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pivotCache/pivotCacheDefinition1.xml" ContentType="application/vnd.openxmlformats-officedocument.spreadsheetml.pivotCacheDefinition+xml"/>
  <Override PartName="/xl/pivotCache/richPivotRecords1.xml" ContentType="application/vnd.openxmlformats-officedocument.spreadsheetml.richPivotRecords+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2.xml" ContentType="application/vnd.openxmlformats-officedocument.spreadsheetml.table+xml"/>
  <Override PartName="/xl/pivotTables/pivotTable1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drawings/drawing2.xml" ContentType="application/vnd.openxmlformats-officedocument.drawing+xml"/>
  <Override PartName="/xl/tables/table7.xml" ContentType="application/vnd.openxmlformats-officedocument.spreadsheetml.table+xml"/>
  <Override PartName="/xl/pivotTables/pivotTable15.xml" ContentType="application/vnd.openxmlformats-officedocument.spreadsheetml.pivotTable+xml"/>
  <Override PartName="/xl/tables/table8.xml" ContentType="application/vnd.openxmlformats-officedocument.spreadsheetml.table+xml"/>
  <Override PartName="/xl/tables/table9.xml" ContentType="application/vnd.openxmlformats-officedocument.spreadsheetml.table+xml"/>
  <Override PartName="/xl/pivotTables/pivotTable16.xml" ContentType="application/vnd.openxmlformats-officedocument.spreadsheetml.pivot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6" Type="http://schemas.microsoft.com/office/2011/relationships/webextensiontaskpanes" Target="xl/webextensions/taskpanes.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03"/>
  <workbookPr codeName="ThisWorkbook" hidePivotFieldList="1"/>
  <mc:AlternateContent xmlns:mc="http://schemas.openxmlformats.org/markup-compatibility/2006">
    <mc:Choice Requires="x15">
      <x15ac:absPath xmlns:x15ac="http://schemas.microsoft.com/office/spreadsheetml/2010/11/ac" url="https://microsoft.sharepoint-df.com/teams/ExcelOPAI/Shared Documents/General/Architecture/"/>
    </mc:Choice>
  </mc:AlternateContent>
  <xr:revisionPtr revIDLastSave="0" documentId="8_{347D69F2-B44A-4059-9687-B92705F96F6C}" xr6:coauthVersionLast="47" xr6:coauthVersionMax="47" xr10:uidLastSave="{00000000-0000-0000-0000-000000000000}"/>
  <bookViews>
    <workbookView xWindow="-120" yWindow="-120" windowWidth="29040" windowHeight="15720" tabRatio="824" firstSheet="2" activeTab="2" xr2:uid="{00000000-000D-0000-FFFF-FFFF00000000}"/>
  </bookViews>
  <sheets>
    <sheet name="Assistant2302a3b1df77" sheetId="62" state="veryHidden" r:id="rId1"/>
    <sheet name="Sheet3" sheetId="93" r:id="rId2"/>
    <sheet name="Examples" sheetId="1" r:id="rId3"/>
    <sheet name="AD" sheetId="87" r:id="rId4"/>
    <sheet name="AD Chart" sheetId="88" r:id="rId5"/>
    <sheet name="Apps" sheetId="83" r:id="rId6"/>
    <sheet name="Cities" sheetId="84" r:id="rId7"/>
    <sheet name="Crash" sheetId="28" r:id="rId8"/>
    <sheet name="Email" sheetId="68" r:id="rId9"/>
    <sheet name="Vendor" sheetId="69" r:id="rId10"/>
    <sheet name="Ex Data" sheetId="81" r:id="rId11"/>
    <sheet name="ExTable" sheetId="89" r:id="rId12"/>
    <sheet name="MAU" sheetId="78" r:id="rId13"/>
    <sheet name="NHL" sheetId="49" r:id="rId14"/>
    <sheet name="Ex 13-1" sheetId="50" r:id="rId15"/>
    <sheet name="Planning" sheetId="90" r:id="rId16"/>
    <sheet name="Potluck" sheetId="15" r:id="rId17"/>
    <sheet name="Residents" sheetId="46" r:id="rId18"/>
    <sheet name="Sheet2" sheetId="63" r:id="rId19"/>
    <sheet name="Sales" sheetId="74" r:id="rId20"/>
    <sheet name="Students" sheetId="70" r:id="rId21"/>
    <sheet name="Team" sheetId="45" r:id="rId22"/>
    <sheet name="Sheet1" sheetId="58" r:id="rId23"/>
    <sheet name="Tracking Mixed Currency" sheetId="92" r:id="rId24"/>
  </sheets>
  <calcPr calcId="191028"/>
  <pivotCaches>
    <pivotCache cacheId="72" r:id="rId25"/>
    <pivotCache cacheId="73" r:id="rId26"/>
    <pivotCache cacheId="74" r:id="rId27"/>
    <pivotCache cacheId="75" r:id="rId2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 i="62" l="1"/>
  <c r="J1226" i="74"/>
  <c r="J1225" i="74"/>
  <c r="J1224" i="74"/>
  <c r="J1223" i="74"/>
  <c r="J1222" i="74"/>
  <c r="J1221" i="74"/>
  <c r="J1220" i="74"/>
  <c r="J1219" i="74"/>
  <c r="J1218" i="74"/>
  <c r="J1217" i="74"/>
  <c r="J1216" i="74"/>
  <c r="J1215" i="74"/>
  <c r="J1214" i="74"/>
  <c r="J1213" i="74"/>
  <c r="J1212" i="74"/>
  <c r="J1211" i="74"/>
  <c r="J1210" i="74"/>
  <c r="J1209" i="74"/>
  <c r="J1208" i="74"/>
  <c r="J1207" i="74"/>
  <c r="J1206" i="74"/>
  <c r="J1205" i="74"/>
  <c r="J1204" i="74"/>
  <c r="J1203" i="74"/>
  <c r="J1202" i="74"/>
  <c r="J1201" i="74"/>
  <c r="J1200" i="74"/>
  <c r="J1199" i="74"/>
  <c r="J1198" i="74"/>
  <c r="J1197" i="74"/>
  <c r="J1196" i="74"/>
  <c r="J1195" i="74"/>
  <c r="J1194" i="74"/>
  <c r="J1193" i="74"/>
  <c r="J1192" i="74"/>
  <c r="J1191" i="74"/>
  <c r="J1190" i="74"/>
  <c r="J1189" i="74"/>
  <c r="J1188" i="74"/>
  <c r="J1187" i="74"/>
  <c r="J1186" i="74"/>
  <c r="J1185" i="74"/>
  <c r="J1184" i="74"/>
  <c r="J1183" i="74"/>
  <c r="J1182" i="74"/>
  <c r="J1181" i="74"/>
  <c r="J1180" i="74"/>
  <c r="J1179" i="74"/>
  <c r="J1178" i="74"/>
  <c r="J1177" i="74"/>
  <c r="J1176" i="74"/>
  <c r="J1175" i="74"/>
  <c r="J1174" i="74"/>
  <c r="J1173" i="74"/>
  <c r="J1172" i="74"/>
  <c r="J1171" i="74"/>
  <c r="J1170" i="74"/>
  <c r="J1169" i="74"/>
  <c r="J1168" i="74"/>
  <c r="J1167" i="74"/>
  <c r="J1166" i="74"/>
  <c r="J1165" i="74"/>
  <c r="J1164" i="74"/>
  <c r="J1163" i="74"/>
  <c r="J1162" i="74"/>
  <c r="J1161" i="74"/>
  <c r="J1160" i="74"/>
  <c r="J1159" i="74"/>
  <c r="J1158" i="74"/>
  <c r="J1157" i="74"/>
  <c r="J1156" i="74"/>
  <c r="J1155" i="74"/>
  <c r="J1154" i="74"/>
  <c r="J1153" i="74"/>
  <c r="J1152" i="74"/>
  <c r="J1151" i="74"/>
  <c r="J1150" i="74"/>
  <c r="J1149" i="74"/>
  <c r="J1148" i="74"/>
  <c r="J1147" i="74"/>
  <c r="J1146" i="74"/>
  <c r="J1145" i="74"/>
  <c r="J1144" i="74"/>
  <c r="J1143" i="74"/>
  <c r="J1142" i="74"/>
  <c r="J1141" i="74"/>
  <c r="J1140" i="74"/>
  <c r="J1139" i="74"/>
  <c r="J1138" i="74"/>
  <c r="J1137" i="74"/>
  <c r="J1136" i="74"/>
  <c r="J1135" i="74"/>
  <c r="J1134" i="74"/>
  <c r="J1133" i="74"/>
  <c r="J1132" i="74"/>
  <c r="J1131" i="74"/>
  <c r="J1130" i="74"/>
  <c r="J1129" i="74"/>
  <c r="J1128" i="74"/>
  <c r="J1127" i="74"/>
  <c r="J1126" i="74"/>
  <c r="J1125" i="74"/>
  <c r="J1124" i="74"/>
  <c r="J1123" i="74"/>
  <c r="J1122" i="74"/>
  <c r="J1121" i="74"/>
  <c r="J1120" i="74"/>
  <c r="J1119" i="74"/>
  <c r="J1118" i="74"/>
  <c r="J1117" i="74"/>
  <c r="J1116" i="74"/>
  <c r="J1115" i="74"/>
  <c r="J1114" i="74"/>
  <c r="J1113" i="74"/>
  <c r="J1112" i="74"/>
  <c r="J1111" i="74"/>
  <c r="J1110" i="74"/>
  <c r="J1109" i="74"/>
  <c r="J1108" i="74"/>
  <c r="J1107" i="74"/>
  <c r="J1106" i="74"/>
  <c r="J1105" i="74"/>
  <c r="J1104" i="74"/>
  <c r="J1103" i="74"/>
  <c r="J1102" i="74"/>
  <c r="J1101" i="74"/>
  <c r="J1100" i="74"/>
  <c r="J1099" i="74"/>
  <c r="J1098" i="74"/>
  <c r="J1097" i="74"/>
  <c r="J1096" i="74"/>
  <c r="J1095" i="74"/>
  <c r="J1094" i="74"/>
  <c r="J1093" i="74"/>
  <c r="J1092" i="74"/>
  <c r="J1091" i="74"/>
  <c r="J1090" i="74"/>
  <c r="J1089" i="74"/>
  <c r="J1088" i="74"/>
  <c r="J1087" i="74"/>
  <c r="J1086" i="74"/>
  <c r="J1085" i="74"/>
  <c r="J1084" i="74"/>
  <c r="J1083" i="74"/>
  <c r="J1082" i="74"/>
  <c r="J1081" i="74"/>
  <c r="J1080" i="74"/>
  <c r="J1079" i="74"/>
  <c r="J1078" i="74"/>
  <c r="J1077" i="74"/>
  <c r="J1076" i="74"/>
  <c r="J1075" i="74"/>
  <c r="J1074" i="74"/>
  <c r="J1073" i="74"/>
  <c r="J1072" i="74"/>
  <c r="J1071" i="74"/>
  <c r="J1070" i="74"/>
  <c r="J1069" i="74"/>
  <c r="J1068" i="74"/>
  <c r="J1067" i="74"/>
  <c r="J1066" i="74"/>
  <c r="J1065" i="74"/>
  <c r="J1064" i="74"/>
  <c r="J1063" i="74"/>
  <c r="J1062" i="74"/>
  <c r="J1061" i="74"/>
  <c r="J1060" i="74"/>
  <c r="J1059" i="74"/>
  <c r="J1058" i="74"/>
  <c r="J1057" i="74"/>
  <c r="J1056" i="74"/>
  <c r="J1055" i="74"/>
  <c r="J1054" i="74"/>
  <c r="J1053" i="74"/>
  <c r="J1052" i="74"/>
  <c r="J1051" i="74"/>
  <c r="J1050" i="74"/>
  <c r="J1049" i="74"/>
  <c r="J1048" i="74"/>
  <c r="J1047" i="74"/>
  <c r="J1046" i="74"/>
  <c r="J1045" i="74"/>
  <c r="J1044" i="74"/>
  <c r="J1043" i="74"/>
  <c r="J1042" i="74"/>
  <c r="J1041" i="74"/>
  <c r="J1040" i="74"/>
  <c r="J1039" i="74"/>
  <c r="J1038" i="74"/>
  <c r="J1037" i="74"/>
  <c r="J1036" i="74"/>
  <c r="J1035" i="74"/>
  <c r="J1034" i="74"/>
  <c r="J1033" i="74"/>
  <c r="J1032" i="74"/>
  <c r="J1031" i="74"/>
  <c r="J1030" i="74"/>
  <c r="J1029" i="74"/>
  <c r="J1028" i="74"/>
  <c r="J1027" i="74"/>
  <c r="J1026" i="74"/>
  <c r="J1025" i="74"/>
  <c r="J1024" i="74"/>
  <c r="J1023" i="74"/>
  <c r="J1022" i="74"/>
  <c r="J1021" i="74"/>
  <c r="J1020" i="74"/>
  <c r="J1019" i="74"/>
  <c r="J1018" i="74"/>
  <c r="J1017" i="74"/>
  <c r="J1016" i="74"/>
  <c r="J1015" i="74"/>
  <c r="J1014" i="74"/>
  <c r="J1013" i="74"/>
  <c r="J1012" i="74"/>
  <c r="J1011" i="74"/>
  <c r="J1010" i="74"/>
  <c r="J1009" i="74"/>
  <c r="J1008" i="74"/>
  <c r="J1007" i="74"/>
  <c r="J1006" i="74"/>
  <c r="J1005" i="74"/>
  <c r="J1004" i="74"/>
  <c r="J1003" i="74"/>
  <c r="J1002" i="74"/>
  <c r="J1001" i="74"/>
  <c r="J1000" i="74"/>
  <c r="J999" i="74"/>
  <c r="J998" i="74"/>
  <c r="J997" i="74"/>
  <c r="J996" i="74"/>
  <c r="J995" i="74"/>
  <c r="J994" i="74"/>
  <c r="J993" i="74"/>
  <c r="J992" i="74"/>
  <c r="J991" i="74"/>
  <c r="J990" i="74"/>
  <c r="J989" i="74"/>
  <c r="J988" i="74"/>
  <c r="J987" i="74"/>
  <c r="J986" i="74"/>
  <c r="J985" i="74"/>
  <c r="J984" i="74"/>
  <c r="J983" i="74"/>
  <c r="J982" i="74"/>
  <c r="J981" i="74"/>
  <c r="J980" i="74"/>
  <c r="J979" i="74"/>
  <c r="J978" i="74"/>
  <c r="J977" i="74"/>
  <c r="J976" i="74"/>
  <c r="J975" i="74"/>
  <c r="J974" i="74"/>
  <c r="J973" i="74"/>
  <c r="J972" i="74"/>
  <c r="J971" i="74"/>
  <c r="J970" i="74"/>
  <c r="J969" i="74"/>
  <c r="J968" i="74"/>
  <c r="J967" i="74"/>
  <c r="J966" i="74"/>
  <c r="J965" i="74"/>
  <c r="J964" i="74"/>
  <c r="J963" i="74"/>
  <c r="J962" i="74"/>
  <c r="J961" i="74"/>
  <c r="J960" i="74"/>
  <c r="J959" i="74"/>
  <c r="J958" i="74"/>
  <c r="J957" i="74"/>
  <c r="J956" i="74"/>
  <c r="J955" i="74"/>
  <c r="J954" i="74"/>
  <c r="J953" i="74"/>
  <c r="J952" i="74"/>
  <c r="J951" i="74"/>
  <c r="J950" i="74"/>
  <c r="J949" i="74"/>
  <c r="J948" i="74"/>
  <c r="J947" i="74"/>
  <c r="J946" i="74"/>
  <c r="J945" i="74"/>
  <c r="J944" i="74"/>
  <c r="J943" i="74"/>
  <c r="J942" i="74"/>
  <c r="J941" i="74"/>
  <c r="J940" i="74"/>
  <c r="J939" i="74"/>
  <c r="J938" i="74"/>
  <c r="J937" i="74"/>
  <c r="J936" i="74"/>
  <c r="J935" i="74"/>
  <c r="J934" i="74"/>
  <c r="J933" i="74"/>
  <c r="J932" i="74"/>
  <c r="J931" i="74"/>
  <c r="J930" i="74"/>
  <c r="J929" i="74"/>
  <c r="J928" i="74"/>
  <c r="J927" i="74"/>
  <c r="J926" i="74"/>
  <c r="J925" i="74"/>
  <c r="J924" i="74"/>
  <c r="J923" i="74"/>
  <c r="J922" i="74"/>
  <c r="J921" i="74"/>
  <c r="J920" i="74"/>
  <c r="J919" i="74"/>
  <c r="J918" i="74"/>
  <c r="J917" i="74"/>
  <c r="J916" i="74"/>
  <c r="J915" i="74"/>
  <c r="J914" i="74"/>
  <c r="J913" i="74"/>
  <c r="J912" i="74"/>
  <c r="J911" i="74"/>
  <c r="J910" i="74"/>
  <c r="J909" i="74"/>
  <c r="J908" i="74"/>
  <c r="J907" i="74"/>
  <c r="J906" i="74"/>
  <c r="J905" i="74"/>
  <c r="J904" i="74"/>
  <c r="J903" i="74"/>
  <c r="J902" i="74"/>
  <c r="J901" i="74"/>
  <c r="J900" i="74"/>
  <c r="J899" i="74"/>
  <c r="J898" i="74"/>
  <c r="J897" i="74"/>
  <c r="J896" i="74"/>
  <c r="J895" i="74"/>
  <c r="J894" i="74"/>
  <c r="J893" i="74"/>
  <c r="J892" i="74"/>
  <c r="J891" i="74"/>
  <c r="J890" i="74"/>
  <c r="J889" i="74"/>
  <c r="J888" i="74"/>
  <c r="J887" i="74"/>
  <c r="J886" i="74"/>
  <c r="J885" i="74"/>
  <c r="J884" i="74"/>
  <c r="J883" i="74"/>
  <c r="J882" i="74"/>
  <c r="J881" i="74"/>
  <c r="J880" i="74"/>
  <c r="J879" i="74"/>
  <c r="J878" i="74"/>
  <c r="J877" i="74"/>
  <c r="J876" i="74"/>
  <c r="J875" i="74"/>
  <c r="J874" i="74"/>
  <c r="J873" i="74"/>
  <c r="J872" i="74"/>
  <c r="J871" i="74"/>
  <c r="J870" i="74"/>
  <c r="J869" i="74"/>
  <c r="J868" i="74"/>
  <c r="J867" i="74"/>
  <c r="J866" i="74"/>
  <c r="J865" i="74"/>
  <c r="J864" i="74"/>
  <c r="J863" i="74"/>
  <c r="J862" i="74"/>
  <c r="J861" i="74"/>
  <c r="J860" i="74"/>
  <c r="J859" i="74"/>
  <c r="J858" i="74"/>
  <c r="J857" i="74"/>
  <c r="J856" i="74"/>
  <c r="J855" i="74"/>
  <c r="J854" i="74"/>
  <c r="J853" i="74"/>
  <c r="J852" i="74"/>
  <c r="J851" i="74"/>
  <c r="J850" i="74"/>
  <c r="J849" i="74"/>
  <c r="J848" i="74"/>
  <c r="J847" i="74"/>
  <c r="J846" i="74"/>
  <c r="J845" i="74"/>
  <c r="J844" i="74"/>
  <c r="J843" i="74"/>
  <c r="J842" i="74"/>
  <c r="J841" i="74"/>
  <c r="J840" i="74"/>
  <c r="J839" i="74"/>
  <c r="J838" i="74"/>
  <c r="J837" i="74"/>
  <c r="J836" i="74"/>
  <c r="J835" i="74"/>
  <c r="J834" i="74"/>
  <c r="J833" i="74"/>
  <c r="J832" i="74"/>
  <c r="J831" i="74"/>
  <c r="J830" i="74"/>
  <c r="J829" i="74"/>
  <c r="J828" i="74"/>
  <c r="J827" i="74"/>
  <c r="J826" i="74"/>
  <c r="J825" i="74"/>
  <c r="J824" i="74"/>
  <c r="J823" i="74"/>
  <c r="J822" i="74"/>
  <c r="J821" i="74"/>
  <c r="J820" i="74"/>
  <c r="J819" i="74"/>
  <c r="J818" i="74"/>
  <c r="J817" i="74"/>
  <c r="J816" i="74"/>
  <c r="J815" i="74"/>
  <c r="J814" i="74"/>
  <c r="J813" i="74"/>
  <c r="J812" i="74"/>
  <c r="J811" i="74"/>
  <c r="J810" i="74"/>
  <c r="J809" i="74"/>
  <c r="J808" i="74"/>
  <c r="J807" i="74"/>
  <c r="J806" i="74"/>
  <c r="J805" i="74"/>
  <c r="J804" i="74"/>
  <c r="J803" i="74"/>
  <c r="J802" i="74"/>
  <c r="J801" i="74"/>
  <c r="J800" i="74"/>
  <c r="J799" i="74"/>
  <c r="J798" i="74"/>
  <c r="J797" i="74"/>
  <c r="J796" i="74"/>
  <c r="J795" i="74"/>
  <c r="J794" i="74"/>
  <c r="J793" i="74"/>
  <c r="J792" i="74"/>
  <c r="J791" i="74"/>
  <c r="J790" i="74"/>
  <c r="J789" i="74"/>
  <c r="J788" i="74"/>
  <c r="J787" i="74"/>
  <c r="J786" i="74"/>
  <c r="J785" i="74"/>
  <c r="J784" i="74"/>
  <c r="J783" i="74"/>
  <c r="J782" i="74"/>
  <c r="J781" i="74"/>
  <c r="J780" i="74"/>
  <c r="J779" i="74"/>
  <c r="J778" i="74"/>
  <c r="J777" i="74"/>
  <c r="J776" i="74"/>
  <c r="J775" i="74"/>
  <c r="J774" i="74"/>
  <c r="J773" i="74"/>
  <c r="J772" i="74"/>
  <c r="J771" i="74"/>
  <c r="J770" i="74"/>
  <c r="J769" i="74"/>
  <c r="J768" i="74"/>
  <c r="J767" i="74"/>
  <c r="J766" i="74"/>
  <c r="J765" i="74"/>
  <c r="J764" i="74"/>
  <c r="J763" i="74"/>
  <c r="J762" i="74"/>
  <c r="J761" i="74"/>
  <c r="J760" i="74"/>
  <c r="J759" i="74"/>
  <c r="J758" i="74"/>
  <c r="J757" i="74"/>
  <c r="J756" i="74"/>
  <c r="J755" i="74"/>
  <c r="J754" i="74"/>
  <c r="J753" i="74"/>
  <c r="J752" i="74"/>
  <c r="J751" i="74"/>
  <c r="J750" i="74"/>
  <c r="J749" i="74"/>
  <c r="J748" i="74"/>
  <c r="J747" i="74"/>
  <c r="J746" i="74"/>
  <c r="J745" i="74"/>
  <c r="J744" i="74"/>
  <c r="J743" i="74"/>
  <c r="J742" i="74"/>
  <c r="J741" i="74"/>
  <c r="J740" i="74"/>
  <c r="J739" i="74"/>
  <c r="J738" i="74"/>
  <c r="J737" i="74"/>
  <c r="J736" i="74"/>
  <c r="J735" i="74"/>
  <c r="J734" i="74"/>
  <c r="J733" i="74"/>
  <c r="J732" i="74"/>
  <c r="J731" i="74"/>
  <c r="J730" i="74"/>
  <c r="J729" i="74"/>
  <c r="J728" i="74"/>
  <c r="J727" i="74"/>
  <c r="J726" i="74"/>
  <c r="J725" i="74"/>
  <c r="J724" i="74"/>
  <c r="J723" i="74"/>
  <c r="J722" i="74"/>
  <c r="J721" i="74"/>
  <c r="J720" i="74"/>
  <c r="J719" i="74"/>
  <c r="J718" i="74"/>
  <c r="J717" i="74"/>
  <c r="J716" i="74"/>
  <c r="J715" i="74"/>
  <c r="J714" i="74"/>
  <c r="J713" i="74"/>
  <c r="J712" i="74"/>
  <c r="J711" i="74"/>
  <c r="J710" i="74"/>
  <c r="J709" i="74"/>
  <c r="J708" i="74"/>
  <c r="J707" i="74"/>
  <c r="J706" i="74"/>
  <c r="J705" i="74"/>
  <c r="J704" i="74"/>
  <c r="J703" i="74"/>
  <c r="J702" i="74"/>
  <c r="J701" i="74"/>
  <c r="J700" i="74"/>
  <c r="J699" i="74"/>
  <c r="J698" i="74"/>
  <c r="J697" i="74"/>
  <c r="J696" i="74"/>
  <c r="J695" i="74"/>
  <c r="J694" i="74"/>
  <c r="J693" i="74"/>
  <c r="J692" i="74"/>
  <c r="J691" i="74"/>
  <c r="J690" i="74"/>
  <c r="J689" i="74"/>
  <c r="J688" i="74"/>
  <c r="J687" i="74"/>
  <c r="J686" i="74"/>
  <c r="J685" i="74"/>
  <c r="J684" i="74"/>
  <c r="J683" i="74"/>
  <c r="J682" i="74"/>
  <c r="J681" i="74"/>
  <c r="J680" i="74"/>
  <c r="J679" i="74"/>
  <c r="J678" i="74"/>
  <c r="J677" i="74"/>
  <c r="J676" i="74"/>
  <c r="J675" i="74"/>
  <c r="J674" i="74"/>
  <c r="J673" i="74"/>
  <c r="J672" i="74"/>
  <c r="J671" i="74"/>
  <c r="J670" i="74"/>
  <c r="J669" i="74"/>
  <c r="J668" i="74"/>
  <c r="J667" i="74"/>
  <c r="J666" i="74"/>
  <c r="J665" i="74"/>
  <c r="J664" i="74"/>
  <c r="J663" i="74"/>
  <c r="J662" i="74"/>
  <c r="J661" i="74"/>
  <c r="J660" i="74"/>
  <c r="J659" i="74"/>
  <c r="J658" i="74"/>
  <c r="J657" i="74"/>
  <c r="J656" i="74"/>
  <c r="J655" i="74"/>
  <c r="J654" i="74"/>
  <c r="J653" i="74"/>
  <c r="J652" i="74"/>
  <c r="J651" i="74"/>
  <c r="J650" i="74"/>
  <c r="J649" i="74"/>
  <c r="J648" i="74"/>
  <c r="J647" i="74"/>
  <c r="J646" i="74"/>
  <c r="J645" i="74"/>
  <c r="J644" i="74"/>
  <c r="J643" i="74"/>
  <c r="J642" i="74"/>
  <c r="J641" i="74"/>
  <c r="J640" i="74"/>
  <c r="J639" i="74"/>
  <c r="J638" i="74"/>
  <c r="J637" i="74"/>
  <c r="J636" i="74"/>
  <c r="J635" i="74"/>
  <c r="J634" i="74"/>
  <c r="J633" i="74"/>
  <c r="J632" i="74"/>
  <c r="J631" i="74"/>
  <c r="J630" i="74"/>
  <c r="J629" i="74"/>
  <c r="J628" i="74"/>
  <c r="J627" i="74"/>
  <c r="J626" i="74"/>
  <c r="J625" i="74"/>
  <c r="J624" i="74"/>
  <c r="J623" i="74"/>
  <c r="J622" i="74"/>
  <c r="J621" i="74"/>
  <c r="J620" i="74"/>
  <c r="J619" i="74"/>
  <c r="J618" i="74"/>
  <c r="J617" i="74"/>
  <c r="J616" i="74"/>
  <c r="J615" i="74"/>
  <c r="J614" i="74"/>
  <c r="J613" i="74"/>
  <c r="J612" i="74"/>
  <c r="J611" i="74"/>
  <c r="J610" i="74"/>
  <c r="J609" i="74"/>
  <c r="J608" i="74"/>
  <c r="J607" i="74"/>
  <c r="J606" i="74"/>
  <c r="J605" i="74"/>
  <c r="J604" i="74"/>
  <c r="J603" i="74"/>
  <c r="J602" i="74"/>
  <c r="J601" i="74"/>
  <c r="J600" i="74"/>
  <c r="J599" i="74"/>
  <c r="J598" i="74"/>
  <c r="J597" i="74"/>
  <c r="J596" i="74"/>
  <c r="J595" i="74"/>
  <c r="J594" i="74"/>
  <c r="J593" i="74"/>
  <c r="J592" i="74"/>
  <c r="J591" i="74"/>
  <c r="J590" i="74"/>
  <c r="J589" i="74"/>
  <c r="J588" i="74"/>
  <c r="J587" i="74"/>
  <c r="J586" i="74"/>
  <c r="J585" i="74"/>
  <c r="J584" i="74"/>
  <c r="J583" i="74"/>
  <c r="J582" i="74"/>
  <c r="J581" i="74"/>
  <c r="J580" i="74"/>
  <c r="J579" i="74"/>
  <c r="J578" i="74"/>
  <c r="J577" i="74"/>
  <c r="J576" i="74"/>
  <c r="J575" i="74"/>
  <c r="J574" i="74"/>
  <c r="J573" i="74"/>
  <c r="J572" i="74"/>
  <c r="J571" i="74"/>
  <c r="J570" i="74"/>
  <c r="J569" i="74"/>
  <c r="J568" i="74"/>
  <c r="J567" i="74"/>
  <c r="J566" i="74"/>
  <c r="J565" i="74"/>
  <c r="J564" i="74"/>
  <c r="J563" i="74"/>
  <c r="J562" i="74"/>
  <c r="J561" i="74"/>
  <c r="J560" i="74"/>
  <c r="J559" i="74"/>
  <c r="J558" i="74"/>
  <c r="J557" i="74"/>
  <c r="J556" i="74"/>
  <c r="J555" i="74"/>
  <c r="J554" i="74"/>
  <c r="J553" i="74"/>
  <c r="J552" i="74"/>
  <c r="J551" i="74"/>
  <c r="J550" i="74"/>
  <c r="J549" i="74"/>
  <c r="J548" i="74"/>
  <c r="J547" i="74"/>
  <c r="J546" i="74"/>
  <c r="J545" i="74"/>
  <c r="J544" i="74"/>
  <c r="J543" i="74"/>
  <c r="J542" i="74"/>
  <c r="J541" i="74"/>
  <c r="J540" i="74"/>
  <c r="J539" i="74"/>
  <c r="J538" i="74"/>
  <c r="J537" i="74"/>
  <c r="J536" i="74"/>
  <c r="J535" i="74"/>
  <c r="J534" i="74"/>
  <c r="J533" i="74"/>
  <c r="J532" i="74"/>
  <c r="J531" i="74"/>
  <c r="J530" i="74"/>
  <c r="J529" i="74"/>
  <c r="J528" i="74"/>
  <c r="J527" i="74"/>
  <c r="J526" i="74"/>
  <c r="J525" i="74"/>
  <c r="J524" i="74"/>
  <c r="J523" i="74"/>
  <c r="J522" i="74"/>
  <c r="J521" i="74"/>
  <c r="J520" i="74"/>
  <c r="J519" i="74"/>
  <c r="J518" i="74"/>
  <c r="J517" i="74"/>
  <c r="J516" i="74"/>
  <c r="J515" i="74"/>
  <c r="J514" i="74"/>
  <c r="J513" i="74"/>
  <c r="J512" i="74"/>
  <c r="J511" i="74"/>
  <c r="J510" i="74"/>
  <c r="J509" i="74"/>
  <c r="J508" i="74"/>
  <c r="J507" i="74"/>
  <c r="J506" i="74"/>
  <c r="J505" i="74"/>
  <c r="J504" i="74"/>
  <c r="J503" i="74"/>
  <c r="J502" i="74"/>
  <c r="J501" i="74"/>
  <c r="J500" i="74"/>
  <c r="J499" i="74"/>
  <c r="J498" i="74"/>
  <c r="J497" i="74"/>
  <c r="J496" i="74"/>
  <c r="J495" i="74"/>
  <c r="J494" i="74"/>
  <c r="J493" i="74"/>
  <c r="J492" i="74"/>
  <c r="J491" i="74"/>
  <c r="J490" i="74"/>
  <c r="J489" i="74"/>
  <c r="J488" i="74"/>
  <c r="J487" i="74"/>
  <c r="J486" i="74"/>
  <c r="J485" i="74"/>
  <c r="J484" i="74"/>
  <c r="J483" i="74"/>
  <c r="J482" i="74"/>
  <c r="J481" i="74"/>
  <c r="J480" i="74"/>
  <c r="J479" i="74"/>
  <c r="J478" i="74"/>
  <c r="J477" i="74"/>
  <c r="J476" i="74"/>
  <c r="J475" i="74"/>
  <c r="J474" i="74"/>
  <c r="J473" i="74"/>
  <c r="J472" i="74"/>
  <c r="J471" i="74"/>
  <c r="J470" i="74"/>
  <c r="J469" i="74"/>
  <c r="J468" i="74"/>
  <c r="J467" i="74"/>
  <c r="J466" i="74"/>
  <c r="J465" i="74"/>
  <c r="J464" i="74"/>
  <c r="J463" i="74"/>
  <c r="J462" i="74"/>
  <c r="J461" i="74"/>
  <c r="J460" i="74"/>
  <c r="J459" i="74"/>
  <c r="J458" i="74"/>
  <c r="J457" i="74"/>
  <c r="J456" i="74"/>
  <c r="J455" i="74"/>
  <c r="J454" i="74"/>
  <c r="J453" i="74"/>
  <c r="J452" i="74"/>
  <c r="J451" i="74"/>
  <c r="J450" i="74"/>
  <c r="J449" i="74"/>
  <c r="J448" i="74"/>
  <c r="J447" i="74"/>
  <c r="J446" i="74"/>
  <c r="J445" i="74"/>
  <c r="J444" i="74"/>
  <c r="J443" i="74"/>
  <c r="J442" i="74"/>
  <c r="J441" i="74"/>
  <c r="J440" i="74"/>
  <c r="J439" i="74"/>
  <c r="J438" i="74"/>
  <c r="J437" i="74"/>
  <c r="J436" i="74"/>
  <c r="J435" i="74"/>
  <c r="J434" i="74"/>
  <c r="J433" i="74"/>
  <c r="J432" i="74"/>
  <c r="J431" i="74"/>
  <c r="J430" i="74"/>
  <c r="J429" i="74"/>
  <c r="J428" i="74"/>
  <c r="J427" i="74"/>
  <c r="J426" i="74"/>
  <c r="J425" i="74"/>
  <c r="J424" i="74"/>
  <c r="J423" i="74"/>
  <c r="J422" i="74"/>
  <c r="J421" i="74"/>
  <c r="J420" i="74"/>
  <c r="J419" i="74"/>
  <c r="J418" i="74"/>
  <c r="J417" i="74"/>
  <c r="J416" i="74"/>
  <c r="J415" i="74"/>
  <c r="J414" i="74"/>
  <c r="J413" i="74"/>
  <c r="J412" i="74"/>
  <c r="J411" i="74"/>
  <c r="J410" i="74"/>
  <c r="J409" i="74"/>
  <c r="J408" i="74"/>
  <c r="J407" i="74"/>
  <c r="J406" i="74"/>
  <c r="J405" i="74"/>
  <c r="J404" i="74"/>
  <c r="J403" i="74"/>
  <c r="J402" i="74"/>
  <c r="J401" i="74"/>
  <c r="J400" i="74"/>
  <c r="J399" i="74"/>
  <c r="J398" i="74"/>
  <c r="J397" i="74"/>
  <c r="J396" i="74"/>
  <c r="J395" i="74"/>
  <c r="J394" i="74"/>
  <c r="J393" i="74"/>
  <c r="J392" i="74"/>
  <c r="J391" i="74"/>
  <c r="J390" i="74"/>
  <c r="J389" i="74"/>
  <c r="J388" i="74"/>
  <c r="J387" i="74"/>
  <c r="J386" i="74"/>
  <c r="J385" i="74"/>
  <c r="J384" i="74"/>
  <c r="J383" i="74"/>
  <c r="J382" i="74"/>
  <c r="J381" i="74"/>
  <c r="J380" i="74"/>
  <c r="J379" i="74"/>
  <c r="J378" i="74"/>
  <c r="J377" i="74"/>
  <c r="J376" i="74"/>
  <c r="J375" i="74"/>
  <c r="J374" i="74"/>
  <c r="J373" i="74"/>
  <c r="J372" i="74"/>
  <c r="J371" i="74"/>
  <c r="J370" i="74"/>
  <c r="J369" i="74"/>
  <c r="J368" i="74"/>
  <c r="J367" i="74"/>
  <c r="J366" i="74"/>
  <c r="J365" i="74"/>
  <c r="J364" i="74"/>
  <c r="J363" i="74"/>
  <c r="J362" i="74"/>
  <c r="J361" i="74"/>
  <c r="J360" i="74"/>
  <c r="J359" i="74"/>
  <c r="J358" i="74"/>
  <c r="J357" i="74"/>
  <c r="J356" i="74"/>
  <c r="J355" i="74"/>
  <c r="J354" i="74"/>
  <c r="J353" i="74"/>
  <c r="J352" i="74"/>
  <c r="J351" i="74"/>
  <c r="J350" i="74"/>
  <c r="J349" i="74"/>
  <c r="J348" i="74"/>
  <c r="J347" i="74"/>
  <c r="J346" i="74"/>
  <c r="J345" i="74"/>
  <c r="J344" i="74"/>
  <c r="J343" i="74"/>
  <c r="J342" i="74"/>
  <c r="J341" i="74"/>
  <c r="J340" i="74"/>
  <c r="J339" i="74"/>
  <c r="J338" i="74"/>
  <c r="J337" i="74"/>
  <c r="J336" i="74"/>
  <c r="J335" i="74"/>
  <c r="J334" i="74"/>
  <c r="J333" i="74"/>
  <c r="J332" i="74"/>
  <c r="J331" i="74"/>
  <c r="J330" i="74"/>
  <c r="J329" i="74"/>
  <c r="J328" i="74"/>
  <c r="J327" i="74"/>
  <c r="J326" i="74"/>
  <c r="J325" i="74"/>
  <c r="J324" i="74"/>
  <c r="J323" i="74"/>
  <c r="J322" i="74"/>
  <c r="J321" i="74"/>
  <c r="J320" i="74"/>
  <c r="J319" i="74"/>
  <c r="J318" i="74"/>
  <c r="J317" i="74"/>
  <c r="J316" i="74"/>
  <c r="J315" i="74"/>
  <c r="J314" i="74"/>
  <c r="J313" i="74"/>
  <c r="J312" i="74"/>
  <c r="J311" i="74"/>
  <c r="J310" i="74"/>
  <c r="J309" i="74"/>
  <c r="J308" i="74"/>
  <c r="J307" i="74"/>
  <c r="J306" i="74"/>
  <c r="J305" i="74"/>
  <c r="J304" i="74"/>
  <c r="J303" i="74"/>
  <c r="J302" i="74"/>
  <c r="J301" i="74"/>
  <c r="J300" i="74"/>
  <c r="J299" i="74"/>
  <c r="J298" i="74"/>
  <c r="J297" i="74"/>
  <c r="J296" i="74"/>
  <c r="J295" i="74"/>
  <c r="J294" i="74"/>
  <c r="J293" i="74"/>
  <c r="J292" i="74"/>
  <c r="J291" i="74"/>
  <c r="J290" i="74"/>
  <c r="J289" i="74"/>
  <c r="J288" i="74"/>
  <c r="J287" i="74"/>
  <c r="J286" i="74"/>
  <c r="J285" i="74"/>
  <c r="J284" i="74"/>
  <c r="J283" i="74"/>
  <c r="J282" i="74"/>
  <c r="J281" i="74"/>
  <c r="J280" i="74"/>
  <c r="J279" i="74"/>
  <c r="J278" i="74"/>
  <c r="J277" i="74"/>
  <c r="J276" i="74"/>
  <c r="J275" i="74"/>
  <c r="J274" i="74"/>
  <c r="J273" i="74"/>
  <c r="J272" i="74"/>
  <c r="J271" i="74"/>
  <c r="J270" i="74"/>
  <c r="J269" i="74"/>
  <c r="J268" i="74"/>
  <c r="J267" i="74"/>
  <c r="J266" i="74"/>
  <c r="J265" i="74"/>
  <c r="J264" i="74"/>
  <c r="J263" i="74"/>
  <c r="J262" i="74"/>
  <c r="J261" i="74"/>
  <c r="J260" i="74"/>
  <c r="J259" i="74"/>
  <c r="J258" i="74"/>
  <c r="J257" i="74"/>
  <c r="J256" i="74"/>
  <c r="J255" i="74"/>
  <c r="J254" i="74"/>
  <c r="J253" i="74"/>
  <c r="J252" i="74"/>
  <c r="J251" i="74"/>
  <c r="J250" i="74"/>
  <c r="J249" i="74"/>
  <c r="J248" i="74"/>
  <c r="J247" i="74"/>
  <c r="J246" i="74"/>
  <c r="J245" i="74"/>
  <c r="J244" i="74"/>
  <c r="J243" i="74"/>
  <c r="J242" i="74"/>
  <c r="J241" i="74"/>
  <c r="J240" i="74"/>
  <c r="J239" i="74"/>
  <c r="J238" i="74"/>
  <c r="J237" i="74"/>
  <c r="J236" i="74"/>
  <c r="J235" i="74"/>
  <c r="J234" i="74"/>
  <c r="J233" i="74"/>
  <c r="J232" i="74"/>
  <c r="J231" i="74"/>
  <c r="J230" i="74"/>
  <c r="J229" i="74"/>
  <c r="J228" i="74"/>
  <c r="J227" i="74"/>
  <c r="J226" i="74"/>
  <c r="J225" i="74"/>
  <c r="J224" i="74"/>
  <c r="J223" i="74"/>
  <c r="J222" i="74"/>
  <c r="J221" i="74"/>
  <c r="J220" i="74"/>
  <c r="J219" i="74"/>
  <c r="J218" i="74"/>
  <c r="J217" i="74"/>
  <c r="J216" i="74"/>
  <c r="J215" i="74"/>
  <c r="J214" i="74"/>
  <c r="J213" i="74"/>
  <c r="J212" i="74"/>
  <c r="J211" i="74"/>
  <c r="J210" i="74"/>
  <c r="J209" i="74"/>
  <c r="J208" i="74"/>
  <c r="J207" i="74"/>
  <c r="J206" i="74"/>
  <c r="J205" i="74"/>
  <c r="J204" i="74"/>
  <c r="J203" i="74"/>
  <c r="J202" i="74"/>
  <c r="J201" i="74"/>
  <c r="J200" i="74"/>
  <c r="J199" i="74"/>
  <c r="J198" i="74"/>
  <c r="J197" i="74"/>
  <c r="J196" i="74"/>
  <c r="J195" i="74"/>
  <c r="J194" i="74"/>
  <c r="J193" i="74"/>
  <c r="J192" i="74"/>
  <c r="J191" i="74"/>
  <c r="J190" i="74"/>
  <c r="J189" i="74"/>
  <c r="J188" i="74"/>
  <c r="J187" i="74"/>
  <c r="J186" i="74"/>
  <c r="J185" i="74"/>
  <c r="J184" i="74"/>
  <c r="J183" i="74"/>
  <c r="J182" i="74"/>
  <c r="J181" i="74"/>
  <c r="J180" i="74"/>
  <c r="J179" i="74"/>
  <c r="J178" i="74"/>
  <c r="J177" i="74"/>
  <c r="J176" i="74"/>
  <c r="J175" i="74"/>
  <c r="J174" i="74"/>
  <c r="J173" i="74"/>
  <c r="J172" i="74"/>
  <c r="J171" i="74"/>
  <c r="J170" i="74"/>
  <c r="J169" i="74"/>
  <c r="J168" i="74"/>
  <c r="J167" i="74"/>
  <c r="J166" i="74"/>
  <c r="J165" i="74"/>
  <c r="J164" i="74"/>
  <c r="J163" i="74"/>
  <c r="J162" i="74"/>
  <c r="J161" i="74"/>
  <c r="J160" i="74"/>
  <c r="J159" i="74"/>
  <c r="J158" i="74"/>
  <c r="J157" i="74"/>
  <c r="J156" i="74"/>
  <c r="J155" i="74"/>
  <c r="J154" i="74"/>
  <c r="J153" i="74"/>
  <c r="J152" i="74"/>
  <c r="J151" i="74"/>
  <c r="J150" i="74"/>
  <c r="J149" i="74"/>
  <c r="J148" i="74"/>
  <c r="J147" i="74"/>
  <c r="J146" i="74"/>
  <c r="J145" i="74"/>
  <c r="J144" i="74"/>
  <c r="J143" i="74"/>
  <c r="J142" i="74"/>
  <c r="J141" i="74"/>
  <c r="J140" i="74"/>
  <c r="J139" i="74"/>
  <c r="J138" i="74"/>
  <c r="J137" i="74"/>
  <c r="J136" i="74"/>
  <c r="J135" i="74"/>
  <c r="J134" i="74"/>
  <c r="J133" i="74"/>
  <c r="J132" i="74"/>
  <c r="J131" i="74"/>
  <c r="J130" i="74"/>
  <c r="J129" i="74"/>
  <c r="J128" i="74"/>
  <c r="J127" i="74"/>
  <c r="J126" i="74"/>
  <c r="J125" i="74"/>
  <c r="J124" i="74"/>
  <c r="J123" i="74"/>
  <c r="J122" i="74"/>
  <c r="J121" i="74"/>
  <c r="J120" i="74"/>
  <c r="J119" i="74"/>
  <c r="J118" i="74"/>
  <c r="J117" i="74"/>
  <c r="J116" i="74"/>
  <c r="J115" i="74"/>
  <c r="J114" i="74"/>
  <c r="J113" i="74"/>
  <c r="J112" i="74"/>
  <c r="J111" i="74"/>
  <c r="J110" i="74"/>
  <c r="J109" i="74"/>
  <c r="J108" i="74"/>
  <c r="J107" i="74"/>
  <c r="J106" i="74"/>
  <c r="J105" i="74"/>
  <c r="J104" i="74"/>
  <c r="J103" i="74"/>
  <c r="J102" i="74"/>
  <c r="J101" i="74"/>
  <c r="J100" i="74"/>
  <c r="J99" i="74"/>
  <c r="J98" i="74"/>
  <c r="J97" i="74"/>
  <c r="J96" i="74"/>
  <c r="J95" i="74"/>
  <c r="J94" i="74"/>
  <c r="J93" i="74"/>
  <c r="J92" i="74"/>
  <c r="J91" i="74"/>
  <c r="J90" i="74"/>
  <c r="J89" i="74"/>
  <c r="J88" i="74"/>
  <c r="J87" i="74"/>
  <c r="J86" i="74"/>
  <c r="J85" i="74"/>
  <c r="J84" i="74"/>
  <c r="J83" i="74"/>
  <c r="J82" i="74"/>
  <c r="J81" i="74"/>
  <c r="J80" i="74"/>
  <c r="J79" i="74"/>
  <c r="J78" i="74"/>
  <c r="J77" i="74"/>
  <c r="J76" i="74"/>
  <c r="J75" i="74"/>
  <c r="J74" i="74"/>
  <c r="J73" i="74"/>
  <c r="J72" i="74"/>
  <c r="J71" i="74"/>
  <c r="J70" i="74"/>
  <c r="J69" i="74"/>
  <c r="J68" i="74"/>
  <c r="J67" i="74"/>
  <c r="J66" i="74"/>
  <c r="J65" i="74"/>
  <c r="J64" i="74"/>
  <c r="J63" i="74"/>
  <c r="J62" i="74"/>
  <c r="J61" i="74"/>
  <c r="J60" i="74"/>
  <c r="J59" i="74"/>
  <c r="J58" i="74"/>
  <c r="J57" i="74"/>
  <c r="J56" i="74"/>
  <c r="J55" i="74"/>
  <c r="J54" i="74"/>
  <c r="J53" i="74"/>
  <c r="J52" i="74"/>
  <c r="J51" i="74"/>
  <c r="J50" i="74"/>
  <c r="J49" i="74"/>
  <c r="J48" i="74"/>
  <c r="J47" i="74"/>
  <c r="J46" i="74"/>
  <c r="J45" i="74"/>
  <c r="J44" i="74"/>
  <c r="J43" i="74"/>
  <c r="J42" i="74"/>
  <c r="J41" i="74"/>
  <c r="J40" i="74"/>
  <c r="J39" i="74"/>
  <c r="J38" i="74"/>
  <c r="J37" i="74"/>
  <c r="J36" i="74"/>
  <c r="J35" i="74"/>
  <c r="J34" i="74"/>
  <c r="J33" i="74"/>
  <c r="J32" i="74"/>
  <c r="J31" i="74"/>
  <c r="J30" i="74"/>
  <c r="J29" i="74"/>
  <c r="J28" i="74"/>
  <c r="J27" i="74"/>
  <c r="J26" i="74"/>
  <c r="J25" i="74"/>
  <c r="J24" i="74"/>
  <c r="J23" i="74"/>
  <c r="J22" i="74"/>
  <c r="J21" i="74"/>
  <c r="J20" i="74"/>
  <c r="J19" i="74"/>
  <c r="J18" i="74"/>
  <c r="J17" i="74"/>
  <c r="J16" i="74"/>
  <c r="J15" i="74"/>
  <c r="J14" i="74"/>
  <c r="J13" i="74"/>
  <c r="J12" i="74"/>
  <c r="J11" i="74"/>
  <c r="J10" i="74"/>
  <c r="J9" i="74"/>
  <c r="J8" i="74"/>
  <c r="J7" i="74"/>
  <c r="J6" i="74"/>
  <c r="J5" i="74"/>
  <c r="J4" i="74"/>
  <c r="J3" i="74"/>
  <c r="J2" i="74"/>
  <c r="H3" i="58"/>
  <c r="H4" i="58"/>
  <c r="H5" i="58"/>
  <c r="H6" i="58"/>
  <c r="H7" i="58"/>
  <c r="H8" i="58"/>
  <c r="H9" i="58"/>
  <c r="H10" i="58"/>
  <c r="H11" i="58"/>
  <c r="H12" i="58"/>
  <c r="H13" i="58"/>
  <c r="H14" i="58"/>
  <c r="H15" i="58"/>
  <c r="H16" i="58"/>
  <c r="H17" i="58"/>
  <c r="H18" i="58"/>
  <c r="H19" i="58"/>
  <c r="H20" i="58"/>
  <c r="H21" i="58"/>
  <c r="H22" i="58"/>
  <c r="H23" i="58"/>
  <c r="H24" i="58"/>
  <c r="H25" i="58"/>
  <c r="H26" i="58"/>
  <c r="H27" i="58"/>
  <c r="H28" i="58"/>
  <c r="H29" i="58"/>
  <c r="H30" i="58"/>
  <c r="H31" i="58"/>
  <c r="H32" i="58"/>
  <c r="H33" i="58"/>
  <c r="H34" i="58"/>
  <c r="H35" i="58"/>
  <c r="H36" i="58"/>
  <c r="H37" i="58"/>
  <c r="H38" i="58"/>
  <c r="H39" i="58"/>
  <c r="H40" i="58"/>
  <c r="H41" i="58"/>
  <c r="H42" i="58"/>
  <c r="H43" i="58"/>
  <c r="H44" i="58"/>
  <c r="H45" i="58"/>
  <c r="H46" i="58"/>
  <c r="H47" i="58"/>
  <c r="H48" i="58"/>
  <c r="H49" i="58"/>
  <c r="H50" i="58"/>
  <c r="H51" i="58"/>
  <c r="H52" i="58"/>
  <c r="H53" i="58"/>
  <c r="H54" i="58"/>
  <c r="H55" i="58"/>
  <c r="H56" i="58"/>
  <c r="H57" i="58"/>
  <c r="H58" i="58"/>
  <c r="H59" i="58"/>
  <c r="H60" i="58"/>
  <c r="H61" i="58"/>
  <c r="H62" i="58"/>
  <c r="H63" i="58"/>
  <c r="H64" i="58"/>
  <c r="H65" i="58"/>
  <c r="H66" i="58"/>
  <c r="H67" i="58"/>
  <c r="H68" i="58"/>
  <c r="H69" i="58"/>
  <c r="H70" i="58"/>
  <c r="H71" i="58"/>
  <c r="H72" i="58"/>
  <c r="H73" i="58"/>
  <c r="H74" i="58"/>
  <c r="H75" i="58"/>
  <c r="H76" i="58"/>
  <c r="H2" i="58"/>
  <c r="G3" i="58"/>
  <c r="G4" i="58"/>
  <c r="G5" i="58"/>
  <c r="G6" i="58"/>
  <c r="G7" i="58"/>
  <c r="G8" i="58"/>
  <c r="G9" i="58"/>
  <c r="G10" i="58"/>
  <c r="G11" i="58"/>
  <c r="G12" i="58"/>
  <c r="G13" i="58"/>
  <c r="G14" i="58"/>
  <c r="G15" i="58"/>
  <c r="G16" i="58"/>
  <c r="G17" i="58"/>
  <c r="G18" i="58"/>
  <c r="G19" i="58"/>
  <c r="G20" i="58"/>
  <c r="G21" i="58"/>
  <c r="G22" i="58"/>
  <c r="G23" i="58"/>
  <c r="G24" i="58"/>
  <c r="G25" i="58"/>
  <c r="G26" i="58"/>
  <c r="G27" i="58"/>
  <c r="G28" i="58"/>
  <c r="G29" i="58"/>
  <c r="G30" i="58"/>
  <c r="G31" i="58"/>
  <c r="G32" i="58"/>
  <c r="G33" i="58"/>
  <c r="G34" i="58"/>
  <c r="G35" i="58"/>
  <c r="G36" i="58"/>
  <c r="G37" i="58"/>
  <c r="G38" i="58"/>
  <c r="G39" i="58"/>
  <c r="G40" i="58"/>
  <c r="G41" i="58"/>
  <c r="G42" i="58"/>
  <c r="G43" i="58"/>
  <c r="G44" i="58"/>
  <c r="G45" i="58"/>
  <c r="G46" i="58"/>
  <c r="G47" i="58"/>
  <c r="G48" i="58"/>
  <c r="G49" i="58"/>
  <c r="G50" i="58"/>
  <c r="G51" i="58"/>
  <c r="G52" i="58"/>
  <c r="G53" i="58"/>
  <c r="G54" i="58"/>
  <c r="G55" i="58"/>
  <c r="G56" i="58"/>
  <c r="G57" i="58"/>
  <c r="G58" i="58"/>
  <c r="G59" i="58"/>
  <c r="G60" i="58"/>
  <c r="G61" i="58"/>
  <c r="G62" i="58"/>
  <c r="G63" i="58"/>
  <c r="G64" i="58"/>
  <c r="G65" i="58"/>
  <c r="G66" i="58"/>
  <c r="G67" i="58"/>
  <c r="G68" i="58"/>
  <c r="G69" i="58"/>
  <c r="G70" i="58"/>
  <c r="G71" i="58"/>
  <c r="G72" i="58"/>
  <c r="G73" i="58"/>
  <c r="G74" i="58"/>
  <c r="G75" i="58"/>
  <c r="G76" i="58"/>
  <c r="G2" i="58"/>
  <c r="F3" i="58" a="1"/>
  <c r="F3" i="58" s="1"/>
  <c r="I3" i="58" s="1"/>
  <c r="F4" i="58" a="1"/>
  <c r="F4" i="58" s="1"/>
  <c r="I4" i="58" s="1"/>
  <c r="F5" i="58" a="1"/>
  <c r="F5" i="58" s="1"/>
  <c r="I5" i="58" s="1"/>
  <c r="F6" i="58" a="1"/>
  <c r="F6" i="58" s="1"/>
  <c r="I6" i="58" s="1"/>
  <c r="F7" i="58" a="1"/>
  <c r="F7" i="58" s="1"/>
  <c r="I7" i="58" s="1"/>
  <c r="F8" i="58" a="1"/>
  <c r="F8" i="58" s="1"/>
  <c r="I8" i="58" s="1"/>
  <c r="F9" i="58" a="1"/>
  <c r="F9" i="58" s="1"/>
  <c r="I9" i="58" s="1"/>
  <c r="F10" i="58" a="1"/>
  <c r="F10" i="58" s="1"/>
  <c r="I10" i="58" s="1"/>
  <c r="F11" i="58" a="1"/>
  <c r="F11" i="58" s="1"/>
  <c r="I11" i="58" s="1"/>
  <c r="F12" i="58" a="1"/>
  <c r="F12" i="58" s="1"/>
  <c r="I12" i="58" s="1"/>
  <c r="F13" i="58" a="1"/>
  <c r="F13" i="58" s="1"/>
  <c r="I13" i="58" s="1"/>
  <c r="F14" i="58" a="1"/>
  <c r="F14" i="58" s="1"/>
  <c r="I14" i="58" s="1"/>
  <c r="F15" i="58" a="1"/>
  <c r="F15" i="58" s="1"/>
  <c r="I15" i="58" s="1"/>
  <c r="F16" i="58" a="1"/>
  <c r="F16" i="58" s="1"/>
  <c r="I16" i="58" s="1"/>
  <c r="F17" i="58" a="1"/>
  <c r="F17" i="58" s="1"/>
  <c r="I17" i="58" s="1"/>
  <c r="F18" i="58" a="1"/>
  <c r="F18" i="58" s="1"/>
  <c r="I18" i="58" s="1"/>
  <c r="F19" i="58" a="1"/>
  <c r="F19" i="58" s="1"/>
  <c r="I19" i="58" s="1"/>
  <c r="F20" i="58" a="1"/>
  <c r="F20" i="58" s="1"/>
  <c r="I20" i="58" s="1"/>
  <c r="F21" i="58" a="1"/>
  <c r="F21" i="58" s="1"/>
  <c r="I21" i="58" s="1"/>
  <c r="F22" i="58" a="1"/>
  <c r="F22" i="58" s="1"/>
  <c r="I22" i="58" s="1"/>
  <c r="F23" i="58" a="1"/>
  <c r="F23" i="58" s="1"/>
  <c r="I23" i="58" s="1"/>
  <c r="F24" i="58" a="1"/>
  <c r="F24" i="58" s="1"/>
  <c r="I24" i="58" s="1"/>
  <c r="F25" i="58" a="1"/>
  <c r="F25" i="58" s="1"/>
  <c r="I25" i="58" s="1"/>
  <c r="F26" i="58" a="1"/>
  <c r="F26" i="58" s="1"/>
  <c r="I26" i="58" s="1"/>
  <c r="F27" i="58" a="1"/>
  <c r="F27" i="58" s="1"/>
  <c r="I27" i="58" s="1"/>
  <c r="F28" i="58" a="1"/>
  <c r="F28" i="58" s="1"/>
  <c r="I28" i="58" s="1"/>
  <c r="F29" i="58" a="1"/>
  <c r="F29" i="58" s="1"/>
  <c r="I29" i="58" s="1"/>
  <c r="F30" i="58" a="1"/>
  <c r="F30" i="58" s="1"/>
  <c r="I30" i="58" s="1"/>
  <c r="F31" i="58" a="1"/>
  <c r="F31" i="58" s="1"/>
  <c r="I31" i="58" s="1"/>
  <c r="F32" i="58" a="1"/>
  <c r="F32" i="58" s="1"/>
  <c r="I32" i="58" s="1"/>
  <c r="F33" i="58" a="1"/>
  <c r="F33" i="58" s="1"/>
  <c r="I33" i="58" s="1"/>
  <c r="F34" i="58" a="1"/>
  <c r="F34" i="58" s="1"/>
  <c r="I34" i="58" s="1"/>
  <c r="F35" i="58" a="1"/>
  <c r="F35" i="58" s="1"/>
  <c r="I35" i="58" s="1"/>
  <c r="F36" i="58" a="1"/>
  <c r="F36" i="58" s="1"/>
  <c r="I36" i="58" s="1"/>
  <c r="F37" i="58" a="1"/>
  <c r="F37" i="58" s="1"/>
  <c r="I37" i="58" s="1"/>
  <c r="F38" i="58" a="1"/>
  <c r="F38" i="58" s="1"/>
  <c r="I38" i="58" s="1"/>
  <c r="F39" i="58" a="1"/>
  <c r="F39" i="58" s="1"/>
  <c r="I39" i="58" s="1"/>
  <c r="F40" i="58" a="1"/>
  <c r="F40" i="58" s="1"/>
  <c r="I40" i="58" s="1"/>
  <c r="F41" i="58" a="1"/>
  <c r="F41" i="58" s="1"/>
  <c r="I41" i="58" s="1"/>
  <c r="F42" i="58" a="1"/>
  <c r="F42" i="58" s="1"/>
  <c r="I42" i="58" s="1"/>
  <c r="F43" i="58" a="1"/>
  <c r="F43" i="58" s="1"/>
  <c r="I43" i="58" s="1"/>
  <c r="F44" i="58" a="1"/>
  <c r="F44" i="58" s="1"/>
  <c r="I44" i="58" s="1"/>
  <c r="F45" i="58" a="1"/>
  <c r="F45" i="58" s="1"/>
  <c r="I45" i="58" s="1"/>
  <c r="F46" i="58" a="1"/>
  <c r="F46" i="58" s="1"/>
  <c r="I46" i="58" s="1"/>
  <c r="F47" i="58" a="1"/>
  <c r="F47" i="58" s="1"/>
  <c r="I47" i="58" s="1"/>
  <c r="F48" i="58" a="1"/>
  <c r="F48" i="58" s="1"/>
  <c r="I48" i="58" s="1"/>
  <c r="F49" i="58" a="1"/>
  <c r="F49" i="58" s="1"/>
  <c r="I49" i="58" s="1"/>
  <c r="F50" i="58" a="1"/>
  <c r="F50" i="58" s="1"/>
  <c r="I50" i="58" s="1"/>
  <c r="F51" i="58" a="1"/>
  <c r="F51" i="58" s="1"/>
  <c r="I51" i="58" s="1"/>
  <c r="F52" i="58" a="1"/>
  <c r="F52" i="58" s="1"/>
  <c r="I52" i="58" s="1"/>
  <c r="F53" i="58" a="1"/>
  <c r="F53" i="58" s="1"/>
  <c r="I53" i="58" s="1"/>
  <c r="F54" i="58" a="1"/>
  <c r="F54" i="58" s="1"/>
  <c r="I54" i="58" s="1"/>
  <c r="F55" i="58" a="1"/>
  <c r="F55" i="58" s="1"/>
  <c r="I55" i="58" s="1"/>
  <c r="F56" i="58" a="1"/>
  <c r="F56" i="58" s="1"/>
  <c r="I56" i="58" s="1"/>
  <c r="F57" i="58" a="1"/>
  <c r="F57" i="58" s="1"/>
  <c r="I57" i="58" s="1"/>
  <c r="F58" i="58" a="1"/>
  <c r="F58" i="58" s="1"/>
  <c r="I58" i="58" s="1"/>
  <c r="F59" i="58" a="1"/>
  <c r="F59" i="58" s="1"/>
  <c r="I59" i="58" s="1"/>
  <c r="F60" i="58" a="1"/>
  <c r="F60" i="58" s="1"/>
  <c r="I60" i="58" s="1"/>
  <c r="F61" i="58" a="1"/>
  <c r="F61" i="58" s="1"/>
  <c r="I61" i="58" s="1"/>
  <c r="F62" i="58" a="1"/>
  <c r="F62" i="58" s="1"/>
  <c r="I62" i="58" s="1"/>
  <c r="F63" i="58" a="1"/>
  <c r="F63" i="58" s="1"/>
  <c r="I63" i="58" s="1"/>
  <c r="F64" i="58" a="1"/>
  <c r="F64" i="58" s="1"/>
  <c r="I64" i="58" s="1"/>
  <c r="F65" i="58" a="1"/>
  <c r="F65" i="58" s="1"/>
  <c r="I65" i="58" s="1"/>
  <c r="F66" i="58" a="1"/>
  <c r="F66" i="58" s="1"/>
  <c r="I66" i="58" s="1"/>
  <c r="F67" i="58" a="1"/>
  <c r="F67" i="58" s="1"/>
  <c r="I67" i="58" s="1"/>
  <c r="F68" i="58" a="1"/>
  <c r="F68" i="58" s="1"/>
  <c r="I68" i="58" s="1"/>
  <c r="F69" i="58" a="1"/>
  <c r="F69" i="58" s="1"/>
  <c r="I69" i="58" s="1"/>
  <c r="F70" i="58" a="1"/>
  <c r="F70" i="58" s="1"/>
  <c r="I70" i="58" s="1"/>
  <c r="F71" i="58" a="1"/>
  <c r="F71" i="58" s="1"/>
  <c r="I71" i="58" s="1"/>
  <c r="F72" i="58" a="1"/>
  <c r="F72" i="58" s="1"/>
  <c r="I72" i="58" s="1"/>
  <c r="F73" i="58" a="1"/>
  <c r="F73" i="58" s="1"/>
  <c r="I73" i="58" s="1"/>
  <c r="F74" i="58" a="1"/>
  <c r="F74" i="58" s="1"/>
  <c r="I74" i="58" s="1"/>
  <c r="F75" i="58" a="1"/>
  <c r="F75" i="58" s="1"/>
  <c r="I75" i="58" s="1"/>
  <c r="F76" i="58" a="1"/>
  <c r="F76" i="58" s="1"/>
  <c r="I76" i="58" s="1"/>
  <c r="F2" i="58" a="1"/>
  <c r="F2" i="58" s="1"/>
  <c r="I2" i="58" s="1"/>
  <c r="Y1313" i="50"/>
  <c r="Y1312" i="50"/>
  <c r="Y1311" i="50"/>
  <c r="Y1310" i="50"/>
  <c r="Y1309" i="50"/>
  <c r="Y1308" i="50"/>
  <c r="Y1307" i="50"/>
  <c r="Y1306" i="50"/>
  <c r="Y1305" i="50"/>
  <c r="Y1304" i="50"/>
  <c r="Y1303" i="50"/>
  <c r="Y1302" i="50"/>
  <c r="Y1301" i="50"/>
  <c r="Y1300" i="50"/>
  <c r="Y1299" i="50"/>
  <c r="Y1298" i="50"/>
  <c r="Y1297" i="50"/>
  <c r="Y1296" i="50"/>
  <c r="Y1295" i="50"/>
  <c r="Y1294" i="50"/>
  <c r="Y1293" i="50"/>
  <c r="Y1292" i="50"/>
  <c r="Y1291" i="50"/>
  <c r="Y1290" i="50"/>
  <c r="Y1289" i="50"/>
  <c r="Y1288" i="50"/>
  <c r="Y1287" i="50"/>
  <c r="Y1286" i="50"/>
  <c r="Y1285" i="50"/>
  <c r="Y1284" i="50"/>
  <c r="Y1283" i="50"/>
  <c r="Y1282" i="50"/>
  <c r="Y1281" i="50"/>
  <c r="Y1280" i="50"/>
  <c r="Y1279" i="50"/>
  <c r="Y1278" i="50"/>
  <c r="Y1277" i="50"/>
  <c r="Y1276" i="50"/>
  <c r="Y1275" i="50"/>
  <c r="Y1274" i="50"/>
  <c r="Y1273" i="50"/>
  <c r="Y1272" i="50"/>
  <c r="Y1271" i="50"/>
  <c r="Y1270" i="50"/>
  <c r="Y1269" i="50"/>
  <c r="Y1268" i="50"/>
  <c r="Y1267" i="50"/>
  <c r="Y1266" i="50"/>
  <c r="Y1265" i="50"/>
  <c r="Y1264" i="50"/>
  <c r="Y1263" i="50"/>
  <c r="Y1262" i="50"/>
  <c r="Y1261" i="50"/>
  <c r="Y1260" i="50"/>
  <c r="Y1259" i="50"/>
  <c r="Y1258" i="50"/>
  <c r="Y1257" i="50"/>
  <c r="Y1256" i="50"/>
  <c r="Y1255" i="50"/>
  <c r="Y1254" i="50"/>
  <c r="Y1253" i="50"/>
  <c r="Y1252" i="50"/>
  <c r="Y1251" i="50"/>
  <c r="Y1250" i="50"/>
  <c r="Y1249" i="50"/>
  <c r="Y1248" i="50"/>
  <c r="Y1247" i="50"/>
  <c r="Y1246" i="50"/>
  <c r="Y1245" i="50"/>
  <c r="Y1244" i="50"/>
  <c r="Y1243" i="50"/>
  <c r="Y1242" i="50"/>
  <c r="Y1241" i="50"/>
  <c r="Y1240" i="50"/>
  <c r="Y1239" i="50"/>
  <c r="Y1238" i="50"/>
  <c r="Y1237" i="50"/>
  <c r="Y1236" i="50"/>
  <c r="Y1235" i="50"/>
  <c r="Y1234" i="50"/>
  <c r="Y1233" i="50"/>
  <c r="Y1232" i="50"/>
  <c r="Y1231" i="50"/>
  <c r="Y1230" i="50"/>
  <c r="Y1229" i="50"/>
  <c r="Y1228" i="50"/>
  <c r="Y1227" i="50"/>
  <c r="Y1226" i="50"/>
  <c r="Y1225" i="50"/>
  <c r="Y1224" i="50"/>
  <c r="Y1223" i="50"/>
  <c r="Y1222" i="50"/>
  <c r="Y1221" i="50"/>
  <c r="Y1220" i="50"/>
  <c r="Y1219" i="50"/>
  <c r="Y1218" i="50"/>
  <c r="Y1217" i="50"/>
  <c r="Y1216" i="50"/>
  <c r="Y1215" i="50"/>
  <c r="Y1214" i="50"/>
  <c r="Y1213" i="50"/>
  <c r="Y1212" i="50"/>
  <c r="Y1211" i="50"/>
  <c r="Y1210" i="50"/>
  <c r="Y1209" i="50"/>
  <c r="Y1208" i="50"/>
  <c r="Y1207" i="50"/>
  <c r="Y1206" i="50"/>
  <c r="Y1205" i="50"/>
  <c r="Y1204" i="50"/>
  <c r="Y1203" i="50"/>
  <c r="Y1202" i="50"/>
  <c r="Y1201" i="50"/>
  <c r="Y1200" i="50"/>
  <c r="Y1199" i="50"/>
  <c r="Y1198" i="50"/>
  <c r="Y1197" i="50"/>
  <c r="Y1196" i="50"/>
  <c r="Y1195" i="50"/>
  <c r="Y1194" i="50"/>
  <c r="Y1193" i="50"/>
  <c r="Y1192" i="50"/>
  <c r="Y1191" i="50"/>
  <c r="Y1190" i="50"/>
  <c r="Y1189" i="50"/>
  <c r="Y1188" i="50"/>
  <c r="Y1187" i="50"/>
  <c r="Y1186" i="50"/>
  <c r="Y1185" i="50"/>
  <c r="Y1184" i="50"/>
  <c r="Y1183" i="50"/>
  <c r="Y1182" i="50"/>
  <c r="Y1181" i="50"/>
  <c r="Y1180" i="50"/>
  <c r="Y1179" i="50"/>
  <c r="Y1178" i="50"/>
  <c r="Y1177" i="50"/>
  <c r="Y1176" i="50"/>
  <c r="Y1175" i="50"/>
  <c r="Y1174" i="50"/>
  <c r="Y1173" i="50"/>
  <c r="Y1172" i="50"/>
  <c r="Y1171" i="50"/>
  <c r="Y1170" i="50"/>
  <c r="Y1169" i="50"/>
  <c r="Y1168" i="50"/>
  <c r="Y1167" i="50"/>
  <c r="Y1166" i="50"/>
  <c r="Y1165" i="50"/>
  <c r="Y1164" i="50"/>
  <c r="Y1163" i="50"/>
  <c r="Y1162" i="50"/>
  <c r="Y1161" i="50"/>
  <c r="Y1160" i="50"/>
  <c r="Y1159" i="50"/>
  <c r="Y1158" i="50"/>
  <c r="Y1157" i="50"/>
  <c r="Y1156" i="50"/>
  <c r="Y1155" i="50"/>
  <c r="Y1154" i="50"/>
  <c r="Y1153" i="50"/>
  <c r="Y1152" i="50"/>
  <c r="Y1151" i="50"/>
  <c r="Y1150" i="50"/>
  <c r="Y1149" i="50"/>
  <c r="Y1148" i="50"/>
  <c r="Y1147" i="50"/>
  <c r="Y1146" i="50"/>
  <c r="Y1145" i="50"/>
  <c r="Y1144" i="50"/>
  <c r="Y1143" i="50"/>
  <c r="Y1142" i="50"/>
  <c r="Y1141" i="50"/>
  <c r="Y1140" i="50"/>
  <c r="Y1139" i="50"/>
  <c r="Y1138" i="50"/>
  <c r="Y1137" i="50"/>
  <c r="Y1136" i="50"/>
  <c r="Y1135" i="50"/>
  <c r="Y1134" i="50"/>
  <c r="Y1133" i="50"/>
  <c r="Y1132" i="50"/>
  <c r="Y1131" i="50"/>
  <c r="Y1130" i="50"/>
  <c r="Y1129" i="50"/>
  <c r="Y1128" i="50"/>
  <c r="Y1127" i="50"/>
  <c r="Y1126" i="50"/>
  <c r="Y1125" i="50"/>
  <c r="Y1124" i="50"/>
  <c r="Y1123" i="50"/>
  <c r="Y1122" i="50"/>
  <c r="Y1121" i="50"/>
  <c r="Y1120" i="50"/>
  <c r="Y1119" i="50"/>
  <c r="Y1118" i="50"/>
  <c r="Y1117" i="50"/>
  <c r="Y1116" i="50"/>
  <c r="Y1115" i="50"/>
  <c r="Y1114" i="50"/>
  <c r="Y1113" i="50"/>
  <c r="Y1112" i="50"/>
  <c r="Y1111" i="50"/>
  <c r="Y1110" i="50"/>
  <c r="Y1109" i="50"/>
  <c r="Y1108" i="50"/>
  <c r="Y1107" i="50"/>
  <c r="Y1106" i="50"/>
  <c r="Y1105" i="50"/>
  <c r="Y1104" i="50"/>
  <c r="Y1103" i="50"/>
  <c r="Y1102" i="50"/>
  <c r="Y1101" i="50"/>
  <c r="Y1100" i="50"/>
  <c r="Y1099" i="50"/>
  <c r="Y1098" i="50"/>
  <c r="Y1097" i="50"/>
  <c r="Y1096" i="50"/>
  <c r="Y1095" i="50"/>
  <c r="Y1094" i="50"/>
  <c r="Y1093" i="50"/>
  <c r="Y1092" i="50"/>
  <c r="Y1091" i="50"/>
  <c r="Y1090" i="50"/>
  <c r="Y1089" i="50"/>
  <c r="Y1088" i="50"/>
  <c r="Y1087" i="50"/>
  <c r="Y1086" i="50"/>
  <c r="Y1085" i="50"/>
  <c r="Y1084" i="50"/>
  <c r="Y1083" i="50"/>
  <c r="Y1082" i="50"/>
  <c r="Y1081" i="50"/>
  <c r="Y1080" i="50"/>
  <c r="Y1079" i="50"/>
  <c r="Y1078" i="50"/>
  <c r="Y1077" i="50"/>
  <c r="Y1076" i="50"/>
  <c r="Y1075" i="50"/>
  <c r="Y1074" i="50"/>
  <c r="Y1073" i="50"/>
  <c r="Y1072" i="50"/>
  <c r="Y1071" i="50"/>
  <c r="Y1070" i="50"/>
  <c r="Y1069" i="50"/>
  <c r="Y1068" i="50"/>
  <c r="Y1067" i="50"/>
  <c r="Y1066" i="50"/>
  <c r="Y1065" i="50"/>
  <c r="Y1064" i="50"/>
  <c r="Y1063" i="50"/>
  <c r="Y1062" i="50"/>
  <c r="Y1061" i="50"/>
  <c r="Y1060" i="50"/>
  <c r="Y1059" i="50"/>
  <c r="Y1058" i="50"/>
  <c r="Y1057" i="50"/>
  <c r="Y1056" i="50"/>
  <c r="Y1055" i="50"/>
  <c r="Y1054" i="50"/>
  <c r="Y1053" i="50"/>
  <c r="Y1052" i="50"/>
  <c r="Y1051" i="50"/>
  <c r="Y1050" i="50"/>
  <c r="Y1049" i="50"/>
  <c r="Y1048" i="50"/>
  <c r="Y1047" i="50"/>
  <c r="Y1046" i="50"/>
  <c r="Y1045" i="50"/>
  <c r="Y1044" i="50"/>
  <c r="Y1043" i="50"/>
  <c r="Y1042" i="50"/>
  <c r="Y1041" i="50"/>
  <c r="Y1040" i="50"/>
  <c r="Y1039" i="50"/>
  <c r="Y1038" i="50"/>
  <c r="Y1037" i="50"/>
  <c r="Y1036" i="50"/>
  <c r="Y1035" i="50"/>
  <c r="Y1034" i="50"/>
  <c r="Y1033" i="50"/>
  <c r="Y1032" i="50"/>
  <c r="Y1031" i="50"/>
  <c r="Y1030" i="50"/>
  <c r="Y1029" i="50"/>
  <c r="Y1028" i="50"/>
  <c r="Y1027" i="50"/>
  <c r="Y1026" i="50"/>
  <c r="Y1025" i="50"/>
  <c r="Y1024" i="50"/>
  <c r="Y1023" i="50"/>
  <c r="Y1022" i="50"/>
  <c r="Y1021" i="50"/>
  <c r="Y1020" i="50"/>
  <c r="Y1019" i="50"/>
  <c r="Y1018" i="50"/>
  <c r="Y1017" i="50"/>
  <c r="Y1016" i="50"/>
  <c r="Y1015" i="50"/>
  <c r="Y1014" i="50"/>
  <c r="Y1013" i="50"/>
  <c r="Y1012" i="50"/>
  <c r="Y1011" i="50"/>
  <c r="Y1010" i="50"/>
  <c r="Y1009" i="50"/>
  <c r="Y1008" i="50"/>
  <c r="Y1007" i="50"/>
  <c r="Y1006" i="50"/>
  <c r="Y1005" i="50"/>
  <c r="Y1004" i="50"/>
  <c r="Y1003" i="50"/>
  <c r="Y1002" i="50"/>
  <c r="Y1001" i="50"/>
  <c r="Y1000" i="50"/>
  <c r="Y999" i="50"/>
  <c r="Y998" i="50"/>
  <c r="Y997" i="50"/>
  <c r="Y996" i="50"/>
  <c r="Y995" i="50"/>
  <c r="Y994" i="50"/>
  <c r="Y993" i="50"/>
  <c r="Y992" i="50"/>
  <c r="Y991" i="50"/>
  <c r="Y990" i="50"/>
  <c r="Y989" i="50"/>
  <c r="Y988" i="50"/>
  <c r="Y987" i="50"/>
  <c r="Y986" i="50"/>
  <c r="Y985" i="50"/>
  <c r="Y984" i="50"/>
  <c r="Y983" i="50"/>
  <c r="Y982" i="50"/>
  <c r="Y981" i="50"/>
  <c r="Y980" i="50"/>
  <c r="Y979" i="50"/>
  <c r="Y978" i="50"/>
  <c r="Y977" i="50"/>
  <c r="Y976" i="50"/>
  <c r="Y975" i="50"/>
  <c r="Y974" i="50"/>
  <c r="Y973" i="50"/>
  <c r="Y972" i="50"/>
  <c r="Y971" i="50"/>
  <c r="Y970" i="50"/>
  <c r="Y969" i="50"/>
  <c r="Y968" i="50"/>
  <c r="Y967" i="50"/>
  <c r="Y966" i="50"/>
  <c r="Y965" i="50"/>
  <c r="Y964" i="50"/>
  <c r="Y963" i="50"/>
  <c r="Y962" i="50"/>
  <c r="Y961" i="50"/>
  <c r="Y960" i="50"/>
  <c r="Y959" i="50"/>
  <c r="Y958" i="50"/>
  <c r="Y957" i="50"/>
  <c r="Y956" i="50"/>
  <c r="Y955" i="50"/>
  <c r="Y954" i="50"/>
  <c r="Y953" i="50"/>
  <c r="Y952" i="50"/>
  <c r="Y951" i="50"/>
  <c r="Y950" i="50"/>
  <c r="Y949" i="50"/>
  <c r="Y948" i="50"/>
  <c r="Y947" i="50"/>
  <c r="Y946" i="50"/>
  <c r="Y945" i="50"/>
  <c r="Y944" i="50"/>
  <c r="Y943" i="50"/>
  <c r="Y942" i="50"/>
  <c r="Y941" i="50"/>
  <c r="Y940" i="50"/>
  <c r="Y939" i="50"/>
  <c r="Y938" i="50"/>
  <c r="Y937" i="50"/>
  <c r="Y936" i="50"/>
  <c r="Y935" i="50"/>
  <c r="Y934" i="50"/>
  <c r="Y933" i="50"/>
  <c r="Y932" i="50"/>
  <c r="Y931" i="50"/>
  <c r="Y930" i="50"/>
  <c r="Y929" i="50"/>
  <c r="Y928" i="50"/>
  <c r="Y927" i="50"/>
  <c r="Y926" i="50"/>
  <c r="Y925" i="50"/>
  <c r="Y924" i="50"/>
  <c r="Y923" i="50"/>
  <c r="Y922" i="50"/>
  <c r="Y921" i="50"/>
  <c r="Y920" i="50"/>
  <c r="Y919" i="50"/>
  <c r="Y918" i="50"/>
  <c r="Y917" i="50"/>
  <c r="Y916" i="50"/>
  <c r="Y915" i="50"/>
  <c r="Y914" i="50"/>
  <c r="Y913" i="50"/>
  <c r="Y912" i="50"/>
  <c r="Y911" i="50"/>
  <c r="Y910" i="50"/>
  <c r="Y909" i="50"/>
  <c r="Y908" i="50"/>
  <c r="Y907" i="50"/>
  <c r="Y906" i="50"/>
  <c r="Y905" i="50"/>
  <c r="Y904" i="50"/>
  <c r="Y903" i="50"/>
  <c r="Y902" i="50"/>
  <c r="Y901" i="50"/>
  <c r="Y900" i="50"/>
  <c r="Y899" i="50"/>
  <c r="Y898" i="50"/>
  <c r="Y897" i="50"/>
  <c r="Y896" i="50"/>
  <c r="Y895" i="50"/>
  <c r="Y894" i="50"/>
  <c r="Y893" i="50"/>
  <c r="Y892" i="50"/>
  <c r="Y891" i="50"/>
  <c r="Y890" i="50"/>
  <c r="Y889" i="50"/>
  <c r="Y888" i="50"/>
  <c r="Y887" i="50"/>
  <c r="Y886" i="50"/>
  <c r="Y885" i="50"/>
  <c r="Y884" i="50"/>
  <c r="Y883" i="50"/>
  <c r="Y882" i="50"/>
  <c r="Y881" i="50"/>
  <c r="Y880" i="50"/>
  <c r="Y879" i="50"/>
  <c r="Y878" i="50"/>
  <c r="Y877" i="50"/>
  <c r="Y876" i="50"/>
  <c r="Y875" i="50"/>
  <c r="Y874" i="50"/>
  <c r="Y873" i="50"/>
  <c r="Y872" i="50"/>
  <c r="Y871" i="50"/>
  <c r="Y870" i="50"/>
  <c r="Y869" i="50"/>
  <c r="Y868" i="50"/>
  <c r="Y867" i="50"/>
  <c r="Y866" i="50"/>
  <c r="Y865" i="50"/>
  <c r="Y864" i="50"/>
  <c r="Y863" i="50"/>
  <c r="Y862" i="50"/>
  <c r="Y861" i="50"/>
  <c r="Y860" i="50"/>
  <c r="Y859" i="50"/>
  <c r="Y858" i="50"/>
  <c r="Y857" i="50"/>
  <c r="Y856" i="50"/>
  <c r="Y855" i="50"/>
  <c r="Y854" i="50"/>
  <c r="Y853" i="50"/>
  <c r="Y852" i="50"/>
  <c r="Y851" i="50"/>
  <c r="Y850" i="50"/>
  <c r="Y849" i="50"/>
  <c r="Y848" i="50"/>
  <c r="Y847" i="50"/>
  <c r="Y846" i="50"/>
  <c r="Y845" i="50"/>
  <c r="Y844" i="50"/>
  <c r="Y843" i="50"/>
  <c r="Y842" i="50"/>
  <c r="Y841" i="50"/>
  <c r="Y840" i="50"/>
  <c r="Y839" i="50"/>
  <c r="Y838" i="50"/>
  <c r="Y837" i="50"/>
  <c r="Y836" i="50"/>
  <c r="Y835" i="50"/>
  <c r="Y834" i="50"/>
  <c r="Y833" i="50"/>
  <c r="Y832" i="50"/>
  <c r="Y831" i="50"/>
  <c r="Y830" i="50"/>
  <c r="Y829" i="50"/>
  <c r="Y828" i="50"/>
  <c r="Y827" i="50"/>
  <c r="Y826" i="50"/>
  <c r="Y825" i="50"/>
  <c r="Y824" i="50"/>
  <c r="Y823" i="50"/>
  <c r="Y822" i="50"/>
  <c r="Y821" i="50"/>
  <c r="Y820" i="50"/>
  <c r="Y819" i="50"/>
  <c r="Y818" i="50"/>
  <c r="Y817" i="50"/>
  <c r="Y816" i="50"/>
  <c r="Y815" i="50"/>
  <c r="Y814" i="50"/>
  <c r="Y813" i="50"/>
  <c r="Y812" i="50"/>
  <c r="Y811" i="50"/>
  <c r="Y810" i="50"/>
  <c r="Y809" i="50"/>
  <c r="Y808" i="50"/>
  <c r="Y807" i="50"/>
  <c r="Y806" i="50"/>
  <c r="Y805" i="50"/>
  <c r="Y804" i="50"/>
  <c r="Y803" i="50"/>
  <c r="Y802" i="50"/>
  <c r="Y801" i="50"/>
  <c r="Y800" i="50"/>
  <c r="Y799" i="50"/>
  <c r="Y798" i="50"/>
  <c r="Y797" i="50"/>
  <c r="Y796" i="50"/>
  <c r="Y795" i="50"/>
  <c r="Y794" i="50"/>
  <c r="Y793" i="50"/>
  <c r="Y792" i="50"/>
  <c r="Y791" i="50"/>
  <c r="Y790" i="50"/>
  <c r="Y789" i="50"/>
  <c r="Y788" i="50"/>
  <c r="Y787" i="50"/>
  <c r="Y786" i="50"/>
  <c r="Y785" i="50"/>
  <c r="Y784" i="50"/>
  <c r="Y783" i="50"/>
  <c r="Y782" i="50"/>
  <c r="Y781" i="50"/>
  <c r="Y780" i="50"/>
  <c r="Y779" i="50"/>
  <c r="Y778" i="50"/>
  <c r="Y777" i="50"/>
  <c r="Y776" i="50"/>
  <c r="Y775" i="50"/>
  <c r="Y774" i="50"/>
  <c r="Y773" i="50"/>
  <c r="Y772" i="50"/>
  <c r="Y771" i="50"/>
  <c r="Y770" i="50"/>
  <c r="Y769" i="50"/>
  <c r="Y768" i="50"/>
  <c r="Y767" i="50"/>
  <c r="Y766" i="50"/>
  <c r="Y765" i="50"/>
  <c r="Y764" i="50"/>
  <c r="Y763" i="50"/>
  <c r="Y762" i="50"/>
  <c r="Y761" i="50"/>
  <c r="Y760" i="50"/>
  <c r="Y759" i="50"/>
  <c r="Y758" i="50"/>
  <c r="Y757" i="50"/>
  <c r="Y756" i="50"/>
  <c r="Y755" i="50"/>
  <c r="Y754" i="50"/>
  <c r="Y753" i="50"/>
  <c r="Y752" i="50"/>
  <c r="Y751" i="50"/>
  <c r="Y750" i="50"/>
  <c r="Y749" i="50"/>
  <c r="Y748" i="50"/>
  <c r="Y747" i="50"/>
  <c r="Y746" i="50"/>
  <c r="Y745" i="50"/>
  <c r="Y744" i="50"/>
  <c r="Y743" i="50"/>
  <c r="Y742" i="50"/>
  <c r="Y741" i="50"/>
  <c r="Y740" i="50"/>
  <c r="Y739" i="50"/>
  <c r="Y738" i="50"/>
  <c r="Y737" i="50"/>
  <c r="Y736" i="50"/>
  <c r="Y735" i="50"/>
  <c r="Y734" i="50"/>
  <c r="Y733" i="50"/>
  <c r="Y732" i="50"/>
  <c r="Y731" i="50"/>
  <c r="Y730" i="50"/>
  <c r="Y729" i="50"/>
  <c r="Y728" i="50"/>
  <c r="Y727" i="50"/>
  <c r="Y726" i="50"/>
  <c r="Y725" i="50"/>
  <c r="Y724" i="50"/>
  <c r="Y723" i="50"/>
  <c r="Y722" i="50"/>
  <c r="Y721" i="50"/>
  <c r="Y720" i="50"/>
  <c r="Y719" i="50"/>
  <c r="Y718" i="50"/>
  <c r="Y717" i="50"/>
  <c r="Y716" i="50"/>
  <c r="Y715" i="50"/>
  <c r="Y714" i="50"/>
  <c r="Y713" i="50"/>
  <c r="Y712" i="50"/>
  <c r="Y711" i="50"/>
  <c r="Y710" i="50"/>
  <c r="Y709" i="50"/>
  <c r="Y708" i="50"/>
  <c r="Y707" i="50"/>
  <c r="Y706" i="50"/>
  <c r="Y705" i="50"/>
  <c r="Y704" i="50"/>
  <c r="Y703" i="50"/>
  <c r="Y702" i="50"/>
  <c r="Y701" i="50"/>
  <c r="Y700" i="50"/>
  <c r="Y699" i="50"/>
  <c r="Y698" i="50"/>
  <c r="Y697" i="50"/>
  <c r="Y696" i="50"/>
  <c r="Y695" i="50"/>
  <c r="Y694" i="50"/>
  <c r="Y693" i="50"/>
  <c r="Y692" i="50"/>
  <c r="Y691" i="50"/>
  <c r="Y690" i="50"/>
  <c r="Y689" i="50"/>
  <c r="Y688" i="50"/>
  <c r="Y687" i="50"/>
  <c r="Y686" i="50"/>
  <c r="Y685" i="50"/>
  <c r="Y684" i="50"/>
  <c r="Y683" i="50"/>
  <c r="Y682" i="50"/>
  <c r="Y681" i="50"/>
  <c r="Y680" i="50"/>
  <c r="Y679" i="50"/>
  <c r="Y678" i="50"/>
  <c r="Y677" i="50"/>
  <c r="Y676" i="50"/>
  <c r="Y675" i="50"/>
  <c r="Y674" i="50"/>
  <c r="Y673" i="50"/>
  <c r="Y672" i="50"/>
  <c r="Y671" i="50"/>
  <c r="Y670" i="50"/>
  <c r="Y669" i="50"/>
  <c r="Y668" i="50"/>
  <c r="Y667" i="50"/>
  <c r="Y666" i="50"/>
  <c r="Y665" i="50"/>
  <c r="Y664" i="50"/>
  <c r="Y663" i="50"/>
  <c r="Y662" i="50"/>
  <c r="Y661" i="50"/>
  <c r="Y660" i="50"/>
  <c r="Y659" i="50"/>
  <c r="Y658" i="50"/>
  <c r="Y657" i="50"/>
  <c r="Y656" i="50"/>
  <c r="Y655" i="50"/>
  <c r="Y654" i="50"/>
  <c r="Y653" i="50"/>
  <c r="Y652" i="50"/>
  <c r="Y651" i="50"/>
  <c r="Y650" i="50"/>
  <c r="Y649" i="50"/>
  <c r="Y648" i="50"/>
  <c r="Y647" i="50"/>
  <c r="Y646" i="50"/>
  <c r="Y645" i="50"/>
  <c r="Y644" i="50"/>
  <c r="Y643" i="50"/>
  <c r="Y642" i="50"/>
  <c r="Y641" i="50"/>
  <c r="Y640" i="50"/>
  <c r="Y639" i="50"/>
  <c r="Y638" i="50"/>
  <c r="Y637" i="50"/>
  <c r="Y636" i="50"/>
  <c r="Y635" i="50"/>
  <c r="Y634" i="50"/>
  <c r="Y633" i="50"/>
  <c r="Y632" i="50"/>
  <c r="Y631" i="50"/>
  <c r="Y630" i="50"/>
  <c r="Y629" i="50"/>
  <c r="Y628" i="50"/>
  <c r="Y627" i="50"/>
  <c r="Y626" i="50"/>
  <c r="Y625" i="50"/>
  <c r="Y624" i="50"/>
  <c r="Y623" i="50"/>
  <c r="Y622" i="50"/>
  <c r="Y621" i="50"/>
  <c r="Y620" i="50"/>
  <c r="Y619" i="50"/>
  <c r="Y618" i="50"/>
  <c r="Y617" i="50"/>
  <c r="Y616" i="50"/>
  <c r="Y615" i="50"/>
  <c r="Y614" i="50"/>
  <c r="Y613" i="50"/>
  <c r="Y612" i="50"/>
  <c r="Y611" i="50"/>
  <c r="Y610" i="50"/>
  <c r="Y609" i="50"/>
  <c r="Y608" i="50"/>
  <c r="Y607" i="50"/>
  <c r="Y606" i="50"/>
  <c r="Y605" i="50"/>
  <c r="Y604" i="50"/>
  <c r="Y603" i="50"/>
  <c r="Y602" i="50"/>
  <c r="Y601" i="50"/>
  <c r="Y600" i="50"/>
  <c r="Y599" i="50"/>
  <c r="Y598" i="50"/>
  <c r="Y597" i="50"/>
  <c r="Y596" i="50"/>
  <c r="Y595" i="50"/>
  <c r="Y594" i="50"/>
  <c r="Y593" i="50"/>
  <c r="Y592" i="50"/>
  <c r="Y591" i="50"/>
  <c r="Y590" i="50"/>
  <c r="Y589" i="50"/>
  <c r="Y588" i="50"/>
  <c r="Y587" i="50"/>
  <c r="Y586" i="50"/>
  <c r="Y585" i="50"/>
  <c r="Y584" i="50"/>
  <c r="Y583" i="50"/>
  <c r="Y582" i="50"/>
  <c r="Y581" i="50"/>
  <c r="Y580" i="50"/>
  <c r="Y579" i="50"/>
  <c r="Y578" i="50"/>
  <c r="Y577" i="50"/>
  <c r="Y576" i="50"/>
  <c r="Y575" i="50"/>
  <c r="Y574" i="50"/>
  <c r="Y573" i="50"/>
  <c r="Y572" i="50"/>
  <c r="Y571" i="50"/>
  <c r="Y570" i="50"/>
  <c r="Y569" i="50"/>
  <c r="Y568" i="50"/>
  <c r="Y567" i="50"/>
  <c r="Y566" i="50"/>
  <c r="Y565" i="50"/>
  <c r="Y564" i="50"/>
  <c r="Y563" i="50"/>
  <c r="Y562" i="50"/>
  <c r="Y561" i="50"/>
  <c r="Y560" i="50"/>
  <c r="Y559" i="50"/>
  <c r="Y558" i="50"/>
  <c r="Y557" i="50"/>
  <c r="Y556" i="50"/>
  <c r="Y555" i="50"/>
  <c r="Y554" i="50"/>
  <c r="Y553" i="50"/>
  <c r="Y552" i="50"/>
  <c r="Y551" i="50"/>
  <c r="Y550" i="50"/>
  <c r="Y549" i="50"/>
  <c r="Y548" i="50"/>
  <c r="Y547" i="50"/>
  <c r="Y546" i="50"/>
  <c r="Y545" i="50"/>
  <c r="Y544" i="50"/>
  <c r="Y543" i="50"/>
  <c r="Y542" i="50"/>
  <c r="Y541" i="50"/>
  <c r="Y540" i="50"/>
  <c r="Y539" i="50"/>
  <c r="Y538" i="50"/>
  <c r="Y537" i="50"/>
  <c r="Y536" i="50"/>
  <c r="Y535" i="50"/>
  <c r="Y534" i="50"/>
  <c r="Y533" i="50"/>
  <c r="Y532" i="50"/>
  <c r="Y531" i="50"/>
  <c r="Y530" i="50"/>
  <c r="Y529" i="50"/>
  <c r="Y528" i="50"/>
  <c r="Y527" i="50"/>
  <c r="Y526" i="50"/>
  <c r="Y525" i="50"/>
  <c r="Y524" i="50"/>
  <c r="Y523" i="50"/>
  <c r="Y522" i="50"/>
  <c r="Y521" i="50"/>
  <c r="Y520" i="50"/>
  <c r="Y519" i="50"/>
  <c r="Y518" i="50"/>
  <c r="Y517" i="50"/>
  <c r="Y516" i="50"/>
  <c r="Y515" i="50"/>
  <c r="Y514" i="50"/>
  <c r="Y513" i="50"/>
  <c r="Y512" i="50"/>
  <c r="Y511" i="50"/>
  <c r="Y510" i="50"/>
  <c r="Y509" i="50"/>
  <c r="Y508" i="50"/>
  <c r="Y507" i="50"/>
  <c r="Y506" i="50"/>
  <c r="Y505" i="50"/>
  <c r="Y504" i="50"/>
  <c r="Y503" i="50"/>
  <c r="Y502" i="50"/>
  <c r="Y501" i="50"/>
  <c r="Y500" i="50"/>
  <c r="Y499" i="50"/>
  <c r="Y498" i="50"/>
  <c r="Y497" i="50"/>
  <c r="Y496" i="50"/>
  <c r="Y495" i="50"/>
  <c r="Y494" i="50"/>
  <c r="Y493" i="50"/>
  <c r="Y492" i="50"/>
  <c r="Y491" i="50"/>
  <c r="Y490" i="50"/>
  <c r="Y489" i="50"/>
  <c r="Y488" i="50"/>
  <c r="Y487" i="50"/>
  <c r="Y486" i="50"/>
  <c r="Y485" i="50"/>
  <c r="Y484" i="50"/>
  <c r="Y483" i="50"/>
  <c r="Y482" i="50"/>
  <c r="Y481" i="50"/>
  <c r="Y480" i="50"/>
  <c r="Y479" i="50"/>
  <c r="Y478" i="50"/>
  <c r="Y477" i="50"/>
  <c r="Y476" i="50"/>
  <c r="Y475" i="50"/>
  <c r="Y474" i="50"/>
  <c r="Y473" i="50"/>
  <c r="Y472" i="50"/>
  <c r="Y471" i="50"/>
  <c r="Y470" i="50"/>
  <c r="Y469" i="50"/>
  <c r="Y468" i="50"/>
  <c r="Y467" i="50"/>
  <c r="Y466" i="50"/>
  <c r="Y465" i="50"/>
  <c r="Y464" i="50"/>
  <c r="Y463" i="50"/>
  <c r="Y462" i="50"/>
  <c r="Y461" i="50"/>
  <c r="Y460" i="50"/>
  <c r="Y459" i="50"/>
  <c r="Y458" i="50"/>
  <c r="Y457" i="50"/>
  <c r="Y456" i="50"/>
  <c r="Y455" i="50"/>
  <c r="Y454" i="50"/>
  <c r="Y453" i="50"/>
  <c r="Y452" i="50"/>
  <c r="Y451" i="50"/>
  <c r="Y450" i="50"/>
  <c r="Y449" i="50"/>
  <c r="Y448" i="50"/>
  <c r="Y447" i="50"/>
  <c r="Y446" i="50"/>
  <c r="Y445" i="50"/>
  <c r="Y444" i="50"/>
  <c r="Y443" i="50"/>
  <c r="Y442" i="50"/>
  <c r="Y441" i="50"/>
  <c r="Y440" i="50"/>
  <c r="Y439" i="50"/>
  <c r="Y438" i="50"/>
  <c r="Y437" i="50"/>
  <c r="Y436" i="50"/>
  <c r="Y435" i="50"/>
  <c r="Y434" i="50"/>
  <c r="Y433" i="50"/>
  <c r="Y432" i="50"/>
  <c r="Y431" i="50"/>
  <c r="Y430" i="50"/>
  <c r="Y429" i="50"/>
  <c r="Y428" i="50"/>
  <c r="Y427" i="50"/>
  <c r="Y426" i="50"/>
  <c r="Y425" i="50"/>
  <c r="Y424" i="50"/>
  <c r="Y423" i="50"/>
  <c r="Y422" i="50"/>
  <c r="Y421" i="50"/>
  <c r="Y420" i="50"/>
  <c r="Y419" i="50"/>
  <c r="Y418" i="50"/>
  <c r="Y417" i="50"/>
  <c r="Y416" i="50"/>
  <c r="Y415" i="50"/>
  <c r="Y414" i="50"/>
  <c r="Y413" i="50"/>
  <c r="Y412" i="50"/>
  <c r="Y411" i="50"/>
  <c r="Y410" i="50"/>
  <c r="Y409" i="50"/>
  <c r="Y408" i="50"/>
  <c r="Y407" i="50"/>
  <c r="Y406" i="50"/>
  <c r="Y405" i="50"/>
  <c r="Y404" i="50"/>
  <c r="Y403" i="50"/>
  <c r="Y402" i="50"/>
  <c r="Y401" i="50"/>
  <c r="Y400" i="50"/>
  <c r="Y399" i="50"/>
  <c r="Y398" i="50"/>
  <c r="Y397" i="50"/>
  <c r="Y396" i="50"/>
  <c r="Y395" i="50"/>
  <c r="Y394" i="50"/>
  <c r="Y393" i="50"/>
  <c r="Y392" i="50"/>
  <c r="Y391" i="50"/>
  <c r="Y390" i="50"/>
  <c r="Y389" i="50"/>
  <c r="Y388" i="50"/>
  <c r="Y387" i="50"/>
  <c r="Y386" i="50"/>
  <c r="Y385" i="50"/>
  <c r="Y384" i="50"/>
  <c r="Y383" i="50"/>
  <c r="Y382" i="50"/>
  <c r="Y381" i="50"/>
  <c r="Y380" i="50"/>
  <c r="Y379" i="50"/>
  <c r="Y378" i="50"/>
  <c r="Y377" i="50"/>
  <c r="Y376" i="50"/>
  <c r="Y375" i="50"/>
  <c r="Y374" i="50"/>
  <c r="Y373" i="50"/>
  <c r="Y372" i="50"/>
  <c r="Y371" i="50"/>
  <c r="Y370" i="50"/>
  <c r="Y369" i="50"/>
  <c r="Y368" i="50"/>
  <c r="Y367" i="50"/>
  <c r="Y366" i="50"/>
  <c r="Y365" i="50"/>
  <c r="Y364" i="50"/>
  <c r="Y363" i="50"/>
  <c r="Y362" i="50"/>
  <c r="Y361" i="50"/>
  <c r="Y360" i="50"/>
  <c r="Y359" i="50"/>
  <c r="Y358" i="50"/>
  <c r="Y357" i="50"/>
  <c r="Y356" i="50"/>
  <c r="Y355" i="50"/>
  <c r="Y354" i="50"/>
  <c r="Y353" i="50"/>
  <c r="Y352" i="50"/>
  <c r="Y351" i="50"/>
  <c r="Y350" i="50"/>
  <c r="Y349" i="50"/>
  <c r="Y348" i="50"/>
  <c r="Y347" i="50"/>
  <c r="Y346" i="50"/>
  <c r="Y345" i="50"/>
  <c r="Y344" i="50"/>
  <c r="Y343" i="50"/>
  <c r="Y342" i="50"/>
  <c r="Y341" i="50"/>
  <c r="Y340" i="50"/>
  <c r="Y339" i="50"/>
  <c r="Y338" i="50"/>
  <c r="Y337" i="50"/>
  <c r="Y336" i="50"/>
  <c r="Y335" i="50"/>
  <c r="Y334" i="50"/>
  <c r="Y333" i="50"/>
  <c r="Y332" i="50"/>
  <c r="Y331" i="50"/>
  <c r="Y330" i="50"/>
  <c r="Y329" i="50"/>
  <c r="Y328" i="50"/>
  <c r="Y327" i="50"/>
  <c r="Y326" i="50"/>
  <c r="Y325" i="50"/>
  <c r="Y324" i="50"/>
  <c r="Y323" i="50"/>
  <c r="Y322" i="50"/>
  <c r="Y321" i="50"/>
  <c r="Y320" i="50"/>
  <c r="Y319" i="50"/>
  <c r="Y318" i="50"/>
  <c r="Y317" i="50"/>
  <c r="Y316" i="50"/>
  <c r="Y315" i="50"/>
  <c r="Y314" i="50"/>
  <c r="Y313" i="50"/>
  <c r="Y312" i="50"/>
  <c r="Y311" i="50"/>
  <c r="Y310" i="50"/>
  <c r="Y309" i="50"/>
  <c r="Y308" i="50"/>
  <c r="Y307" i="50"/>
  <c r="Y306" i="50"/>
  <c r="Y305" i="50"/>
  <c r="Y304" i="50"/>
  <c r="Y303" i="50"/>
  <c r="Y302" i="50"/>
  <c r="Y301" i="50"/>
  <c r="Y300" i="50"/>
  <c r="Y299" i="50"/>
  <c r="Y298" i="50"/>
  <c r="Y297" i="50"/>
  <c r="Y296" i="50"/>
  <c r="Y295" i="50"/>
  <c r="Y294" i="50"/>
  <c r="Y293" i="50"/>
  <c r="Y292" i="50"/>
  <c r="Y291" i="50"/>
  <c r="Y290" i="50"/>
  <c r="Y289" i="50"/>
  <c r="Y288" i="50"/>
  <c r="Y287" i="50"/>
  <c r="Y286" i="50"/>
  <c r="Y285" i="50"/>
  <c r="Y284" i="50"/>
  <c r="Y283" i="50"/>
  <c r="Y282" i="50"/>
  <c r="Y281" i="50"/>
  <c r="Y280" i="50"/>
  <c r="Y279" i="50"/>
  <c r="Y278" i="50"/>
  <c r="Y277" i="50"/>
  <c r="Y276" i="50"/>
  <c r="Y275" i="50"/>
  <c r="Y274" i="50"/>
  <c r="Y273" i="50"/>
  <c r="Y272" i="50"/>
  <c r="Y271" i="50"/>
  <c r="Y270" i="50"/>
  <c r="Y269" i="50"/>
  <c r="Y268" i="50"/>
  <c r="Y267" i="50"/>
  <c r="Y266" i="50"/>
  <c r="Y265" i="50"/>
  <c r="Y264" i="50"/>
  <c r="Y263" i="50"/>
  <c r="Y262" i="50"/>
  <c r="Y261" i="50"/>
  <c r="Y260" i="50"/>
  <c r="Y259" i="50"/>
  <c r="Y258" i="50"/>
  <c r="Y257" i="50"/>
  <c r="Y256" i="50"/>
  <c r="Y255" i="50"/>
  <c r="Y254" i="50"/>
  <c r="Y253" i="50"/>
  <c r="Y252" i="50"/>
  <c r="Y251" i="50"/>
  <c r="Y250" i="50"/>
  <c r="Y249" i="50"/>
  <c r="Y248" i="50"/>
  <c r="Y247" i="50"/>
  <c r="Y246" i="50"/>
  <c r="Y245" i="50"/>
  <c r="Y244" i="50"/>
  <c r="Y243" i="50"/>
  <c r="Y242" i="50"/>
  <c r="Y241" i="50"/>
  <c r="Y240" i="50"/>
  <c r="Y239" i="50"/>
  <c r="Y238" i="50"/>
  <c r="Y237" i="50"/>
  <c r="Y236" i="50"/>
  <c r="Y235" i="50"/>
  <c r="Y234" i="50"/>
  <c r="Y233" i="50"/>
  <c r="Y232" i="50"/>
  <c r="Y231" i="50"/>
  <c r="Y230" i="50"/>
  <c r="Y229" i="50"/>
  <c r="Y228" i="50"/>
  <c r="Y227" i="50"/>
  <c r="Y226" i="50"/>
  <c r="Y225" i="50"/>
  <c r="Y224" i="50"/>
  <c r="Y223" i="50"/>
  <c r="Y222" i="50"/>
  <c r="Y221" i="50"/>
  <c r="Y220" i="50"/>
  <c r="Y219" i="50"/>
  <c r="Y218" i="50"/>
  <c r="Y217" i="50"/>
  <c r="Y216" i="50"/>
  <c r="Y215" i="50"/>
  <c r="Y214" i="50"/>
  <c r="Y213" i="50"/>
  <c r="Y212" i="50"/>
  <c r="Y211" i="50"/>
  <c r="Y210" i="50"/>
  <c r="Y209" i="50"/>
  <c r="Y208" i="50"/>
  <c r="Y207" i="50"/>
  <c r="Y206" i="50"/>
  <c r="Y205" i="50"/>
  <c r="Y204" i="50"/>
  <c r="Y203" i="50"/>
  <c r="Y202" i="50"/>
  <c r="Y201" i="50"/>
  <c r="Y200" i="50"/>
  <c r="Y199" i="50"/>
  <c r="Y198" i="50"/>
  <c r="Y197" i="50"/>
  <c r="Y196" i="50"/>
  <c r="Y195" i="50"/>
  <c r="Y194" i="50"/>
  <c r="Y193" i="50"/>
  <c r="Y192" i="50"/>
  <c r="Y191" i="50"/>
  <c r="Y190" i="50"/>
  <c r="Y189" i="50"/>
  <c r="Y188" i="50"/>
  <c r="Y187" i="50"/>
  <c r="Y186" i="50"/>
  <c r="Y185" i="50"/>
  <c r="Y184" i="50"/>
  <c r="Y183" i="50"/>
  <c r="Y182" i="50"/>
  <c r="Y181" i="50"/>
  <c r="Y180" i="50"/>
  <c r="Y179" i="50"/>
  <c r="Y178" i="50"/>
  <c r="Y177" i="50"/>
  <c r="Y176" i="50"/>
  <c r="Y175" i="50"/>
  <c r="Y174" i="50"/>
  <c r="Y173" i="50"/>
  <c r="Y172" i="50"/>
  <c r="Y171" i="50"/>
  <c r="Y170" i="50"/>
  <c r="Y169" i="50"/>
  <c r="Y168" i="50"/>
  <c r="Y167" i="50"/>
  <c r="Y166" i="50"/>
  <c r="Y165" i="50"/>
  <c r="Y164" i="50"/>
  <c r="Y163" i="50"/>
  <c r="Y162" i="50"/>
  <c r="Y161" i="50"/>
  <c r="Y160" i="50"/>
  <c r="Y159" i="50"/>
  <c r="Y158" i="50"/>
  <c r="Y157" i="50"/>
  <c r="Y156" i="50"/>
  <c r="Y155" i="50"/>
  <c r="Y154" i="50"/>
  <c r="Y153" i="50"/>
  <c r="Y152" i="50"/>
  <c r="Y151" i="50"/>
  <c r="Y150" i="50"/>
  <c r="Y149" i="50"/>
  <c r="Y148" i="50"/>
  <c r="Y147" i="50"/>
  <c r="Y146" i="50"/>
  <c r="Y145" i="50"/>
  <c r="Y144" i="50"/>
  <c r="Y143" i="50"/>
  <c r="Y142" i="50"/>
  <c r="Y141" i="50"/>
  <c r="Y140" i="50"/>
  <c r="Y139" i="50"/>
  <c r="Y138" i="50"/>
  <c r="Y137" i="50"/>
  <c r="Y136" i="50"/>
  <c r="Y135" i="50"/>
  <c r="Y134" i="50"/>
  <c r="Y133" i="50"/>
  <c r="Y132" i="50"/>
  <c r="Y131" i="50"/>
  <c r="Y130" i="50"/>
  <c r="Y129" i="50"/>
  <c r="Y128" i="50"/>
  <c r="Y127" i="50"/>
  <c r="Y126" i="50"/>
  <c r="Y125" i="50"/>
  <c r="Y124" i="50"/>
  <c r="Y123" i="50"/>
  <c r="Y122" i="50"/>
  <c r="Y121" i="50"/>
  <c r="Y120" i="50"/>
  <c r="Y119" i="50"/>
  <c r="Y118" i="50"/>
  <c r="Y117" i="50"/>
  <c r="Y116" i="50"/>
  <c r="Y115" i="50"/>
  <c r="Y114" i="50"/>
  <c r="Y113" i="50"/>
  <c r="Y112" i="50"/>
  <c r="Y111" i="50"/>
  <c r="Y110" i="50"/>
  <c r="Y109" i="50"/>
  <c r="Y108" i="50"/>
  <c r="Y107" i="50"/>
  <c r="Y106" i="50"/>
  <c r="Y105" i="50"/>
  <c r="Y104" i="50"/>
  <c r="Y103" i="50"/>
  <c r="Y102" i="50"/>
  <c r="Y101" i="50"/>
  <c r="Y100" i="50"/>
  <c r="Y99" i="50"/>
  <c r="Y98" i="50"/>
  <c r="Y97" i="50"/>
  <c r="Y96" i="50"/>
  <c r="Y95" i="50"/>
  <c r="Y94" i="50"/>
  <c r="Y93" i="50"/>
  <c r="Y92" i="50"/>
  <c r="Y91" i="50"/>
  <c r="Y90" i="50"/>
  <c r="Y89" i="50"/>
  <c r="Y88" i="50"/>
  <c r="Y87" i="50"/>
  <c r="Y86" i="50"/>
  <c r="Y85" i="50"/>
  <c r="Y84" i="50"/>
  <c r="Y83" i="50"/>
  <c r="Y82" i="50"/>
  <c r="Y81" i="50"/>
  <c r="Y80" i="50"/>
  <c r="Y79" i="50"/>
  <c r="Y78" i="50"/>
  <c r="Y77" i="50"/>
  <c r="Y76" i="50"/>
  <c r="Y75" i="50"/>
  <c r="Y74" i="50"/>
  <c r="Y73" i="50"/>
  <c r="Y72" i="50"/>
  <c r="Y71" i="50"/>
  <c r="Y70" i="50"/>
  <c r="Y69" i="50"/>
  <c r="Y68" i="50"/>
  <c r="Y67" i="50"/>
  <c r="Y66" i="50"/>
  <c r="Y65" i="50"/>
  <c r="Y64" i="50"/>
  <c r="Y63" i="50"/>
  <c r="Y62" i="50"/>
  <c r="Y61" i="50"/>
  <c r="Y60" i="50"/>
  <c r="Y59" i="50"/>
  <c r="Y58" i="50"/>
  <c r="Y57" i="50"/>
  <c r="Y56" i="50"/>
  <c r="Y55" i="50"/>
  <c r="Y54" i="50"/>
  <c r="Y53" i="50"/>
  <c r="Y52" i="50"/>
  <c r="Y51" i="50"/>
  <c r="Y50" i="50"/>
  <c r="Y49" i="50"/>
  <c r="Y48" i="50"/>
  <c r="Y47" i="50"/>
  <c r="Y46" i="50"/>
  <c r="Y45" i="50"/>
  <c r="Y44" i="50"/>
  <c r="Y43" i="50"/>
  <c r="Y42" i="50"/>
  <c r="Y41" i="50"/>
  <c r="Y40" i="50"/>
  <c r="Y39" i="50"/>
  <c r="Y38" i="50"/>
  <c r="Y37" i="50"/>
  <c r="Y36" i="50"/>
  <c r="Y35" i="50"/>
  <c r="Y34" i="50"/>
  <c r="Y33" i="50"/>
  <c r="Y32" i="50"/>
  <c r="Y31" i="50"/>
  <c r="Y30" i="50"/>
  <c r="Y29" i="50"/>
  <c r="Y28" i="50"/>
  <c r="Y27" i="50"/>
  <c r="Y26" i="50"/>
  <c r="Y25" i="50"/>
  <c r="Y24" i="50"/>
  <c r="Y23" i="50"/>
  <c r="Y22" i="50"/>
  <c r="Y21" i="50"/>
  <c r="Y20" i="50"/>
  <c r="Y19" i="50"/>
  <c r="Y18" i="50"/>
  <c r="Y17" i="50"/>
  <c r="Y16" i="50"/>
  <c r="Y15" i="50"/>
  <c r="Y14" i="50"/>
  <c r="Y13" i="50"/>
  <c r="Y12" i="50"/>
  <c r="Y11" i="50"/>
  <c r="Y10" i="50"/>
  <c r="Y9" i="50"/>
  <c r="Y8" i="50"/>
  <c r="Y7" i="50"/>
  <c r="Y6" i="50"/>
  <c r="Y5" i="50"/>
  <c r="Y4" i="50"/>
  <c r="Y3" i="50"/>
  <c r="Y2" i="50"/>
  <c r="AG4" i="50" s="1" a="1"/>
  <c r="AG4" i="5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tc={7D90E8CF-6064-458A-8485-53513001CAC0}</author>
  </authors>
  <commentList>
    <comment ref="E153" authorId="0" shapeId="0" xr:uid="{7D90E8CF-6064-458A-8485-53513001CAC0}">
      <text>
        <t>[Threaded comment]
Your version of Excel allows you to read this threaded comment; however, any edits to it will get removed if the file is opened in a newer version of Excel. Learn more: https://go.microsoft.com/fwlink/?linkid=870924
Comment:
    @Mar Gines Marin  I added my example, but I’m not sure how to fill out all the columns. Is this good enough?
Reply:
    yes - thanks so much! I'll reach out if I need any other info
Reply:
    test
Reply:
    Hey, @Kaycee Reineke , did you make up the data? Double-checking it’s safe to use. 
Reply:
    I used Copilot to generate the data. So yes, It's made up. No source.</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3">
    <bk>
      <extLst>
        <ext uri="{3e2802c4-a4d2-4d8b-9148-e3be6c30e623}">
          <xlrd:rvb i="0"/>
        </ext>
      </extLst>
    </bk>
    <bk>
      <extLst>
        <ext uri="{3e2802c4-a4d2-4d8b-9148-e3be6c30e623}">
          <xlrd:rvb i="1"/>
        </ext>
      </extLst>
    </bk>
    <bk>
      <extLst>
        <ext uri="{3e2802c4-a4d2-4d8b-9148-e3be6c30e623}">
          <xlrd:rvb i="2"/>
        </ext>
      </extLst>
    </bk>
  </futureMetadata>
  <cellMetadata count="1">
    <bk>
      <rc t="1" v="0"/>
    </bk>
  </cellMetadata>
  <valueMetadata count="3">
    <bk>
      <rc t="2" v="0"/>
    </bk>
    <bk>
      <rc t="2" v="1"/>
    </bk>
    <bk>
      <rc t="2" v="2"/>
    </bk>
  </valueMetadata>
</metadata>
</file>

<file path=xl/sharedStrings.xml><?xml version="1.0" encoding="utf-8"?>
<sst xmlns="http://schemas.openxmlformats.org/spreadsheetml/2006/main" count="22275" uniqueCount="1194">
  <si>
    <t>Analysis</t>
  </si>
  <si>
    <t>Count of Item</t>
  </si>
  <si>
    <t>Editing</t>
  </si>
  <si>
    <t>Calculation</t>
  </si>
  <si>
    <t>Search</t>
  </si>
  <si>
    <t>Yes</t>
  </si>
  <si>
    <t>Repair</t>
  </si>
  <si>
    <t>Enterprise</t>
  </si>
  <si>
    <t>(blank)</t>
  </si>
  <si>
    <t>Web</t>
  </si>
  <si>
    <t>Grand Total</t>
  </si>
  <si>
    <t>Advanced Analysis</t>
  </si>
  <si>
    <t>Create</t>
  </si>
  <si>
    <t>Viz</t>
  </si>
  <si>
    <t>Calendar</t>
  </si>
  <si>
    <t>M365</t>
  </si>
  <si>
    <t>web</t>
  </si>
  <si>
    <t>Text Analysis</t>
  </si>
  <si>
    <t>Clean Data</t>
  </si>
  <si>
    <t>Text</t>
  </si>
  <si>
    <t>Clean</t>
  </si>
  <si>
    <t>Context</t>
  </si>
  <si>
    <t>Data Cleanliness</t>
  </si>
  <si>
    <t>Multi-turn expectation</t>
  </si>
  <si>
    <t>Intent</t>
  </si>
  <si>
    <t>Standard</t>
  </si>
  <si>
    <t>Unstructured</t>
  </si>
  <si>
    <t>user follow up question</t>
  </si>
  <si>
    <t>Open-ended</t>
  </si>
  <si>
    <t>Chart</t>
  </si>
  <si>
    <t>Dirty</t>
  </si>
  <si>
    <t>[selecting columns A, D, and F)</t>
  </si>
  <si>
    <t>Multiple, simple</t>
  </si>
  <si>
    <t>Semi-dirty</t>
  </si>
  <si>
    <t>follow up to 145</t>
  </si>
  <si>
    <t>Closed</t>
  </si>
  <si>
    <t>Multiple sheets</t>
  </si>
  <si>
    <t>blanks</t>
  </si>
  <si>
    <t>double-check what is mean by old (RAI)</t>
  </si>
  <si>
    <t>Embedded question</t>
  </si>
  <si>
    <t>Blank</t>
  </si>
  <si>
    <t>dates as text</t>
  </si>
  <si>
    <t>follow up, building on output of prior</t>
  </si>
  <si>
    <t>follow up</t>
  </si>
  <si>
    <t>Hierarchy, large</t>
  </si>
  <si>
    <t>times as # unit</t>
  </si>
  <si>
    <t>follow up to 104</t>
  </si>
  <si>
    <t>underspecified</t>
  </si>
  <si>
    <t>hierarchy</t>
  </si>
  <si>
    <t>Clarification questions</t>
  </si>
  <si>
    <t>Complex</t>
  </si>
  <si>
    <t>PT</t>
  </si>
  <si>
    <t>yes</t>
  </si>
  <si>
    <t>what-if</t>
  </si>
  <si>
    <t>Cross-tab</t>
  </si>
  <si>
    <t>follow up to 80</t>
  </si>
  <si>
    <t>follow-up</t>
  </si>
  <si>
    <t>Substructure</t>
  </si>
  <si>
    <t>should ask for interests to narrow it down</t>
  </si>
  <si>
    <t>Follow-up, open ended</t>
  </si>
  <si>
    <t>Standard survey - double header</t>
  </si>
  <si>
    <t>follow up to 89</t>
  </si>
  <si>
    <t>workbook</t>
  </si>
  <si>
    <t>follow up to 99</t>
  </si>
  <si>
    <t>Unstructured, sparse</t>
  </si>
  <si>
    <t>Hierarchy, large, substructure</t>
  </si>
  <si>
    <t>Multiple tables</t>
  </si>
  <si>
    <t>Multiple tables, cross-tab</t>
  </si>
  <si>
    <t>CTRL+T with substructure through tabs</t>
  </si>
  <si>
    <t>CTRL+T with extra rows</t>
  </si>
  <si>
    <t>Cross-tab, hierarchy</t>
  </si>
  <si>
    <t>hierarchy, extra non-tabular context</t>
  </si>
  <si>
    <t>multiple tables, unstructured</t>
  </si>
  <si>
    <t>Standard, selection</t>
  </si>
  <si>
    <t>Selection, hiearchy</t>
  </si>
  <si>
    <t>[filtered to Paseo and Velo]</t>
  </si>
  <si>
    <t>Table and unstructured data</t>
  </si>
  <si>
    <t>multiple tables, hiearchy</t>
  </si>
  <si>
    <t>Compiling the data sources at</t>
  </si>
  <si>
    <t>Moonshot Data Sources.xlsx</t>
  </si>
  <si>
    <t>Capabilities</t>
  </si>
  <si>
    <t>Data</t>
  </si>
  <si>
    <t>ID</t>
  </si>
  <si>
    <t>Sheet/ Context ID</t>
  </si>
  <si>
    <t>Cleared for Eval?</t>
  </si>
  <si>
    <t>Item</t>
  </si>
  <si>
    <t>Image</t>
  </si>
  <si>
    <t>Notes</t>
  </si>
  <si>
    <t>Also in set</t>
  </si>
  <si>
    <t>vote03_2024.xlsx</t>
  </si>
  <si>
    <t>US Voters</t>
  </si>
  <si>
    <t>TBD</t>
  </si>
  <si>
    <t>What are the top states by number of old unregistered voters</t>
  </si>
  <si>
    <t>Analysis with extra calculation</t>
  </si>
  <si>
    <t>Blank sheet</t>
  </si>
  <si>
    <t>n/a</t>
  </si>
  <si>
    <t>I'm working on a product sales and budget plan for 2025. I want to work with the vice presidents for each key initiative on filling in all the data we need for each country</t>
  </si>
  <si>
    <t>open-ended creation ask  also requires steps beyond Excel</t>
  </si>
  <si>
    <t>I want to track my personal budget </t>
  </si>
  <si>
    <t>open-end creation - should ask questions</t>
  </si>
  <si>
    <t>Potluck</t>
  </si>
  <si>
    <t>YES</t>
  </si>
  <si>
    <t>create a column for gluten, egg and dairy allergies and another one for the rest of allergen info, and also highlight people who've said they are coming but haven't signed up to bring a dish, and then send them an email to remind them to make sure to bring one</t>
  </si>
  <si>
    <t>Multiple intents in a single ask, some of them we can't execute for them</t>
  </si>
  <si>
    <t>Copilot Sample Data</t>
  </si>
  <si>
    <t>Copilot</t>
  </si>
  <si>
    <t>Trim the table headers and add an ROI column</t>
  </si>
  <si>
    <t>Cop2</t>
  </si>
  <si>
    <t xml:space="preserve">what type of campaign gave us the best results? </t>
  </si>
  <si>
    <t>AD + Should warn there's an inconsistency</t>
  </si>
  <si>
    <t>Cop3</t>
  </si>
  <si>
    <t>replace the launch date column with day, month and year ones, and highlight launch days that happened in the first half of the month</t>
  </si>
  <si>
    <t>commanding and formula mix</t>
  </si>
  <si>
    <t>Crash</t>
  </si>
  <si>
    <t>Make this data prettier, add borders, filters and basic colors.</t>
  </si>
  <si>
    <t>Open ended commanding (based on OCV)</t>
  </si>
  <si>
    <t>Pies</t>
  </si>
  <si>
    <t>TODO</t>
  </si>
  <si>
    <t>What is the total dollar amount for order P46646</t>
  </si>
  <si>
    <t>Needs data massaging, and probably some multi-turn to make sure we are on the right track</t>
  </si>
  <si>
    <t>Suppliers</t>
  </si>
  <si>
    <t>I want to better understand my suppliers' performance</t>
  </si>
  <si>
    <t>Open ended analysis where the system provides options</t>
  </si>
  <si>
    <t>Team</t>
  </si>
  <si>
    <t>Add a row with my colleague's Katie's email and data</t>
  </si>
  <si>
    <t>Basic Search/Skill chaining with clarification</t>
  </si>
  <si>
    <t>Residents</t>
  </si>
  <si>
    <t>Create personalized call schedules by extracting data from the excel sheet so that it's easier to see what dates each resident is on call, rather than having to look through all the different dates for a resident's name.</t>
  </si>
  <si>
    <t>cross-tab data manipulation - example from the GPT diary study</t>
  </si>
  <si>
    <t>NHL</t>
  </si>
  <si>
    <t>which team has the most wins?</t>
  </si>
  <si>
    <t>Similar to 1, but a bit trickier to figure out how to calculate who won each game</t>
  </si>
  <si>
    <t>I want to make a spreadsheet in which a student or I can enter their homework, quiz, and participation averages, then speculate their final grade. Namely, with one or two given test grades, if a students wants a "B", the spreadsheet will label the test value wanted for future tests.  Assign numeric values for each grade. Take their chosen letter and assign a number for it, using conditionals or some other method, to use in a speculative formula.</t>
  </si>
  <si>
    <t>Create scenario with formulas - from the Chat GPT study</t>
  </si>
  <si>
    <t>Pies Simple</t>
  </si>
  <si>
    <t>What's the total price for this series of orders</t>
  </si>
  <si>
    <t>Basic multi-step closed plan with no data issues other than retrieval from a cross-tab  (variation of 9/Pies)</t>
  </si>
  <si>
    <t>what was the total budget for the campaign type that's generated the most revenue?</t>
  </si>
  <si>
    <t>need to find the answer to the first condition to provide the data the user wants. (no need to insert the first step)</t>
  </si>
  <si>
    <t>What was the total budget for the campaign type with a higher engagement ratio</t>
  </si>
  <si>
    <t>same as 16 with the addition of the need for a helper column</t>
  </si>
  <si>
    <t>DisneyData.xlsx</t>
  </si>
  <si>
    <t>both sheets</t>
  </si>
  <si>
    <t>identify employees whose award eligibility in the "Production Data" tab is not accurate based on the "Source of Truth" tab". Check Bonus Plan Eligibility, Bonus Target, LTI Plan Eligibility. LTI Target</t>
  </si>
  <si>
    <t>cross-tab analysis, needs column addition - it'd be great if it asked about the meaning of blanks</t>
  </si>
  <si>
    <t>Using the source of truth sheet conduct an audit that compares the values for Bonus Plan, Bonus Target, LTI Plan and LTI Target against the same fields in the population sheet for each employee using the Comp Grade Profile as the key to match the source of truth to the population file. Identify any differences."</t>
  </si>
  <si>
    <t>cross-tab analysis, needs column addition</t>
  </si>
  <si>
    <t>Tables of BugsOCV Dataset.xlsx &gt; Arc1Demo</t>
  </si>
  <si>
    <t>Analyze the change in sales volume (trend) by each product during February</t>
  </si>
  <si>
    <t>Insights with complex conditions / OLAP</t>
  </si>
  <si>
    <t>Analysis Tool Example Cases.xlsx</t>
  </si>
  <si>
    <t>TourScrubbed.xlsx</t>
  </si>
  <si>
    <t>Tour and revenue</t>
  </si>
  <si>
    <t>which opening acts had the most revenue?</t>
  </si>
  <si>
    <t>Needs to realize that the revenue data is a different tab and that it's by country when the tour data is by city, and that the revenue is in different currencies and needs to be normalized</t>
  </si>
  <si>
    <t>EmailStats</t>
  </si>
  <si>
    <t>Email &amp; Vendor</t>
  </si>
  <si>
    <t>show me revenue by vendor over time as a stacked bar chart in green tones</t>
  </si>
  <si>
    <t>Data shaping, XLOOKUP, chart + Chart formatting</t>
  </si>
  <si>
    <t>Bamboo</t>
  </si>
  <si>
    <t>I want to build a dashboard for this data</t>
  </si>
  <si>
    <t>Crazy: Open ended intend with commanding, charts, slices, sheet formatting... The idea is can Copilot start a conversation with the user that leads to something like what we have in the "Dashboard" tab (or at least one of the sides)</t>
  </si>
  <si>
    <t>Highlight the games of the team with the most wins</t>
  </si>
  <si>
    <t>add a column to identify the goal difference for each match, and then tell me what's the average  goal difference  for games with over time vs. games without it</t>
  </si>
  <si>
    <t>remove the underscores from the headers and add a winning team column</t>
  </si>
  <si>
    <t>is there an advantage to playing at home?</t>
  </si>
  <si>
    <t>Open-ended analysis</t>
  </si>
  <si>
    <t>replace the date column with columns for day and month and highlight all the games that happened in the first half of the month</t>
  </si>
  <si>
    <t>add a column with the name of the field where the match took place</t>
  </si>
  <si>
    <t>Neeeds web data</t>
  </si>
  <si>
    <t>filter to the games with the three lowest overall ratings excluding zeros</t>
  </si>
  <si>
    <t xml:space="preserve">
The issue is that we can't apply those two filters at once, you need to figure out what are the bottom values so that you can filter to those manually</t>
  </si>
  <si>
    <t>show me overall game ratings by home team by month for the three teams with the highest average home_Team postgame ratings</t>
  </si>
  <si>
    <t>show me overall game ratings by home team by month for the new york teams as a bar chart in green tones</t>
  </si>
  <si>
    <t>Copilot (2)</t>
  </si>
  <si>
    <t>Which campaign type generates the most revenue per engaged user</t>
  </si>
  <si>
    <t>for each country, show me the percentage of total sales that comes from bamboo fabric roll</t>
  </si>
  <si>
    <t>Output flavors: New formula PIVOTBY, also needs formatting of the data to highlight the bamboo line - see the PIVOTBY tab for the result) - turns out it also works with PTs</t>
  </si>
  <si>
    <t>Students</t>
  </si>
  <si>
    <t>which of these students deserve a prize based on the conditions?</t>
  </si>
  <si>
    <t>cross-tab, reference table, complex condition</t>
  </si>
  <si>
    <t>Goal of the exercise is to use CoPilot to identify employees whose award eligibility in the "Production Data" tab is not accurate based on the "Source of Truth" tab.
The "Comp Grade Profile" is the key between the two data sets
"Source of Truth" contains the accurate eligibility based on an employee's "Comp Grade Profile" which is made up of their Job Family, Level, Location and Salary Grade. The details that need to be accurate include:
- Bonus Plan Eligibility
- Bonus Target
- LTI Plan Eligibility
- LTI Target
Once employees are identified, HR will review to determine appropriate action for each case of mis-aligned awards."</t>
  </si>
  <si>
    <t>Arc2 Financial Data</t>
  </si>
  <si>
    <t>Financial</t>
  </si>
  <si>
    <t>Categorize the Comments</t>
  </si>
  <si>
    <t>they are in multiple languages</t>
  </si>
  <si>
    <t>investment Roadmap</t>
  </si>
  <si>
    <t>1b</t>
  </si>
  <si>
    <t>How many reviews are scheduled for July?</t>
  </si>
  <si>
    <t>Q&amp;A on table with substructure</t>
  </si>
  <si>
    <t>Highlight all the features that contribute to X scenarios</t>
  </si>
  <si>
    <t>commanding on table with substructure</t>
  </si>
  <si>
    <t>Microsoft Finance</t>
  </si>
  <si>
    <t>2a</t>
  </si>
  <si>
    <t>What does our EA renewal trend look like for Region1?</t>
  </si>
  <si>
    <t>Semi structured or unstructured data, formats, whitespace, sparse data, financial formulas</t>
  </si>
  <si>
    <t>2c</t>
  </si>
  <si>
    <t>How much did our Total annuity base increase Quarter to Quarter?</t>
  </si>
  <si>
    <t>Loan</t>
  </si>
  <si>
    <t>4a</t>
  </si>
  <si>
    <t>Explain the formula in F8.</t>
  </si>
  <si>
    <t>formula explanation in unstructured data</t>
  </si>
  <si>
    <t>4b</t>
  </si>
  <si>
    <t>Generate the total interest payment over the term in B9.</t>
  </si>
  <si>
    <t>unstructure data</t>
  </si>
  <si>
    <t>Ben_Mortgage Info</t>
  </si>
  <si>
    <t>5a</t>
  </si>
  <si>
    <t xml:space="preserve">Given this spreadsheet, under which loan holder did I have the best average equity acrued per month? 	</t>
  </si>
  <si>
    <t>AD unstructured data</t>
  </si>
  <si>
    <t>5c</t>
  </si>
  <si>
    <t>what if you assumed it ran through today and the home is currenlty valued at 135000</t>
  </si>
  <si>
    <t>AD exploration on unstructured data</t>
  </si>
  <si>
    <t>Food Restrictions</t>
  </si>
  <si>
    <t>6a</t>
  </si>
  <si>
    <t>How many people need car rides?</t>
  </si>
  <si>
    <t>CMF, sparse data</t>
  </si>
  <si>
    <t>6b</t>
  </si>
  <si>
    <t>How many people contributed 3 or more?</t>
  </si>
  <si>
    <t>needs to parse unit data (5 units, 6 units…)</t>
  </si>
  <si>
    <t>how many people haven't paid yet</t>
  </si>
  <si>
    <t>indicated by an empty cell in pink</t>
  </si>
  <si>
    <t>ClusterProfiles</t>
  </si>
  <si>
    <t>7a</t>
  </si>
  <si>
    <t>What's the average number of novice feature actions taken by an Intermediate1 level user?</t>
  </si>
  <si>
    <t>Hierarchical CMF; Table Boundaries</t>
  </si>
  <si>
    <t>7b</t>
  </si>
  <si>
    <t>Format the top 10% features for Advanced2 users.</t>
  </si>
  <si>
    <t>formatting on unstrutured data</t>
  </si>
  <si>
    <t>Context Data - Clusters.xlsm</t>
  </si>
  <si>
    <t>Add an all users column with the total across clusters and a % of total users row after the first row</t>
  </si>
  <si>
    <t>reconstructing the formulas for the unstructured data</t>
  </si>
  <si>
    <t>Add subtotals for the novice, intermediate and advanced actions sections</t>
  </si>
  <si>
    <t>TemplateAnalysis</t>
  </si>
  <si>
    <t>8a</t>
  </si>
  <si>
    <t>What's the average retention associated with templates marked orange?</t>
  </si>
  <si>
    <t>formatting context</t>
  </si>
  <si>
    <t>Josh Aharonoff PandL</t>
  </si>
  <si>
    <t>10a</t>
  </si>
  <si>
    <t>Gross profit trend with time. what changed from Sept 2023 to Sept 2024?</t>
  </si>
  <si>
    <t>10b</t>
  </si>
  <si>
    <t>Prepare a dashboard showing the key elements comparing Sept 2023 to Sept 2024</t>
  </si>
  <si>
    <t>10c</t>
  </si>
  <si>
    <t>Tell me what happened this month compared to X. What was better or on par?</t>
  </si>
  <si>
    <t>10d</t>
  </si>
  <si>
    <t xml:space="preserve"> What was my gross margin this month? (Profit/revenue)</t>
  </si>
  <si>
    <t>10e</t>
  </si>
  <si>
    <t>What was my EBITDA?</t>
  </si>
  <si>
    <t>10f</t>
  </si>
  <si>
    <t xml:space="preserve">what was my cash balance this month? </t>
  </si>
  <si>
    <t>10g</t>
  </si>
  <si>
    <t>what was my payroll expenses as a % of revenue?</t>
  </si>
  <si>
    <t>Context Data.xlsm</t>
  </si>
  <si>
    <t>Failure_count_output1</t>
  </si>
  <si>
    <t>What's the average failure count on the failure count chart</t>
  </si>
  <si>
    <t>chart analysis</t>
  </si>
  <si>
    <t>Explain this chart to me.</t>
  </si>
  <si>
    <t>chart explanation</t>
  </si>
  <si>
    <t>Show me failure % as well.</t>
  </si>
  <si>
    <t>chart element addition</t>
  </si>
  <si>
    <t>FailureCount.xlsm</t>
  </si>
  <si>
    <t>Failure_count</t>
  </si>
  <si>
    <t>Show green bars instead of blue.</t>
  </si>
  <si>
    <t>chart modification</t>
  </si>
  <si>
    <t>repro, repro(2)</t>
  </si>
  <si>
    <t>13a</t>
  </si>
  <si>
    <t xml:space="preserve">What &lt;IDs/names/etc.&gt; appear on both the Repro and Repro2 sheets? </t>
  </si>
  <si>
    <t>cross sheet</t>
  </si>
  <si>
    <t>Bikes</t>
  </si>
  <si>
    <t>14a</t>
  </si>
  <si>
    <t xml:space="preserve">"Summarize A2:C77" </t>
  </si>
  <si>
    <t>Arbitrary Selection; hierarchical headers</t>
  </si>
  <si>
    <t>Orchestration Data 2024_A.xlsx</t>
  </si>
  <si>
    <t>Orch Ex</t>
  </si>
  <si>
    <t>How many core moonshot scenarios are there?</t>
  </si>
  <si>
    <t>count checked checkboxes</t>
  </si>
  <si>
    <t>MicrosoftFinance_Pivot</t>
  </si>
  <si>
    <t>16a</t>
  </si>
  <si>
    <t>Which areas are top and bottom performers for month X, quarter X, and full-year X (for both billed revenue and licenses)</t>
  </si>
  <si>
    <t>PT Q&amp;A</t>
  </si>
  <si>
    <t>16c</t>
  </si>
  <si>
    <t>Which regions experience the largest YoY % decline?</t>
  </si>
  <si>
    <t xml:space="preserve">Work expenses Feb2024, Work expenses Mar2024 </t>
  </si>
  <si>
    <t>17a</t>
  </si>
  <si>
    <t xml:space="preserve">Total expense by expense categories 
</t>
  </si>
  <si>
    <t>Two Tables; Dates; pivotby</t>
  </si>
  <si>
    <t>17d</t>
  </si>
  <si>
    <t>$$ growth rate over time by category</t>
  </si>
  <si>
    <t>DynaBrew Balance, DynaBrew FinStat, Dynabrew Schedules, Dynabrew Operations, Dynabrew Assumptions</t>
  </si>
  <si>
    <t>24a</t>
  </si>
  <si>
    <t>What is my revenue forecast next year?</t>
  </si>
  <si>
    <t>Multisheet, Finance, Formulas</t>
  </si>
  <si>
    <t>create 3 profit and units sold pivots, one by product, one by customer and one by country. Add a month slicer connected to them</t>
  </si>
  <si>
    <t>slicer</t>
  </si>
  <si>
    <t>pivot profit and units sold by product and add data scales to the profit column</t>
  </si>
  <si>
    <t>plot the number of positive sentiments per month</t>
  </si>
  <si>
    <t>text analysis needs to categorize and then create chart - 32 K data</t>
  </si>
  <si>
    <t>Text Data Samples.xlsx</t>
  </si>
  <si>
    <t>UFO Sightings</t>
  </si>
  <si>
    <t>Summarize the descriptions where each bullet point is a UFO shape"</t>
  </si>
  <si>
    <t>text analysis</t>
  </si>
  <si>
    <t>Yes - where?</t>
  </si>
  <si>
    <t>Shutterfly Mock Data.xlsx</t>
  </si>
  <si>
    <t>Separate first and last names</t>
  </si>
  <si>
    <t>the patterns are too crazy to use formulas</t>
  </si>
  <si>
    <t>How would total sales in Canada have been if Bamboo fabric roll had grown 10% each quarter?</t>
  </si>
  <si>
    <t>Requires Python integration</t>
  </si>
  <si>
    <t>How much in additional sales would I need for Compostable Cutlery to achieve 10% total annual sales growth?</t>
  </si>
  <si>
    <t>How about getting a 15% grotwth</t>
  </si>
  <si>
    <t>Review this month's business results and summarize 3 key trends</t>
  </si>
  <si>
    <t>Open ended analysis</t>
  </si>
  <si>
    <t>Fin Empty</t>
  </si>
  <si>
    <t>Share this document with my team and ask them to fill in the details by EOW</t>
  </si>
  <si>
    <t>Connection with enterprise search and ecosystem - won't be able to exectue, but can provide a start</t>
  </si>
  <si>
    <t>Fin Dirty</t>
  </si>
  <si>
    <t>Fix inconsistencies</t>
  </si>
  <si>
    <t>Clean data</t>
  </si>
  <si>
    <t>Sales</t>
  </si>
  <si>
    <t>What's interesting in this data?</t>
  </si>
  <si>
    <t>open ended analysis - insights</t>
  </si>
  <si>
    <t>What's going on in Germany?</t>
  </si>
  <si>
    <t>open ended analysis - targeted insights</t>
  </si>
  <si>
    <t>What's the correlation between sales price and sales</t>
  </si>
  <si>
    <t>insights analysis question</t>
  </si>
  <si>
    <t>What the 2 products with the highest sales? Compare their performance.</t>
  </si>
  <si>
    <t>exploratory analysis, combined question</t>
  </si>
  <si>
    <t>What product is selling the least?</t>
  </si>
  <si>
    <t>closed analysis</t>
  </si>
  <si>
    <t>How can I improve its performance?</t>
  </si>
  <si>
    <t>exploratory analysis, follow up question</t>
  </si>
  <si>
    <t>Viz Data.xlsx</t>
  </si>
  <si>
    <t>Clicks</t>
  </si>
  <si>
    <t>Visualize this data</t>
  </si>
  <si>
    <t>open ended chart commanding</t>
  </si>
  <si>
    <t>bring me data for universities in the west coast to help my son decide where to go.</t>
  </si>
  <si>
    <t>create</t>
  </si>
  <si>
    <t>Clicks[with a particular selection]</t>
  </si>
  <si>
    <t>visualize this</t>
  </si>
  <si>
    <t>chart commanding for discontigous selection</t>
  </si>
  <si>
    <t>Height</t>
  </si>
  <si>
    <t>I want a pareto chart with the height distribution in descending order and with a cumulative percentage line</t>
  </si>
  <si>
    <t>chart commanding: pareto chart</t>
  </si>
  <si>
    <t>Height Chart</t>
  </si>
  <si>
    <t>How should I interpret this chart</t>
  </si>
  <si>
    <t>chart description</t>
  </si>
  <si>
    <t>MAU</t>
  </si>
  <si>
    <t>Show me breakdown per month with a total overlay</t>
  </si>
  <si>
    <t>combo chart on cross-tab data</t>
  </si>
  <si>
    <t>G_A</t>
  </si>
  <si>
    <t>What is this chart telling me?</t>
  </si>
  <si>
    <t>CT</t>
  </si>
  <si>
    <t>Add sparklines to this data</t>
  </si>
  <si>
    <t>chart on crosstab table + Clean data -&gt; it should say there's a missing number</t>
  </si>
  <si>
    <t>Large CT.xlsx</t>
  </si>
  <si>
    <t>what kind of analysis could I do with this data?</t>
  </si>
  <si>
    <t>open ended analysis on a large cross tab table with hierarchical headers</t>
  </si>
  <si>
    <t>execute the second one</t>
  </si>
  <si>
    <t>follow up on analysis on a large cros tab table with hierarchical headers</t>
  </si>
  <si>
    <t>Calculate year-over-year or quarter-over-quarter growth rates for the different industries.</t>
  </si>
  <si>
    <t>YoY analysis on large cross-tab...</t>
  </si>
  <si>
    <t>show me trends by industry and by location</t>
  </si>
  <si>
    <t>multiple excel object creation on analysis on a large cros tab table with hierarchical headers</t>
  </si>
  <si>
    <t>Large CT_Subtotal.xlsx</t>
  </si>
  <si>
    <t>What were the top performers in 2024?</t>
  </si>
  <si>
    <t>analsyis on large table with hierarchical headers and subtructure</t>
  </si>
  <si>
    <t>CONTOSO ONG.xlsx</t>
  </si>
  <si>
    <t>Budget</t>
  </si>
  <si>
    <t>I want to be able to specify a USD/UGX conversion rate, and then for all rows have the option to say whether the anount in USD or UGX, and then I want to have USD columns that reflect the conversion (when needed) for all items</t>
  </si>
  <si>
    <t>complex formula and commanding ask for unstructured data</t>
  </si>
  <si>
    <t>2024 Cashflow</t>
  </si>
  <si>
    <t>And I want the same thing for this data</t>
  </si>
  <si>
    <t>Food support</t>
  </si>
  <si>
    <t>I need you to replace all the totals and subtotals with formulas and indicate whether the results are different in any of the cases</t>
  </si>
  <si>
    <t>complex formula replacement in unstructured data</t>
  </si>
  <si>
    <t>Ex Data</t>
  </si>
  <si>
    <t>Finish filling in columns H through I</t>
  </si>
  <si>
    <t>Create a word cloud of product names based on their profit</t>
  </si>
  <si>
    <t>Education Stats.xlsx</t>
  </si>
  <si>
    <t>how did the stats change in the decade between these two tables for the European countries?</t>
  </si>
  <si>
    <t>SurveySampleData.xlsx</t>
  </si>
  <si>
    <t>Give me a visual with the responses for each one of the visuals</t>
  </si>
  <si>
    <t>need to be able to understand and represent survey LIKERT results</t>
  </si>
  <si>
    <t>Visualize the response to question 40_2</t>
  </si>
  <si>
    <t>the number is in the row over the table header</t>
  </si>
  <si>
    <t>Product Survey.xlsx</t>
  </si>
  <si>
    <t xml:space="preserve">Here is what I'd like you to analyze and provide insights on:
1) Look at the engagement columns. (this is a rating from -1 to 4) Can you find a correlation between MAU of the product and engagement? Do you observe any other insights in the ENGAGEMENT measures?
2) Look at the NEW USER columns. (this is a rating from -1 to 4). Can you find a correlation between MAU of the product and success at driving new user awareness/engagement? Do you observe any other insights in the NEW USER measures? </t>
  </si>
  <si>
    <t>JoB example</t>
  </si>
  <si>
    <t>Apps</t>
  </si>
  <si>
    <t>Add the MAU for each app</t>
  </si>
  <si>
    <t>Cities</t>
  </si>
  <si>
    <t>Add columns for longitude and latitude</t>
  </si>
  <si>
    <t>Source of Truth</t>
  </si>
  <si>
    <t>I want to freeze the first column and row</t>
  </si>
  <si>
    <t>Freeze the first column and the headers</t>
  </si>
  <si>
    <t>Make it so that Column C doesn't admit dates before 2024</t>
  </si>
  <si>
    <t>Clean inconsistencies in columns F and G and then add drop-down menus that only admit those options</t>
  </si>
  <si>
    <t>Fundraising</t>
  </si>
  <si>
    <t>highlight everybody who hasn't pledged anything in the past year and a half</t>
  </si>
  <si>
    <t>give me a the names and emails of all the donors with a subscription about to expire</t>
  </si>
  <si>
    <t>Short</t>
  </si>
  <si>
    <t>highlight duplicate business names</t>
  </si>
  <si>
    <t>Dup</t>
  </si>
  <si>
    <t>remove duplicates</t>
  </si>
  <si>
    <t>should say that there are two almost duplicate lines</t>
  </si>
  <si>
    <t>mark empty cells in red</t>
  </si>
  <si>
    <t>give me the count of concerts per month</t>
  </si>
  <si>
    <t>Supplier Data.xlsx</t>
  </si>
  <si>
    <t>Transshipment NE</t>
  </si>
  <si>
    <t>what's the most efficient way to transport goods from distribution centers to cities, minimizing costs and ensuring demand is met.</t>
  </si>
  <si>
    <t>AD Chart</t>
  </si>
  <si>
    <t>Make this chart accessible</t>
  </si>
  <si>
    <t>FinanceDemo.xlsx</t>
  </si>
  <si>
    <t>Column</t>
  </si>
  <si>
    <t>Add a trendline</t>
  </si>
  <si>
    <t>color the top best-selling quarters in red</t>
  </si>
  <si>
    <t>ExTable</t>
  </si>
  <si>
    <t>Standardize the feature column and then create individual columns for each feature so that I can use them to pivot the data</t>
  </si>
  <si>
    <t>Planning</t>
  </si>
  <si>
    <t>Help me massage this data to fit into a table I can sort and filter</t>
  </si>
  <si>
    <t>Financial EN</t>
  </si>
  <si>
    <t>summarize the comments for the key initiatives that present upward sales trends</t>
  </si>
  <si>
    <t>text analysis with filters</t>
  </si>
  <si>
    <t>aer tehre specific characteristics (e.g., lights, aura, beams) that are more frequently reported?</t>
  </si>
  <si>
    <t>Hikes</t>
  </si>
  <si>
    <t>Partial</t>
  </si>
  <si>
    <t>Does heat affect my times?</t>
  </si>
  <si>
    <t>test data.xlsx</t>
  </si>
  <si>
    <t>Candy</t>
  </si>
  <si>
    <t>How do attributes like "chocolate" or "fruity" correlate with popularity?</t>
  </si>
  <si>
    <t>Has Boolean columns</t>
  </si>
  <si>
    <t>What are the main takeaways from this data</t>
  </si>
  <si>
    <t>Needs to 'read' the note to realize what the meaning of blanks is</t>
  </si>
  <si>
    <t>employee data</t>
  </si>
  <si>
    <t>performa a SWOT analysis</t>
  </si>
  <si>
    <t>from Answers test set</t>
  </si>
  <si>
    <t>Production</t>
  </si>
  <si>
    <t>Does the organization feel top heavy or bottom heavy?</t>
  </si>
  <si>
    <t>recreatedsampledata.xlsx</t>
  </si>
  <si>
    <t>What are the biggest statistically significant differences among the demographic groupings</t>
  </si>
  <si>
    <t>from Gartner (both data and query)</t>
  </si>
  <si>
    <t>How does company size impact coffee drinker's approach to new flavors?</t>
  </si>
  <si>
    <t>Draw a chart that helps me understand how coffee drinkers in different countries are happy with the music in their coffee shops.</t>
  </si>
  <si>
    <t xml:space="preserve">Are coffee drinkers that think coffee should be sweet more likely to think unicorn is a valid flavor?  </t>
  </si>
  <si>
    <t>Draw a chart of average level of involvement in coffee purchase decisions by generation</t>
  </si>
  <si>
    <t>Demo_TA_Excel_20250318_RDX.xlsx</t>
  </si>
  <si>
    <t>Sushi mix 3k</t>
  </si>
  <si>
    <t>Add a color-coded sentiment column</t>
  </si>
  <si>
    <t>Show distribution of sentiment in the feedback column</t>
  </si>
  <si>
    <t>Book Demo Global</t>
  </si>
  <si>
    <t>Publishing Data</t>
  </si>
  <si>
    <t>Look at books with only rating greater than 4, do you see any correlation</t>
  </si>
  <si>
    <t>AD Moonshot Plan - Copy.xlsx</t>
  </si>
  <si>
    <t>Sheet 1</t>
  </si>
  <si>
    <t>What top level work items need drivers?</t>
  </si>
  <si>
    <t>Need to realize there's sub-structure even though it's CTRL_T</t>
  </si>
  <si>
    <t>Party</t>
  </si>
  <si>
    <t>Range</t>
  </si>
  <si>
    <t>how much does each family owe each other?</t>
  </si>
  <si>
    <t>Inspired by OCV</t>
  </si>
  <si>
    <t>Tracking Mixed Currency</t>
  </si>
  <si>
    <t>CostOfGoods Table</t>
  </si>
  <si>
    <t>Highlight costs from other countries that are less than the cost of the item in USD</t>
  </si>
  <si>
    <t>Inspired by customer Bug - The intent is to have Copilot do the currency conversion because the prices in other countries are listed in local currency and not in USD. So Conditional Formatting only checks Value in cell and does not have the formatting context that the values are actually different and should not be compared 1 to 1. https://office.visualstudio.com/OC/_workitems/edit/9244870</t>
  </si>
  <si>
    <t xml:space="preserve">Create a semester calendar template designed for my students. I want something that looks cool so that my high schoolers are more likely to use it. It should help organize class schedules and assignments over a four-month period. 
Include: 
• A functional layout for tracking class schedules. 
• Highlighted due dates for quick reference. 
• Sections to list classes and manage a student schedule. 
• An actual calendar view
</t>
  </si>
  <si>
    <t>blank</t>
  </si>
  <si>
    <t>Catalog for TESTING_No.xlsx</t>
  </si>
  <si>
    <t>(any full workbook)</t>
  </si>
  <si>
    <t>Add a dashboard  sheet with the count of datasets approved for Evaluation (total and with labeling), and visual breakdwon of their source collections. And the same for the ones approved for training</t>
  </si>
  <si>
    <t>HR WB.xlsx</t>
  </si>
  <si>
    <t>I need help with processing payroll. Can you calculate Net Pay as Base Salary + Bonus - Deductions for each row. Also, could you set up an additional check column that flags any discrepancies between the entered Net Pay and the calculated value?</t>
  </si>
  <si>
    <t>Upate the workbook to match this color palette: [Picture]</t>
  </si>
  <si>
    <t>HR WB_formula.xlsx</t>
  </si>
  <si>
    <t>HR Dashboard</t>
  </si>
  <si>
    <t xml:space="preserve">why is E2 giving a VALUE error? can you fix it? </t>
  </si>
  <si>
    <t>Project_Chart.xlsx</t>
  </si>
  <si>
    <t>Create a gantt chart</t>
  </si>
  <si>
    <t>STandard</t>
  </si>
  <si>
    <t>create an insurance ready invoice for a counselor that includes license number, Tax ID, UBI and NPI - and columns for procedure and diagnostic code, as well as a column for a square transaction fee - I need it to fit in one page and look professional. Add a note next to the total amount saying 'please reimburse client directly'</t>
  </si>
  <si>
    <t>from a real ask</t>
  </si>
  <si>
    <t>chatsat_rubric.xlsx</t>
  </si>
  <si>
    <t>analyze this data based on this key for the columns: </t>
  </si>
  <si>
    <t>output of 145</t>
  </si>
  <si>
    <t>Make the chart look like this one</t>
  </si>
  <si>
    <t>Moonshot_Excel-AI-Benchmarking-Scores_BASELINE_41525.xlsx</t>
  </si>
  <si>
    <t>OVerall</t>
  </si>
  <si>
    <t>Visualize the average ratings of each tool on Accuracy, Usefulness, and Reliability across the 35 tasks as a bubble chart</t>
  </si>
  <si>
    <t>substructure</t>
  </si>
  <si>
    <t>By Country</t>
  </si>
  <si>
    <t>Replace all row labels with the column names and add a slicer so that I can filter all by country</t>
  </si>
  <si>
    <t>Measures</t>
  </si>
  <si>
    <t>Make it so that all the pivots have the same order for columns and rows and add conditional formatting to compare the data</t>
  </si>
  <si>
    <t>Financial Data [filtered to Paseo and Velo]</t>
  </si>
  <si>
    <t>compare the performance for these two products across all dimensions</t>
  </si>
  <si>
    <t>bring me data for universities in the west coast to help my son decide where to go. He wants to run track and study math and is looking for something not too big</t>
  </si>
  <si>
    <t>R_8m7BJKUidoW2aeh_Monthly_Uptake_Rates_by_Partner.xlsx</t>
  </si>
  <si>
    <t>How do uptake rates differ between small and large partners? Help me visualize the response</t>
  </si>
  <si>
    <t>large cross-tab</t>
  </si>
  <si>
    <t>What factors influence uptake rates the most?</t>
  </si>
  <si>
    <t xml:space="preserve">My lease is about to expire. Now I'm wondering whether I should rent another apartment, or buy a condo. Can you help me build a model to compare and decide? </t>
  </si>
  <si>
    <t>Modeling in Excel and Copilot.pptx</t>
  </si>
  <si>
    <t>blank or follow up to 167</t>
  </si>
  <si>
    <t>I'm still collecting the data, but would love to model it still. Can you make us some educated guesses? Assume it's for San Francisco, CA.</t>
  </si>
  <si>
    <t>follow up to 167</t>
  </si>
  <si>
    <t>California housing.xlsx</t>
  </si>
  <si>
    <t>Can you help me visualize this? Anything interesting about it?”</t>
  </si>
  <si>
    <t>from david</t>
  </si>
  <si>
    <t>Phsyical Therapy.xlsx</t>
  </si>
  <si>
    <t>Create a summary view so that I can quickly pull all the relevant info by either patient name or ID</t>
  </si>
  <si>
    <t>reconcile all the new winter party data into this sheet - let me review the changes before applying them</t>
  </si>
  <si>
    <t>dirty</t>
  </si>
  <si>
    <t>data shaping</t>
  </si>
  <si>
    <t>I want to review my notes with my partner. create a new table with a row for every patient I saw in June and a couple paragraphs summarizing their progress or reason to visit if it's their first time</t>
  </si>
  <si>
    <t>multiple sheets</t>
  </si>
  <si>
    <t>text generation</t>
  </si>
  <si>
    <t>Call record.xlsx</t>
  </si>
  <si>
    <t>create a box and whisker view of how non talking minutes might be affecting our outcomes and then give me insights from the data in a format I can share with my directors</t>
  </si>
  <si>
    <t>standard</t>
  </si>
  <si>
    <t>from user case: https://microsoft.sharepoint.com/:p:/t/OfficeUserInsights/Ea6XcGYCMU5JlMnm8THsc0cBL10We9zN1Tu0J5enYMSpHQ?e=go3ge8</t>
  </si>
  <si>
    <t>Permutation.xlsx</t>
  </si>
  <si>
    <t>The data contains scores for two groups, and the goal is to test whether the difference in mean scores between these groups is statistically significant without assuming normality. A permutation test is suitable for this scenario. Additionally, dynamic visuals will be created to illustrate the results effectively for presentation purposes.</t>
  </si>
  <si>
    <t>by year</t>
  </si>
  <si>
    <t>forecast sales for the next 10 years and highlight rows that significantly contribute to this forecast</t>
  </si>
  <si>
    <t>Pies Complex</t>
  </si>
  <si>
    <t xml:space="preserve">how do the total amounts per order compare for each of the ordering channels? </t>
  </si>
  <si>
    <t>Dept Sales.xlsx</t>
  </si>
  <si>
    <t>Flatten this table so that it has columns for dept, sub-dept, country, year and sales - I want all the values in US dollars</t>
  </si>
  <si>
    <t>complex cross-tab</t>
  </si>
  <si>
    <t>data shaping - unpivot</t>
  </si>
  <si>
    <t>How can I use Excel to automate the process of identifying duplicate entries across multiple sheets, flagging them, and generating a summary report of unique values?</t>
  </si>
  <si>
    <t>Year</t>
  </si>
  <si>
    <t>Category</t>
  </si>
  <si>
    <t>Product</t>
  </si>
  <si>
    <t>Rating</t>
  </si>
  <si>
    <t>Components</t>
  </si>
  <si>
    <t>Chains</t>
  </si>
  <si>
    <t>Clothing</t>
  </si>
  <si>
    <t>Socks</t>
  </si>
  <si>
    <t>Bib-Shorts</t>
  </si>
  <si>
    <t>Shorts</t>
  </si>
  <si>
    <t>Tights</t>
  </si>
  <si>
    <t>Handlebars</t>
  </si>
  <si>
    <t>Brakes</t>
  </si>
  <si>
    <t>Mountain Bikes</t>
  </si>
  <si>
    <t>Accessories</t>
  </si>
  <si>
    <t>Helmets</t>
  </si>
  <si>
    <t>Lights</t>
  </si>
  <si>
    <t>Locks</t>
  </si>
  <si>
    <t>Bottom Brackets</t>
  </si>
  <si>
    <t>Jerseys</t>
  </si>
  <si>
    <t>Road Bikes</t>
  </si>
  <si>
    <t>Tires and Tubes</t>
  </si>
  <si>
    <t>Cargo Bike</t>
  </si>
  <si>
    <t>Bike Racks</t>
  </si>
  <si>
    <t>Caps</t>
  </si>
  <si>
    <t>Pumps</t>
  </si>
  <si>
    <t>Wheels</t>
  </si>
  <si>
    <t>Touring Bikes</t>
  </si>
  <si>
    <t>Vests</t>
  </si>
  <si>
    <t>Pedals</t>
  </si>
  <si>
    <t>Gloves</t>
  </si>
  <si>
    <t>Saddles</t>
  </si>
  <si>
    <t>Average of Rating</t>
  </si>
  <si>
    <t>App</t>
  </si>
  <si>
    <t>Purpose</t>
  </si>
  <si>
    <t>Word</t>
  </si>
  <si>
    <t>Document creation</t>
  </si>
  <si>
    <t>Excel</t>
  </si>
  <si>
    <t>Data analysis</t>
  </si>
  <si>
    <t>PowerPoint</t>
  </si>
  <si>
    <t>Presentations</t>
  </si>
  <si>
    <t>Outlook</t>
  </si>
  <si>
    <t>Email management</t>
  </si>
  <si>
    <t>Teams</t>
  </si>
  <si>
    <t>Communication and collaboration</t>
  </si>
  <si>
    <t>OneDrive</t>
  </si>
  <si>
    <t>Cloud storage</t>
  </si>
  <si>
    <t>OneNote</t>
  </si>
  <si>
    <t>Note-taking</t>
  </si>
  <si>
    <t>SharePoint</t>
  </si>
  <si>
    <t>Team collaboration and document sharing</t>
  </si>
  <si>
    <t>Planner</t>
  </si>
  <si>
    <t>Task management</t>
  </si>
  <si>
    <t>To Do</t>
  </si>
  <si>
    <t>Power BI</t>
  </si>
  <si>
    <t>Business intelligence</t>
  </si>
  <si>
    <t>Power Apps</t>
  </si>
  <si>
    <t>App development</t>
  </si>
  <si>
    <t>Power Automate</t>
  </si>
  <si>
    <t>Workflow automation</t>
  </si>
  <si>
    <t>Visio</t>
  </si>
  <si>
    <t>Diagramming</t>
  </si>
  <si>
    <t>Project</t>
  </si>
  <si>
    <t>Project management</t>
  </si>
  <si>
    <t>Defender</t>
  </si>
  <si>
    <t>Security</t>
  </si>
  <si>
    <t>Intune</t>
  </si>
  <si>
    <t>Device management</t>
  </si>
  <si>
    <t>Designer</t>
  </si>
  <si>
    <t>Creativity</t>
  </si>
  <si>
    <t>Clipchamp</t>
  </si>
  <si>
    <t>Video editing</t>
  </si>
  <si>
    <t>Loop</t>
  </si>
  <si>
    <t>Collaboration</t>
  </si>
  <si>
    <t>City</t>
  </si>
  <si>
    <t>State</t>
  </si>
  <si>
    <t>New York City</t>
  </si>
  <si>
    <t>New York</t>
  </si>
  <si>
    <t>Philadelphia</t>
  </si>
  <si>
    <t>Pennsylvania</t>
  </si>
  <si>
    <t>Jacksonville</t>
  </si>
  <si>
    <t>Florida</t>
  </si>
  <si>
    <t>Charlotte</t>
  </si>
  <si>
    <t>North Carolina</t>
  </si>
  <si>
    <t>Washington D.C.</t>
  </si>
  <si>
    <t>District of Columbia</t>
  </si>
  <si>
    <t>Boston</t>
  </si>
  <si>
    <t>Massachusetts</t>
  </si>
  <si>
    <t>Miami</t>
  </si>
  <si>
    <t>Baltimore</t>
  </si>
  <si>
    <t>Maryland</t>
  </si>
  <si>
    <t>Charleston</t>
  </si>
  <si>
    <t>South Carolina</t>
  </si>
  <si>
    <t>Richmond</t>
  </si>
  <si>
    <t>Virginia</t>
  </si>
  <si>
    <t>Hartford</t>
  </si>
  <si>
    <t>Connecticut</t>
  </si>
  <si>
    <t>Portland</t>
  </si>
  <si>
    <t>Maine</t>
  </si>
  <si>
    <t>Manchester</t>
  </si>
  <si>
    <t>New Hampshire</t>
  </si>
  <si>
    <t>Lancaster</t>
  </si>
  <si>
    <t>Melbourne</t>
  </si>
  <si>
    <t>Crash ID</t>
  </si>
  <si>
    <t>Month</t>
  </si>
  <si>
    <t>Dayweek</t>
  </si>
  <si>
    <t>Time</t>
  </si>
  <si>
    <t>Crash Type</t>
  </si>
  <si>
    <t>Bus Involvement</t>
  </si>
  <si>
    <t>Heavy Rigid Truck Involvement</t>
  </si>
  <si>
    <t>Articulated Truck Involvement</t>
  </si>
  <si>
    <t>Speed Limit</t>
  </si>
  <si>
    <t>Road User</t>
  </si>
  <si>
    <t>Gender</t>
  </si>
  <si>
    <t>Age</t>
  </si>
  <si>
    <t>National Remoteness Areas</t>
  </si>
  <si>
    <t>SA4 Name 2016</t>
  </si>
  <si>
    <t>National LGA Name 2017</t>
  </si>
  <si>
    <t>National Road Type</t>
  </si>
  <si>
    <t>Christmas Period</t>
  </si>
  <si>
    <t>Easter Period</t>
  </si>
  <si>
    <t>Age Group</t>
  </si>
  <si>
    <t>Day of week</t>
  </si>
  <si>
    <t>Time of day</t>
  </si>
  <si>
    <t>Vic</t>
  </si>
  <si>
    <t>Sunday</t>
  </si>
  <si>
    <t>Single</t>
  </si>
  <si>
    <t>Motorcycle rider</t>
  </si>
  <si>
    <t>Male</t>
  </si>
  <si>
    <t>Inner Regional Australia</t>
  </si>
  <si>
    <t>Melbourne - Outer East</t>
  </si>
  <si>
    <t>Yarra Ranges (S)</t>
  </si>
  <si>
    <t>Arterial Road</t>
  </si>
  <si>
    <t>No</t>
  </si>
  <si>
    <t>26_to_39</t>
  </si>
  <si>
    <t>Weekend</t>
  </si>
  <si>
    <t>Night</t>
  </si>
  <si>
    <t>SA</t>
  </si>
  <si>
    <t>Saturday</t>
  </si>
  <si>
    <t>Multiple</t>
  </si>
  <si>
    <t>Pedestrian</t>
  </si>
  <si>
    <t>Female</t>
  </si>
  <si>
    <t>Major Cities of Australia</t>
  </si>
  <si>
    <t>Adelaide - North</t>
  </si>
  <si>
    <t>Playford (C)</t>
  </si>
  <si>
    <t>Passenger</t>
  </si>
  <si>
    <t>Hume</t>
  </si>
  <si>
    <t>Wangaratta (RC)</t>
  </si>
  <si>
    <t>Access road</t>
  </si>
  <si>
    <t>17_to_25</t>
  </si>
  <si>
    <t>Driver</t>
  </si>
  <si>
    <t>Outer Regional Australia</t>
  </si>
  <si>
    <t>Melbourne - South East</t>
  </si>
  <si>
    <t>Casey (C)</t>
  </si>
  <si>
    <t>Local Road</t>
  </si>
  <si>
    <t>40_to_64</t>
  </si>
  <si>
    <t>Qld</t>
  </si>
  <si>
    <t>Brisbane - South</t>
  </si>
  <si>
    <t>Brisbane (C)</t>
  </si>
  <si>
    <t>Busway</t>
  </si>
  <si>
    <t>WA</t>
  </si>
  <si>
    <t>Thursday</t>
  </si>
  <si>
    <t>Other/-9</t>
  </si>
  <si>
    <t>Melbourne - West</t>
  </si>
  <si>
    <t>Wyndham (C)</t>
  </si>
  <si>
    <t>Sub-arterial Road</t>
  </si>
  <si>
    <t>Weekday</t>
  </si>
  <si>
    <t>Wednesday</t>
  </si>
  <si>
    <t>Ipswich</t>
  </si>
  <si>
    <t>Ipswich (C)</t>
  </si>
  <si>
    <t>National or State Highway</t>
  </si>
  <si>
    <t>0_to_16</t>
  </si>
  <si>
    <t>Logan - Beaudesert</t>
  </si>
  <si>
    <t>Logan (C)</t>
  </si>
  <si>
    <t>Adelaide - Central and Hills</t>
  </si>
  <si>
    <t>Adelaide Hills (DC)</t>
  </si>
  <si>
    <t>Gold Coast</t>
  </si>
  <si>
    <t>Gold Coast (C)</t>
  </si>
  <si>
    <t>Friday</t>
  </si>
  <si>
    <t>NSW</t>
  </si>
  <si>
    <t>Tuesday</t>
  </si>
  <si>
    <t>Central Coast</t>
  </si>
  <si>
    <t>Richmond - Tweed</t>
  </si>
  <si>
    <t>Tweed</t>
  </si>
  <si>
    <t>Day</t>
  </si>
  <si>
    <t>Wide Bay</t>
  </si>
  <si>
    <t>South Burnett (R)</t>
  </si>
  <si>
    <t>Riverina</t>
  </si>
  <si>
    <t>Carrathool</t>
  </si>
  <si>
    <t>"
ID	Subject	Year	Number of Mails Sent	Number of Mails Opened	Click Through Rate	Unsubscribe Rate	Bounce Rate	Conversion Rate	Revenue Generated	Segment
7	Holiday Sale	2018	10000	7000	6.00%	0.50%	1.00%	4.00%	$3,000 	Retail
7	Summer Discounts	2019	12000	8000	5.50%	0.70%	1.20%	3.80%	$3,500 	Retail
2	New Product Launch	2020	15000	9000	7.00%	0.60%	1.10%	5.00%	$5,000 	Tech
5	Black Friday	2017	20000	14000	6.50%	0.80%	1.30%	4.50%	$7,000 	Retail
9	Spring Collection	2018	9000	6000	5.20%	0.40%	0.90%	3.50%	$2,800 	Fashion
6	Winter Clearance	2016	11000	7500	4.80%	0.50%	1.00%	3.20%	$2,600 	Retail
8	End of Year Sale	2017	13000	8500	6.30%	0.60%	1.40%	4.10%	$4,500 	Electronics
4	Special Offer	2019	14000	9000	5.70%	0.70%	1.20%	3.70%	$4,000 	Retail
3	Flash Sale	2020	16000	10000	6.90%	0.50%	1.10%	4.90%	$4,800 	Tech
2	Exclusive Deal	2021	17000	11000	7.50%	0.80%	1.30%	5.20%	$5,200 	Fashion
4	Back to School	2016	10000	6500	5.00%	0.60%	1.00%	3.40%	$3,100 	Retail
10	New Year Sale	2017	12000	7000	4.90%	0.70%	1.20%	3.30%	$3,400 	Electronics
2	Cyber Monday	2018	13000	8500	6.10%	0.50%	1.10%	4.20%	$4,200 	Retail
5	Valentine's Day	2019	15000	9500	5.40%	0.60%	1.00%	3.60%	$3,900 	Fashion
2	April Fool's Promo	2020	14000	9200	5.80%	0.70%	1.30%	4.00%	$4,100 	Retail
9	Summer Clearance	2021	16000	10000	6.40%	0.80%	1.20%	4.80%	$4,500 	Electronics
6	Prime Day	2022	18000	12000	7.20%	0.60%	1.10%	5.10%	$5,300 	Tech
7	Anniversary Sale	2016	17000	11000	6.00%	0.50%	1.00%	4.60%	$4,700 	Retail
6	Special Edition	2017	18000	12000	7.00%	0.70%	1.20%	4.90%	$5,500 	Fashion
2	Limited Time Offer	2018	19000	13000	6.80%	0.60%	1.10%	4.70%	$5,200 	Retail
9	Exclusive Launch	2019	20000	14000	7.30%	0.80%	1.30%	5.00%	$5,800 	Tech
8	Flash Promo	2020	21000	15000	7.10%	0.70%	1.00%	5.20%	$6,000 	Retail
7	Holiday Special	2021	22000	16000	6.50%	0.60%	1.20%	4.80%	$5,700 	Electronics
5	Summer Festival	2022	23000	17000	7.00%	0.50%	1.10%	5.10%	$6,300 	Fashion
10	Fall Offer	2016	24000	18000	6.20%	0.70%	1.30%	4.50%	$6,500 	Retail
8	Spring Sale	2017	25000	19000	7.20%	0.80%	1.20%	5.00%	$7,000 	Tech
9	Exclusive Promo	2018	26000	20000	6.90%	0.60%	1.10%	4.70%	$6,800 	Retail
4	Black Friday Deal	2019	27000	21000	7.50%	0.50%	1.00%	5.20%	$7,500 	Fashion
8	Secret Sale	2020	28000	22000	7.00%	0.70%	1.30%	5.00%	$7,200 	Retail
8	Weekend Special	2021	29000	23000	6.80%	0.60%	1.10%	4.90%	$7,400 	Electronics
3	Exclusive Offer	2022	30000	24000	7.40%	0.80%	1.20%	5.10%	$7,700 	Tech
7	Festive Sale	2016	31000	25000	6.70%	0.50%	1.00%	4.60%	$8,000 	Retail
2	Anniversary Promo	2017	32000	26000	7.10%	0.60%	1.10%	4.80%	$8,300 	Fashion
8	Exclusive Edition	2018	33000	27000	7.30%	0.70%	1.20%	5.00%	$8,600 	Retail
5	Special Event	2019	34000	28000	6.90%	0.50%	1.00%	5.20%	$8,800 	Tech
"</t>
  </si>
  <si>
    <t>Campaign ID</t>
  </si>
  <si>
    <t>Vendor</t>
  </si>
  <si>
    <t>Alpha</t>
  </si>
  <si>
    <t>Beta</t>
  </si>
  <si>
    <t>Gamma</t>
  </si>
  <si>
    <t>Delta</t>
  </si>
  <si>
    <t>Epsilon</t>
  </si>
  <si>
    <t>Example</t>
  </si>
  <si>
    <t>Context ID</t>
  </si>
  <si>
    <t>Feature</t>
  </si>
  <si>
    <t>Data2</t>
  </si>
  <si>
    <t>Analysis, formulas</t>
  </si>
  <si>
    <t>Create, M365</t>
  </si>
  <si>
    <t>Creation</t>
  </si>
  <si>
    <t>Formulas, commanding</t>
  </si>
  <si>
    <t>Commanding</t>
  </si>
  <si>
    <t>Formulas, Search</t>
  </si>
  <si>
    <t>Create, formulas</t>
  </si>
  <si>
    <t>Pies_Simple</t>
  </si>
  <si>
    <t>Formulas</t>
  </si>
  <si>
    <t>Source of Truth &amp; Production Data</t>
  </si>
  <si>
    <t>Cross sheet</t>
  </si>
  <si>
    <t>(Need to add)</t>
  </si>
  <si>
    <t>"I have an audit on Monday, help me find potential problems in my sheet</t>
  </si>
  <si>
    <t xml:space="preserve">User from Caterpillar - would want to use copilot for Audit prep - "I have an audit on Monday, help me find potential problems in my sheet" (inconsistent formulas, broken formulas, etc).  Looking across 40 tabs. </t>
  </si>
  <si>
    <t>Tour (and Revenue)</t>
  </si>
  <si>
    <t>Commanding, formulas</t>
  </si>
  <si>
    <t>Analysis, Commanding</t>
  </si>
  <si>
    <t>analysis</t>
  </si>
  <si>
    <t>fomulas, search</t>
  </si>
  <si>
    <t>Analsyis</t>
  </si>
  <si>
    <t>Analsyis, formulas</t>
  </si>
  <si>
    <t>Text analysis</t>
  </si>
  <si>
    <t>Subtructure</t>
  </si>
  <si>
    <t>Ben_Morgage Info</t>
  </si>
  <si>
    <t>11a</t>
  </si>
  <si>
    <t>11b</t>
  </si>
  <si>
    <t>11e</t>
  </si>
  <si>
    <t>11f</t>
  </si>
  <si>
    <t>can you plot total spend by month compare to $/click?</t>
  </si>
  <si>
    <t>chart commanding</t>
  </si>
  <si>
    <t>I want to see the height distribution in descending order and with a cumulative percentage line</t>
  </si>
  <si>
    <t>SUB page</t>
  </si>
  <si>
    <t>Add data bars to the pivot tables</t>
  </si>
  <si>
    <t>commanding</t>
  </si>
  <si>
    <t>multiple PTs</t>
  </si>
  <si>
    <t>What are the key points in the data in the last table?</t>
  </si>
  <si>
    <t>how many products are in the top 10% by profit?</t>
  </si>
  <si>
    <t>count and percentage</t>
  </si>
  <si>
    <t>what percentage of products have a total profit lower than 5M?</t>
  </si>
  <si>
    <t>pivot profit by product including average, total and percentage of total</t>
  </si>
  <si>
    <t>analysis, commanding</t>
  </si>
  <si>
    <t>complex PT creation</t>
  </si>
  <si>
    <t>Formula</t>
  </si>
  <si>
    <t>Hiearchy</t>
  </si>
  <si>
    <t>formulas</t>
  </si>
  <si>
    <t>fomulas</t>
  </si>
  <si>
    <t>analysis. commanding</t>
  </si>
  <si>
    <t>text analysis, commanding</t>
  </si>
  <si>
    <t>commanding, M365</t>
  </si>
  <si>
    <t>commanding, formulas</t>
  </si>
  <si>
    <t>Text anaylysis</t>
  </si>
  <si>
    <t>Python</t>
  </si>
  <si>
    <t>Voters 2</t>
  </si>
  <si>
    <t>how did voter statistics change in the decade between these two tables for the west coast states?</t>
  </si>
  <si>
    <t>Analysys</t>
  </si>
  <si>
    <t>Enterprise Search Context</t>
  </si>
  <si>
    <t>Web search?</t>
  </si>
  <si>
    <t>Source of truth</t>
  </si>
  <si>
    <t>Clean Data, Commanding</t>
  </si>
  <si>
    <t>Tour D</t>
  </si>
  <si>
    <t>give me the count of concerts per monht</t>
  </si>
  <si>
    <t>analysis, formulas, data cleansing</t>
  </si>
  <si>
    <t>Supplier Data LinkedIn.xlsx</t>
  </si>
  <si>
    <t>Transshipment</t>
  </si>
  <si>
    <t>advanced analysis, solver</t>
  </si>
  <si>
    <t>chart</t>
  </si>
  <si>
    <t>March</t>
  </si>
  <si>
    <t>April</t>
  </si>
  <si>
    <t>May</t>
  </si>
  <si>
    <t>June</t>
  </si>
  <si>
    <t>July</t>
  </si>
  <si>
    <t>August</t>
  </si>
  <si>
    <t>Consumer</t>
  </si>
  <si>
    <t>EDU</t>
  </si>
  <si>
    <t>Commercial</t>
  </si>
  <si>
    <t>total</t>
  </si>
  <si>
    <t>season</t>
  </si>
  <si>
    <t>date</t>
  </si>
  <si>
    <t>playoff</t>
  </si>
  <si>
    <t>neutral</t>
  </si>
  <si>
    <t>status</t>
  </si>
  <si>
    <t>ot</t>
  </si>
  <si>
    <t>home_team</t>
  </si>
  <si>
    <t>away_team</t>
  </si>
  <si>
    <t>home_team_abbr</t>
  </si>
  <si>
    <t>away_team_abbr</t>
  </si>
  <si>
    <t>home_team_pregame_rating</t>
  </si>
  <si>
    <t>away_team_pregame_rating</t>
  </si>
  <si>
    <t>home_team_winprob</t>
  </si>
  <si>
    <t>away_team_winprob</t>
  </si>
  <si>
    <t>overtime_prob</t>
  </si>
  <si>
    <t>home_team_expected_points</t>
  </si>
  <si>
    <t>away_team_expected_points</t>
  </si>
  <si>
    <t>home_team_score</t>
  </si>
  <si>
    <t>away_team_score</t>
  </si>
  <si>
    <t>home_team_postgame_rating</t>
  </si>
  <si>
    <t>away_team_postgame_rating</t>
  </si>
  <si>
    <t>game_quality_rating</t>
  </si>
  <si>
    <t>game_importance_rating</t>
  </si>
  <si>
    <t>game_overall_rating</t>
  </si>
  <si>
    <t>post</t>
  </si>
  <si>
    <t>Boston Bruins</t>
  </si>
  <si>
    <t>Ottawa Senators</t>
  </si>
  <si>
    <t>BOS</t>
  </si>
  <si>
    <t>OTT</t>
  </si>
  <si>
    <t>New York Islanders</t>
  </si>
  <si>
    <t>NYI</t>
  </si>
  <si>
    <t>San Jose Sharks</t>
  </si>
  <si>
    <t>SJS</t>
  </si>
  <si>
    <t>Washington Capitals</t>
  </si>
  <si>
    <t>WSH</t>
  </si>
  <si>
    <t>Philadelphia Flyers</t>
  </si>
  <si>
    <t>PHI</t>
  </si>
  <si>
    <t>Colorado Avalanche</t>
  </si>
  <si>
    <t>Vegas Golden Knights</t>
  </si>
  <si>
    <t>COL</t>
  </si>
  <si>
    <t>VEG</t>
  </si>
  <si>
    <t>Toronto Maple Leafs</t>
  </si>
  <si>
    <t>TOR</t>
  </si>
  <si>
    <t>Calgary Flames</t>
  </si>
  <si>
    <t>CGY</t>
  </si>
  <si>
    <t>Seattle Kraken</t>
  </si>
  <si>
    <t>SEA</t>
  </si>
  <si>
    <t>Dallas Stars</t>
  </si>
  <si>
    <t>DAL</t>
  </si>
  <si>
    <t>Winnipeg Jets</t>
  </si>
  <si>
    <t>WPG</t>
  </si>
  <si>
    <t>Pittsburgh Penguins</t>
  </si>
  <si>
    <t>PIT</t>
  </si>
  <si>
    <t>Florida Panthers</t>
  </si>
  <si>
    <t>FLA</t>
  </si>
  <si>
    <t>OT</t>
  </si>
  <si>
    <t>Buffalo Sabres</t>
  </si>
  <si>
    <t>BUF</t>
  </si>
  <si>
    <t>Vancouver Canucks</t>
  </si>
  <si>
    <t>VAN</t>
  </si>
  <si>
    <t>SO</t>
  </si>
  <si>
    <t>Carolina Hurricanes</t>
  </si>
  <si>
    <t>CAR</t>
  </si>
  <si>
    <t>Columbus Blue Jackets</t>
  </si>
  <si>
    <t>CBJ</t>
  </si>
  <si>
    <t>Edmonton Oilers</t>
  </si>
  <si>
    <t>EDM</t>
  </si>
  <si>
    <t>St. Louis Blues</t>
  </si>
  <si>
    <t>STL</t>
  </si>
  <si>
    <t>Los Angeles Kings</t>
  </si>
  <si>
    <t>LAK</t>
  </si>
  <si>
    <t>Nashville Predators</t>
  </si>
  <si>
    <t>NSH</t>
  </si>
  <si>
    <t>Anaheim Ducks</t>
  </si>
  <si>
    <t>ANA</t>
  </si>
  <si>
    <t>Chicago Blackhawks</t>
  </si>
  <si>
    <t>CHI</t>
  </si>
  <si>
    <t>Tampa Bay Lightning</t>
  </si>
  <si>
    <t>TBL</t>
  </si>
  <si>
    <t>Montreal Canadiens</t>
  </si>
  <si>
    <t>MTL</t>
  </si>
  <si>
    <t>Minnesota Wild</t>
  </si>
  <si>
    <t>MIN</t>
  </si>
  <si>
    <t>New York Rangers</t>
  </si>
  <si>
    <t>NYR</t>
  </si>
  <si>
    <t>Arizona Coyotes</t>
  </si>
  <si>
    <t>ARI</t>
  </si>
  <si>
    <t>Detroit Red Wings</t>
  </si>
  <si>
    <t>DET</t>
  </si>
  <si>
    <t>New Jersey Devils</t>
  </si>
  <si>
    <t>NJD</t>
  </si>
  <si>
    <t>live</t>
  </si>
  <si>
    <t>pre</t>
  </si>
  <si>
    <t>winner</t>
  </si>
  <si>
    <t xml:space="preserve">Team with the most wins: </t>
  </si>
  <si>
    <t>Count of winner</t>
  </si>
  <si>
    <t>Workstreams</t>
  </si>
  <si>
    <t>FY25 Q4</t>
  </si>
  <si>
    <t>FY26 Q1</t>
  </si>
  <si>
    <t>FY26 Q2</t>
  </si>
  <si>
    <t>Milestone TBD</t>
  </si>
  <si>
    <t>Notes/Comments</t>
  </si>
  <si>
    <t>Excel Answers</t>
  </si>
  <si>
    <r>
      <t>Build</t>
    </r>
    <r>
      <rPr>
        <sz val="11"/>
        <color theme="1"/>
        <rFont val="Aptos Narrow"/>
        <family val="2"/>
        <scheme val="minor"/>
      </rPr>
      <t xml:space="preserve"> </t>
    </r>
    <r>
      <rPr>
        <b/>
        <sz val="11"/>
        <color theme="1"/>
        <rFont val="Aptos Narrow"/>
        <family val="2"/>
        <scheme val="minor"/>
      </rPr>
      <t>announce and demo on live code (May)</t>
    </r>
  </si>
  <si>
    <t>Answers MVP to Prod (July)</t>
  </si>
  <si>
    <r>
      <t xml:space="preserve">Answers content can be inserted into the workbook as connected Python objects </t>
    </r>
    <r>
      <rPr>
        <sz val="11"/>
        <color theme="1"/>
        <rFont val="Aptos Narrow"/>
        <family val="2"/>
        <scheme val="minor"/>
      </rPr>
      <t>- python/AA backed, transition to AA mode</t>
    </r>
  </si>
  <si>
    <t>How much do want to invest in the Answers path?</t>
  </si>
  <si>
    <r>
      <t xml:space="preserve">USER CAN </t>
    </r>
    <r>
      <rPr>
        <b/>
        <sz val="11"/>
        <color theme="1"/>
        <rFont val="Aptos Narrow"/>
        <family val="2"/>
        <scheme val="minor"/>
      </rPr>
      <t>fully complete their data workflows</t>
    </r>
  </si>
  <si>
    <t>Starting with CTRL+T &amp; TLR</t>
  </si>
  <si>
    <t>Core MVP delivered in win32, web and Mac</t>
  </si>
  <si>
    <t>When/how, does it converge with Moonshot?</t>
  </si>
  <si>
    <t>(via Python)</t>
  </si>
  <si>
    <t>Some results can be inserted as tables and images</t>
  </si>
  <si>
    <t>vNext Commanding with scratchpad (DF July, Prod August)</t>
  </si>
  <si>
    <t>VNext commanding with Big Context?  Or move to moonshot.</t>
  </si>
  <si>
    <r>
      <t xml:space="preserve">USER CAN </t>
    </r>
    <r>
      <rPr>
        <b/>
        <sz val="11"/>
        <color theme="1"/>
        <rFont val="Aptos Narrow"/>
        <family val="2"/>
        <scheme val="minor"/>
      </rPr>
      <t>delegate execution all their Excel actions </t>
    </r>
  </si>
  <si>
    <r>
      <t xml:space="preserve">USER CAN: </t>
    </r>
    <r>
      <rPr>
        <sz val="11"/>
        <color theme="1"/>
        <rFont val="Aptos Narrow"/>
        <family val="2"/>
        <scheme val="minor"/>
      </rPr>
      <t>7 delegate execution all their XL actions</t>
    </r>
  </si>
  <si>
    <t>All Office JS supported actions</t>
  </si>
  <si>
    <t>Simple intent</t>
  </si>
  <si>
    <t>VCurrent context + charts: not have full workbook awareness</t>
  </si>
  <si>
    <t>Scratchpad</t>
  </si>
  <si>
    <r>
      <t xml:space="preserve">PreviewV1- </t>
    </r>
    <r>
      <rPr>
        <sz val="11"/>
        <color theme="1"/>
        <rFont val="Aptos Narrow"/>
        <family val="2"/>
        <scheme val="minor"/>
      </rPr>
      <t xml:space="preserve">Preview with no navigation between multiple affected ranges. </t>
    </r>
    <r>
      <rPr>
        <b/>
        <sz val="11"/>
        <color theme="1"/>
        <rFont val="Aptos Narrow"/>
        <family val="2"/>
        <scheme val="minor"/>
      </rPr>
      <t>(</t>
    </r>
    <r>
      <rPr>
        <b/>
        <sz val="11"/>
        <color theme="1"/>
        <rFont val="Aptos Narrow"/>
        <family val="2"/>
        <scheme val="minor"/>
      </rPr>
      <t>DF 6/30</t>
    </r>
    <r>
      <rPr>
        <b/>
        <sz val="11"/>
        <color theme="1"/>
        <rFont val="Aptos Narrow"/>
        <family val="2"/>
        <scheme val="minor"/>
      </rPr>
      <t>)</t>
    </r>
  </si>
  <si>
    <t>Preview v1 Prod 8/30</t>
  </si>
  <si>
    <t>Preview v2 Prod 11/30</t>
  </si>
  <si>
    <t>Pending understanding of further requirements for analysis tasks</t>
  </si>
  <si>
    <r>
      <t xml:space="preserve">USER CAN get </t>
    </r>
    <r>
      <rPr>
        <b/>
        <sz val="11"/>
        <color theme="1"/>
        <rFont val="Aptos Narrow"/>
        <family val="2"/>
        <scheme val="minor"/>
      </rPr>
      <t>great results they can trust and easily preview              </t>
    </r>
  </si>
  <si>
    <t>single prompt reusing existing observer (with description before preview)</t>
  </si>
  <si>
    <r>
      <t xml:space="preserve">Preview v2 DF 9/30 </t>
    </r>
    <r>
      <rPr>
        <sz val="11"/>
        <color theme="1"/>
        <rFont val="Aptos Narrow"/>
        <family val="2"/>
        <scheme val="minor"/>
      </rPr>
      <t>navigation and allowing coauth changes</t>
    </r>
  </si>
  <si>
    <t>multiple copilot prompts reusing existing observer but without other user edits</t>
  </si>
  <si>
    <r>
      <t xml:space="preserve">Big' Context </t>
    </r>
    <r>
      <rPr>
        <sz val="11"/>
        <color theme="1"/>
        <rFont val="Aptos Narrow"/>
        <family val="2"/>
        <scheme val="minor"/>
      </rPr>
      <t>(a single pass version of the new moonshot context)</t>
    </r>
  </si>
  <si>
    <t>Big Context in ELSE [DF 5/30, Prod 6/30]</t>
  </si>
  <si>
    <r>
      <t xml:space="preserve">Big Context in Excel Answers? </t>
    </r>
    <r>
      <rPr>
        <sz val="11"/>
        <color theme="1"/>
        <rFont val="Aptos Narrow"/>
        <family val="2"/>
        <scheme val="minor"/>
      </rPr>
      <t xml:space="preserve">[In progress discussion - </t>
    </r>
    <r>
      <rPr>
        <sz val="11"/>
        <color theme="1"/>
        <rFont val="Aptos Narrow"/>
        <family val="2"/>
        <scheme val="minor"/>
      </rPr>
      <t>Need Python to be able to reason over data other than dataframes</t>
    </r>
  </si>
  <si>
    <t>We'd like to fine-tune context only as part of the overall moonshot architecture effort.</t>
  </si>
  <si>
    <t>USER CAN:</t>
  </si>
  <si>
    <t>ELSE sees entire grid, tables, cells, charts, PivotTables, TLRs, and can find workbook context (across all worksheets) based on user query and user events</t>
  </si>
  <si>
    <t>[context productization continues in the moonshot architecture line]</t>
  </si>
  <si>
    <t>It'd include training both for semantic search and the  GridAPI component that samples/summarizes data when it’s too large for the prompt.</t>
  </si>
  <si>
    <r>
      <t xml:space="preserve">get full support for </t>
    </r>
    <r>
      <rPr>
        <b/>
        <sz val="11"/>
        <color theme="1"/>
        <rFont val="Aptos Narrow"/>
        <family val="2"/>
        <scheme val="minor"/>
      </rPr>
      <t xml:space="preserve">all their workbook content </t>
    </r>
    <r>
      <rPr>
        <sz val="11"/>
        <color theme="1"/>
        <rFont val="Aptos Narrow"/>
        <family val="2"/>
        <scheme val="minor"/>
      </rPr>
      <t>… one entity at a time, or in relation to others</t>
    </r>
  </si>
  <si>
    <t>Single pass – ELSE can’t request more data</t>
  </si>
  <si>
    <t>We could consider paying the extra cost of a context-only fine-tuning effort if for ELSE and/or Answers.</t>
  </si>
  <si>
    <r>
      <t xml:space="preserve">trust the results are </t>
    </r>
    <r>
      <rPr>
        <b/>
        <sz val="11"/>
        <color theme="1"/>
        <rFont val="Aptos Narrow"/>
        <family val="2"/>
        <scheme val="minor"/>
      </rPr>
      <t xml:space="preserve">grounded on the relevant context </t>
    </r>
    <r>
      <rPr>
        <sz val="11"/>
        <color theme="1"/>
        <rFont val="Aptos Narrow"/>
        <family val="2"/>
        <scheme val="minor"/>
      </rPr>
      <t>… selection, viewport, org, web data, chat, recent actions, etc.</t>
    </r>
  </si>
  <si>
    <t>Chat-only response – no document editing yet</t>
  </si>
  <si>
    <t>Improvements in quality of XLIM, and Sheet montage can also help.</t>
  </si>
  <si>
    <t>‘as is’ quality (not fine-tuned model)</t>
  </si>
  <si>
    <t>Moonshot Architecture</t>
  </si>
  <si>
    <t>Initial moonshot Doogfood (DF) in Flux v3 – End of June</t>
  </si>
  <si>
    <t>DF complex intent with (direct) workbook modification – End of August</t>
  </si>
  <si>
    <t>DF with scratchpad (includes security, HiTL) - End of October</t>
  </si>
  <si>
    <t>Need to reconcile with the need to retire Flux v2 and the fact that other experiences, like Excel Answers, are still in Flux v2.</t>
  </si>
  <si>
    <t>(a model-first architecture that encompasses reasoning, context grounding, and workbook manipulation)</t>
  </si>
  <si>
    <t>With single context pass</t>
  </si>
  <si>
    <t>Model can ask for more context - dependency on Sydney memory management &amp; incremental updates</t>
  </si>
  <si>
    <r>
      <t xml:space="preserve">Scratchpad Dependency </t>
    </r>
    <r>
      <rPr>
        <sz val="11"/>
        <color theme="1"/>
        <rFont val="Aptos Narrow"/>
        <family val="2"/>
        <scheme val="minor"/>
      </rPr>
      <t>(risk; scratchpad eta 9/30) (multiple scripts single turn; scratchpad changes reflected in context + Sydney Memory - needed for self-reflection)</t>
    </r>
  </si>
  <si>
    <t>We are exploring the declarative agent approach as a potential intermediate step</t>
  </si>
  <si>
    <t>Partial functionality: no workbook modification/ interaction (that comes in the next component)</t>
  </si>
  <si>
    <t>fully complete data workflows</t>
  </si>
  <si>
    <t>Aspirational: Basic interaction with plugins (search…)</t>
  </si>
  <si>
    <t>get results they can trust and preview</t>
  </si>
  <si>
    <r>
      <t xml:space="preserve">Dependency on part of the Big Context in ELSE work </t>
    </r>
    <r>
      <rPr>
        <sz val="11"/>
        <color theme="1"/>
        <rFont val="Aptos Narrow"/>
        <family val="2"/>
        <scheme val="minor"/>
      </rPr>
      <t>(June ETA)</t>
    </r>
  </si>
  <si>
    <t>delegate execution of all actions</t>
  </si>
  <si>
    <t>get support for all workbook content</t>
  </si>
  <si>
    <t>get results grounded in relevant context</t>
  </si>
  <si>
    <r>
      <t xml:space="preserve">can get </t>
    </r>
    <r>
      <rPr>
        <b/>
        <sz val="11"/>
        <color theme="1"/>
        <rFont val="Aptos Narrow"/>
        <family val="2"/>
        <scheme val="minor"/>
      </rPr>
      <t xml:space="preserve">refreshable results </t>
    </r>
    <r>
      <rPr>
        <sz val="11"/>
        <color theme="1"/>
        <rFont val="Aptos Narrow"/>
        <family val="2"/>
        <scheme val="minor"/>
      </rPr>
      <t>when needed        </t>
    </r>
  </si>
  <si>
    <t>Moonshot Evaluation</t>
  </si>
  <si>
    <r>
      <t xml:space="preserve">Manual results on parity and moonshot sets with closed intents </t>
    </r>
    <r>
      <rPr>
        <b/>
        <sz val="11"/>
        <color theme="1"/>
        <rFont val="Aptos Narrow"/>
        <family val="2"/>
        <scheme val="minor"/>
      </rPr>
      <t>04/25</t>
    </r>
  </si>
  <si>
    <t xml:space="preserve">
</t>
  </si>
  <si>
    <r>
      <t>we can</t>
    </r>
    <r>
      <rPr>
        <b/>
        <sz val="11"/>
        <color theme="1"/>
        <rFont val="Aptos Narrow"/>
        <family val="2"/>
        <scheme val="minor"/>
      </rPr>
      <t xml:space="preserve"> </t>
    </r>
    <r>
      <rPr>
        <sz val="11"/>
        <color theme="1"/>
        <rFont val="Aptos Narrow"/>
        <family val="2"/>
        <scheme val="minor"/>
      </rPr>
      <t>measure user success</t>
    </r>
  </si>
  <si>
    <r>
      <t xml:space="preserve">Automated moonshot eval on open-ended and interactive (simulating conversation) datasets </t>
    </r>
    <r>
      <rPr>
        <b/>
        <sz val="11"/>
        <color theme="1"/>
        <rFont val="Aptos Narrow"/>
        <family val="2"/>
        <scheme val="minor"/>
      </rPr>
      <t>5/30</t>
    </r>
  </si>
  <si>
    <t>[Dependency on evaluation pipeline for product and for Orkney]</t>
  </si>
  <si>
    <t>Data for Evaluation and Fine Tuning</t>
  </si>
  <si>
    <t>TBD based on findings after initial moonshot architecture finetuning with o3 mini</t>
  </si>
  <si>
    <t>What data needs can we anticipate at Moonshot data needs.loop?</t>
  </si>
  <si>
    <t>Moonshot Architecture Fine-tuning</t>
  </si>
  <si>
    <t>Office JS finetuning</t>
  </si>
  <si>
    <r>
      <t>E2E Moonshot architecture finetuning v2</t>
    </r>
    <r>
      <rPr>
        <sz val="11"/>
        <color theme="1"/>
        <rFont val="Aptos Narrow"/>
        <family val="2"/>
        <scheme val="minor"/>
      </rPr>
      <t xml:space="preserve"> (leverages the context as a component - doesn't train for it)</t>
    </r>
  </si>
  <si>
    <t>[Further iteration with more data, different approaches...]</t>
  </si>
  <si>
    <r>
      <t xml:space="preserve">USER CAN know they are getting the </t>
    </r>
    <r>
      <rPr>
        <b/>
        <sz val="11"/>
        <color theme="1"/>
        <rFont val="Aptos Narrow"/>
        <family val="2"/>
        <scheme val="minor"/>
      </rPr>
      <t xml:space="preserve">latest model advances </t>
    </r>
    <r>
      <rPr>
        <sz val="11"/>
        <color theme="1"/>
        <rFont val="Aptos Narrow"/>
        <family val="2"/>
        <scheme val="minor"/>
      </rPr>
      <t>(for all the moonshot items)</t>
    </r>
  </si>
  <si>
    <r>
      <t xml:space="preserve">4o and o3-mini FT (no tool calling, SFT+RL without execution) - Compilability evaluation </t>
    </r>
    <r>
      <rPr>
        <b/>
        <sz val="11"/>
        <color theme="1"/>
        <rFont val="Aptos Narrow"/>
        <family val="2"/>
        <scheme val="minor"/>
      </rPr>
      <t>DONE</t>
    </r>
  </si>
  <si>
    <r>
      <t xml:space="preserve">July-15th </t>
    </r>
    <r>
      <rPr>
        <sz val="11"/>
        <color theme="1"/>
        <rFont val="Aptos Narrow"/>
        <family val="2"/>
        <scheme val="minor"/>
      </rPr>
      <t>first iteration ready for E2E eval</t>
    </r>
  </si>
  <si>
    <r>
      <t>April 30</t>
    </r>
    <r>
      <rPr>
        <sz val="11"/>
        <color theme="1"/>
        <rFont val="Aptos Narrow"/>
        <family val="2"/>
        <scheme val="minor"/>
      </rPr>
      <t xml:space="preserve">: end-to-end (orkney) </t>
    </r>
    <r>
      <rPr>
        <b/>
        <sz val="11"/>
        <color theme="1"/>
        <rFont val="Aptos Narrow"/>
        <family val="2"/>
        <scheme val="minor"/>
      </rPr>
      <t xml:space="preserve">evaluation </t>
    </r>
    <r>
      <rPr>
        <sz val="11"/>
        <color theme="1"/>
        <rFont val="Aptos Narrow"/>
        <family val="2"/>
        <scheme val="minor"/>
      </rPr>
      <t>of the 4o FT one. [4o is easier to productize, because it's outside of the GT]</t>
    </r>
  </si>
  <si>
    <t>After that, we'll iterate on quality, adding more training data, etc.</t>
  </si>
  <si>
    <r>
      <t>May 15</t>
    </r>
    <r>
      <rPr>
        <sz val="11"/>
        <color theme="1"/>
        <rFont val="Aptos Narrow"/>
        <family val="2"/>
        <scheme val="minor"/>
      </rPr>
      <t xml:space="preserve">: end-to-end (Orkney) </t>
    </r>
    <r>
      <rPr>
        <b/>
        <sz val="11"/>
        <color theme="1"/>
        <rFont val="Aptos Narrow"/>
        <family val="2"/>
        <scheme val="minor"/>
      </rPr>
      <t xml:space="preserve">evaluation </t>
    </r>
    <r>
      <rPr>
        <sz val="11"/>
        <color theme="1"/>
        <rFont val="Aptos Narrow"/>
        <family val="2"/>
        <scheme val="minor"/>
      </rPr>
      <t>of o3-mini FT one</t>
    </r>
  </si>
  <si>
    <t>Need to solve Windows VM set up to unblock improvements through reinforcement learning</t>
  </si>
  <si>
    <t>Better outputs [RESEARCH NEEDED]</t>
  </si>
  <si>
    <t>Plan for tools needed in moonshot</t>
  </si>
  <si>
    <t>Research Needed - Time TBD</t>
  </si>
  <si>
    <t>Integrate with Power Query, Office Scripts - TBD</t>
  </si>
  <si>
    <t>USER CAN</t>
  </si>
  <si>
    <t>Text Analysis: Assuming Text Analysis and Python, also IN4? Others?</t>
  </si>
  <si>
    <t>Complement moonshot orchestration with Python output</t>
  </si>
  <si>
    <t>Offer different options (flavors) for the same ask -</t>
  </si>
  <si>
    <t>fully complete their data workflows</t>
  </si>
  <si>
    <t>[we assume formulas will be solved through fine-tuning]</t>
  </si>
  <si>
    <t>Better insertion experience? (rather than just new page?)</t>
  </si>
  <si>
    <r>
      <t xml:space="preserve">get the </t>
    </r>
    <r>
      <rPr>
        <b/>
        <sz val="11"/>
        <color theme="1"/>
        <rFont val="Aptos Narrow"/>
        <family val="2"/>
        <scheme val="minor"/>
      </rPr>
      <t>best Excel results and access to output ‘flavors</t>
    </r>
    <r>
      <rPr>
        <sz val="11"/>
        <color theme="1"/>
        <rFont val="Aptos Narrow"/>
        <family val="2"/>
        <scheme val="minor"/>
      </rPr>
      <t>’</t>
    </r>
  </si>
  <si>
    <t>UX for the above</t>
  </si>
  <si>
    <t>Support plan for on-grid experiences that end in the chat</t>
  </si>
  <si>
    <t>currently we open the pane and bypass orchestration so that the skill answers, but any further iteration goes through normal orchestration</t>
  </si>
  <si>
    <t>What are the latency requirements to be able to substitute moonshot architecture here?</t>
  </si>
  <si>
    <t>Excel Copilot v2 in the agentic world</t>
  </si>
  <si>
    <t>Once we figure out the above</t>
  </si>
  <si>
    <t>how do we integrate with get and import data?</t>
  </si>
  <si>
    <t>how does Excel integrate into cross-app tasks?</t>
  </si>
  <si>
    <t xml:space="preserve"> Potluck Event</t>
  </si>
  <si>
    <t xml:space="preserve">Please enter your name, the dish you're bringing (or buying!), and any possible allergens </t>
  </si>
  <si>
    <t>Food (Snacks/Entrees/Desserts)</t>
  </si>
  <si>
    <t>Name</t>
  </si>
  <si>
    <t>RSVP</t>
  </si>
  <si>
    <t>Number of attendees</t>
  </si>
  <si>
    <t>Other info/allergens?</t>
  </si>
  <si>
    <t>Vegetarian/Vegan?</t>
  </si>
  <si>
    <t>Amount to pay for drinks</t>
  </si>
  <si>
    <t>Henry Ross</t>
  </si>
  <si>
    <t>Pasta Salad</t>
  </si>
  <si>
    <t>gluten</t>
  </si>
  <si>
    <t>Vegetarian</t>
  </si>
  <si>
    <t>Oscar Ward</t>
  </si>
  <si>
    <t>Eggrolls</t>
  </si>
  <si>
    <t>beef, egg</t>
  </si>
  <si>
    <t>Logan Edwards</t>
  </si>
  <si>
    <t>Maybe</t>
  </si>
  <si>
    <t>hot spicky wings</t>
  </si>
  <si>
    <t>egg, milk</t>
  </si>
  <si>
    <t>Dylan Williams</t>
  </si>
  <si>
    <t>Eugenia Lopez</t>
  </si>
  <si>
    <t>Dessert</t>
  </si>
  <si>
    <t>Jacob Hancock</t>
  </si>
  <si>
    <t>Pumpkin Coffee Cake</t>
  </si>
  <si>
    <t>gluten, egg, milk</t>
  </si>
  <si>
    <t>Mario Rogers</t>
  </si>
  <si>
    <t>Veggie Platter</t>
  </si>
  <si>
    <t>Vegetarian/Vegan</t>
  </si>
  <si>
    <t>Rowan Murphy</t>
  </si>
  <si>
    <t>Shrimp Chao Mian (fried noodles)</t>
  </si>
  <si>
    <t>Shrimp</t>
  </si>
  <si>
    <t>Nicole Wagner</t>
  </si>
  <si>
    <t>Kendall Collins</t>
  </si>
  <si>
    <t>chicken pot stickers</t>
  </si>
  <si>
    <t>Hayden Lopez</t>
  </si>
  <si>
    <t>Grace Taylor</t>
  </si>
  <si>
    <t>cake bites</t>
  </si>
  <si>
    <t>no</t>
  </si>
  <si>
    <t>Hayden Cook</t>
  </si>
  <si>
    <t>Garlic bread and icebox cake</t>
  </si>
  <si>
    <t>Isaac/Ronaldo</t>
  </si>
  <si>
    <t>Avery Smith</t>
  </si>
  <si>
    <t>Mikaela Lee</t>
  </si>
  <si>
    <t>Quinn Anderson</t>
  </si>
  <si>
    <t>No red meat</t>
  </si>
  <si>
    <t>Victoria Burke</t>
  </si>
  <si>
    <t>Graham Barnes</t>
  </si>
  <si>
    <t>Libby Harrison</t>
  </si>
  <si>
    <t>Jessie Irwin</t>
  </si>
  <si>
    <t>Cameron Baker</t>
  </si>
  <si>
    <t>no spicy food</t>
  </si>
  <si>
    <t>Joseph Price</t>
  </si>
  <si>
    <t>Hannah Haynes</t>
  </si>
  <si>
    <t>Wesley Brooks</t>
  </si>
  <si>
    <t>Juan Morgan</t>
  </si>
  <si>
    <t>Jasmine Miller</t>
  </si>
  <si>
    <t>Felix Henderson</t>
  </si>
  <si>
    <t>Ashley Schroeder</t>
  </si>
  <si>
    <t xml:space="preserve">Cheese Pizza </t>
  </si>
  <si>
    <t xml:space="preserve">Date       </t>
  </si>
  <si>
    <t xml:space="preserve"> Resident 1 </t>
  </si>
  <si>
    <t xml:space="preserve"> Resident 2 </t>
  </si>
  <si>
    <t xml:space="preserve"> Resident 3 </t>
  </si>
  <si>
    <t xml:space="preserve"> Resident 4</t>
  </si>
  <si>
    <t xml:space="preserve"> Dr. Smith  </t>
  </si>
  <si>
    <t xml:space="preserve"> Dr. Jones  </t>
  </si>
  <si>
    <t xml:space="preserve"> Dr. Lee    </t>
  </si>
  <si>
    <t xml:space="preserve"> Dr. Patel</t>
  </si>
  <si>
    <t xml:space="preserve"> Dr. Clark  </t>
  </si>
  <si>
    <t xml:space="preserve"> Dr. Adams  </t>
  </si>
  <si>
    <t xml:space="preserve"> Dr. Baker  </t>
  </si>
  <si>
    <t xml:space="preserve"> Dr. Davis</t>
  </si>
  <si>
    <t xml:space="preserve"> Dr. Evans  </t>
  </si>
  <si>
    <t xml:space="preserve"> Dr. Lee</t>
  </si>
  <si>
    <t xml:space="preserve"> Dr. Patel  </t>
  </si>
  <si>
    <t xml:space="preserve"> Dr. Baker</t>
  </si>
  <si>
    <t xml:space="preserve"> Dr. Davis  </t>
  </si>
  <si>
    <t xml:space="preserve"> Dr. Jones</t>
  </si>
  <si>
    <t xml:space="preserve"> Dr. Adams</t>
  </si>
  <si>
    <t xml:space="preserve"> Dr. Smith</t>
  </si>
  <si>
    <t xml:space="preserve"> Dr. Clark</t>
  </si>
  <si>
    <t xml:space="preserve"> Dr. Evans</t>
  </si>
  <si>
    <t>Segment</t>
  </si>
  <si>
    <t>Country</t>
  </si>
  <si>
    <t>Discount Band</t>
  </si>
  <si>
    <t>Units Sold</t>
  </si>
  <si>
    <t>Manufacturing Price</t>
  </si>
  <si>
    <t>Sale Price</t>
  </si>
  <si>
    <t>Gross Sales</t>
  </si>
  <si>
    <t>Discounts</t>
  </si>
  <si>
    <t xml:space="preserve"> Sales</t>
  </si>
  <si>
    <t>COGS</t>
  </si>
  <si>
    <t>Profit</t>
  </si>
  <si>
    <t>Date</t>
  </si>
  <si>
    <t>Channel Partners</t>
  </si>
  <si>
    <t>United States of America</t>
  </si>
  <si>
    <t>Amarilla</t>
  </si>
  <si>
    <t>Low</t>
  </si>
  <si>
    <t>Midmarket</t>
  </si>
  <si>
    <t>France</t>
  </si>
  <si>
    <t>Government</t>
  </si>
  <si>
    <t>Germany</t>
  </si>
  <si>
    <t>Canada</t>
  </si>
  <si>
    <t>Medium</t>
  </si>
  <si>
    <t>Mexico</t>
  </si>
  <si>
    <t>High</t>
  </si>
  <si>
    <t>None</t>
  </si>
  <si>
    <t>Small Business</t>
  </si>
  <si>
    <t>Carretera</t>
  </si>
  <si>
    <t>Montana</t>
  </si>
  <si>
    <t>Paseo</t>
  </si>
  <si>
    <t>Velo</t>
  </si>
  <si>
    <t>VTT</t>
  </si>
  <si>
    <t>Column1</t>
  </si>
  <si>
    <t>Math</t>
  </si>
  <si>
    <t>Reading</t>
  </si>
  <si>
    <t>Writing</t>
  </si>
  <si>
    <t>Science</t>
  </si>
  <si>
    <t>Prize Conditions:</t>
  </si>
  <si>
    <t>Alice</t>
  </si>
  <si>
    <t>A</t>
  </si>
  <si>
    <t>A-</t>
  </si>
  <si>
    <t>B or higher in math</t>
  </si>
  <si>
    <t>Bob</t>
  </si>
  <si>
    <t>C</t>
  </si>
  <si>
    <t>C-</t>
  </si>
  <si>
    <t>B</t>
  </si>
  <si>
    <t>Averages a B in reading and writing</t>
  </si>
  <si>
    <t>Chris</t>
  </si>
  <si>
    <t>D</t>
  </si>
  <si>
    <t>Must have a C or higher in science</t>
  </si>
  <si>
    <t>Derek</t>
  </si>
  <si>
    <t>Elias</t>
  </si>
  <si>
    <t>C+</t>
  </si>
  <si>
    <t>Andrés</t>
  </si>
  <si>
    <t>Greg</t>
  </si>
  <si>
    <t>Email</t>
  </si>
  <si>
    <t>Job Title</t>
  </si>
  <si>
    <t>Office Location</t>
  </si>
  <si>
    <t>grace@firstupconsultants.com</t>
  </si>
  <si>
    <t>SENIOR PRODUCT MANAGER</t>
  </si>
  <si>
    <t>Home Office</t>
  </si>
  <si>
    <t>hayden@fourthcoffee.com</t>
  </si>
  <si>
    <t>PRINCIPAL PRODUCT MANAGER</t>
  </si>
  <si>
    <t>36/4081</t>
  </si>
  <si>
    <t>Rory Nyuyen</t>
  </si>
  <si>
    <t>rory@wideworldimporters.com</t>
  </si>
  <si>
    <t>36/4071</t>
  </si>
  <si>
    <t>Malik Barden</t>
  </si>
  <si>
    <t>malik@proseware.com</t>
  </si>
  <si>
    <t>36/4121</t>
  </si>
  <si>
    <t>Isabel Gracia</t>
  </si>
  <si>
    <t>isabel@humongousinsurance.com</t>
  </si>
  <si>
    <t>36/4125</t>
  </si>
  <si>
    <t>Below Median Sales</t>
  </si>
  <si>
    <t>Discounted Sales</t>
  </si>
  <si>
    <t>Discounted Rating</t>
  </si>
  <si>
    <t>Discount Strategy</t>
  </si>
  <si>
    <t>Description</t>
  </si>
  <si>
    <t>Cost in the US (USD)</t>
  </si>
  <si>
    <t>Cost in the UK (GBP)</t>
  </si>
  <si>
    <t>Cost in Japan (JPY)</t>
  </si>
  <si>
    <t>Cost in Canada (CAD)</t>
  </si>
  <si>
    <t>Cost in Mexico (MXN)</t>
  </si>
  <si>
    <t>Cost in India (INR)</t>
  </si>
  <si>
    <t>Apple</t>
  </si>
  <si>
    <t>1 red apple</t>
  </si>
  <si>
    <t>Banana</t>
  </si>
  <si>
    <t>1 ripe banana</t>
  </si>
  <si>
    <t>Carrot</t>
  </si>
  <si>
    <t>1 orange carrot</t>
  </si>
  <si>
    <t>Milk</t>
  </si>
  <si>
    <t>1-liter full cream milk</t>
  </si>
  <si>
    <t>Bread</t>
  </si>
  <si>
    <t>1 loaf of whole grain bread</t>
  </si>
  <si>
    <t>Eggs</t>
  </si>
  <si>
    <t>12-pack large eggs</t>
  </si>
  <si>
    <t>Chicken</t>
  </si>
  <si>
    <t>1 kg fresh chicken</t>
  </si>
  <si>
    <t>Rice</t>
  </si>
  <si>
    <t>1 kg basmati rice</t>
  </si>
  <si>
    <t>Sugar</t>
  </si>
  <si>
    <t>1 kg white sugar</t>
  </si>
  <si>
    <t>Salt</t>
  </si>
  <si>
    <t>1 kg iodized salt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</si>
</sst>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164" formatCode="_(&quot;$&quot;* #,##0_);_(&quot;$&quot;* \(#,##0\);_(&quot;$&quot;* &quot;-&quot;??_);_(@_)"/>
    <numFmt numFmtId="165" formatCode="_(&quot;$&quot;* #,##0_);_(&quot;$&quot;* \(#,##0\);_(&quot;$&quot;* \&quot;\-\&quot;??_);_(@_)"/>
    <numFmt numFmtId="166" formatCode="&quot;$&quot;#,##0.00"/>
    <numFmt numFmtId="167" formatCode="\£#,##0.00"/>
    <numFmt numFmtId="168" formatCode="\¥#,##0"/>
    <numFmt numFmtId="169" formatCode="\₹#,##0"/>
  </numFmts>
  <fonts count="28">
    <font>
      <sz val="11"/>
      <color theme="1"/>
      <name val="Aptos Narrow"/>
      <family val="2"/>
      <scheme val="minor"/>
    </font>
    <font>
      <sz val="11"/>
      <color theme="1"/>
      <name val="Aptos Narrow"/>
      <family val="2"/>
      <scheme val="minor"/>
    </font>
    <font>
      <b/>
      <sz val="11"/>
      <color theme="1"/>
      <name val="Aptos Narrow"/>
      <family val="2"/>
      <scheme val="minor"/>
    </font>
    <font>
      <sz val="11"/>
      <color rgb="FF000000"/>
      <name val="Calibri"/>
      <family val="2"/>
    </font>
    <font>
      <sz val="11"/>
      <color rgb="FF000000"/>
      <name val="Aptos Narrow"/>
      <family val="2"/>
      <scheme val="minor"/>
    </font>
    <font>
      <b/>
      <sz val="11"/>
      <color rgb="FF000000"/>
      <name val="Calibri"/>
      <family val="2"/>
    </font>
    <font>
      <sz val="11"/>
      <color theme="0"/>
      <name val="Aptos Narrow"/>
      <family val="2"/>
      <scheme val="minor"/>
    </font>
    <font>
      <sz val="11"/>
      <color rgb="FF292827"/>
      <name val="Segoe UI"/>
      <family val="2"/>
    </font>
    <font>
      <sz val="11"/>
      <color rgb="FF292827"/>
      <name val="Aptos Narrow"/>
      <family val="2"/>
      <scheme val="minor"/>
    </font>
    <font>
      <b/>
      <sz val="11"/>
      <color rgb="FF000000"/>
      <name val="Aptos Narrow"/>
      <family val="2"/>
      <scheme val="minor"/>
    </font>
    <font>
      <u/>
      <sz val="11"/>
      <color theme="10"/>
      <name val="Aptos Narrow"/>
      <family val="2"/>
      <scheme val="minor"/>
    </font>
    <font>
      <sz val="9"/>
      <name val="Aptos Narrow"/>
      <family val="3"/>
      <charset val="134"/>
      <scheme val="minor"/>
    </font>
    <font>
      <sz val="11"/>
      <color rgb="FF242424"/>
      <name val="Segoe UI"/>
      <family val="2"/>
    </font>
    <font>
      <sz val="11"/>
      <color rgb="FF242424"/>
      <name val="Aptos Narrow"/>
      <family val="2"/>
    </font>
    <font>
      <strike/>
      <sz val="11"/>
      <color rgb="FF000000"/>
      <name val="Aptos Narrow"/>
      <family val="2"/>
      <scheme val="minor"/>
    </font>
    <font>
      <b/>
      <sz val="16"/>
      <color rgb="FF000000"/>
      <name val="Abadi Extra Light"/>
    </font>
    <font>
      <b/>
      <sz val="12"/>
      <color rgb="FFFFFFFF"/>
      <name val="Aptos"/>
      <family val="2"/>
    </font>
    <font>
      <b/>
      <sz val="12"/>
      <color rgb="FF000000"/>
      <name val="Aptos"/>
      <family val="2"/>
    </font>
    <font>
      <sz val="12"/>
      <color rgb="FF000000"/>
      <name val="Aptos"/>
      <family val="2"/>
    </font>
    <font>
      <sz val="11"/>
      <color rgb="FF000000"/>
      <name val="Aptos Narrow"/>
      <family val="2"/>
    </font>
    <font>
      <sz val="11"/>
      <color rgb="FF242424"/>
      <name val="Aptos Narrow"/>
      <family val="2"/>
      <scheme val="minor"/>
    </font>
    <font>
      <sz val="11"/>
      <name val="Aptos Narrow"/>
      <family val="2"/>
      <scheme val="minor"/>
    </font>
    <font>
      <b/>
      <i/>
      <sz val="11"/>
      <color theme="1"/>
      <name val="Aptos Narrow"/>
      <family val="2"/>
      <scheme val="minor"/>
    </font>
    <font>
      <sz val="10"/>
      <color rgb="FF156082"/>
      <name val="Arial"/>
      <family val="2"/>
    </font>
    <font>
      <b/>
      <sz val="18"/>
      <color theme="0"/>
      <name val="Aptos Narrow"/>
      <family val="2"/>
      <scheme val="minor"/>
    </font>
    <font>
      <b/>
      <sz val="18"/>
      <color theme="1"/>
      <name val="Aptos Narrow"/>
      <family val="2"/>
      <scheme val="minor"/>
    </font>
    <font>
      <sz val="11"/>
      <color rgb="FF000000"/>
      <name val="Segoe UI"/>
      <family val="2"/>
    </font>
    <font>
      <sz val="11"/>
      <color rgb="FF242424"/>
      <name val="Segoe UI"/>
      <charset val="1"/>
    </font>
  </fonts>
  <fills count="14">
    <fill>
      <patternFill patternType="none"/>
    </fill>
    <fill>
      <patternFill patternType="gray125"/>
    </fill>
    <fill>
      <patternFill patternType="solid">
        <fgColor theme="8"/>
        <bgColor theme="8"/>
      </patternFill>
    </fill>
    <fill>
      <patternFill patternType="solid">
        <fgColor rgb="FFFFFFFF"/>
        <bgColor indexed="64"/>
      </patternFill>
    </fill>
    <fill>
      <patternFill patternType="solid">
        <fgColor rgb="FF82CAEC"/>
        <bgColor rgb="FF000000"/>
      </patternFill>
    </fill>
    <fill>
      <patternFill patternType="solid">
        <fgColor rgb="FFDAF2D0"/>
        <bgColor rgb="FF000000"/>
      </patternFill>
    </fill>
    <fill>
      <patternFill patternType="solid">
        <fgColor rgb="FF0E2841"/>
        <bgColor rgb="FF000000"/>
      </patternFill>
    </fill>
    <fill>
      <patternFill patternType="solid">
        <fgColor rgb="FF8ED973"/>
        <bgColor rgb="FF000000"/>
      </patternFill>
    </fill>
    <fill>
      <patternFill patternType="solid">
        <fgColor rgb="FFD9D9D9"/>
        <bgColor rgb="FFD9D9D9"/>
      </patternFill>
    </fill>
    <fill>
      <patternFill patternType="solid">
        <fgColor rgb="FFFFFF00"/>
        <bgColor indexed="64"/>
      </patternFill>
    </fill>
    <fill>
      <patternFill patternType="solid">
        <fgColor theme="4" tint="0.79998168889431442"/>
        <bgColor theme="4" tint="0.79998168889431442"/>
      </patternFill>
    </fill>
    <fill>
      <patternFill patternType="solid">
        <fgColor theme="8"/>
        <bgColor indexed="64"/>
      </patternFill>
    </fill>
    <fill>
      <patternFill patternType="solid">
        <fgColor theme="9"/>
        <bgColor indexed="64"/>
      </patternFill>
    </fill>
    <fill>
      <patternFill patternType="solid">
        <fgColor theme="5"/>
        <bgColor indexed="64"/>
      </patternFill>
    </fill>
  </fills>
  <borders count="34">
    <border>
      <left/>
      <right/>
      <top/>
      <bottom/>
      <diagonal/>
    </border>
    <border>
      <left style="thin">
        <color theme="8"/>
      </left>
      <right/>
      <top style="thin">
        <color theme="8"/>
      </top>
      <bottom/>
      <diagonal/>
    </border>
    <border>
      <left/>
      <right/>
      <top style="thin">
        <color theme="8"/>
      </top>
      <bottom/>
      <diagonal/>
    </border>
    <border>
      <left/>
      <right style="thin">
        <color theme="8"/>
      </right>
      <top style="thin">
        <color theme="8"/>
      </top>
      <bottom/>
      <diagonal/>
    </border>
    <border>
      <left/>
      <right/>
      <top style="thin">
        <color theme="1"/>
      </top>
      <bottom/>
      <diagonal/>
    </border>
    <border>
      <left/>
      <right/>
      <top style="thin">
        <color theme="4" tint="0.39997558519241921"/>
      </top>
      <bottom style="thin">
        <color theme="4" tint="0.3999755851924192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style="thin">
        <color rgb="FF000000"/>
      </left>
      <right/>
      <top style="medium">
        <color rgb="FFD6D6D6"/>
      </top>
      <bottom/>
      <diagonal/>
    </border>
    <border>
      <left/>
      <right/>
      <top style="medium">
        <color rgb="FFD6D6D6"/>
      </top>
      <bottom/>
      <diagonal/>
    </border>
    <border>
      <left/>
      <right style="thin">
        <color rgb="FF000000"/>
      </right>
      <top style="medium">
        <color rgb="FFD6D6D6"/>
      </top>
      <bottom/>
      <diagonal/>
    </border>
    <border>
      <left style="thin">
        <color rgb="FF000000"/>
      </left>
      <right/>
      <top style="medium">
        <color rgb="FFD6D6D6"/>
      </top>
      <bottom style="medium">
        <color rgb="FFD6D6D6"/>
      </bottom>
      <diagonal/>
    </border>
    <border>
      <left/>
      <right/>
      <top style="medium">
        <color rgb="FFD6D6D6"/>
      </top>
      <bottom style="medium">
        <color rgb="FFD6D6D6"/>
      </bottom>
      <diagonal/>
    </border>
    <border>
      <left/>
      <right style="thin">
        <color rgb="FF000000"/>
      </right>
      <top style="medium">
        <color rgb="FFD6D6D6"/>
      </top>
      <bottom style="medium">
        <color rgb="FFD6D6D6"/>
      </bottom>
      <diagonal/>
    </border>
    <border>
      <left style="thin">
        <color rgb="FFE0E0E0"/>
      </left>
      <right/>
      <top style="thin">
        <color rgb="FFE0E0E0"/>
      </top>
      <bottom style="thin">
        <color rgb="FFD6D6D6"/>
      </bottom>
      <diagonal/>
    </border>
    <border>
      <left/>
      <right style="thin">
        <color rgb="FFE0E0E0"/>
      </right>
      <top style="thin">
        <color rgb="FFE0E0E0"/>
      </top>
      <bottom style="thin">
        <color rgb="FFD6D6D6"/>
      </bottom>
      <diagonal/>
    </border>
    <border>
      <left style="thin">
        <color rgb="FFE0E0E0"/>
      </left>
      <right/>
      <top/>
      <bottom style="thin">
        <color rgb="FFD6D6D6"/>
      </bottom>
      <diagonal/>
    </border>
    <border>
      <left/>
      <right style="thin">
        <color rgb="FFE0E0E0"/>
      </right>
      <top/>
      <bottom style="thin">
        <color rgb="FFD6D6D6"/>
      </bottom>
      <diagonal/>
    </border>
    <border>
      <left style="thin">
        <color rgb="FFE0E0E0"/>
      </left>
      <right/>
      <top/>
      <bottom/>
      <diagonal/>
    </border>
    <border>
      <left/>
      <right style="thin">
        <color rgb="FFE0E0E0"/>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right style="thin">
        <color theme="4" tint="0.39997558519241921"/>
      </right>
      <top style="thin">
        <color theme="4" tint="0.39997558519241921"/>
      </top>
      <bottom style="thin">
        <color theme="4" tint="0.39997558519241921"/>
      </bottom>
      <diagonal/>
    </border>
  </borders>
  <cellStyleXfs count="3">
    <xf numFmtId="0" fontId="0" fillId="0" borderId="0"/>
    <xf numFmtId="44" fontId="1" fillId="0" borderId="0" applyFont="0" applyFill="0" applyBorder="0" applyAlignment="0" applyProtection="0"/>
    <xf numFmtId="0" fontId="10" fillId="0" borderId="0" applyNumberFormat="0" applyFill="0" applyBorder="0" applyAlignment="0" applyProtection="0"/>
  </cellStyleXfs>
  <cellXfs count="126">
    <xf numFmtId="0" fontId="0" fillId="0" borderId="0" xfId="0"/>
    <xf numFmtId="0" fontId="0" fillId="0" borderId="0" xfId="0" applyAlignment="1">
      <alignment wrapText="1"/>
    </xf>
    <xf numFmtId="0" fontId="3" fillId="0" borderId="0" xfId="0" applyFont="1"/>
    <xf numFmtId="0" fontId="2" fillId="0" borderId="0" xfId="0" applyFont="1"/>
    <xf numFmtId="0" fontId="0" fillId="0" borderId="0" xfId="0" pivotButton="1"/>
    <xf numFmtId="9" fontId="0" fillId="0" borderId="0" xfId="0" applyNumberFormat="1"/>
    <xf numFmtId="164" fontId="0" fillId="0" borderId="0" xfId="0" applyNumberFormat="1"/>
    <xf numFmtId="0" fontId="4" fillId="0" borderId="0" xfId="0" applyFont="1"/>
    <xf numFmtId="49" fontId="0" fillId="0" borderId="1" xfId="0" applyNumberFormat="1" applyBorder="1"/>
    <xf numFmtId="49" fontId="0" fillId="0" borderId="2" xfId="0" applyNumberFormat="1" applyBorder="1"/>
    <xf numFmtId="49" fontId="0" fillId="0" borderId="3" xfId="0" applyNumberFormat="1" applyBorder="1"/>
    <xf numFmtId="49" fontId="6" fillId="2" borderId="1" xfId="0" applyNumberFormat="1" applyFont="1" applyFill="1" applyBorder="1"/>
    <xf numFmtId="49" fontId="6" fillId="2" borderId="2" xfId="0" applyNumberFormat="1" applyFont="1" applyFill="1" applyBorder="1"/>
    <xf numFmtId="49" fontId="6" fillId="2" borderId="3" xfId="0" applyNumberFormat="1" applyFont="1" applyFill="1" applyBorder="1"/>
    <xf numFmtId="0" fontId="7" fillId="0" borderId="0" xfId="0" applyFont="1"/>
    <xf numFmtId="14" fontId="0" fillId="0" borderId="0" xfId="0" applyNumberFormat="1"/>
    <xf numFmtId="0" fontId="8" fillId="0" borderId="0" xfId="0" applyFont="1" applyAlignment="1">
      <alignment wrapText="1"/>
    </xf>
    <xf numFmtId="0" fontId="7" fillId="0" borderId="0" xfId="0" applyFont="1" applyAlignment="1">
      <alignment wrapText="1"/>
    </xf>
    <xf numFmtId="165" fontId="0" fillId="0" borderId="0" xfId="0" applyNumberFormat="1"/>
    <xf numFmtId="0" fontId="10" fillId="0" borderId="0" xfId="2"/>
    <xf numFmtId="0" fontId="1" fillId="0" borderId="0" xfId="0" applyFont="1"/>
    <xf numFmtId="0" fontId="4" fillId="0" borderId="0" xfId="0" applyFont="1" applyAlignment="1">
      <alignment wrapText="1"/>
    </xf>
    <xf numFmtId="0" fontId="12" fillId="0" borderId="0" xfId="0" applyFont="1"/>
    <xf numFmtId="0" fontId="13" fillId="0" borderId="0" xfId="0" applyFont="1"/>
    <xf numFmtId="0" fontId="9" fillId="0" borderId="0" xfId="0" applyFont="1"/>
    <xf numFmtId="164" fontId="4" fillId="0" borderId="0" xfId="1" applyNumberFormat="1" applyFont="1"/>
    <xf numFmtId="0" fontId="16" fillId="6" borderId="9" xfId="0" applyFont="1" applyFill="1" applyBorder="1" applyAlignment="1">
      <alignment vertical="center" wrapText="1"/>
    </xf>
    <xf numFmtId="0" fontId="16" fillId="6" borderId="10" xfId="0" applyFont="1" applyFill="1" applyBorder="1" applyAlignment="1">
      <alignment vertical="center" wrapText="1"/>
    </xf>
    <xf numFmtId="0" fontId="16" fillId="6" borderId="8" xfId="0" applyFont="1" applyFill="1" applyBorder="1" applyAlignment="1">
      <alignment vertical="center" wrapText="1"/>
    </xf>
    <xf numFmtId="0" fontId="17" fillId="7" borderId="0" xfId="0" applyFont="1" applyFill="1" applyAlignment="1">
      <alignment vertical="center"/>
    </xf>
    <xf numFmtId="0" fontId="18" fillId="8" borderId="9" xfId="0" applyFont="1" applyFill="1" applyBorder="1" applyAlignment="1">
      <alignment vertical="center" wrapText="1"/>
    </xf>
    <xf numFmtId="0" fontId="18" fillId="8" borderId="10" xfId="0" applyFont="1" applyFill="1" applyBorder="1" applyAlignment="1">
      <alignment vertical="center" wrapText="1"/>
    </xf>
    <xf numFmtId="0" fontId="18" fillId="8" borderId="8" xfId="0" applyFont="1" applyFill="1" applyBorder="1" applyAlignment="1">
      <alignment vertical="center" wrapText="1"/>
    </xf>
    <xf numFmtId="0" fontId="18" fillId="0" borderId="0" xfId="0" applyFont="1" applyAlignment="1">
      <alignment vertical="center" wrapText="1"/>
    </xf>
    <xf numFmtId="0" fontId="18" fillId="0" borderId="0" xfId="0" applyFont="1" applyAlignment="1">
      <alignment vertical="center"/>
    </xf>
    <xf numFmtId="0" fontId="18" fillId="0" borderId="11" xfId="0" applyFont="1" applyBorder="1" applyAlignment="1">
      <alignment vertical="center" wrapText="1"/>
    </xf>
    <xf numFmtId="0" fontId="18" fillId="0" borderId="12" xfId="0" applyFont="1" applyBorder="1" applyAlignment="1">
      <alignment vertical="center" wrapText="1"/>
    </xf>
    <xf numFmtId="0" fontId="18" fillId="0" borderId="13" xfId="0" applyFont="1" applyBorder="1" applyAlignment="1">
      <alignment vertical="center" wrapText="1"/>
    </xf>
    <xf numFmtId="0" fontId="18" fillId="8" borderId="11" xfId="0" applyFont="1" applyFill="1" applyBorder="1" applyAlignment="1">
      <alignment vertical="center" wrapText="1"/>
    </xf>
    <xf numFmtId="0" fontId="18" fillId="8" borderId="12" xfId="0" applyFont="1" applyFill="1" applyBorder="1" applyAlignment="1">
      <alignment vertical="center" wrapText="1"/>
    </xf>
    <xf numFmtId="0" fontId="18" fillId="8" borderId="13" xfId="0" applyFont="1" applyFill="1" applyBorder="1" applyAlignment="1">
      <alignment vertical="center" wrapText="1"/>
    </xf>
    <xf numFmtId="0" fontId="18" fillId="8" borderId="14" xfId="0" applyFont="1" applyFill="1" applyBorder="1" applyAlignment="1">
      <alignment vertical="center" wrapText="1"/>
    </xf>
    <xf numFmtId="0" fontId="18" fillId="8" borderId="15" xfId="0" applyFont="1" applyFill="1" applyBorder="1" applyAlignment="1">
      <alignment vertical="center" wrapText="1"/>
    </xf>
    <xf numFmtId="0" fontId="18" fillId="8" borderId="16" xfId="0" applyFont="1" applyFill="1" applyBorder="1" applyAlignment="1">
      <alignment vertical="center" wrapText="1"/>
    </xf>
    <xf numFmtId="0" fontId="20" fillId="0" borderId="0" xfId="0" applyFont="1" applyAlignment="1">
      <alignment wrapText="1"/>
    </xf>
    <xf numFmtId="0" fontId="0" fillId="0" borderId="4" xfId="0" applyBorder="1" applyAlignment="1">
      <alignment wrapText="1"/>
    </xf>
    <xf numFmtId="0" fontId="20" fillId="0" borderId="0" xfId="0" applyFont="1"/>
    <xf numFmtId="0" fontId="14" fillId="0" borderId="0" xfId="0" applyFont="1" applyAlignment="1">
      <alignment wrapText="1"/>
    </xf>
    <xf numFmtId="0" fontId="10" fillId="0" borderId="0" xfId="2" applyFill="1"/>
    <xf numFmtId="0" fontId="21" fillId="0" borderId="0" xfId="2" applyFont="1" applyFill="1"/>
    <xf numFmtId="0" fontId="21" fillId="0" borderId="0" xfId="2" applyFont="1"/>
    <xf numFmtId="0" fontId="19" fillId="0" borderId="0" xfId="0" applyFont="1" applyAlignment="1">
      <alignment wrapText="1"/>
    </xf>
    <xf numFmtId="0" fontId="21" fillId="0" borderId="0" xfId="0" applyFont="1" applyAlignment="1">
      <alignment wrapText="1"/>
    </xf>
    <xf numFmtId="44" fontId="0" fillId="0" borderId="0" xfId="1" applyFont="1"/>
    <xf numFmtId="0" fontId="5" fillId="0" borderId="0" xfId="0" applyFont="1"/>
    <xf numFmtId="0" fontId="0" fillId="9" borderId="0" xfId="0" applyFill="1"/>
    <xf numFmtId="0" fontId="12" fillId="0" borderId="0" xfId="0" applyFont="1" applyAlignment="1">
      <alignment wrapText="1"/>
    </xf>
    <xf numFmtId="0" fontId="13" fillId="0" borderId="0" xfId="0" applyFont="1" applyAlignment="1">
      <alignment wrapText="1"/>
    </xf>
    <xf numFmtId="0" fontId="1" fillId="0" borderId="0" xfId="0" applyFont="1" applyAlignment="1">
      <alignment wrapText="1"/>
    </xf>
    <xf numFmtId="44" fontId="1" fillId="0" borderId="0" xfId="1" applyFont="1"/>
    <xf numFmtId="14" fontId="1" fillId="0" borderId="0" xfId="1" applyNumberFormat="1" applyFont="1"/>
    <xf numFmtId="0" fontId="0" fillId="0" borderId="25" xfId="0" applyBorder="1" applyAlignment="1">
      <alignment wrapText="1" readingOrder="1"/>
    </xf>
    <xf numFmtId="0" fontId="0" fillId="0" borderId="23" xfId="0" applyBorder="1" applyAlignment="1">
      <alignment wrapText="1" readingOrder="1"/>
    </xf>
    <xf numFmtId="0" fontId="0" fillId="0" borderId="24" xfId="0" applyBorder="1" applyAlignment="1">
      <alignment wrapText="1"/>
    </xf>
    <xf numFmtId="0" fontId="0" fillId="0" borderId="6" xfId="0" applyBorder="1" applyAlignment="1">
      <alignment wrapText="1" readingOrder="1"/>
    </xf>
    <xf numFmtId="0" fontId="2" fillId="0" borderId="25" xfId="0" applyFont="1" applyBorder="1" applyAlignment="1">
      <alignment wrapText="1"/>
    </xf>
    <xf numFmtId="0" fontId="0" fillId="0" borderId="26" xfId="0" applyBorder="1" applyAlignment="1">
      <alignment wrapText="1"/>
    </xf>
    <xf numFmtId="0" fontId="2" fillId="0" borderId="25" xfId="0" applyFont="1" applyBorder="1" applyAlignment="1">
      <alignment wrapText="1" readingOrder="1"/>
    </xf>
    <xf numFmtId="0" fontId="2" fillId="0" borderId="27" xfId="0" applyFont="1" applyBorder="1" applyAlignment="1">
      <alignment wrapText="1" readingOrder="1"/>
    </xf>
    <xf numFmtId="0" fontId="0" fillId="0" borderId="28" xfId="0" applyBorder="1" applyAlignment="1">
      <alignment wrapText="1"/>
    </xf>
    <xf numFmtId="0" fontId="0" fillId="0" borderId="29" xfId="0" applyBorder="1" applyAlignment="1">
      <alignment wrapText="1"/>
    </xf>
    <xf numFmtId="0" fontId="0" fillId="0" borderId="29" xfId="0" applyBorder="1" applyAlignment="1">
      <alignment wrapText="1" readingOrder="1"/>
    </xf>
    <xf numFmtId="0" fontId="0" fillId="0" borderId="7" xfId="0" applyBorder="1" applyAlignment="1">
      <alignment wrapText="1"/>
    </xf>
    <xf numFmtId="0" fontId="0" fillId="0" borderId="28" xfId="0" applyBorder="1" applyAlignment="1">
      <alignment wrapText="1" readingOrder="1"/>
    </xf>
    <xf numFmtId="0" fontId="0" fillId="0" borderId="30" xfId="0" applyBorder="1" applyAlignment="1">
      <alignment wrapText="1"/>
    </xf>
    <xf numFmtId="0" fontId="0" fillId="0" borderId="31" xfId="0" applyBorder="1" applyAlignment="1">
      <alignment wrapText="1"/>
    </xf>
    <xf numFmtId="0" fontId="0" fillId="0" borderId="31" xfId="0" applyBorder="1" applyAlignment="1">
      <alignment wrapText="1" readingOrder="1"/>
    </xf>
    <xf numFmtId="0" fontId="0" fillId="0" borderId="32" xfId="0" applyBorder="1" applyAlignment="1">
      <alignment wrapText="1"/>
    </xf>
    <xf numFmtId="0" fontId="0" fillId="0" borderId="27" xfId="0" applyBorder="1" applyAlignment="1">
      <alignment wrapText="1" readingOrder="1"/>
    </xf>
    <xf numFmtId="0" fontId="2" fillId="0" borderId="28" xfId="0" applyFont="1" applyBorder="1" applyAlignment="1">
      <alignment wrapText="1" readingOrder="1"/>
    </xf>
    <xf numFmtId="0" fontId="2" fillId="0" borderId="25" xfId="0" quotePrefix="1" applyFont="1" applyBorder="1" applyAlignment="1">
      <alignment wrapText="1"/>
    </xf>
    <xf numFmtId="0" fontId="2" fillId="0" borderId="29" xfId="0" applyFont="1" applyBorder="1" applyAlignment="1">
      <alignment wrapText="1" readingOrder="1"/>
    </xf>
    <xf numFmtId="0" fontId="2" fillId="0" borderId="23" xfId="0" applyFont="1" applyBorder="1" applyAlignment="1">
      <alignment wrapText="1" readingOrder="1"/>
    </xf>
    <xf numFmtId="0" fontId="10" fillId="0" borderId="23" xfId="2" applyBorder="1" applyAlignment="1">
      <alignment wrapText="1" readingOrder="1"/>
    </xf>
    <xf numFmtId="0" fontId="2" fillId="0" borderId="28" xfId="0" applyFont="1" applyBorder="1" applyAlignment="1">
      <alignment wrapText="1"/>
    </xf>
    <xf numFmtId="0" fontId="2" fillId="0" borderId="30" xfId="0" applyFont="1" applyBorder="1" applyAlignment="1">
      <alignment wrapText="1" readingOrder="1"/>
    </xf>
    <xf numFmtId="0" fontId="0" fillId="0" borderId="30" xfId="0" applyBorder="1" applyAlignment="1">
      <alignment wrapText="1" readingOrder="1"/>
    </xf>
    <xf numFmtId="0" fontId="22" fillId="0" borderId="25" xfId="0" applyFont="1" applyBorder="1" applyAlignment="1">
      <alignment wrapText="1"/>
    </xf>
    <xf numFmtId="0" fontId="0" fillId="0" borderId="27" xfId="0" applyBorder="1" applyAlignment="1">
      <alignment wrapText="1"/>
    </xf>
    <xf numFmtId="0" fontId="0" fillId="0" borderId="25" xfId="0" applyBorder="1" applyAlignment="1">
      <alignment wrapText="1"/>
    </xf>
    <xf numFmtId="0" fontId="2" fillId="0" borderId="7" xfId="0" applyFont="1" applyBorder="1" applyAlignment="1">
      <alignment wrapText="1"/>
    </xf>
    <xf numFmtId="0" fontId="2" fillId="0" borderId="29" xfId="0" applyFont="1" applyBorder="1" applyAlignment="1">
      <alignment wrapText="1"/>
    </xf>
    <xf numFmtId="0" fontId="23" fillId="0" borderId="0" xfId="0" applyFont="1"/>
    <xf numFmtId="0" fontId="23" fillId="0" borderId="0" xfId="0" applyFont="1" applyAlignment="1">
      <alignment horizontal="left" vertical="center" indent="1"/>
    </xf>
    <xf numFmtId="0" fontId="10" fillId="0" borderId="0" xfId="2" applyAlignment="1">
      <alignment wrapText="1"/>
    </xf>
    <xf numFmtId="0" fontId="10" fillId="0" borderId="5" xfId="2" applyBorder="1"/>
    <xf numFmtId="166" fontId="0" fillId="10" borderId="5" xfId="0" applyNumberFormat="1" applyFill="1" applyBorder="1"/>
    <xf numFmtId="167" fontId="0" fillId="10" borderId="5" xfId="0" applyNumberFormat="1" applyFill="1" applyBorder="1"/>
    <xf numFmtId="168" fontId="0" fillId="10" borderId="5" xfId="0" applyNumberFormat="1" applyFill="1" applyBorder="1"/>
    <xf numFmtId="169" fontId="0" fillId="10" borderId="33" xfId="0" applyNumberFormat="1" applyFill="1" applyBorder="1"/>
    <xf numFmtId="166" fontId="0" fillId="0" borderId="5" xfId="0" applyNumberFormat="1" applyBorder="1"/>
    <xf numFmtId="167" fontId="0" fillId="0" borderId="5" xfId="0" applyNumberFormat="1" applyBorder="1"/>
    <xf numFmtId="168" fontId="0" fillId="0" borderId="5" xfId="0" applyNumberFormat="1" applyBorder="1"/>
    <xf numFmtId="169" fontId="0" fillId="0" borderId="33" xfId="0" applyNumberFormat="1" applyBorder="1"/>
    <xf numFmtId="0" fontId="10" fillId="0" borderId="0" xfId="2" applyBorder="1"/>
    <xf numFmtId="0" fontId="0" fillId="0" borderId="5" xfId="0" applyBorder="1" applyAlignment="1">
      <alignment wrapText="1"/>
    </xf>
    <xf numFmtId="0" fontId="0" fillId="10" borderId="5" xfId="0" applyFill="1" applyBorder="1" applyAlignment="1">
      <alignment wrapText="1"/>
    </xf>
    <xf numFmtId="0" fontId="0" fillId="0" borderId="33" xfId="0" applyBorder="1"/>
    <xf numFmtId="0" fontId="6" fillId="12" borderId="0" xfId="0" applyFont="1" applyFill="1"/>
    <xf numFmtId="0" fontId="6" fillId="13" borderId="0" xfId="0" applyFont="1" applyFill="1"/>
    <xf numFmtId="0" fontId="0" fillId="10" borderId="0" xfId="0" applyFill="1" applyAlignment="1">
      <alignment wrapText="1"/>
    </xf>
    <xf numFmtId="0" fontId="26" fillId="0" borderId="0" xfId="0" applyFont="1"/>
    <xf numFmtId="0" fontId="12" fillId="3" borderId="17" xfId="0" applyFont="1" applyFill="1" applyBorder="1" applyAlignment="1">
      <alignment wrapText="1"/>
    </xf>
    <xf numFmtId="0" fontId="12" fillId="3" borderId="18" xfId="0" applyFont="1" applyFill="1" applyBorder="1" applyAlignment="1">
      <alignment wrapText="1"/>
    </xf>
    <xf numFmtId="0" fontId="12" fillId="3" borderId="19" xfId="0" applyFont="1" applyFill="1" applyBorder="1" applyAlignment="1">
      <alignment wrapText="1"/>
    </xf>
    <xf numFmtId="0" fontId="12" fillId="3" borderId="20" xfId="0" applyFont="1" applyFill="1" applyBorder="1" applyAlignment="1">
      <alignment wrapText="1"/>
    </xf>
    <xf numFmtId="0" fontId="12" fillId="3" borderId="21" xfId="0" applyFont="1" applyFill="1" applyBorder="1" applyAlignment="1">
      <alignment wrapText="1"/>
    </xf>
    <xf numFmtId="0" fontId="12" fillId="3" borderId="22" xfId="0" applyFont="1" applyFill="1" applyBorder="1" applyAlignment="1">
      <alignment wrapText="1"/>
    </xf>
    <xf numFmtId="0" fontId="21" fillId="9" borderId="0" xfId="0" applyFont="1" applyFill="1"/>
    <xf numFmtId="0" fontId="27" fillId="0" borderId="0" xfId="0" applyFont="1" applyAlignment="1">
      <alignment wrapText="1"/>
    </xf>
    <xf numFmtId="0" fontId="25" fillId="9" borderId="0" xfId="0" applyFont="1" applyFill="1" applyAlignment="1">
      <alignment horizontal="center" vertical="center" wrapText="1"/>
    </xf>
    <xf numFmtId="0" fontId="24" fillId="11" borderId="0" xfId="0" applyFont="1" applyFill="1" applyAlignment="1">
      <alignment horizontal="center" vertical="center"/>
    </xf>
    <xf numFmtId="0" fontId="24" fillId="12" borderId="0" xfId="0" applyFont="1" applyFill="1" applyAlignment="1">
      <alignment horizontal="center" vertical="center"/>
    </xf>
    <xf numFmtId="0" fontId="15" fillId="4" borderId="0" xfId="0" applyFont="1" applyFill="1" applyAlignment="1">
      <alignment horizontal="left"/>
    </xf>
    <xf numFmtId="0" fontId="5" fillId="5" borderId="0" xfId="0" applyFont="1" applyFill="1" applyAlignment="1">
      <alignment horizontal="left"/>
    </xf>
    <xf numFmtId="0" fontId="4" fillId="0" borderId="0" xfId="0" applyFont="1" applyAlignment="1"/>
  </cellXfs>
  <cellStyles count="3">
    <cellStyle name="Currency" xfId="1" builtinId="4"/>
    <cellStyle name="Hyperlink" xfId="2" builtinId="8"/>
    <cellStyle name="Normal" xfId="0" builtinId="0"/>
  </cellStyles>
  <dxfs count="97">
    <dxf>
      <numFmt numFmtId="169" formatCode="\₹#,##0"/>
      <border diagonalUp="0" diagonalDown="0">
        <left/>
        <right style="thin">
          <color theme="4" tint="0.39997558519241921"/>
        </right>
        <top style="thin">
          <color theme="4" tint="0.39997558519241921"/>
        </top>
        <bottom style="thin">
          <color theme="4" tint="0.39997558519241921"/>
        </bottom>
        <vertical/>
        <horizontal/>
      </border>
    </dxf>
    <dxf>
      <numFmt numFmtId="166" formatCode="&quot;$&quot;#,##0.00"/>
      <border diagonalUp="0" diagonalDown="0">
        <left/>
        <right/>
        <top style="thin">
          <color theme="4" tint="0.39997558519241921"/>
        </top>
        <bottom style="thin">
          <color theme="4" tint="0.39997558519241921"/>
        </bottom>
        <vertical/>
        <horizontal/>
      </border>
    </dxf>
    <dxf>
      <numFmt numFmtId="166" formatCode="&quot;$&quot;#,##0.00"/>
      <border diagonalUp="0" diagonalDown="0">
        <left/>
        <right/>
        <top style="thin">
          <color theme="4" tint="0.39997558519241921"/>
        </top>
        <bottom style="thin">
          <color theme="4" tint="0.39997558519241921"/>
        </bottom>
        <vertical/>
        <horizontal/>
      </border>
    </dxf>
    <dxf>
      <numFmt numFmtId="168" formatCode="\¥#,##0"/>
      <border diagonalUp="0" diagonalDown="0">
        <left/>
        <right/>
        <top style="thin">
          <color theme="4" tint="0.39997558519241921"/>
        </top>
        <bottom style="thin">
          <color theme="4" tint="0.39997558519241921"/>
        </bottom>
        <vertical/>
        <horizontal/>
      </border>
    </dxf>
    <dxf>
      <numFmt numFmtId="167" formatCode="\£#,##0.00"/>
      <border diagonalUp="0" diagonalDown="0">
        <left/>
        <right/>
        <top style="thin">
          <color theme="4" tint="0.39997558519241921"/>
        </top>
        <bottom style="thin">
          <color theme="4" tint="0.39997558519241921"/>
        </bottom>
        <vertical/>
        <horizontal/>
      </border>
    </dxf>
    <dxf>
      <numFmt numFmtId="166" formatCode="&quot;$&quot;#,##0.00"/>
      <border diagonalUp="0" diagonalDown="0">
        <left/>
        <right/>
        <top style="thin">
          <color theme="4" tint="0.39997558519241921"/>
        </top>
        <bottom style="thin">
          <color theme="4" tint="0.39997558519241921"/>
        </bottom>
        <vertical/>
        <horizontal/>
      </border>
    </dxf>
    <dxf>
      <numFmt numFmtId="0" formatCode="General"/>
    </dxf>
    <dxf>
      <numFmt numFmtId="0" formatCode="General"/>
    </dxf>
    <dxf>
      <numFmt numFmtId="0" formatCode="General"/>
    </dxf>
    <dxf>
      <numFmt numFmtId="165" formatCode="_(&quot;$&quot;* #,##0_);_(&quot;$&quot;* \(#,##0\);_(&quot;$&quot;* \&quot;\-\&quot;??_);_(@_)"/>
    </dxf>
    <dxf>
      <numFmt numFmtId="13" formatCode="0%"/>
    </dxf>
    <dxf>
      <numFmt numFmtId="165" formatCode="_(&quot;$&quot;* #,##0_);_(&quot;$&quot;* \(#,##0\);_(&quot;$&quot;* \&quot;\-\&quot;??_);_(@_)"/>
    </dxf>
    <dxf>
      <numFmt numFmtId="0" formatCode="General"/>
    </dxf>
    <dxf>
      <numFmt numFmtId="13" formatCode="0%"/>
    </dxf>
    <dxf>
      <numFmt numFmtId="164" formatCode="_(&quot;$&quot;* #,##0_);_(&quot;$&quot;* \(#,##0\);_(&quot;$&quot;* &quot;-&quot;??_);_(@_)"/>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scheme val="minor"/>
      </font>
      <numFmt numFmtId="19" formatCode="m/d/yyyy"/>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rgb="FF000000"/>
        <name val="Aptos Narrow"/>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Aptos Narrow"/>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Aptos Narrow"/>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Aptos Narrow"/>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Aptos Narrow"/>
        <family val="2"/>
        <scheme val="none"/>
      </font>
      <numFmt numFmtId="19" formatCode="m/d/yyyy"/>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Aptos Narrow"/>
        <family val="2"/>
        <scheme val="none"/>
      </font>
      <fill>
        <patternFill patternType="none">
          <fgColor indexed="64"/>
          <bgColor indexed="65"/>
        </patternFill>
      </fill>
      <alignment horizontal="general" vertical="bottom" textRotation="0" wrapText="0" indent="0" justifyLastLine="0" shrinkToFit="0" readingOrder="0"/>
    </dxf>
    <dxf>
      <numFmt numFmtId="0" formatCode="General"/>
    </dxf>
    <dxf>
      <numFmt numFmtId="19" formatCode="m/d/yyyy"/>
    </dxf>
    <dxf>
      <font>
        <b/>
      </font>
    </dxf>
    <dxf>
      <numFmt numFmtId="19" formatCode="m/d/yyyy"/>
    </dxf>
    <dxf>
      <font>
        <b/>
      </font>
    </dxf>
    <dxf>
      <font>
        <b val="0"/>
      </font>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1"/>
        <color theme="1"/>
        <name val="Aptos Narrow"/>
        <family val="2"/>
        <scheme val="minor"/>
      </font>
      <alignment horizontal="general" vertical="bottom" textRotation="0" wrapText="1" indent="0" justifyLastLine="0" shrinkToFit="0" readingOrder="0"/>
    </dxf>
    <dxf>
      <font>
        <b val="0"/>
        <sz val="11"/>
        <name val="Aptos Narrow"/>
        <scheme val="minor"/>
      </font>
      <alignment wrapText="1"/>
    </dxf>
    <dxf>
      <font>
        <b val="0"/>
        <i val="0"/>
        <strike val="0"/>
        <condense val="0"/>
        <extend val="0"/>
        <outline val="0"/>
        <shadow val="0"/>
        <u val="none"/>
        <vertAlign val="baseline"/>
        <sz val="11"/>
        <color theme="1"/>
        <name val="Aptos Narrow"/>
        <family val="2"/>
        <scheme val="minor"/>
      </font>
    </dxf>
    <dxf>
      <font>
        <b val="0"/>
      </font>
    </dxf>
    <dxf>
      <font>
        <b val="0"/>
      </font>
    </dxf>
    <dxf>
      <font>
        <b val="0"/>
      </font>
    </dxf>
    <dxf>
      <font>
        <b val="0"/>
      </font>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1"/>
        <color theme="1"/>
        <name val="Aptos Narrow"/>
        <family val="2"/>
        <scheme val="minor"/>
      </font>
      <alignment horizontal="general" vertical="bottom" textRotation="0" wrapText="1" indent="0" justifyLastLine="0" shrinkToFit="0" readingOrder="0"/>
    </dxf>
    <dxf>
      <font>
        <b val="0"/>
        <sz val="11"/>
        <name val="Aptos Narrow"/>
        <scheme val="minor"/>
      </font>
      <alignment wrapText="1"/>
    </dxf>
    <dxf>
      <font>
        <b val="0"/>
        <i val="0"/>
        <strike val="0"/>
        <condense val="0"/>
        <extend val="0"/>
        <outline val="0"/>
        <shadow val="0"/>
        <u val="none"/>
        <vertAlign val="baseline"/>
        <sz val="11"/>
        <color theme="1"/>
        <name val="Aptos Narrow"/>
        <family val="2"/>
        <scheme val="minor"/>
      </font>
    </dxf>
    <dxf>
      <font>
        <b val="0"/>
      </font>
    </dxf>
    <dxf>
      <font>
        <b val="0"/>
      </font>
    </dxf>
    <dxf>
      <font>
        <b val="0"/>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3" formatCode="0%"/>
    </dxf>
    <dxf>
      <numFmt numFmtId="164" formatCode="_(&quot;$&quot;* #,##0_);_(&quot;$&quot;* \(#,##0\);_(&quot;$&quot;* &quot;-&quot;??_);_(@_)"/>
    </dxf>
    <dxf>
      <numFmt numFmtId="0" formatCode="General"/>
    </dxf>
    <dxf>
      <numFmt numFmtId="0" formatCode="General"/>
    </dxf>
    <dxf>
      <numFmt numFmtId="0" formatCode="General"/>
    </dxf>
    <dxf>
      <numFmt numFmtId="0" formatCode="General"/>
    </dxf>
    <dxf>
      <font>
        <b val="0"/>
      </font>
      <alignment horizontal="general" vertical="bottom" textRotation="0" wrapText="1" indent="0" justifyLastLine="0" shrinkToFit="0" readingOrder="0"/>
    </dxf>
    <dxf>
      <font>
        <b val="0"/>
      </font>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1"/>
        <color theme="1"/>
        <name val="Aptos Narrow"/>
        <family val="2"/>
        <scheme val="minor"/>
      </font>
      <numFmt numFmtId="0" formatCode="General"/>
    </dxf>
    <dxf>
      <font>
        <b val="0"/>
      </font>
      <numFmt numFmtId="0" formatCode="General"/>
      <alignment horizontal="general" vertical="bottom" textRotation="0" wrapText="1" indent="0" justifyLastLine="0" shrinkToFit="0" readingOrder="0"/>
    </dxf>
    <dxf>
      <font>
        <b val="0"/>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Aptos Narrow"/>
        <family val="2"/>
        <scheme val="minor"/>
      </font>
      <numFmt numFmtId="0" formatCode="General"/>
      <alignment horizontal="general" vertical="bottom" textRotation="0" wrapText="1" indent="0" justifyLastLine="0" shrinkToFit="0" readingOrder="0"/>
    </dxf>
    <dxf>
      <font>
        <b val="0"/>
      </font>
      <numFmt numFmtId="0" formatCode="General"/>
      <alignment horizontal="general" vertical="bottom" textRotation="0" wrapText="1" indent="0" justifyLastLine="0" shrinkToFit="0" readingOrder="0"/>
    </dxf>
    <dxf>
      <font>
        <b val="0"/>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Aptos Narrow"/>
        <family val="2"/>
        <scheme val="minor"/>
      </font>
      <numFmt numFmtId="0" formatCode="General"/>
    </dxf>
    <dxf>
      <font>
        <b val="0"/>
        <i val="0"/>
        <strike val="0"/>
        <condense val="0"/>
        <extend val="0"/>
        <outline val="0"/>
        <shadow val="0"/>
        <u val="none"/>
        <vertAlign val="baseline"/>
        <sz val="11"/>
        <color theme="1"/>
        <name val="Aptos Narrow"/>
        <family val="2"/>
        <scheme val="minor"/>
      </font>
      <numFmt numFmtId="0" formatCode="General"/>
    </dxf>
    <dxf>
      <font>
        <b val="0"/>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Aptos Narrow"/>
        <scheme val="minor"/>
      </font>
      <alignment horizontal="general" vertical="bottom" textRotation="0" wrapText="1" indent="0" justifyLastLine="0" shrinkToFit="0" readingOrder="0"/>
    </dxf>
    <dxf>
      <font>
        <b val="0"/>
        <sz val="11"/>
        <name val="Aptos Narrow"/>
        <scheme val="minor"/>
      </font>
      <alignment wrapText="1"/>
    </dxf>
    <dxf>
      <font>
        <b val="0"/>
        <i val="0"/>
        <strike val="0"/>
        <condense val="0"/>
        <extend val="0"/>
        <outline val="0"/>
        <shadow val="0"/>
        <u val="none"/>
        <vertAlign val="baseline"/>
        <sz val="11"/>
        <color theme="1"/>
        <name val="Aptos Narrow"/>
        <family val="2"/>
        <scheme val="minor"/>
      </font>
    </dxf>
    <dxf>
      <font>
        <b val="0"/>
      </font>
    </dxf>
    <dxf>
      <font>
        <b val="0"/>
      </font>
    </dxf>
    <dxf>
      <font>
        <b val="0"/>
      </font>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2.xml"/><Relationship Id="rId39" Type="http://schemas.microsoft.com/office/2017/06/relationships/rdRichValueTypes" Target="richData/rdRichValueTypes.xml"/><Relationship Id="rId21" Type="http://schemas.openxmlformats.org/officeDocument/2006/relationships/worksheet" Target="worksheets/sheet21.xml"/><Relationship Id="rId34" Type="http://schemas.microsoft.com/office/2017/06/relationships/rdRichValue" Target="richData/rdrichvalue.xml"/><Relationship Id="rId42"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eetMetadata" Target="metadata.xml"/><Relationship Id="rId37" Type="http://schemas.microsoft.com/office/2017/06/relationships/rdSupportingPropertyBagStructure" Target="richData/rdsupportingpropertybagstructure.xml"/><Relationship Id="rId40" Type="http://schemas.microsoft.com/office/2017/10/relationships/person" Target="persons/person.xml"/><Relationship Id="rId45"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4.xml"/><Relationship Id="rId36" Type="http://schemas.microsoft.com/office/2017/06/relationships/rdArray" Target="richData/rdarray.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4"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3.xml"/><Relationship Id="rId30" Type="http://schemas.openxmlformats.org/officeDocument/2006/relationships/styles" Target="styles.xml"/><Relationship Id="rId35" Type="http://schemas.microsoft.com/office/2017/06/relationships/rdRichValueStructure" Target="richData/rdrichvaluestructure.xml"/><Relationship Id="rId43"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1.xml"/><Relationship Id="rId33" Type="http://schemas.microsoft.com/office/2022/10/relationships/richValueRel" Target="richData/richValueRel.xml"/><Relationship Id="rId38" Type="http://schemas.microsoft.com/office/2017/06/relationships/rdSupportingPropertyBag" Target="richData/rdsupportingpropertybag.xml"/><Relationship Id="rId20" Type="http://schemas.openxmlformats.org/officeDocument/2006/relationships/worksheet" Target="worksheets/sheet20.xml"/><Relationship Id="rId41"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[MoonshotBasic.xlsx]AD Chart!PivotTable3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'Rating' by 'Year' and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'AD Chart'!$B$2:$B$3</c:f>
              <c:strCache>
                <c:ptCount val="1"/>
                <c:pt idx="0">
                  <c:v>Accessories</c:v>
                </c:pt>
              </c:strCache>
            </c:strRef>
          </c:tx>
          <c:spPr>
            <a:ln w="28575" cap="rnd">
              <a:solidFill>
                <a:schemeClr val="accent1"/>
              </a:solidFill>
              <a:round/>
            </a:ln>
            <a:effectLst/>
          </c:spPr>
          <c:marker>
            <c:symbol val="none"/>
          </c:marker>
          <c:cat>
            <c:strRef>
              <c:f>'AD Chart'!$A$4:$A$7</c:f>
              <c:strCache>
                <c:ptCount val="3"/>
                <c:pt idx="0">
                  <c:v>2015</c:v>
                </c:pt>
                <c:pt idx="1">
                  <c:v>2016</c:v>
                </c:pt>
                <c:pt idx="2">
                  <c:v>2017</c:v>
                </c:pt>
              </c:strCache>
            </c:strRef>
          </c:cat>
          <c:val>
            <c:numRef>
              <c:f>'AD Chart'!$B$4:$B$7</c:f>
              <c:numCache>
                <c:formatCode>0%</c:formatCode>
                <c:ptCount val="3"/>
                <c:pt idx="0">
                  <c:v>0.63166666666666671</c:v>
                </c:pt>
                <c:pt idx="1">
                  <c:v>0.875</c:v>
                </c:pt>
                <c:pt idx="2">
                  <c:v>0.93666666666666665</c:v>
                </c:pt>
              </c:numCache>
            </c:numRef>
          </c:val>
          <c:smooth val="0"/>
          <c:extLst>
            <c:ext xmlns:c16="http://schemas.microsoft.com/office/drawing/2014/chart" uri="{C3380CC4-5D6E-409C-BE32-E72D297353CC}">
              <c16:uniqueId val="{00000006-E40F-4041-BEBF-8E42DAFFE884}"/>
            </c:ext>
          </c:extLst>
        </c:ser>
        <c:ser>
          <c:idx val="1"/>
          <c:order val="1"/>
          <c:tx>
            <c:strRef>
              <c:f>'AD Chart'!$C$2:$C$3</c:f>
              <c:strCache>
                <c:ptCount val="1"/>
                <c:pt idx="0">
                  <c:v>Bikes</c:v>
                </c:pt>
              </c:strCache>
            </c:strRef>
          </c:tx>
          <c:spPr>
            <a:ln w="28575" cap="rnd">
              <a:solidFill>
                <a:schemeClr val="accent2"/>
              </a:solidFill>
              <a:round/>
            </a:ln>
            <a:effectLst/>
          </c:spPr>
          <c:marker>
            <c:symbol val="none"/>
          </c:marker>
          <c:cat>
            <c:strRef>
              <c:f>'AD Chart'!$A$4:$A$7</c:f>
              <c:strCache>
                <c:ptCount val="3"/>
                <c:pt idx="0">
                  <c:v>2015</c:v>
                </c:pt>
                <c:pt idx="1">
                  <c:v>2016</c:v>
                </c:pt>
                <c:pt idx="2">
                  <c:v>2017</c:v>
                </c:pt>
              </c:strCache>
            </c:strRef>
          </c:cat>
          <c:val>
            <c:numRef>
              <c:f>'AD Chart'!$C$4:$C$7</c:f>
              <c:numCache>
                <c:formatCode>0%</c:formatCode>
                <c:ptCount val="3"/>
                <c:pt idx="0">
                  <c:v>0.38750000000000001</c:v>
                </c:pt>
                <c:pt idx="1">
                  <c:v>0.36749999999999999</c:v>
                </c:pt>
                <c:pt idx="2">
                  <c:v>0.48249999999999998</c:v>
                </c:pt>
              </c:numCache>
            </c:numRef>
          </c:val>
          <c:smooth val="0"/>
          <c:extLst>
            <c:ext xmlns:c16="http://schemas.microsoft.com/office/drawing/2014/chart" uri="{C3380CC4-5D6E-409C-BE32-E72D297353CC}">
              <c16:uniqueId val="{00000008-E40F-4041-BEBF-8E42DAFFE884}"/>
            </c:ext>
          </c:extLst>
        </c:ser>
        <c:ser>
          <c:idx val="2"/>
          <c:order val="2"/>
          <c:tx>
            <c:strRef>
              <c:f>'AD Chart'!$D$2:$D$3</c:f>
              <c:strCache>
                <c:ptCount val="1"/>
                <c:pt idx="0">
                  <c:v>Clothing</c:v>
                </c:pt>
              </c:strCache>
            </c:strRef>
          </c:tx>
          <c:spPr>
            <a:ln w="28575" cap="rnd">
              <a:solidFill>
                <a:schemeClr val="accent3"/>
              </a:solidFill>
              <a:round/>
            </a:ln>
            <a:effectLst/>
          </c:spPr>
          <c:marker>
            <c:symbol val="none"/>
          </c:marker>
          <c:cat>
            <c:strRef>
              <c:f>'AD Chart'!$A$4:$A$7</c:f>
              <c:strCache>
                <c:ptCount val="3"/>
                <c:pt idx="0">
                  <c:v>2015</c:v>
                </c:pt>
                <c:pt idx="1">
                  <c:v>2016</c:v>
                </c:pt>
                <c:pt idx="2">
                  <c:v>2017</c:v>
                </c:pt>
              </c:strCache>
            </c:strRef>
          </c:cat>
          <c:val>
            <c:numRef>
              <c:f>'AD Chart'!$D$4:$D$7</c:f>
              <c:numCache>
                <c:formatCode>0%</c:formatCode>
                <c:ptCount val="3"/>
                <c:pt idx="0">
                  <c:v>0.34625000000000006</c:v>
                </c:pt>
                <c:pt idx="1">
                  <c:v>0.48375000000000001</c:v>
                </c:pt>
                <c:pt idx="2">
                  <c:v>0.56000000000000005</c:v>
                </c:pt>
              </c:numCache>
            </c:numRef>
          </c:val>
          <c:smooth val="0"/>
          <c:extLst>
            <c:ext xmlns:c16="http://schemas.microsoft.com/office/drawing/2014/chart" uri="{C3380CC4-5D6E-409C-BE32-E72D297353CC}">
              <c16:uniqueId val="{0000000A-E40F-4041-BEBF-8E42DAFFE884}"/>
            </c:ext>
          </c:extLst>
        </c:ser>
        <c:ser>
          <c:idx val="3"/>
          <c:order val="3"/>
          <c:tx>
            <c:strRef>
              <c:f>'AD Chart'!$E$2:$E$3</c:f>
              <c:strCache>
                <c:ptCount val="1"/>
                <c:pt idx="0">
                  <c:v>Components</c:v>
                </c:pt>
              </c:strCache>
            </c:strRef>
          </c:tx>
          <c:spPr>
            <a:ln w="28575" cap="rnd">
              <a:solidFill>
                <a:schemeClr val="accent4"/>
              </a:solidFill>
              <a:round/>
            </a:ln>
            <a:effectLst/>
          </c:spPr>
          <c:marker>
            <c:symbol val="none"/>
          </c:marker>
          <c:cat>
            <c:strRef>
              <c:f>'AD Chart'!$A$4:$A$7</c:f>
              <c:strCache>
                <c:ptCount val="3"/>
                <c:pt idx="0">
                  <c:v>2015</c:v>
                </c:pt>
                <c:pt idx="1">
                  <c:v>2016</c:v>
                </c:pt>
                <c:pt idx="2">
                  <c:v>2017</c:v>
                </c:pt>
              </c:strCache>
            </c:strRef>
          </c:cat>
          <c:val>
            <c:numRef>
              <c:f>'AD Chart'!$E$4:$E$7</c:f>
              <c:numCache>
                <c:formatCode>0%</c:formatCode>
                <c:ptCount val="3"/>
                <c:pt idx="0">
                  <c:v>0.49571428571428572</c:v>
                </c:pt>
                <c:pt idx="1">
                  <c:v>0.42428571428571427</c:v>
                </c:pt>
                <c:pt idx="2">
                  <c:v>0.50142857142857145</c:v>
                </c:pt>
              </c:numCache>
            </c:numRef>
          </c:val>
          <c:smooth val="0"/>
          <c:extLst>
            <c:ext xmlns:c16="http://schemas.microsoft.com/office/drawing/2014/chart" uri="{C3380CC4-5D6E-409C-BE32-E72D297353CC}">
              <c16:uniqueId val="{0000000C-E40F-4041-BEBF-8E42DAFFE884}"/>
            </c:ext>
          </c:extLst>
        </c:ser>
        <c:dLbls>
          <c:showLegendKey val="0"/>
          <c:showVal val="0"/>
          <c:showCatName val="0"/>
          <c:showSerName val="0"/>
          <c:showPercent val="0"/>
          <c:showBubbleSize val="0"/>
        </c:dLbls>
        <c:smooth val="0"/>
        <c:axId val="1114883079"/>
        <c:axId val="1114885127"/>
      </c:lineChart>
      <c:catAx>
        <c:axId val="111488307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885127"/>
        <c:crosses val="autoZero"/>
        <c:auto val="1"/>
        <c:lblAlgn val="ctr"/>
        <c:lblOffset val="100"/>
        <c:noMultiLvlLbl val="0"/>
      </c:catAx>
      <c:valAx>
        <c:axId val="11148851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Rating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88307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7</xdr:col>
      <xdr:colOff>0</xdr:colOff>
      <xdr:row>1</xdr:row>
      <xdr:rowOff>0</xdr:rowOff>
    </xdr:from>
    <xdr:to>
      <xdr:col>14</xdr:col>
      <xdr:colOff>304800</xdr:colOff>
      <xdr:row>15</xdr:row>
      <xdr:rowOff>76200</xdr:rowOff>
    </xdr:to>
    <xdr:graphicFrame macro="">
      <xdr:nvGraphicFramePr>
        <xdr:cNvPr id="2" name="Chart 1" descr="Chart type: Line. 'Rating' by 'Year' and 'Category'&#10;&#10;Description automatically generated">
          <a:extLst>
            <a:ext uri="{FF2B5EF4-FFF2-40B4-BE49-F238E27FC236}">
              <a16:creationId xmlns:a16="http://schemas.microsoft.com/office/drawing/2014/main" id="{EDE58736-96FF-AB60-14D0-33C64F4030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38</xdr:col>
      <xdr:colOff>476250</xdr:colOff>
      <xdr:row>43</xdr:row>
      <xdr:rowOff>171450</xdr:rowOff>
    </xdr:from>
    <xdr:to>
      <xdr:col>48</xdr:col>
      <xdr:colOff>391337</xdr:colOff>
      <xdr:row>125</xdr:row>
      <xdr:rowOff>10351</xdr:rowOff>
    </xdr:to>
    <xdr:pic>
      <xdr:nvPicPr>
        <xdr:cNvPr id="4" name="Picture 3" descr="A screenshot of a sports game&#10;&#10;Description automatically generated">
          <a:extLst>
            <a:ext uri="{FF2B5EF4-FFF2-40B4-BE49-F238E27FC236}">
              <a16:creationId xmlns:a16="http://schemas.microsoft.com/office/drawing/2014/main" id="{1AA819CD-E38B-58F9-A768-A235BE0B4695}"/>
            </a:ext>
          </a:extLst>
        </xdr:cNvPr>
        <xdr:cNvPicPr>
          <a:picLocks noChangeAspect="1"/>
        </xdr:cNvPicPr>
      </xdr:nvPicPr>
      <xdr:blipFill>
        <a:blip xmlns:r="http://schemas.openxmlformats.org/officeDocument/2006/relationships" r:embed="rId1"/>
        <a:stretch>
          <a:fillRect/>
        </a:stretch>
      </xdr:blipFill>
      <xdr:spPr>
        <a:xfrm>
          <a:off x="22726650" y="8420100"/>
          <a:ext cx="5820587" cy="5915851"/>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Kaycee Reineke" id="{1AE7C950-A053-4893-A3FB-4B41A64EB960}" userId="kayceer@microsoft.com" providerId="PeoplePicker"/>
  <person displayName="Mar Gines Marin" id="{A0F6A54B-C2E3-4831-B505-E1A4D099D6B2}" userId="margines@microsoft.com" providerId="PeoplePicker"/>
  <person displayName="Kaycee Reineke" id="{F8E362C3-2146-41A3-923D-661C194BF875}" userId="S::kayceer@microsoft.com::2a7224a0-8892-44cd-ab7f-bcf2beff250e" providerId="AD"/>
  <person displayName="Mar Gines Marin" id="{90FB9BA3-163D-4E4F-A31D-27D0380B32B8}" userId="S::margines@microsoft.com::74454da8-e2d0-49dd-88b6-30bea10ac1b0" providerId="AD"/>
</personList>
</file>

<file path=xl/pivotCache/_rels/pivotCacheDefinition1.xml.rels><?xml version="1.0" encoding="UTF-8" standalone="yes"?>
<Relationships xmlns="http://schemas.openxmlformats.org/package/2006/relationships"><Relationship Id="rId1" Type="http://schemas.openxmlformats.org/officeDocument/2006/relationships/richPivotRecords" Target="richPivot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Mar Gines Marin" refreshedDate="45805.359682870374" createdVersion="8" refreshedVersion="8" minRefreshableVersion="3" recordCount="164" xr:uid="{D3CABC68-9E9E-4E1F-A9C6-865A93468F53}">
  <cacheSource type="worksheet">
    <worksheetSource name="Table1"/>
  </cacheSource>
  <cacheFields count="21">
    <cacheField name="ID" numFmtId="0">
      <sharedItems containsSemiMixedTypes="0" containsString="0" containsNumber="1" containsInteger="1" minValue="1" maxValue="165"/>
    </cacheField>
    <cacheField name="Data" numFmtId="0">
      <sharedItems containsBlank="1"/>
    </cacheField>
    <cacheField name="Sheet/ Context ID" numFmtId="0">
      <sharedItems containsBlank="1"/>
    </cacheField>
    <cacheField name="Cleared for Eval?" numFmtId="0">
      <sharedItems containsBlank="1"/>
    </cacheField>
    <cacheField name="Item" numFmtId="0">
      <sharedItems containsBlank="1"/>
    </cacheField>
    <cacheField name="Image" numFmtId="0">
      <sharedItems containsBlank="1"/>
    </cacheField>
    <cacheField name="Analysis" numFmtId="0">
      <sharedItems containsBlank="1" count="2">
        <s v="Yes"/>
        <m/>
      </sharedItems>
    </cacheField>
    <cacheField name="Advanced Analysis" numFmtId="0">
      <sharedItems containsBlank="1" count="3">
        <m/>
        <s v="Yes"/>
        <s v="Viz"/>
      </sharedItems>
    </cacheField>
    <cacheField name="Text Analysis" numFmtId="0">
      <sharedItems containsBlank="1" count="2">
        <m/>
        <s v="Text"/>
      </sharedItems>
    </cacheField>
    <cacheField name="Editing" numFmtId="0">
      <sharedItems containsBlank="1" count="2">
        <m/>
        <s v="Yes"/>
      </sharedItems>
    </cacheField>
    <cacheField name="Calculation" numFmtId="0">
      <sharedItems containsBlank="1" count="3">
        <s v="Yes"/>
        <m/>
        <s v="Repair"/>
      </sharedItems>
    </cacheField>
    <cacheField name="Clean Data" numFmtId="0">
      <sharedItems containsBlank="1" count="2">
        <m/>
        <s v="Clean"/>
      </sharedItems>
    </cacheField>
    <cacheField name="Search" numFmtId="0">
      <sharedItems containsBlank="1" count="4">
        <m/>
        <s v="Yes"/>
        <s v="Enterprise"/>
        <s v="Web"/>
      </sharedItems>
    </cacheField>
    <cacheField name="Create" numFmtId="0">
      <sharedItems containsBlank="1" count="4">
        <m/>
        <s v="Yes"/>
        <s v="Calendar"/>
        <s v="Create"/>
      </sharedItems>
    </cacheField>
    <cacheField name="M365" numFmtId="0">
      <sharedItems containsBlank="1" count="3">
        <m/>
        <s v="M365"/>
        <s v="web"/>
      </sharedItems>
    </cacheField>
    <cacheField name="Context" numFmtId="0">
      <sharedItems containsBlank="1" count="27">
        <s v="Standard"/>
        <s v="Blank"/>
        <s v="Unstructured"/>
        <s v="Multiple tables, cross-tab"/>
        <s v="Cross-tab"/>
        <s v="Multiple sheets"/>
        <m/>
        <s v="Table and unstructured data"/>
        <s v="Substructure"/>
        <s v="Unstructured, sparse"/>
        <s v="hierarchy"/>
        <s v="Chart"/>
        <s v="Selection, hiearchy"/>
        <s v="PT"/>
        <s v="Multiple tables"/>
        <s v="Standard, selection"/>
        <s v="Hierarchy, large"/>
        <s v="Hierarchy, large, substructure"/>
        <s v="multiple tables, hiearchy"/>
        <s v="Standard survey - double header"/>
        <s v="CTRL+T with extra rows"/>
        <s v="multiple tables, unstructured"/>
        <s v="hierarchy, extra non-tabular context"/>
        <s v="CTRL+T with substructure through tabs"/>
        <s v="Cross-tab, hierarchy"/>
        <s v="workbook"/>
        <s v="[filtered to Paseo and Velo]"/>
      </sharedItems>
    </cacheField>
    <cacheField name="Data Cleanliness" numFmtId="0">
      <sharedItems containsBlank="1" count="7">
        <s v="Clean"/>
        <s v="Dirty"/>
        <m/>
        <s v="Semi-dirty"/>
        <s v="blanks"/>
        <s v="dates as text"/>
        <s v="times as # unit"/>
      </sharedItems>
    </cacheField>
    <cacheField name="Multi-turn expectation" numFmtId="0">
      <sharedItems containsBlank="1" count="13">
        <s v="double-check what is mean by old (RAI)"/>
        <m/>
        <s v="Clarification questions"/>
        <s v="yes"/>
        <s v="user follow up question"/>
        <s v="follow up to 80"/>
        <s v="follow up to 89"/>
        <s v="[selecting columns A, D, and F)"/>
        <s v="follow up to 99"/>
        <s v="follow up to 104"/>
        <s v="follow up, building on output of prior"/>
        <s v="follow up to 145"/>
        <s v="should ask for interests to narrow it down"/>
      </sharedItems>
    </cacheField>
    <cacheField name="Intent" numFmtId="0">
      <sharedItems containsBlank="1" count="11">
        <s v="Closed"/>
        <s v="Open-ended"/>
        <s v="Multiple, simple"/>
        <m/>
        <s v="Embedded question"/>
        <s v="what-if"/>
        <s v="follow-up"/>
        <s v="Follow-up, open ended"/>
        <s v="follow up"/>
        <s v="underspecified"/>
        <s v="Complex"/>
      </sharedItems>
    </cacheField>
    <cacheField name="Notes" numFmtId="0">
      <sharedItems containsBlank="1"/>
    </cacheField>
    <cacheField name="Also in set" numFmtId="0">
      <sharedItems containsBlank="1"/>
    </cacheField>
  </cacheFields>
  <extLst>
    <ext xmlns:x14="http://schemas.microsoft.com/office/spreadsheetml/2009/9/main" uri="{725AE2AE-9491-48be-B2B4-4EB974FC3084}">
      <x14:pivotCacheDefinition/>
    </ext>
    <ext xmlns:xxpvi="http://schemas.microsoft.com/office/spreadsheetml/2022/pivotVersionInfo" uri="{9F748A41-CAEA-4470-BF7A-CE61E8FFA7F9}">
      <xxpvi:cacheVersionInfo>
        <xxpvi:lastRefreshFeature>RichData</xxpvi:lastRefreshFeature>
      </xxpvi:cacheVersionInfo>
    </ext>
    <ext xmlns:xprd="http://schemas.microsoft.com/office/spreadsheetml/2022/pivotRichData" uri="{2C874A73-7782-4A18-856F-96AC7E287872}">
      <xprd:richInfo pivotCacheGuid="{D3CABC68-9E9E-4E1F-A9C6-865A93468F53}" pivotIgnoreInvalidCache="1" r:id="r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 Gines Marin" refreshedDate="45805.359685648145" createdVersion="8" refreshedVersion="8" minRefreshableVersion="3" recordCount="31" xr:uid="{D18C1762-3C97-4BAD-8103-E99943FF7ADA}">
  <cacheSource type="worksheet">
    <worksheetSource name="Table18"/>
  </cacheSource>
  <cacheFields count="5">
    <cacheField name="Date       " numFmtId="14">
      <sharedItems containsSemiMixedTypes="0" containsNonDate="0" containsDate="1" containsString="0" minDate="2023-04-01T00:00:00" maxDate="2023-05-02T00:00:00" count="31">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sharedItems>
    </cacheField>
    <cacheField name=" Resident 1 " numFmtId="0">
      <sharedItems count="9">
        <s v=" Dr. Smith  "/>
        <s v=" Dr. Clark  "/>
        <s v=" Dr. Evans  "/>
        <s v=" Dr. Patel  "/>
        <s v=" Dr. Davis  "/>
        <s v=" Dr. Lee    "/>
        <s v=" Dr. Baker  "/>
        <s v=" Dr. Jones  "/>
        <s v=" Dr. Adams  "/>
      </sharedItems>
    </cacheField>
    <cacheField name=" Resident 2 " numFmtId="0">
      <sharedItems/>
    </cacheField>
    <cacheField name=" Resident 3 " numFmtId="0">
      <sharedItems/>
    </cacheField>
    <cacheField name=" Resident 4" numFmtId="0">
      <sharedItems/>
    </cacheField>
  </cacheFields>
  <extLst>
    <ext xmlns:x14="http://schemas.microsoft.com/office/spreadsheetml/2009/9/main" uri="{725AE2AE-9491-48be-B2B4-4EB974FC3084}">
      <x14:pivotCacheDefinition/>
    </ext>
    <ext xmlns:xlpar="http://schemas.microsoft.com/office/spreadsheetml/2024/pivotAutoRefresh" uri="{DA1E1B2C-A1EE-400B-A0BD-712935E3C959}">
      <xlpar:autoRefresh>1</xlpar:autoRefresh>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 Gines Marin" refreshedDate="45805.359687152777" createdVersion="8" refreshedVersion="8" minRefreshableVersion="3" recordCount="1312" xr:uid="{6074AA81-649E-4D96-AC05-6F4F6FB15DF8}">
  <cacheSource type="worksheet">
    <worksheetSource name="Table721"/>
  </cacheSource>
  <cacheFields count="25">
    <cacheField name="season" numFmtId="0">
      <sharedItems containsSemiMixedTypes="0" containsString="0" containsNumber="1" containsInteger="1" minValue="2023" maxValue="2023"/>
    </cacheField>
    <cacheField name="date" numFmtId="14">
      <sharedItems containsSemiMixedTypes="0" containsNonDate="0" containsDate="1" containsString="0" minDate="2022-10-07T00:00:00" maxDate="2023-04-15T00:00:00"/>
    </cacheField>
    <cacheField name="playoff" numFmtId="0">
      <sharedItems containsSemiMixedTypes="0" containsString="0" containsNumber="1" containsInteger="1" minValue="0" maxValue="0"/>
    </cacheField>
    <cacheField name="neutral" numFmtId="0">
      <sharedItems containsSemiMixedTypes="0" containsString="0" containsNumber="1" containsInteger="1" minValue="0" maxValue="1"/>
    </cacheField>
    <cacheField name="status" numFmtId="0">
      <sharedItems/>
    </cacheField>
    <cacheField name="ot" numFmtId="0">
      <sharedItems containsBlank="1"/>
    </cacheField>
    <cacheField name="home_team" numFmtId="0">
      <sharedItems/>
    </cacheField>
    <cacheField name="away_team" numFmtId="0">
      <sharedItems/>
    </cacheField>
    <cacheField name="home_team_abbr" numFmtId="0">
      <sharedItems/>
    </cacheField>
    <cacheField name="away_team_abbr" numFmtId="0">
      <sharedItems/>
    </cacheField>
    <cacheField name="home_team_pregame_rating" numFmtId="0">
      <sharedItems containsSemiMixedTypes="0" containsString="0" containsNumber="1" minValue="1392.6918158127701" maxValue="1630.70516121895"/>
    </cacheField>
    <cacheField name="away_team_pregame_rating" numFmtId="0">
      <sharedItems containsSemiMixedTypes="0" containsString="0" containsNumber="1" minValue="1388.8319427050401" maxValue="1630.70516121895"/>
    </cacheField>
    <cacheField name="home_team_winprob" numFmtId="0">
      <sharedItems containsSemiMixedTypes="0" containsString="0" containsNumber="1" minValue="0.28602103915664101" maxValue="0.81585702073670696"/>
    </cacheField>
    <cacheField name="away_team_winprob" numFmtId="0">
      <sharedItems containsSemiMixedTypes="0" containsString="0" containsNumber="1" minValue="0.18414297926329201" maxValue="0.71397896084335799"/>
    </cacheField>
    <cacheField name="overtime_prob" numFmtId="0">
      <sharedItems containsSemiMixedTypes="0" containsString="0" containsNumber="1" minValue="0.20143656662311901" maxValue="0.24407615286488399"/>
    </cacheField>
    <cacheField name="home_team_expected_points" numFmtId="0">
      <sharedItems containsSemiMixedTypes="0" containsString="0" containsNumber="1" minValue="0.72710402476064495" maxValue="1.66880717098396"/>
    </cacheField>
    <cacheField name="away_team_expected_points" numFmtId="0">
      <sharedItems containsSemiMixedTypes="0" containsString="0" containsNumber="1" minValue="0.53262939563915501" maxValue="1.4900759692607399"/>
    </cacheField>
    <cacheField name="home_team_score" numFmtId="0">
      <sharedItems containsString="0" containsBlank="1" containsNumber="1" containsInteger="1" minValue="0" maxValue="9"/>
    </cacheField>
    <cacheField name="away_team_score" numFmtId="0">
      <sharedItems containsString="0" containsBlank="1" containsNumber="1" containsInteger="1" minValue="0" maxValue="9"/>
    </cacheField>
    <cacheField name="home_team_postgame_rating" numFmtId="0">
      <sharedItems containsString="0" containsBlank="1" containsNumber="1" minValue="1392.6918158127701" maxValue="1624.18008586821"/>
    </cacheField>
    <cacheField name="away_team_postgame_rating" numFmtId="0">
      <sharedItems containsString="0" containsBlank="1" containsNumber="1" minValue="1388.8319427050401" maxValue="1630.70516121895"/>
    </cacheField>
    <cacheField name="game_quality_rating" numFmtId="0">
      <sharedItems containsSemiMixedTypes="0" containsString="0" containsNumber="1" containsInteger="1" minValue="0" maxValue="100"/>
    </cacheField>
    <cacheField name="game_importance_rating" numFmtId="0">
      <sharedItems containsSemiMixedTypes="0" containsString="0" containsNumber="1" containsInteger="1" minValue="0" maxValue="100"/>
    </cacheField>
    <cacheField name="game_overall_rating" numFmtId="0">
      <sharedItems containsSemiMixedTypes="0" containsString="0" containsNumber="1" containsInteger="1" minValue="0" maxValue="99"/>
    </cacheField>
    <cacheField name="winner" numFmtId="0">
      <sharedItems count="33">
        <s v="Boston Bruins"/>
        <s v="Washington Capitals"/>
        <s v="Colorado Avalanche"/>
        <s v="Seattle Kraken"/>
        <s v="Buffalo Sabres"/>
        <s v="Vancouver Canucks"/>
        <s v="Los Angeles Kings"/>
        <s v="St. Louis Blues"/>
        <s v="Anaheim Ducks"/>
        <s v="Vegas Golden Knights"/>
        <s v="Winnipeg Jets"/>
        <s v="Carolina Hurricanes"/>
        <s v="Tampa Bay Lightning"/>
        <s v="New York Rangers"/>
        <s v="San Jose Sharks"/>
        <s v="Toronto Maple Leafs"/>
        <s v="Detroit Red Wings"/>
        <s v="Nashville Predators"/>
        <s v="Edmonton Oilers"/>
        <s v="Philadelphia Flyers"/>
        <s v="Florida Panthers"/>
        <s v="Ottawa Senators"/>
        <s v="Columbus Blue Jackets"/>
        <s v="New Jersey Devils"/>
        <s v="Montreal Canadiens"/>
        <s v="Pittsburgh Penguins"/>
        <s v="New York Islanders"/>
        <s v="Minnesota Wild"/>
        <s v="Dallas Stars"/>
        <s v="Arizona Coyotes"/>
        <s v="Calgary Flames"/>
        <s v="Chicago Blackhawks"/>
        <s v=""/>
      </sharedItems>
    </cacheField>
  </cacheFields>
  <extLst>
    <ext xmlns:x14="http://schemas.microsoft.com/office/spreadsheetml/2009/9/main" uri="{725AE2AE-9491-48be-B2B4-4EB974FC3084}">
      <x14:pivotCacheDefinition/>
    </ext>
    <ext xmlns:xlpar="http://schemas.microsoft.com/office/spreadsheetml/2024/pivotAutoRefresh" uri="{DA1E1B2C-A1EE-400B-A0BD-712935E3C959}">
      <xlpar:autoRefresh>1</xlpar:autoRefresh>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 Gines Marin" refreshedDate="45805.359687615739" createdVersion="8" refreshedVersion="8" minRefreshableVersion="3" recordCount="75" xr:uid="{76AE1FFA-32A7-4DEE-8199-359132776C2A}">
  <cacheSource type="worksheet">
    <worksheetSource name="Table13"/>
  </cacheSource>
  <cacheFields count="5">
    <cacheField name="Year" numFmtId="0">
      <sharedItems containsSemiMixedTypes="0" containsString="0" containsNumber="1" containsInteger="1" minValue="2015" maxValue="2017" count="3">
        <n v="2017"/>
        <n v="2015"/>
        <n v="2016"/>
      </sharedItems>
    </cacheField>
    <cacheField name="Category" numFmtId="0">
      <sharedItems count="4">
        <s v="Components"/>
        <s v="Clothing"/>
        <s v="Bikes"/>
        <s v="Accessories"/>
      </sharedItems>
    </cacheField>
    <cacheField name="Product" numFmtId="0">
      <sharedItems/>
    </cacheField>
    <cacheField name="Sales" numFmtId="164">
      <sharedItems containsSemiMixedTypes="0" containsString="0" containsNumber="1" containsInteger="1" minValue="300" maxValue="63700"/>
    </cacheField>
    <cacheField name="Rating" numFmtId="9">
      <sharedItems containsSemiMixedTypes="0" containsString="0" containsNumber="1" minValue="0.05"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
  <r>
    <x v="0"/>
    <x v="0"/>
    <s v=" Dr. Jones  "/>
    <s v=" Dr. Lee    "/>
    <s v=" Dr. Patel"/>
  </r>
  <r>
    <x v="1"/>
    <x v="1"/>
    <s v=" Dr. Adams  "/>
    <s v=" Dr. Baker  "/>
    <s v=" Dr. Davis"/>
  </r>
  <r>
    <x v="2"/>
    <x v="2"/>
    <s v=" Dr. Smith  "/>
    <s v=" Dr. Jones  "/>
    <s v=" Dr. Lee"/>
  </r>
  <r>
    <x v="3"/>
    <x v="3"/>
    <s v=" Dr. Clark  "/>
    <s v=" Dr. Adams  "/>
    <s v=" Dr. Baker"/>
  </r>
  <r>
    <x v="4"/>
    <x v="4"/>
    <s v=" Dr. Evans  "/>
    <s v=" Dr. Smith  "/>
    <s v=" Dr. Jones"/>
  </r>
  <r>
    <x v="5"/>
    <x v="5"/>
    <s v=" Dr. Patel  "/>
    <s v=" Dr. Clark  "/>
    <s v=" Dr. Adams"/>
  </r>
  <r>
    <x v="6"/>
    <x v="6"/>
    <s v=" Dr. Davis  "/>
    <s v=" Dr. Evans  "/>
    <s v=" Dr. Smith"/>
  </r>
  <r>
    <x v="7"/>
    <x v="7"/>
    <s v=" Dr. Lee    "/>
    <s v=" Dr. Patel  "/>
    <s v=" Dr. Clark"/>
  </r>
  <r>
    <x v="8"/>
    <x v="8"/>
    <s v=" Dr. Baker  "/>
    <s v=" Dr. Davis  "/>
    <s v=" Dr. Evans"/>
  </r>
  <r>
    <x v="9"/>
    <x v="0"/>
    <s v=" Dr. Jones  "/>
    <s v=" Dr. Lee    "/>
    <s v=" Dr. Patel"/>
  </r>
  <r>
    <x v="10"/>
    <x v="1"/>
    <s v=" Dr. Adams  "/>
    <s v=" Dr. Baker  "/>
    <s v=" Dr. Davis"/>
  </r>
  <r>
    <x v="11"/>
    <x v="2"/>
    <s v=" Dr. Smith  "/>
    <s v=" Dr. Jones  "/>
    <s v=" Dr. Lee"/>
  </r>
  <r>
    <x v="12"/>
    <x v="3"/>
    <s v=" Dr. Clark  "/>
    <s v=" Dr. Adams  "/>
    <s v=" Dr. Baker"/>
  </r>
  <r>
    <x v="13"/>
    <x v="4"/>
    <s v=" Dr. Evans  "/>
    <s v=" Dr. Smith  "/>
    <s v=" Dr. Jones"/>
  </r>
  <r>
    <x v="14"/>
    <x v="5"/>
    <s v=" Dr. Patel  "/>
    <s v=" Dr. Clark  "/>
    <s v=" Dr. Adams"/>
  </r>
  <r>
    <x v="15"/>
    <x v="6"/>
    <s v=" Dr. Davis  "/>
    <s v=" Dr. Evans  "/>
    <s v=" Dr. Smith"/>
  </r>
  <r>
    <x v="16"/>
    <x v="7"/>
    <s v=" Dr. Lee    "/>
    <s v=" Dr. Patel  "/>
    <s v=" Dr. Clark"/>
  </r>
  <r>
    <x v="17"/>
    <x v="8"/>
    <s v=" Dr. Baker  "/>
    <s v=" Dr. Davis  "/>
    <s v=" Dr. Evans"/>
  </r>
  <r>
    <x v="18"/>
    <x v="0"/>
    <s v=" Dr. Jones  "/>
    <s v=" Dr. Lee    "/>
    <s v=" Dr. Patel"/>
  </r>
  <r>
    <x v="19"/>
    <x v="1"/>
    <s v=" Dr. Adams  "/>
    <s v=" Dr. Baker  "/>
    <s v=" Dr. Davis"/>
  </r>
  <r>
    <x v="20"/>
    <x v="2"/>
    <s v=" Dr. Smith  "/>
    <s v=" Dr. Jones  "/>
    <s v=" Dr. Lee"/>
  </r>
  <r>
    <x v="21"/>
    <x v="3"/>
    <s v=" Dr. Clark  "/>
    <s v=" Dr. Adams  "/>
    <s v=" Dr. Baker"/>
  </r>
  <r>
    <x v="22"/>
    <x v="4"/>
    <s v=" Dr. Evans  "/>
    <s v=" Dr. Smith  "/>
    <s v=" Dr. Jones"/>
  </r>
  <r>
    <x v="23"/>
    <x v="5"/>
    <s v=" Dr. Patel  "/>
    <s v=" Dr. Clark  "/>
    <s v=" Dr. Adams"/>
  </r>
  <r>
    <x v="24"/>
    <x v="6"/>
    <s v=" Dr. Davis  "/>
    <s v=" Dr. Evans  "/>
    <s v=" Dr. Smith"/>
  </r>
  <r>
    <x v="25"/>
    <x v="7"/>
    <s v=" Dr. Lee    "/>
    <s v=" Dr. Patel  "/>
    <s v=" Dr. Clark"/>
  </r>
  <r>
    <x v="26"/>
    <x v="8"/>
    <s v=" Dr. Baker  "/>
    <s v=" Dr. Davis  "/>
    <s v=" Dr. Evans"/>
  </r>
  <r>
    <x v="27"/>
    <x v="0"/>
    <s v=" Dr. Jones  "/>
    <s v=" Dr. Lee    "/>
    <s v=" Dr. Patel"/>
  </r>
  <r>
    <x v="28"/>
    <x v="1"/>
    <s v=" Dr. Adams  "/>
    <s v=" Dr. Baker  "/>
    <s v=" Dr. Davis"/>
  </r>
  <r>
    <x v="29"/>
    <x v="2"/>
    <s v=" Dr. Smith  "/>
    <s v=" Dr. Jones  "/>
    <s v=" Dr. Lee"/>
  </r>
  <r>
    <x v="30"/>
    <x v="3"/>
    <s v=" Dr. Clark  "/>
    <s v=" Dr. Adams  "/>
    <s v=" Dr. Baker"/>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12">
  <r>
    <n v="2023"/>
    <d v="2023-02-20T00:00:00"/>
    <n v="0"/>
    <n v="0"/>
    <s v="post"/>
    <m/>
    <s v="Boston Bruins"/>
    <s v="Ottawa Senators"/>
    <s v="BOS"/>
    <s v="OTT"/>
    <n v="1622.4590732792501"/>
    <n v="1479.2699623159599"/>
    <n v="0.75251778640194"/>
    <n v="0.24748221359806"/>
    <n v="0.211667841204874"/>
    <n v="1.5574195986927899"/>
    <n v="0.65424824251208802"/>
    <n v="3"/>
    <n v="1"/>
    <n v="1624.18008586821"/>
    <n v="1477.548949727"/>
    <n v="92"/>
    <n v="5"/>
    <n v="48"/>
    <x v="0"/>
  </r>
  <r>
    <n v="2023"/>
    <d v="2023-02-18T00:00:00"/>
    <n v="0"/>
    <n v="0"/>
    <s v="post"/>
    <m/>
    <s v="Boston Bruins"/>
    <s v="New York Islanders"/>
    <s v="BOS"/>
    <s v="NYI"/>
    <n v="1619.8262306750701"/>
    <n v="1500.80723229455"/>
    <n v="0.72570741628165503"/>
    <n v="0.27429258371834497"/>
    <n v="0.21554430084091999"/>
    <n v="1.51053703574673"/>
    <n v="0.70500726509418898"/>
    <n v="6"/>
    <n v="2"/>
    <n v="1622.4590732792501"/>
    <n v="1498.1743896903699"/>
    <n v="97"/>
    <n v="5"/>
    <n v="51"/>
    <x v="0"/>
  </r>
  <r>
    <n v="2023"/>
    <d v="2023-01-22T00:00:00"/>
    <n v="0"/>
    <n v="0"/>
    <s v="post"/>
    <m/>
    <s v="Boston Bruins"/>
    <s v="San Jose Sharks"/>
    <s v="BOS"/>
    <s v="SJS"/>
    <n v="1617.72454144977"/>
    <n v="1420.56322183473"/>
    <n v="0.80577306859092601"/>
    <n v="0.19422693140907399"/>
    <n v="0.20319661005127199"/>
    <n v="1.65101239122484"/>
    <n v="0.55218421882643498"/>
    <n v="4"/>
    <n v="0"/>
    <n v="1619.5254423123199"/>
    <n v="1418.7623209721801"/>
    <n v="57"/>
    <n v="3"/>
    <n v="30"/>
    <x v="0"/>
  </r>
  <r>
    <n v="2023"/>
    <d v="2023-02-11T00:00:00"/>
    <n v="0"/>
    <n v="0"/>
    <s v="post"/>
    <m/>
    <s v="Boston Bruins"/>
    <s v="Washington Capitals"/>
    <s v="BOS"/>
    <s v="WSH"/>
    <n v="1616.74254372265"/>
    <n v="1528.05084339167"/>
    <n v="0.68962647185951198"/>
    <n v="0.31037352814048802"/>
    <n v="0.22048072568841101"/>
    <n v="1.4476843244379101"/>
    <n v="0.77279640125049998"/>
    <n v="1"/>
    <n v="2"/>
    <n v="1613.17083316649"/>
    <n v="1531.6225539478301"/>
    <n v="99"/>
    <n v="5"/>
    <n v="52"/>
    <x v="1"/>
  </r>
  <r>
    <n v="2023"/>
    <d v="2023-01-16T00:00:00"/>
    <n v="0"/>
    <n v="0"/>
    <s v="post"/>
    <m/>
    <s v="Boston Bruins"/>
    <s v="Philadelphia Flyers"/>
    <s v="BOS"/>
    <s v="PHI"/>
    <n v="1607.59705677484"/>
    <n v="1449.8612882846301"/>
    <n v="0.76778092248044405"/>
    <n v="0.23221907751955601"/>
    <n v="0.20935951567950201"/>
    <n v="1.5841791185619201"/>
    <n v="0.625180397117579"/>
    <n v="6"/>
    <n v="0"/>
    <n v="1610.1307909750999"/>
    <n v="1447.3275540843699"/>
    <n v="72"/>
    <n v="3"/>
    <n v="37"/>
    <x v="0"/>
  </r>
  <r>
    <n v="2023"/>
    <d v="2023-02-27T00:00:00"/>
    <n v="0"/>
    <n v="0"/>
    <s v="post"/>
    <m/>
    <s v="Colorado Avalanche"/>
    <s v="Vegas Golden Knights"/>
    <s v="COL"/>
    <s v="VEG"/>
    <n v="1606.58847617979"/>
    <n v="1537.31133762433"/>
    <n v="0.665213361119812"/>
    <n v="0.334786638880188"/>
    <n v="0.223683166539238"/>
    <n v="1.4053128577393701"/>
    <n v="0.81837030879986505"/>
    <n v="3"/>
    <n v="0"/>
    <n v="1609.5105456496799"/>
    <n v="1534.3892681544401"/>
    <n v="99"/>
    <n v="8"/>
    <n v="53"/>
    <x v="2"/>
  </r>
  <r>
    <n v="2023"/>
    <d v="2023-01-14T00:00:00"/>
    <n v="0"/>
    <n v="0"/>
    <s v="post"/>
    <m/>
    <s v="Boston Bruins"/>
    <s v="Toronto Maple Leafs"/>
    <s v="BOS"/>
    <s v="TOR"/>
    <n v="1605.87638935206"/>
    <n v="1565.00607309937"/>
    <n v="0.62787039858656901"/>
    <n v="0.37212960141343099"/>
    <n v="0.22842829115775101"/>
    <n v="1.3407457261132201"/>
    <n v="0.88768256504452803"/>
    <n v="4"/>
    <n v="3"/>
    <n v="1607.59705677484"/>
    <n v="1563.28540567659"/>
    <n v="100"/>
    <n v="7"/>
    <n v="53"/>
    <x v="0"/>
  </r>
  <r>
    <n v="2023"/>
    <d v="2023-02-25T00:00:00"/>
    <n v="0"/>
    <n v="0"/>
    <s v="post"/>
    <m/>
    <s v="Colorado Avalanche"/>
    <s v="Calgary Flames"/>
    <s v="COL"/>
    <s v="CGY"/>
    <n v="1603.8411810505099"/>
    <n v="1520.3554529338901"/>
    <n v="0.68317589628244402"/>
    <n v="0.31682410371755598"/>
    <n v="0.221336215171481"/>
    <n v="1.43647644055683"/>
    <n v="0.78485977461465295"/>
    <n v="4"/>
    <n v="1"/>
    <n v="1606.58847617979"/>
    <n v="1517.6081578046101"/>
    <n v="97"/>
    <n v="7"/>
    <n v="52"/>
    <x v="2"/>
  </r>
  <r>
    <n v="2023"/>
    <d v="2023-01-12T00:00:00"/>
    <n v="0"/>
    <n v="0"/>
    <s v="post"/>
    <m/>
    <s v="Boston Bruins"/>
    <s v="Seattle Kraken"/>
    <s v="BOS"/>
    <s v="SEA"/>
    <n v="1612.9664828907801"/>
    <n v="1507.7987140462601"/>
    <n v="0.70955370068022705"/>
    <n v="0.290446299319773"/>
    <n v="0.21778888675632199"/>
    <n v="1.4823633775517999"/>
    <n v="0.73542550920452099"/>
    <n v="0"/>
    <n v="3"/>
    <n v="1605.87638935206"/>
    <n v="1514.88880758498"/>
    <n v="97"/>
    <n v="10"/>
    <n v="53"/>
    <x v="3"/>
  </r>
  <r>
    <n v="2023"/>
    <d v="2022-11-26T00:00:00"/>
    <n v="0"/>
    <n v="0"/>
    <s v="post"/>
    <m/>
    <s v="Colorado Avalanche"/>
    <s v="Dallas Stars"/>
    <s v="COL"/>
    <s v="DAL"/>
    <n v="1601.95613596011"/>
    <n v="1532.34845083701"/>
    <n v="0.66563698535113702"/>
    <n v="0.33436301464886298"/>
    <n v="0.22362836667378799"/>
    <n v="1.40604702554432"/>
    <n v="0.81758134112946501"/>
    <n v="4"/>
    <n v="1"/>
    <n v="1604.87406334914"/>
    <n v="1529.43052344798"/>
    <n v="99"/>
    <n v="10"/>
    <n v="54"/>
    <x v="2"/>
  </r>
  <r>
    <n v="2023"/>
    <d v="2022-12-22T00:00:00"/>
    <n v="0"/>
    <n v="0"/>
    <s v="post"/>
    <m/>
    <s v="Boston Bruins"/>
    <s v="Winnipeg Jets"/>
    <s v="BOS"/>
    <s v="WPG"/>
    <n v="1602.3761674611601"/>
    <n v="1536.14868846339"/>
    <n v="0.66129245544739201"/>
    <n v="0.33870754455260799"/>
    <n v="0.22418920710905299"/>
    <n v="1.39851948674989"/>
    <n v="0.82566972035916497"/>
    <n v="3"/>
    <n v="2"/>
    <n v="1603.9239640634701"/>
    <n v="1534.6008918610801"/>
    <n v="99"/>
    <n v="9"/>
    <n v="54"/>
    <x v="0"/>
  </r>
  <r>
    <n v="2023"/>
    <d v="2023-01-02T00:00:00"/>
    <n v="0"/>
    <n v="0"/>
    <s v="post"/>
    <m/>
    <s v="Boston Bruins"/>
    <s v="Pittsburgh Penguins"/>
    <s v="BOS"/>
    <s v="PIT"/>
    <n v="1602.0027101978201"/>
    <n v="1536.97154306467"/>
    <n v="0.65974826989156998"/>
    <n v="0.34025173010843002"/>
    <n v="0.224387937429852"/>
    <n v="1.39584492370911"/>
    <n v="0.82854301372074302"/>
    <n v="2"/>
    <n v="1"/>
    <n v="1603.5584224376901"/>
    <n v="1535.4158308248"/>
    <n v="99"/>
    <n v="19"/>
    <n v="59"/>
    <x v="0"/>
  </r>
  <r>
    <n v="2023"/>
    <d v="2023-01-24T00:00:00"/>
    <n v="0"/>
    <n v="0"/>
    <s v="post"/>
    <m/>
    <s v="Colorado Avalanche"/>
    <s v="Washington Capitals"/>
    <s v="COL"/>
    <s v="WSH"/>
    <n v="1600.93118522124"/>
    <n v="1529.4034749217899"/>
    <n v="0.66809237004359701"/>
    <n v="0.33190762995640299"/>
    <n v="0.223310243152476"/>
    <n v="1.41030311363692"/>
    <n v="0.81300712951555598"/>
    <n v="3"/>
    <n v="2"/>
    <n v="1602.4442061648199"/>
    <n v="1527.89045397821"/>
    <n v="98"/>
    <n v="9"/>
    <n v="53"/>
    <x v="2"/>
  </r>
  <r>
    <n v="2023"/>
    <d v="2022-12-19T00:00:00"/>
    <n v="0"/>
    <n v="0"/>
    <s v="post"/>
    <m/>
    <s v="Boston Bruins"/>
    <s v="Florida Panthers"/>
    <s v="BOS"/>
    <s v="FLA"/>
    <n v="1598.9651697771001"/>
    <n v="1538.3688552670701"/>
    <n v="0.65399433980700605"/>
    <n v="0.346005660192994"/>
    <n v="0.22512574338094499"/>
    <n v="1.3858834610789701"/>
    <n v="0.83924228230197095"/>
    <n v="7"/>
    <n v="3"/>
    <n v="1602.3761674611601"/>
    <n v="1534.9578575830101"/>
    <n v="99"/>
    <n v="25"/>
    <n v="62"/>
    <x v="0"/>
  </r>
  <r>
    <n v="2023"/>
    <d v="2022-12-31T00:00:00"/>
    <n v="0"/>
    <n v="0"/>
    <s v="post"/>
    <s v="OT"/>
    <s v="Boston Bruins"/>
    <s v="Buffalo Sabres"/>
    <s v="BOS"/>
    <s v="BUF"/>
    <n v="1605.76672657931"/>
    <n v="1493.5711725588999"/>
    <n v="0.71781979461753798"/>
    <n v="0.28218020538246202"/>
    <n v="0.21664793488686801"/>
    <n v="1.4967733479971399"/>
    <n v="0.71987458688973005"/>
    <n v="3"/>
    <n v="4"/>
    <n v="1602.0027101978201"/>
    <n v="1497.33518894039"/>
    <n v="92"/>
    <n v="16"/>
    <n v="54"/>
    <x v="4"/>
  </r>
  <r>
    <n v="2023"/>
    <d v="2022-11-23T00:00:00"/>
    <n v="0"/>
    <n v="0"/>
    <s v="post"/>
    <m/>
    <s v="Colorado Avalanche"/>
    <s v="Vancouver Canucks"/>
    <s v="COL"/>
    <s v="VAN"/>
    <n v="1605.75056364939"/>
    <n v="1489.79829377742"/>
    <n v="0.72217941084358805"/>
    <n v="0.277820589156412"/>
    <n v="0.216039812958604"/>
    <n v="1.5043791298045801"/>
    <n v="0.71166068315402797"/>
    <n v="3"/>
    <n v="4"/>
    <n v="1601.95613596011"/>
    <n v="1493.5927214666999"/>
    <n v="91"/>
    <n v="12"/>
    <n v="51"/>
    <x v="5"/>
  </r>
  <r>
    <n v="2023"/>
    <d v="2022-12-13T00:00:00"/>
    <n v="0"/>
    <n v="0"/>
    <s v="post"/>
    <s v="SO"/>
    <s v="Boston Bruins"/>
    <s v="New York Islanders"/>
    <s v="BOS"/>
    <s v="NYI"/>
    <n v="1599.6133275320601"/>
    <n v="1517.3381521240699"/>
    <n v="0.68166566623764502"/>
    <n v="0.31833433376235498"/>
    <n v="0.22153548356780201"/>
    <n v="1.43385368304157"/>
    <n v="0.78768180052623504"/>
    <n v="4"/>
    <n v="3"/>
    <n v="1601.0573270509101"/>
    <n v="1515.8941526052199"/>
    <n v="97"/>
    <n v="25"/>
    <n v="61"/>
    <x v="0"/>
  </r>
  <r>
    <n v="2023"/>
    <d v="2022-11-12T00:00:00"/>
    <n v="0"/>
    <n v="0"/>
    <s v="post"/>
    <m/>
    <s v="Colorado Avalanche"/>
    <s v="Carolina Hurricanes"/>
    <s v="COL"/>
    <s v="CAR"/>
    <n v="1596.6212328259301"/>
    <n v="1558.2162393636499"/>
    <n v="0.62454858518821399"/>
    <n v="0.37545141481178601"/>
    <n v="0.22884342668095201"/>
    <n v="1.3350167586941699"/>
    <n v="0.89382666798678401"/>
    <n v="4"/>
    <n v="1"/>
    <n v="1599.94554074506"/>
    <n v="1554.89193144452"/>
    <n v="100"/>
    <n v="9"/>
    <n v="54"/>
    <x v="2"/>
  </r>
  <r>
    <n v="2023"/>
    <d v="2022-12-17T00:00:00"/>
    <n v="0"/>
    <n v="0"/>
    <s v="post"/>
    <m/>
    <s v="Boston Bruins"/>
    <s v="Columbus Blue Jackets"/>
    <s v="BOS"/>
    <s v="CBJ"/>
    <n v="1597.33337548386"/>
    <n v="1443.07792034047"/>
    <n v="0.76418979494932904"/>
    <n v="0.23581020505067099"/>
    <n v="0.20991009735698701"/>
    <n v="1.57787853299861"/>
    <n v="0.63203156435837204"/>
    <n v="4"/>
    <n v="2"/>
    <n v="1598.9651697771001"/>
    <n v="1441.4461260472301"/>
    <n v="62"/>
    <n v="2"/>
    <n v="32"/>
    <x v="0"/>
  </r>
  <r>
    <n v="2023"/>
    <d v="2023-02-19T00:00:00"/>
    <n v="0"/>
    <n v="0"/>
    <s v="post"/>
    <s v="OT"/>
    <s v="Colorado Avalanche"/>
    <s v="Edmonton Oilers"/>
    <s v="COL"/>
    <s v="EDM"/>
    <n v="1597.28075135581"/>
    <n v="1542.0431001112399"/>
    <n v="0.64698135847461302"/>
    <n v="0.35301864152538698"/>
    <n v="0.22601953347019299"/>
    <n v="1.3737518256130701"/>
    <n v="0.85226770785711803"/>
    <n v="6"/>
    <n v="5"/>
    <n v="1598.90217145822"/>
    <n v="1540.42168000883"/>
    <n v="99"/>
    <n v="6"/>
    <n v="52"/>
    <x v="2"/>
  </r>
  <r>
    <n v="2023"/>
    <d v="2023-01-28T00:00:00"/>
    <n v="0"/>
    <n v="0"/>
    <s v="post"/>
    <m/>
    <s v="Colorado Avalanche"/>
    <s v="St. Louis Blues"/>
    <s v="COL"/>
    <s v="STL"/>
    <n v="1595.3752325231701"/>
    <n v="1506.0651233183"/>
    <n v="0.69038791325087201"/>
    <n v="0.30961208674912799"/>
    <n v="0.22037926123353499"/>
    <n v="1.44900790944849"/>
    <n v="0.77137135178504501"/>
    <n v="4"/>
    <n v="2"/>
    <n v="1597.58128869963"/>
    <n v="1503.8590671418399"/>
    <n v="94"/>
    <n v="17"/>
    <n v="55"/>
    <x v="2"/>
  </r>
  <r>
    <n v="2023"/>
    <d v="2022-12-15T00:00:00"/>
    <n v="0"/>
    <n v="0"/>
    <s v="post"/>
    <s v="SO"/>
    <s v="Boston Bruins"/>
    <s v="Los Angeles Kings"/>
    <s v="BOS"/>
    <s v="LAK"/>
    <n v="1601.0573270509101"/>
    <n v="1493.79320415949"/>
    <n v="0.71203437258335001"/>
    <n v="0.28796562741664999"/>
    <n v="0.217448093226107"/>
    <n v="1.4866863217631101"/>
    <n v="0.73076177146299703"/>
    <n v="2"/>
    <n v="3"/>
    <n v="1597.33337548386"/>
    <n v="1497.5171557265401"/>
    <n v="91"/>
    <n v="21"/>
    <n v="56"/>
    <x v="6"/>
  </r>
  <r>
    <n v="2023"/>
    <d v="2022-11-10T00:00:00"/>
    <n v="0"/>
    <n v="0"/>
    <s v="post"/>
    <m/>
    <s v="Colorado Avalanche"/>
    <s v="Nashville Predators"/>
    <s v="COL"/>
    <s v="NSH"/>
    <n v="1594.5393381547301"/>
    <n v="1492.2844724655499"/>
    <n v="0.70608592209666299"/>
    <n v="0.29391407790333701"/>
    <n v="0.21826306200781201"/>
    <n v="1.47632243080371"/>
    <n v="0.74194063120410103"/>
    <n v="5"/>
    <n v="3"/>
    <n v="1596.6212328259301"/>
    <n v="1490.20257779435"/>
    <n v="89"/>
    <n v="16"/>
    <n v="52"/>
    <x v="2"/>
  </r>
  <r>
    <n v="2023"/>
    <d v="2022-11-14T00:00:00"/>
    <n v="0"/>
    <n v="0"/>
    <s v="post"/>
    <m/>
    <s v="Colorado Avalanche"/>
    <s v="St. Louis Blues"/>
    <s v="COL"/>
    <s v="STL"/>
    <n v="1599.94554074506"/>
    <n v="1520.8496426883601"/>
    <n v="0.67768117227673996"/>
    <n v="0.32231882772325998"/>
    <n v="0.22205943360567201"/>
    <n v="1.4269362808781501"/>
    <n v="0.79512315272752099"/>
    <n v="2"/>
    <n v="3"/>
    <n v="1596.45323052258"/>
    <n v="1524.3419529108401"/>
    <n v="97"/>
    <n v="28"/>
    <n v="62"/>
    <x v="7"/>
  </r>
  <r>
    <n v="2023"/>
    <d v="2022-12-03T00:00:00"/>
    <n v="0"/>
    <n v="0"/>
    <s v="post"/>
    <m/>
    <s v="Boston Bruins"/>
    <s v="Colorado Avalanche"/>
    <s v="BOS"/>
    <s v="COL"/>
    <n v="1591.8729067164099"/>
    <n v="1601.4291876923401"/>
    <n v="0.55794171443381002"/>
    <n v="0.44205828556618998"/>
    <n v="0.23702494242279301"/>
    <n v="1.2206622685514601"/>
    <n v="1.0163626738713301"/>
    <n v="5"/>
    <n v="1"/>
    <n v="1596.3770573637"/>
    <n v="1596.92503704505"/>
    <n v="100"/>
    <n v="8"/>
    <n v="54"/>
    <x v="0"/>
  </r>
  <r>
    <n v="2023"/>
    <d v="2023-01-26T00:00:00"/>
    <n v="0"/>
    <n v="0"/>
    <s v="post"/>
    <m/>
    <s v="Colorado Avalanche"/>
    <s v="Anaheim Ducks"/>
    <s v="COL"/>
    <s v="ANA"/>
    <n v="1602.4442061648199"/>
    <n v="1396.9305521291701"/>
    <n v="0.813187280770023"/>
    <n v="0.186812719229977"/>
    <n v="0.20190848246384899"/>
    <n v="1.6640936341847199"/>
    <n v="0.53781484827913295"/>
    <n v="3"/>
    <n v="5"/>
    <n v="1595.3752325231701"/>
    <n v="1403.9995257708199"/>
    <n v="31"/>
    <n v="5"/>
    <n v="18"/>
    <x v="8"/>
  </r>
  <r>
    <n v="2023"/>
    <d v="2022-10-12T00:00:00"/>
    <n v="0"/>
    <n v="0"/>
    <s v="post"/>
    <m/>
    <s v="Colorado Avalanche"/>
    <s v="Chicago Blackhawks"/>
    <s v="COL"/>
    <s v="CHI"/>
    <n v="1593.23957737157"/>
    <n v="1447.2980537640999"/>
    <n v="0.75545670013115196"/>
    <n v="0.24454329986884801"/>
    <n v="0.21122965280956801"/>
    <n v="1.5625681965905101"/>
    <n v="0.64866145621906202"/>
    <n v="5"/>
    <n v="2"/>
    <n v="1595.30113169161"/>
    <n v="1445.23649944406"/>
    <n v="63"/>
    <n v="10"/>
    <n v="36"/>
    <x v="2"/>
  </r>
  <r>
    <n v="2023"/>
    <d v="2022-12-05T00:00:00"/>
    <n v="0"/>
    <n v="0"/>
    <s v="post"/>
    <s v="SO"/>
    <s v="Boston Bruins"/>
    <s v="Vegas Golden Knights"/>
    <s v="BOS"/>
    <s v="VEG"/>
    <n v="1596.3770573637"/>
    <n v="1546.8706229683901"/>
    <n v="0.63941018073968203"/>
    <n v="0.36058981926031802"/>
    <n v="0.22697824014729101"/>
    <n v="1.3606664040701"/>
    <n v="0.86631183607719098"/>
    <n v="3"/>
    <n v="4"/>
    <n v="1593.1319572171701"/>
    <n v="1550.11572311492"/>
    <n v="99"/>
    <n v="5"/>
    <n v="52"/>
    <x v="9"/>
  </r>
  <r>
    <n v="2023"/>
    <d v="2022-10-19T00:00:00"/>
    <n v="0"/>
    <n v="0"/>
    <s v="post"/>
    <s v="OT"/>
    <s v="Colorado Avalanche"/>
    <s v="Winnipeg Jets"/>
    <s v="COL"/>
    <s v="WPG"/>
    <n v="1595.92691345"/>
    <n v="1504.44087830851"/>
    <n v="0.693058894170965"/>
    <n v="0.306941105829035"/>
    <n v="0.220022515944613"/>
    <n v="1.45365174269326"/>
    <n v="0.76637077325135805"/>
    <n v="3"/>
    <n v="4"/>
    <n v="1592.3321701879199"/>
    <n v="1508.0356215705899"/>
    <n v="93"/>
    <n v="18"/>
    <n v="55"/>
    <x v="10"/>
  </r>
  <r>
    <n v="2023"/>
    <d v="2022-11-29T00:00:00"/>
    <n v="0"/>
    <n v="0"/>
    <s v="post"/>
    <m/>
    <s v="Boston Bruins"/>
    <s v="Tampa Bay Lightning"/>
    <s v="BOS"/>
    <s v="TBL"/>
    <n v="1588.87960571491"/>
    <n v="1572.80825187855"/>
    <n v="0.59395444965032596"/>
    <n v="0.40604555034967399"/>
    <n v="0.23262833033594099"/>
    <n v="1.2823665977188301"/>
    <n v="0.950261732617107"/>
    <n v="3"/>
    <n v="1"/>
    <n v="1591.8729067164099"/>
    <n v="1569.81495087705"/>
    <n v="100"/>
    <n v="8"/>
    <n v="54"/>
    <x v="0"/>
  </r>
  <r>
    <n v="2023"/>
    <d v="2022-11-04T00:00:00"/>
    <n v="0"/>
    <n v="1"/>
    <s v="post"/>
    <m/>
    <s v="Colorado Avalanche"/>
    <s v="Columbus Blue Jackets"/>
    <s v="COL"/>
    <s v="CBJ"/>
    <n v="1588.69843982682"/>
    <n v="1458.26791979825"/>
    <n v="0.679357004321538"/>
    <n v="0.320642995678462"/>
    <n v="0.22183937797894801"/>
    <n v="1.42984525135769"/>
    <n v="0.79199412662125501"/>
    <n v="6"/>
    <n v="3"/>
    <n v="1591.4827458307"/>
    <n v="1455.4836137943701"/>
    <n v="68"/>
    <n v="8"/>
    <n v="38"/>
    <x v="2"/>
  </r>
  <r>
    <n v="2023"/>
    <d v="2023-02-24T00:00:00"/>
    <n v="0"/>
    <n v="0"/>
    <s v="post"/>
    <m/>
    <s v="Carolina Hurricanes"/>
    <s v="Ottawa Senators"/>
    <s v="CAR"/>
    <s v="OTT"/>
    <n v="1588.60140545637"/>
    <n v="1477.548949727"/>
    <n v="0.71648503641271799"/>
    <n v="0.28351496358728201"/>
    <n v="0.21683322055131601"/>
    <n v="1.4944455354545501"/>
    <n v="0.72238768509676099"/>
    <n v="4"/>
    <n v="0"/>
    <n v="1591.33257582188"/>
    <n v="1474.81777936149"/>
    <n v="79"/>
    <n v="3"/>
    <n v="41"/>
    <x v="11"/>
  </r>
  <r>
    <n v="2023"/>
    <d v="2023-02-14T00:00:00"/>
    <n v="0"/>
    <n v="0"/>
    <s v="post"/>
    <s v="SO"/>
    <s v="Colorado Avalanche"/>
    <s v="Tampa Bay Lightning"/>
    <s v="COL"/>
    <s v="TBL"/>
    <n v="1593.70509442356"/>
    <n v="1587.3117294189301"/>
    <n v="0.58045130227422803"/>
    <n v="0.41954869772577202"/>
    <n v="0.23428195566438501"/>
    <n v="1.2591952939480999"/>
    <n v="0.97508666171628899"/>
    <n v="3"/>
    <n v="4"/>
    <n v="1590.8229257156499"/>
    <n v="1590.1938981268399"/>
    <n v="100"/>
    <n v="10"/>
    <n v="55"/>
    <x v="12"/>
  </r>
  <r>
    <n v="2023"/>
    <d v="2022-11-25T00:00:00"/>
    <n v="0"/>
    <n v="0"/>
    <s v="post"/>
    <s v="OT"/>
    <s v="Boston Bruins"/>
    <s v="Carolina Hurricanes"/>
    <s v="BOS"/>
    <s v="CAR"/>
    <n v="1587.17879167244"/>
    <n v="1543.4724348662801"/>
    <n v="0.63167682173255701"/>
    <n v="0.36832317826744299"/>
    <n v="0.227951386553398"/>
    <n v="1.34731342265093"/>
    <n v="0.88063796390246596"/>
    <n v="3"/>
    <n v="2"/>
    <n v="1588.87960571491"/>
    <n v="1541.7716208238101"/>
    <n v="98"/>
    <n v="13"/>
    <n v="55"/>
    <x v="0"/>
  </r>
  <r>
    <n v="2023"/>
    <d v="2023-01-28T00:00:00"/>
    <n v="0"/>
    <n v="0"/>
    <s v="post"/>
    <m/>
    <s v="Tampa Bay Lightning"/>
    <s v="Los Angeles Kings"/>
    <s v="TBL"/>
    <s v="LAK"/>
    <n v="1585.9158978120499"/>
    <n v="1507.1286057294101"/>
    <n v="0.67729301466036096"/>
    <n v="0.32270698533963899"/>
    <n v="0.22211033948592801"/>
    <n v="1.42626258738899"/>
    <n v="0.79584775209693803"/>
    <n v="5"/>
    <n v="2"/>
    <n v="1588.72023991017"/>
    <n v="1504.32426363129"/>
    <n v="91"/>
    <n v="2"/>
    <n v="46"/>
    <x v="12"/>
  </r>
  <r>
    <n v="2023"/>
    <d v="2023-02-21T00:00:00"/>
    <n v="0"/>
    <n v="0"/>
    <s v="post"/>
    <m/>
    <s v="Carolina Hurricanes"/>
    <s v="St. Louis Blues"/>
    <s v="CAR"/>
    <s v="STL"/>
    <n v="1585.8678099124199"/>
    <n v="1501.2445431163801"/>
    <n v="0.68459152856653704"/>
    <n v="0.31540847143346301"/>
    <n v="0.221149082519982"/>
    <n v="1.4389353512096099"/>
    <n v="0.78221373131036798"/>
    <n v="4"/>
    <n v="1"/>
    <n v="1588.60140545637"/>
    <n v="1498.51094757243"/>
    <n v="89"/>
    <n v="2"/>
    <n v="45"/>
    <x v="11"/>
  </r>
  <r>
    <n v="2023"/>
    <d v="2022-10-21T00:00:00"/>
    <n v="0"/>
    <n v="0"/>
    <s v="post"/>
    <m/>
    <s v="Colorado Avalanche"/>
    <s v="Seattle Kraken"/>
    <s v="COL"/>
    <s v="SEA"/>
    <n v="1592.3321701879199"/>
    <n v="1446.58871267209"/>
    <n v="0.75524600347680504"/>
    <n v="0.24475399652319499"/>
    <n v="0.21126116305016701"/>
    <n v="1.5621990209202801"/>
    <n v="0.64906214212989"/>
    <n v="2"/>
    <n v="3"/>
    <n v="1588.3002521512501"/>
    <n v="1450.62063070876"/>
    <n v="62"/>
    <n v="8"/>
    <n v="35"/>
    <x v="3"/>
  </r>
  <r>
    <n v="2023"/>
    <d v="2022-11-19T00:00:00"/>
    <n v="0"/>
    <n v="0"/>
    <s v="post"/>
    <m/>
    <s v="Boston Bruins"/>
    <s v="Chicago Blackhawks"/>
    <s v="BOS"/>
    <s v="CHI"/>
    <n v="1585.02462663609"/>
    <n v="1440.2188147004899"/>
    <n v="0.75424690034929698"/>
    <n v="0.24575309965070299"/>
    <n v="0.21141037934874199"/>
    <n v="1.56044855672188"/>
    <n v="0.65096182262686397"/>
    <n v="6"/>
    <n v="1"/>
    <n v="1587.5573290280099"/>
    <n v="1437.68611230857"/>
    <n v="53"/>
    <n v="6"/>
    <n v="29"/>
    <x v="0"/>
  </r>
  <r>
    <n v="2023"/>
    <d v="2023-02-25T00:00:00"/>
    <n v="0"/>
    <n v="0"/>
    <s v="post"/>
    <m/>
    <s v="Carolina Hurricanes"/>
    <s v="Anaheim Ducks"/>
    <s v="CAR"/>
    <s v="ANA"/>
    <n v="1591.33257582188"/>
    <n v="1396.186157737"/>
    <n v="0.80395139807624605"/>
    <n v="0.19604860192375401"/>
    <n v="0.203508270568281"/>
    <n v="1.64780030807732"/>
    <n v="0.555707962490957"/>
    <n v="2"/>
    <n v="3"/>
    <n v="1586.92316160271"/>
    <n v="1400.59557195617"/>
    <n v="24"/>
    <n v="2"/>
    <n v="13"/>
    <x v="8"/>
  </r>
  <r>
    <n v="2023"/>
    <d v="2023-02-21T00:00:00"/>
    <n v="0"/>
    <n v="0"/>
    <s v="post"/>
    <m/>
    <s v="Tampa Bay Lightning"/>
    <s v="Anaheim Ducks"/>
    <s v="TBL"/>
    <s v="ANA"/>
    <n v="1584.4090640786401"/>
    <n v="1392.17811983658"/>
    <n v="0.80129269877758902"/>
    <n v="0.19870730122241101"/>
    <n v="0.20395985941042399"/>
    <n v="1.6431137107763301"/>
    <n v="0.56084614863409799"/>
    <n v="6"/>
    <n v="1"/>
    <n v="1586.4145489412999"/>
    <n v="1390.1726349739199"/>
    <n v="19"/>
    <n v="1"/>
    <n v="10"/>
    <x v="12"/>
  </r>
  <r>
    <n v="2023"/>
    <d v="2023-01-26T00:00:00"/>
    <n v="0"/>
    <n v="0"/>
    <s v="post"/>
    <m/>
    <s v="Tampa Bay Lightning"/>
    <s v="Boston Bruins"/>
    <s v="TBL"/>
    <s v="BOS"/>
    <n v="1583.5978814689499"/>
    <n v="1621.66509121796"/>
    <n v="0.517165916475819"/>
    <n v="0.482834083524181"/>
    <n v="0.24198311169703199"/>
    <n v="1.1511695269161999"/>
    <n v="1.09081358478083"/>
    <n v="3"/>
    <n v="2"/>
    <n v="1585.9158978120499"/>
    <n v="1619.34707487486"/>
    <n v="100"/>
    <n v="4"/>
    <n v="52"/>
    <x v="12"/>
  </r>
  <r>
    <n v="2023"/>
    <d v="2023-02-18T00:00:00"/>
    <n v="0"/>
    <n v="0"/>
    <s v="post"/>
    <m/>
    <s v="Carolina Hurricanes"/>
    <s v="Washington Capitals"/>
    <s v="CAR"/>
    <s v="WSH"/>
    <n v="1582.9054747774001"/>
    <n v="1516.8268620108499"/>
    <n v="0.66110048678689304"/>
    <n v="0.33889951321310702"/>
    <n v="0.22421392982319899"/>
    <n v="1.39818696524647"/>
    <n v="0.82602696457673297"/>
    <n v="4"/>
    <n v="1"/>
    <n v="1585.8678099124199"/>
    <n v="1513.8645268758301"/>
    <n v="93"/>
    <n v="4"/>
    <n v="48"/>
    <x v="11"/>
  </r>
  <r>
    <n v="2023"/>
    <d v="2022-12-07T00:00:00"/>
    <n v="0"/>
    <n v="0"/>
    <s v="post"/>
    <m/>
    <s v="Colorado Avalanche"/>
    <s v="Boston Bruins"/>
    <s v="COL"/>
    <s v="BOS"/>
    <n v="1591.44456321181"/>
    <n v="1593.1319572171701"/>
    <n v="0.569082734819368"/>
    <n v="0.430917265180632"/>
    <n v="0.23566890760144801"/>
    <n v="1.2397192707904601"/>
    <n v="0.99594963681098903"/>
    <n v="0"/>
    <n v="4"/>
    <n v="1585.3890492758801"/>
    <n v="1599.1874711531"/>
    <n v="100"/>
    <n v="6"/>
    <n v="53"/>
    <x v="0"/>
  </r>
  <r>
    <n v="2023"/>
    <d v="2022-12-13T00:00:00"/>
    <n v="0"/>
    <n v="0"/>
    <s v="post"/>
    <m/>
    <s v="Colorado Avalanche"/>
    <s v="Philadelphia Flyers"/>
    <s v="COL"/>
    <s v="PHI"/>
    <n v="1584.4073755975501"/>
    <n v="1417.87401514053"/>
    <n v="0.77668754752851898"/>
    <n v="0.22331245247148099"/>
    <n v="0.207972483766413"/>
    <n v="1.5998179404535"/>
    <n v="0.60815454331291097"/>
    <n v="3"/>
    <n v="2"/>
    <n v="1585.3826883540601"/>
    <n v="1416.89870238402"/>
    <n v="35"/>
    <n v="2"/>
    <n v="18"/>
    <x v="2"/>
  </r>
  <r>
    <n v="2023"/>
    <d v="2022-11-17T00:00:00"/>
    <n v="0"/>
    <n v="0"/>
    <s v="post"/>
    <m/>
    <s v="Boston Bruins"/>
    <s v="Philadelphia Flyers"/>
    <s v="BOS"/>
    <s v="PHI"/>
    <n v="1582.9734457488501"/>
    <n v="1435.9803420841699"/>
    <n v="0.756573283091311"/>
    <n v="0.243426716908689"/>
    <n v="0.21106241507534501"/>
    <n v="1.56452479694723"/>
    <n v="0.64653761812811195"/>
    <n v="4"/>
    <n v="1"/>
    <n v="1585.02462663609"/>
    <n v="1433.92916119693"/>
    <n v="48"/>
    <n v="7"/>
    <n v="27"/>
    <x v="0"/>
  </r>
  <r>
    <n v="2023"/>
    <d v="2022-12-21T00:00:00"/>
    <n v="0"/>
    <n v="0"/>
    <s v="post"/>
    <s v="OT"/>
    <s v="Colorado Avalanche"/>
    <s v="Montreal Canadiens"/>
    <s v="COL"/>
    <s v="MTL"/>
    <n v="1583.2482144898299"/>
    <n v="1432.84265006381"/>
    <n v="0.76017280932723896"/>
    <n v="0.23982719067276101"/>
    <n v="0.210520383507558"/>
    <n v="1.5708341308104501"/>
    <n v="0.63968625269711099"/>
    <n v="2"/>
    <n v="1"/>
    <n v="1584.30316164739"/>
    <n v="1431.7877029062499"/>
    <n v="46"/>
    <n v="3"/>
    <n v="24"/>
    <x v="2"/>
  </r>
  <r>
    <n v="2023"/>
    <d v="2023-01-24T00:00:00"/>
    <n v="0"/>
    <n v="0"/>
    <s v="post"/>
    <m/>
    <s v="Tampa Bay Lightning"/>
    <s v="Minnesota Wild"/>
    <s v="TBL"/>
    <s v="MIN"/>
    <n v="1580.83129488803"/>
    <n v="1544.9112912117901"/>
    <n v="0.62118836833512303"/>
    <n v="0.37881163166487702"/>
    <n v="0.22926241056764701"/>
    <n v="1.3292240044968"/>
    <n v="0.90003840607084795"/>
    <n v="4"/>
    <n v="2"/>
    <n v="1583.5978814689499"/>
    <n v="1542.1447046308699"/>
    <n v="98"/>
    <n v="3"/>
    <n v="50"/>
    <x v="12"/>
  </r>
  <r>
    <n v="2023"/>
    <d v="2023-02-09T00:00:00"/>
    <n v="0"/>
    <n v="0"/>
    <s v="post"/>
    <m/>
    <s v="Tampa Bay Lightning"/>
    <s v="Colorado Avalanche"/>
    <s v="TBL"/>
    <s v="COL"/>
    <n v="1578.3361718338399"/>
    <n v="1594.9689351500899"/>
    <n v="0.54787222219852305"/>
    <n v="0.452127777801477"/>
    <n v="0.23824900867364199"/>
    <n v="1.20346343925206"/>
    <n v="1.03478556942158"/>
    <n v="5"/>
    <n v="0"/>
    <n v="1583.3568142899401"/>
    <n v="1589.94829269399"/>
    <n v="100"/>
    <n v="4"/>
    <n v="52"/>
    <x v="12"/>
  </r>
  <r>
    <n v="2023"/>
    <d v="2022-12-19T00:00:00"/>
    <n v="0"/>
    <n v="0"/>
    <s v="post"/>
    <s v="SO"/>
    <s v="Colorado Avalanche"/>
    <s v="New York Islanders"/>
    <s v="COL"/>
    <s v="NYI"/>
    <n v="1581.6754347613"/>
    <n v="1519.2113367490001"/>
    <n v="0.65642327972880399"/>
    <n v="0.34357672027119601"/>
    <n v="0.224814799235558"/>
    <n v="1.39008769084739"/>
    <n v="0.83472710838817099"/>
    <n v="1"/>
    <n v="0"/>
    <n v="1583.2482144898299"/>
    <n v="1517.63855702047"/>
    <n v="94"/>
    <n v="33"/>
    <n v="63"/>
    <x v="2"/>
  </r>
  <r>
    <n v="2023"/>
    <d v="2022-11-13T00:00:00"/>
    <n v="0"/>
    <n v="0"/>
    <s v="post"/>
    <m/>
    <s v="Boston Bruins"/>
    <s v="Vancouver Canucks"/>
    <s v="BOS"/>
    <s v="VAN"/>
    <n v="1580.3327491628299"/>
    <n v="1487.8968788084501"/>
    <n v="0.69422079719950303"/>
    <n v="0.30577920280049697"/>
    <n v="0.21986691953184001"/>
    <n v="1.4556723257756501"/>
    <n v="0.76419459375618803"/>
    <n v="5"/>
    <n v="2"/>
    <n v="1582.9734457488501"/>
    <n v="1485.25618222243"/>
    <n v="81"/>
    <n v="11"/>
    <n v="46"/>
    <x v="0"/>
  </r>
  <r>
    <n v="2023"/>
    <d v="2023-02-16T00:00:00"/>
    <n v="0"/>
    <n v="0"/>
    <s v="post"/>
    <m/>
    <s v="Carolina Hurricanes"/>
    <s v="Montreal Canadiens"/>
    <s v="CAR"/>
    <s v="MTL"/>
    <n v="1580.6799495565299"/>
    <n v="1426.18735833854"/>
    <n v="0.76443569606101902"/>
    <n v="0.23556430393898101"/>
    <n v="0.209872548964183"/>
    <n v="1.5783098730346901"/>
    <n v="0.631562675929497"/>
    <n v="6"/>
    <n v="2"/>
    <n v="1582.9054747774001"/>
    <n v="1423.96183311767"/>
    <n v="39"/>
    <n v="2"/>
    <n v="20"/>
    <x v="11"/>
  </r>
  <r>
    <n v="2023"/>
    <d v="2023-02-23T00:00:00"/>
    <n v="0"/>
    <n v="0"/>
    <s v="post"/>
    <s v="OT"/>
    <s v="Tampa Bay Lightning"/>
    <s v="Buffalo Sabres"/>
    <s v="TBL"/>
    <s v="BUF"/>
    <n v="1586.4145489412999"/>
    <n v="1487.0259321943399"/>
    <n v="0.70265020884251395"/>
    <n v="0.297349791157486"/>
    <n v="0.21873036859816"/>
    <n v="1.47033984710749"/>
    <n v="0.74839052149066898"/>
    <n v="5"/>
    <n v="6"/>
    <n v="1582.7549041635"/>
    <n v="1490.6855769721401"/>
    <n v="83"/>
    <n v="2"/>
    <n v="42"/>
    <x v="4"/>
  </r>
  <r>
    <n v="2023"/>
    <d v="2022-12-09T00:00:00"/>
    <n v="0"/>
    <n v="0"/>
    <s v="post"/>
    <s v="SO"/>
    <s v="Colorado Avalanche"/>
    <s v="New York Rangers"/>
    <s v="COL"/>
    <s v="NYR"/>
    <n v="1585.3890492758801"/>
    <n v="1536.22419093242"/>
    <n v="0.63895670397053494"/>
    <n v="0.361043296029465"/>
    <n v="0.227035468920571"/>
    <n v="1.3598830419557499"/>
    <n v="0.86715242696482298"/>
    <n v="1"/>
    <n v="2"/>
    <n v="1582.1468183790601"/>
    <n v="1539.4664218292401"/>
    <n v="97"/>
    <n v="30"/>
    <n v="63"/>
    <x v="13"/>
  </r>
  <r>
    <n v="2023"/>
    <d v="2022-12-17T00:00:00"/>
    <n v="0"/>
    <n v="0"/>
    <s v="post"/>
    <m/>
    <s v="Colorado Avalanche"/>
    <s v="Nashville Predators"/>
    <s v="COL"/>
    <s v="NSH"/>
    <n v="1579.4902753311201"/>
    <n v="1488.03575062344"/>
    <n v="0.69302030632983502"/>
    <n v="0.30697969367016498"/>
    <n v="0.22002767915287799"/>
    <n v="1.4535846422049801"/>
    <n v="0.76644303694790095"/>
    <n v="3"/>
    <n v="1"/>
    <n v="1581.6754347613"/>
    <n v="1485.85059119326"/>
    <n v="81"/>
    <n v="22"/>
    <n v="51"/>
    <x v="2"/>
  </r>
  <r>
    <n v="2023"/>
    <d v="2022-12-15T00:00:00"/>
    <n v="0"/>
    <n v="0"/>
    <s v="post"/>
    <m/>
    <s v="Tampa Bay Lightning"/>
    <s v="Columbus Blue Jackets"/>
    <s v="TBL"/>
    <s v="CBJ"/>
    <n v="1578.4198770532601"/>
    <n v="1445.2687642337501"/>
    <n v="0.741600251612343"/>
    <n v="0.258399748387657"/>
    <n v="0.213271537502803"/>
    <n v="1.53830981485366"/>
    <n v="0.674961722649145"/>
    <n v="4"/>
    <n v="1"/>
    <n v="1580.6107209465399"/>
    <n v="1443.07792034047"/>
    <n v="52"/>
    <n v="3"/>
    <n v="27"/>
    <x v="12"/>
  </r>
  <r>
    <n v="2023"/>
    <d v="2023-01-31T00:00:00"/>
    <n v="0"/>
    <n v="0"/>
    <s v="post"/>
    <s v="OT"/>
    <s v="Carolina Hurricanes"/>
    <s v="Los Angeles Kings"/>
    <s v="CAR"/>
    <s v="LAK"/>
    <n v="1578.61866165079"/>
    <n v="1504.32426363129"/>
    <n v="0.67161445103502504"/>
    <n v="0.32838554896497502"/>
    <n v="0.222852405815293"/>
    <n v="1.4164104116918701"/>
    <n v="0.80644199412342299"/>
    <n v="5"/>
    <n v="4"/>
    <n v="1580.11372215759"/>
    <n v="1502.82920312449"/>
    <n v="88"/>
    <n v="2"/>
    <n v="45"/>
    <x v="11"/>
  </r>
  <r>
    <n v="2023"/>
    <d v="2022-12-31T00:00:00"/>
    <n v="0"/>
    <n v="0"/>
    <s v="post"/>
    <m/>
    <s v="Tampa Bay Lightning"/>
    <s v="Arizona Coyotes"/>
    <s v="TBL"/>
    <s v="ARI"/>
    <n v="1578.02907913083"/>
    <n v="1445.67736111555"/>
    <n v="0.74071745367488695"/>
    <n v="0.25928254632511299"/>
    <n v="0.21339963083636099"/>
    <n v="1.53676570701786"/>
    <n v="0.67663392381849696"/>
    <n v="5"/>
    <n v="3"/>
    <n v="1579.8409056231001"/>
    <n v="1443.8655346232799"/>
    <n v="52"/>
    <n v="7"/>
    <n v="29"/>
    <x v="12"/>
  </r>
  <r>
    <n v="2023"/>
    <d v="2022-12-15T00:00:00"/>
    <n v="0"/>
    <n v="0"/>
    <s v="post"/>
    <m/>
    <s v="Colorado Avalanche"/>
    <s v="Buffalo Sabres"/>
    <s v="COL"/>
    <s v="BUF"/>
    <n v="1585.3826883540601"/>
    <n v="1476.24230026382"/>
    <n v="0.71424387191711403"/>
    <n v="0.28575612808288597"/>
    <n v="0.21714340512108199"/>
    <n v="1.4905378025203599"/>
    <n v="0.72660560260071905"/>
    <n v="2"/>
    <n v="4"/>
    <n v="1579.4902753311201"/>
    <n v="1482.13471328676"/>
    <n v="77"/>
    <n v="7"/>
    <n v="42"/>
    <x v="4"/>
  </r>
  <r>
    <n v="2023"/>
    <d v="2023-01-29T00:00:00"/>
    <n v="0"/>
    <n v="0"/>
    <s v="post"/>
    <m/>
    <s v="Carolina Hurricanes"/>
    <s v="Boston Bruins"/>
    <s v="CAR"/>
    <s v="BOS"/>
    <n v="1574.11764069887"/>
    <n v="1616.56361076384"/>
    <n v="0.51086941025599297"/>
    <n v="0.48913058974400703"/>
    <n v="0.24275081892143199"/>
    <n v="1.14047567173187"/>
    <n v="1.10227514718957"/>
    <n v="4"/>
    <n v="1"/>
    <n v="1578.61866165079"/>
    <n v="1612.0625898119199"/>
    <n v="100"/>
    <n v="5"/>
    <n v="52"/>
    <x v="11"/>
  </r>
  <r>
    <n v="2023"/>
    <d v="2022-12-13T00:00:00"/>
    <n v="0"/>
    <n v="0"/>
    <s v="post"/>
    <m/>
    <s v="Tampa Bay Lightning"/>
    <s v="Seattle Kraken"/>
    <s v="TBL"/>
    <s v="SEA"/>
    <n v="1575.4400034831799"/>
    <n v="1483.7000534945801"/>
    <n v="0.69336974095372295"/>
    <n v="0.306630259046277"/>
    <n v="0.219980913368965"/>
    <n v="1.45419228635901"/>
    <n v="0.76578862700995598"/>
    <n v="6"/>
    <n v="2"/>
    <n v="1578.4198770532601"/>
    <n v="1480.7201799244999"/>
    <n v="77"/>
    <n v="26"/>
    <n v="51"/>
    <x v="12"/>
  </r>
  <r>
    <n v="2023"/>
    <d v="2023-02-07T00:00:00"/>
    <n v="0"/>
    <n v="0"/>
    <s v="post"/>
    <s v="OT"/>
    <s v="Tampa Bay Lightning"/>
    <s v="San Jose Sharks"/>
    <s v="TBL"/>
    <s v="SJS"/>
    <n v="1582.4837938902899"/>
    <n v="1421.8928969209501"/>
    <n v="0.770698347169815"/>
    <n v="0.229301652830185"/>
    <n v="0.208908630882332"/>
    <n v="1.58929978869144"/>
    <n v="0.61960884219089296"/>
    <n v="3"/>
    <n v="4"/>
    <n v="1578.3361718338399"/>
    <n v="1426.0405189774001"/>
    <n v="37"/>
    <n v="2"/>
    <n v="19"/>
    <x v="14"/>
  </r>
  <r>
    <n v="2023"/>
    <d v="2023-02-11T00:00:00"/>
    <n v="0"/>
    <n v="0"/>
    <s v="post"/>
    <m/>
    <s v="Carolina Hurricanes"/>
    <s v="New York Rangers"/>
    <s v="CAR"/>
    <s v="NYR"/>
    <n v="1584.74489804008"/>
    <n v="1564.7166917325801"/>
    <n v="0.59943578406303499"/>
    <n v="0.40056421593696501"/>
    <n v="0.23195459140239899"/>
    <n v="1.2917842771641499"/>
    <n v="0.94017031423824704"/>
    <n v="2"/>
    <n v="6"/>
    <n v="1578.2964454104199"/>
    <n v="1571.16514436224"/>
    <n v="100"/>
    <n v="5"/>
    <n v="52"/>
    <x v="13"/>
  </r>
  <r>
    <n v="2023"/>
    <d v="2022-12-29T00:00:00"/>
    <n v="0"/>
    <n v="0"/>
    <s v="post"/>
    <s v="SO"/>
    <s v="Tampa Bay Lightning"/>
    <s v="New York Rangers"/>
    <s v="TBL"/>
    <s v="NYR"/>
    <n v="1576.2251545440399"/>
    <n v="1547.0592821595901"/>
    <n v="0.61199725765906898"/>
    <n v="0.38800274234093102"/>
    <n v="0.23040391791914999"/>
    <n v="1.3133918673168601"/>
    <n v="0.91701205060228796"/>
    <n v="2"/>
    <n v="1"/>
    <n v="1578.02907913083"/>
    <n v="1545.2553575728"/>
    <n v="98"/>
    <n v="30"/>
    <n v="64"/>
    <x v="12"/>
  </r>
  <r>
    <n v="2023"/>
    <d v="2023-01-12T00:00:00"/>
    <n v="0"/>
    <n v="0"/>
    <s v="post"/>
    <m/>
    <s v="Tampa Bay Lightning"/>
    <s v="Vancouver Canucks"/>
    <s v="TBL"/>
    <s v="VAN"/>
    <n v="1575.9721796383999"/>
    <n v="1485.20216818108"/>
    <n v="0.692181381514549"/>
    <n v="0.307818618485451"/>
    <n v="0.22013986297659699"/>
    <n v="1.4521259115241301"/>
    <n v="0.76801395145246598"/>
    <n v="5"/>
    <n v="4"/>
    <n v="1577.36306448765"/>
    <n v="1483.8112833318301"/>
    <n v="78"/>
    <n v="7"/>
    <n v="42"/>
    <x v="12"/>
  </r>
  <r>
    <n v="2023"/>
    <d v="2022-11-10T00:00:00"/>
    <n v="0"/>
    <n v="0"/>
    <s v="post"/>
    <m/>
    <s v="Boston Bruins"/>
    <s v="Calgary Flames"/>
    <s v="BOS"/>
    <s v="CGY"/>
    <n v="1574.5781928808401"/>
    <n v="1525.9462745436199"/>
    <n v="0.63824867737045599"/>
    <n v="0.36175132262954401"/>
    <n v="0.22712477979207801"/>
    <n v="1.35866004423264"/>
    <n v="0.86846473555943804"/>
    <n v="3"/>
    <n v="1"/>
    <n v="1577.20455162695"/>
    <n v="1523.31991579751"/>
    <n v="94"/>
    <n v="18"/>
    <n v="56"/>
    <x v="0"/>
  </r>
  <r>
    <n v="2023"/>
    <d v="2022-12-29T00:00:00"/>
    <n v="0"/>
    <n v="0"/>
    <s v="post"/>
    <s v="SO"/>
    <s v="Colorado Avalanche"/>
    <s v="Los Angeles Kings"/>
    <s v="COL"/>
    <s v="LAK"/>
    <n v="1580.11803727699"/>
    <n v="1505.0730795854499"/>
    <n v="0.67256663841162201"/>
    <n v="0.32743336158837799"/>
    <n v="0.22272831712430699"/>
    <n v="1.4180619584201799"/>
    <n v="0.80466635870412895"/>
    <n v="4"/>
    <n v="5"/>
    <n v="1576.6593777706801"/>
    <n v="1508.5317390917601"/>
    <n v="89"/>
    <n v="26"/>
    <n v="57"/>
    <x v="6"/>
  </r>
  <r>
    <n v="2023"/>
    <d v="2022-12-28T00:00:00"/>
    <n v="0"/>
    <n v="0"/>
    <s v="post"/>
    <m/>
    <s v="Tampa Bay Lightning"/>
    <s v="Montreal Canadiens"/>
    <s v="TBL"/>
    <s v="MTL"/>
    <n v="1574.1488600595201"/>
    <n v="1429.6948498050399"/>
    <n v="0.75387133141100504"/>
    <n v="0.24612866858899499"/>
    <n v="0.211466384732858"/>
    <n v="1.55979060254764"/>
    <n v="0.65167578218522204"/>
    <n v="4"/>
    <n v="1"/>
    <n v="1576.2251545440399"/>
    <n v="1427.61855532052"/>
    <n v="38"/>
    <n v="4"/>
    <n v="21"/>
    <x v="12"/>
  </r>
  <r>
    <n v="2023"/>
    <d v="2023-01-10T00:00:00"/>
    <n v="0"/>
    <n v="0"/>
    <s v="post"/>
    <m/>
    <s v="Tampa Bay Lightning"/>
    <s v="Columbus Blue Jackets"/>
    <s v="TBL"/>
    <s v="CBJ"/>
    <n v="1573.9133709340599"/>
    <n v="1427.6939008230199"/>
    <n v="0.75575216421316305"/>
    <n v="0.24424783578683701"/>
    <n v="0.21118544023524699"/>
    <n v="1.5630859151534799"/>
    <n v="0.64809952508177104"/>
    <n v="6"/>
    <n v="3"/>
    <n v="1575.9721796383999"/>
    <n v="1425.6350921186799"/>
    <n v="36"/>
    <n v="2"/>
    <n v="19"/>
    <x v="12"/>
  </r>
  <r>
    <n v="2023"/>
    <d v="2022-12-30T00:00:00"/>
    <n v="0"/>
    <n v="0"/>
    <s v="post"/>
    <m/>
    <s v="Carolina Hurricanes"/>
    <s v="Florida Panthers"/>
    <s v="CAR"/>
    <s v="FLA"/>
    <n v="1572.05839710806"/>
    <n v="1528.4467250206101"/>
    <n v="0.63155000085865398"/>
    <n v="0.36844999914134602"/>
    <n v="0.227967297274765"/>
    <n v="1.34709455220245"/>
    <n v="0.88087274507231506"/>
    <n v="4"/>
    <n v="0"/>
    <n v="1575.7194356321299"/>
    <n v="1524.7856864965399"/>
    <n v="94"/>
    <n v="20"/>
    <n v="57"/>
    <x v="11"/>
  </r>
  <r>
    <n v="2023"/>
    <d v="2022-12-10T00:00:00"/>
    <n v="0"/>
    <n v="0"/>
    <s v="post"/>
    <m/>
    <s v="Tampa Bay Lightning"/>
    <s v="Florida Panthers"/>
    <s v="TBL"/>
    <s v="FLA"/>
    <n v="1571.95011737308"/>
    <n v="1545.64595659632"/>
    <n v="0.60807841349152203"/>
    <n v="0.39192158650847803"/>
    <n v="0.23088877165581501"/>
    <n v="1.30664712067739"/>
    <n v="0.92424165097843003"/>
    <n v="4"/>
    <n v="1"/>
    <n v="1575.4400034831799"/>
    <n v="1542.15607048622"/>
    <n v="97"/>
    <n v="46"/>
    <n v="71"/>
    <x v="12"/>
  </r>
  <r>
    <n v="2023"/>
    <d v="2022-12-03T00:00:00"/>
    <n v="0"/>
    <n v="0"/>
    <s v="post"/>
    <s v="OT"/>
    <s v="Tampa Bay Lightning"/>
    <s v="Toronto Maple Leafs"/>
    <s v="TBL"/>
    <s v="TOR"/>
    <n v="1573.05275598721"/>
    <n v="1562.4453949936601"/>
    <n v="0.586346929297338"/>
    <n v="0.413653070702662"/>
    <n v="0.23356093186676899"/>
    <n v="1.2693070552575401"/>
    <n v="0.96425387660922901"/>
    <n v="4"/>
    <n v="3"/>
    <n v="1574.9928460147"/>
    <n v="1560.5053049661699"/>
    <n v="99"/>
    <n v="10"/>
    <n v="54"/>
    <x v="12"/>
  </r>
  <r>
    <n v="2023"/>
    <d v="2022-11-07T00:00:00"/>
    <n v="0"/>
    <n v="0"/>
    <s v="post"/>
    <m/>
    <s v="Boston Bruins"/>
    <s v="St. Louis Blues"/>
    <s v="BOS"/>
    <s v="STL"/>
    <n v="1571.94805780825"/>
    <n v="1523.66335125761"/>
    <n v="0.63778707281735803"/>
    <n v="0.36221292718264197"/>
    <n v="0.22718297939983501"/>
    <n v="1.3578627576091999"/>
    <n v="0.86932022179063195"/>
    <n v="3"/>
    <n v="1"/>
    <n v="1574.5781928808401"/>
    <n v="1521.0332161850199"/>
    <n v="92"/>
    <n v="22"/>
    <n v="57"/>
    <x v="0"/>
  </r>
  <r>
    <n v="2023"/>
    <d v="2023-01-27T00:00:00"/>
    <n v="0"/>
    <n v="0"/>
    <s v="post"/>
    <s v="OT"/>
    <s v="Carolina Hurricanes"/>
    <s v="San Jose Sharks"/>
    <s v="CAR"/>
    <s v="SJS"/>
    <n v="1573.09145432228"/>
    <n v="1416.9711838573401"/>
    <n v="0.76611874631256505"/>
    <n v="0.23388125368743501"/>
    <n v="0.209614953529242"/>
    <n v="1.58126250074818"/>
    <n v="0.628352452781059"/>
    <n v="5"/>
    <n v="4"/>
    <n v="1574.11764069887"/>
    <n v="1415.9449974807501"/>
    <n v="29"/>
    <n v="2"/>
    <n v="15"/>
    <x v="11"/>
  </r>
  <r>
    <n v="2023"/>
    <d v="2022-12-13T00:00:00"/>
    <n v="0"/>
    <n v="0"/>
    <s v="post"/>
    <m/>
    <s v="Toronto Maple Leafs"/>
    <s v="Anaheim Ducks"/>
    <s v="TOR"/>
    <s v="ANA"/>
    <n v="1571.4903720228699"/>
    <n v="1404.77414736213"/>
    <n v="0.77687007034750599"/>
    <n v="0.22312992965249401"/>
    <n v="0.207943725340339"/>
    <n v="1.6001386095018799"/>
    <n v="0.60780511583845898"/>
    <n v="7"/>
    <n v="0"/>
    <n v="1574.0400787789799"/>
    <n v="1402.2244406060199"/>
    <n v="20"/>
    <n v="1"/>
    <n v="10"/>
    <x v="15"/>
  </r>
  <r>
    <n v="2023"/>
    <d v="2022-12-27T00:00:00"/>
    <n v="0"/>
    <n v="0"/>
    <s v="post"/>
    <m/>
    <s v="Carolina Hurricanes"/>
    <s v="Chicago Blackhawks"/>
    <s v="CAR"/>
    <s v="CHI"/>
    <n v="1570.15361189893"/>
    <n v="1407.87635145068"/>
    <n v="0.77240936822643802"/>
    <n v="0.22759063177356201"/>
    <n v="0.208642654528093"/>
    <n v="1.59230385001184"/>
    <n v="0.616338804516256"/>
    <n v="3"/>
    <n v="0"/>
    <n v="1572.05839710806"/>
    <n v="1405.9715662415499"/>
    <n v="22"/>
    <n v="0"/>
    <n v="11"/>
    <x v="11"/>
  </r>
  <r>
    <n v="2023"/>
    <d v="2022-12-08T00:00:00"/>
    <n v="0"/>
    <n v="0"/>
    <s v="post"/>
    <m/>
    <s v="Tampa Bay Lightning"/>
    <s v="Nashville Predators"/>
    <s v="TBL"/>
    <s v="NSH"/>
    <n v="1568.9930487901199"/>
    <n v="1502.4975895636301"/>
    <n v="0.66163789237206205"/>
    <n v="0.338362107627938"/>
    <n v="0.22414470761922201"/>
    <n v="1.3991178604278101"/>
    <n v="0.82502684719140895"/>
    <n v="5"/>
    <n v="2"/>
    <n v="1571.95011737308"/>
    <n v="1499.54052098067"/>
    <n v="83"/>
    <n v="40"/>
    <n v="61"/>
    <x v="12"/>
  </r>
  <r>
    <n v="2023"/>
    <d v="2022-12-10T00:00:00"/>
    <n v="0"/>
    <n v="0"/>
    <s v="post"/>
    <s v="OT"/>
    <s v="Toronto Maple Leafs"/>
    <s v="Calgary Flames"/>
    <s v="TOR"/>
    <s v="CGY"/>
    <n v="1569.7769520465499"/>
    <n v="1527.8734447174199"/>
    <n v="0.62925897290911703"/>
    <n v="0.37074102709088302"/>
    <n v="0.228254469905497"/>
    <n v="1.3431412424290801"/>
    <n v="0.88511322747641497"/>
    <n v="5"/>
    <n v="4"/>
    <n v="1571.4903720228699"/>
    <n v="1526.1600247411"/>
    <n v="93"/>
    <n v="20"/>
    <n v="56"/>
    <x v="15"/>
  </r>
  <r>
    <n v="2023"/>
    <d v="2022-12-22T00:00:00"/>
    <n v="0"/>
    <n v="0"/>
    <s v="post"/>
    <m/>
    <s v="Toronto Maple Leafs"/>
    <s v="Philadelphia Flyers"/>
    <s v="TOR"/>
    <s v="PHI"/>
    <n v="1570.02202439503"/>
    <n v="1420.36010479128"/>
    <n v="0.75939151386264103"/>
    <n v="0.240608486137359"/>
    <n v="0.210638416195808"/>
    <n v="1.56946441816853"/>
    <n v="0.64117399802728303"/>
    <n v="4"/>
    <n v="3"/>
    <n v="1571.08075815758"/>
    <n v="1419.30137102873"/>
    <n v="29"/>
    <n v="1"/>
    <n v="15"/>
    <x v="15"/>
  </r>
  <r>
    <n v="2023"/>
    <d v="2022-11-25T00:00:00"/>
    <n v="0"/>
    <n v="0"/>
    <s v="post"/>
    <m/>
    <s v="Tampa Bay Lightning"/>
    <s v="St. Louis Blues"/>
    <s v="TBL"/>
    <s v="STL"/>
    <n v="1567.4777157748399"/>
    <n v="1529.7502604701101"/>
    <n v="0.62363358771075195"/>
    <n v="0.376366412289248"/>
    <n v="0.22895761018053101"/>
    <n v="1.3334391297314701"/>
    <n v="0.89551848044906102"/>
    <n v="5"/>
    <n v="2"/>
    <n v="1570.811181415"/>
    <n v="1526.41679482995"/>
    <n v="93"/>
    <n v="42"/>
    <n v="67"/>
    <x v="12"/>
  </r>
  <r>
    <n v="2023"/>
    <d v="2023-01-11T00:00:00"/>
    <n v="0"/>
    <n v="0"/>
    <s v="post"/>
    <m/>
    <s v="Toronto Maple Leafs"/>
    <s v="Nashville Predators"/>
    <s v="TOR"/>
    <s v="NSH"/>
    <n v="1569.15515023799"/>
    <n v="1507.0998682485199"/>
    <n v="0.655892332925477"/>
    <n v="0.344107667074523"/>
    <n v="0.224882831877387"/>
    <n v="1.38916857249339"/>
    <n v="0.83571425938399402"/>
    <n v="2"/>
    <n v="1"/>
    <n v="1570.73065831544"/>
    <n v="1505.5243601710699"/>
    <n v="85"/>
    <n v="23"/>
    <n v="54"/>
    <x v="15"/>
  </r>
  <r>
    <n v="2023"/>
    <d v="2023-01-03T00:00:00"/>
    <n v="0"/>
    <n v="0"/>
    <s v="post"/>
    <s v="SO"/>
    <s v="Toronto Maple Leafs"/>
    <s v="St. Louis Blues"/>
    <s v="TOR"/>
    <s v="STL"/>
    <n v="1573.7865583949299"/>
    <n v="1514.8859964610299"/>
    <n v="0.65178213539579799"/>
    <n v="0.34821786460420201"/>
    <n v="0.22540831238401701"/>
    <n v="1.3820554719939999"/>
    <n v="0.84335284039002101"/>
    <n v="5"/>
    <n v="6"/>
    <n v="1570.46265993664"/>
    <n v="1518.20989491932"/>
    <n v="90"/>
    <n v="22"/>
    <n v="56"/>
    <x v="7"/>
  </r>
  <r>
    <n v="2023"/>
    <d v="2022-12-31T00:00:00"/>
    <n v="0"/>
    <n v="0"/>
    <s v="post"/>
    <m/>
    <s v="Colorado Avalanche"/>
    <s v="Toronto Maple Leafs"/>
    <s v="COL"/>
    <s v="TOR"/>
    <n v="1576.6593777706801"/>
    <n v="1567.5356355599499"/>
    <n v="0.58427398959612398"/>
    <n v="0.41572601040387602"/>
    <n v="0.23381460614852301"/>
    <n v="1.26575079258053"/>
    <n v="0.96806381356799598"/>
    <n v="2"/>
    <n v="6"/>
    <n v="1570.4084549357001"/>
    <n v="1573.7865583949299"/>
    <n v="99"/>
    <n v="6"/>
    <n v="52"/>
    <x v="15"/>
  </r>
  <r>
    <n v="2023"/>
    <d v="2023-01-25T00:00:00"/>
    <n v="0"/>
    <n v="0"/>
    <s v="post"/>
    <s v="OT"/>
    <s v="Toronto Maple Leafs"/>
    <s v="New York Rangers"/>
    <s v="TOR"/>
    <s v="NYR"/>
    <n v="1568.3053044112701"/>
    <n v="1556.88059197291"/>
    <n v="0.58748764714147395"/>
    <n v="0.412512352858526"/>
    <n v="0.233421260056319"/>
    <n v="1.27126444747598"/>
    <n v="0.96215681258033803"/>
    <n v="3"/>
    <n v="2"/>
    <n v="1570.2392953593701"/>
    <n v="1554.94660102481"/>
    <n v="98"/>
    <n v="2"/>
    <n v="50"/>
    <x v="15"/>
  </r>
  <r>
    <n v="2023"/>
    <d v="2022-11-01T00:00:00"/>
    <n v="0"/>
    <n v="0"/>
    <s v="post"/>
    <m/>
    <s v="Tampa Bay Lightning"/>
    <s v="Ottawa Senators"/>
    <s v="TBL"/>
    <s v="OTT"/>
    <n v="1568.7922160973601"/>
    <n v="1476.53574342501"/>
    <n v="0.69400153429350497"/>
    <n v="0.30599846570649503"/>
    <n v="0.219896301349673"/>
    <n v="1.45529099941454"/>
    <n v="0.76460530193512999"/>
    <n v="4"/>
    <n v="3"/>
    <n v="1570.17393903431"/>
    <n v="1475.15402048806"/>
    <n v="68"/>
    <n v="30"/>
    <n v="49"/>
    <x v="12"/>
  </r>
  <r>
    <n v="2023"/>
    <d v="2022-12-23T00:00:00"/>
    <n v="0"/>
    <n v="0"/>
    <s v="post"/>
    <m/>
    <s v="Carolina Hurricanes"/>
    <s v="Philadelphia Flyers"/>
    <s v="CAR"/>
    <s v="PHI"/>
    <n v="1569.0955523488799"/>
    <n v="1419.30137102873"/>
    <n v="0.75953059900858599"/>
    <n v="0.24046940099141401"/>
    <n v="0.210617419823659"/>
    <n v="1.56970824280052"/>
    <n v="0.64090917702313399"/>
    <n v="6"/>
    <n v="5"/>
    <n v="1570.15361189893"/>
    <n v="1418.24331147868"/>
    <n v="28"/>
    <n v="1"/>
    <n v="14"/>
    <x v="11"/>
  </r>
  <r>
    <n v="2023"/>
    <d v="2022-12-20T00:00:00"/>
    <n v="0"/>
    <n v="0"/>
    <s v="post"/>
    <m/>
    <s v="Toronto Maple Leafs"/>
    <s v="Tampa Bay Lightning"/>
    <s v="TOR"/>
    <s v="TBL"/>
    <n v="1565.8876407789"/>
    <n v="1584.2204834709601"/>
    <n v="0.54544692249172999"/>
    <n v="0.45455307750827001"/>
    <n v="0.238543729080403"/>
    <n v="1.1993246311572601"/>
    <n v="1.0392190979231499"/>
    <n v="4"/>
    <n v="1"/>
    <n v="1570.02202439503"/>
    <n v="1580.0860998548301"/>
    <n v="100"/>
    <n v="5"/>
    <n v="52"/>
    <x v="15"/>
  </r>
  <r>
    <n v="2023"/>
    <d v="2022-12-08T00:00:00"/>
    <n v="0"/>
    <n v="0"/>
    <s v="post"/>
    <m/>
    <s v="Toronto Maple Leafs"/>
    <s v="Los Angeles Kings"/>
    <s v="TOR"/>
    <s v="LAK"/>
    <n v="1566.1310252680601"/>
    <n v="1501.7531072003301"/>
    <n v="0.65890362618309295"/>
    <n v="0.34109637381690699"/>
    <n v="0.22449650745004401"/>
    <n v="1.3943821969919601"/>
    <n v="0.83011431045808803"/>
    <n v="5"/>
    <n v="0"/>
    <n v="1569.7769520465499"/>
    <n v="1498.10718042184"/>
    <n v="82"/>
    <n v="28"/>
    <n v="55"/>
    <x v="15"/>
  </r>
  <r>
    <n v="2023"/>
    <d v="2022-11-05T00:00:00"/>
    <n v="0"/>
    <n v="0"/>
    <s v="post"/>
    <m/>
    <s v="Tampa Bay Lightning"/>
    <s v="Buffalo Sabres"/>
    <s v="TBL"/>
    <s v="BUF"/>
    <n v="1567.23479387417"/>
    <n v="1485.17536772528"/>
    <n v="0.68139610474462697"/>
    <n v="0.31860389525537303"/>
    <n v="0.22157101140368701"/>
    <n v="1.4333855967981399"/>
    <n v="0.78818541460554503"/>
    <n v="5"/>
    <n v="3"/>
    <n v="1569.5124620332001"/>
    <n v="1482.8976995662499"/>
    <n v="73"/>
    <n v="46"/>
    <n v="59"/>
    <x v="12"/>
  </r>
  <r>
    <n v="2023"/>
    <d v="2022-11-17T00:00:00"/>
    <n v="0"/>
    <n v="0"/>
    <s v="post"/>
    <m/>
    <s v="Tampa Bay Lightning"/>
    <s v="Calgary Flames"/>
    <s v="TBL"/>
    <s v="CGY"/>
    <n v="1566.1741433643299"/>
    <n v="1527.19588039014"/>
    <n v="0.62532207689168995"/>
    <n v="0.37467792310831"/>
    <n v="0.22874684654800101"/>
    <n v="1.3363505471655599"/>
    <n v="0.89239629938244103"/>
    <n v="4"/>
    <n v="1"/>
    <n v="1569.4907135467699"/>
    <n v="1523.8793102077"/>
    <n v="92"/>
    <n v="29"/>
    <n v="60"/>
    <x v="12"/>
  </r>
  <r>
    <n v="2023"/>
    <d v="2022-12-06T00:00:00"/>
    <n v="0"/>
    <n v="0"/>
    <s v="post"/>
    <m/>
    <s v="Tampa Bay Lightning"/>
    <s v="Detroit Red Wings"/>
    <s v="TBL"/>
    <s v="DET"/>
    <n v="1574.9928460147"/>
    <n v="1457.43964068894"/>
    <n v="0.72402462872654005"/>
    <n v="0.27597537127346"/>
    <n v="0.21578103607263199"/>
    <n v="1.507599508997"/>
    <n v="0.70818152707563498"/>
    <n v="2"/>
    <n v="4"/>
    <n v="1568.9930487901199"/>
    <n v="1463.4394379135199"/>
    <n v="59"/>
    <n v="16"/>
    <n v="37"/>
    <x v="16"/>
  </r>
  <r>
    <n v="2023"/>
    <d v="2023-01-05T00:00:00"/>
    <n v="0"/>
    <n v="0"/>
    <s v="post"/>
    <m/>
    <s v="Carolina Hurricanes"/>
    <s v="Nashville Predators"/>
    <s v="CAR"/>
    <s v="NSH"/>
    <n v="1574.35035867226"/>
    <n v="1493.4566485773"/>
    <n v="0.67993753723952"/>
    <n v="0.32006246276048"/>
    <n v="0.22176304255771701"/>
    <n v="1.4308531000293201"/>
    <n v="0.79090994252839597"/>
    <n v="3"/>
    <n v="5"/>
    <n v="1568.8235308855201"/>
    <n v="1498.9834763640399"/>
    <n v="81"/>
    <n v="17"/>
    <n v="49"/>
    <x v="17"/>
  </r>
  <r>
    <n v="2023"/>
    <d v="2023-01-19T00:00:00"/>
    <n v="0"/>
    <n v="0"/>
    <s v="post"/>
    <m/>
    <s v="Toronto Maple Leafs"/>
    <s v="Winnipeg Jets"/>
    <s v="TOR"/>
    <s v="WPG"/>
    <n v="1565.04442318216"/>
    <n v="1540.3727770513699"/>
    <n v="0.60583654734857795"/>
    <n v="0.394163452651422"/>
    <n v="0.231165684809336"/>
    <n v="1.3027901591561299"/>
    <n v="0.92837552565320203"/>
    <n v="4"/>
    <n v="1"/>
    <n v="1568.5569689364099"/>
    <n v="1536.86023129711"/>
    <n v="95"/>
    <n v="2"/>
    <n v="48"/>
    <x v="15"/>
  </r>
  <r>
    <n v="2023"/>
    <d v="2023-01-23T00:00:00"/>
    <n v="0"/>
    <n v="0"/>
    <s v="post"/>
    <m/>
    <s v="Toronto Maple Leafs"/>
    <s v="New York Islanders"/>
    <s v="TOR"/>
    <s v="NYI"/>
    <n v="1565.3208326459101"/>
    <n v="1500.9894595420001"/>
    <n v="0.65884340547153897"/>
    <n v="0.34115659452846098"/>
    <n v="0.22450424464912699"/>
    <n v="1.3942779145047599"/>
    <n v="0.83022633014436897"/>
    <n v="5"/>
    <n v="2"/>
    <n v="1568.3053044112701"/>
    <n v="1498.0049877766401"/>
    <n v="81"/>
    <n v="2"/>
    <n v="41"/>
    <x v="15"/>
  </r>
  <r>
    <n v="2023"/>
    <d v="2023-02-20T00:00:00"/>
    <n v="0"/>
    <n v="0"/>
    <s v="post"/>
    <m/>
    <s v="New York Rangers"/>
    <s v="Winnipeg Jets"/>
    <s v="NYR"/>
    <s v="WPG"/>
    <n v="1574.38324679523"/>
    <n v="1530.3104264514"/>
    <n v="0.63216749192617006"/>
    <n v="0.36783250807383"/>
    <n v="0.227889813778998"/>
    <n v="1.34816026561915"/>
    <n v="0.87972954815985105"/>
    <n v="1"/>
    <n v="4"/>
    <n v="1568.26373274293"/>
    <n v="1536.4299405037"/>
    <n v="95"/>
    <n v="2"/>
    <n v="48"/>
    <x v="10"/>
  </r>
  <r>
    <n v="2023"/>
    <d v="2022-10-22T00:00:00"/>
    <n v="0"/>
    <n v="0"/>
    <s v="post"/>
    <m/>
    <s v="Tampa Bay Lightning"/>
    <s v="New York Islanders"/>
    <s v="TBL"/>
    <s v="NYI"/>
    <n v="1565.6738802309001"/>
    <n v="1506.5393782808701"/>
    <n v="0.65208771536815202"/>
    <n v="0.34791228463184798"/>
    <n v="0.22536931521800599"/>
    <n v="1.3825841840797199"/>
    <n v="0.84278513113829001"/>
    <n v="5"/>
    <n v="3"/>
    <n v="1568.1874793172401"/>
    <n v="1504.0257791945301"/>
    <n v="83"/>
    <n v="52"/>
    <n v="67"/>
    <x v="12"/>
  </r>
  <r>
    <n v="2023"/>
    <d v="2022-11-21T00:00:00"/>
    <n v="0"/>
    <n v="0"/>
    <s v="post"/>
    <m/>
    <s v="Tampa Bay Lightning"/>
    <s v="Boston Bruins"/>
    <s v="TBL"/>
    <s v="BOS"/>
    <n v="1571.7262200754301"/>
    <n v="1587.5573290280099"/>
    <n v="0.54901506534352096"/>
    <n v="0.45098493465647899"/>
    <n v="0.23811012324660399"/>
    <n v="1.20541420906046"/>
    <n v="1.03269591418615"/>
    <n v="3"/>
    <n v="5"/>
    <n v="1567.4777157748399"/>
    <n v="1591.8058333286001"/>
    <n v="100"/>
    <n v="8"/>
    <n v="54"/>
    <x v="0"/>
  </r>
  <r>
    <n v="2023"/>
    <d v="2023-01-02T00:00:00"/>
    <n v="0"/>
    <n v="0"/>
    <s v="post"/>
    <m/>
    <s v="Colorado Avalanche"/>
    <s v="Vegas Golden Knights"/>
    <s v="COL"/>
    <s v="VEG"/>
    <n v="1570.4084549357001"/>
    <n v="1537.32748514576"/>
    <n v="0.61733514477681095"/>
    <n v="0.38266485522318899"/>
    <n v="0.22974174757164101"/>
    <n v="1.3225843821268499"/>
    <n v="0.90715736544479497"/>
    <n v="2"/>
    <n v="3"/>
    <n v="1567.30155261909"/>
    <n v="1540.4343874623701"/>
    <n v="96"/>
    <n v="13"/>
    <n v="54"/>
    <x v="9"/>
  </r>
  <r>
    <n v="2023"/>
    <d v="2022-11-03T00:00:00"/>
    <n v="0"/>
    <n v="0"/>
    <s v="post"/>
    <s v="SO"/>
    <s v="Tampa Bay Lightning"/>
    <s v="Carolina Hurricanes"/>
    <s v="TBL"/>
    <s v="CAR"/>
    <n v="1570.17393903431"/>
    <n v="1557.0076750407"/>
    <n v="0.58991505834741498"/>
    <n v="0.41008494165258502"/>
    <n v="0.23312385157063101"/>
    <n v="1.275430697764"/>
    <n v="0.957693153806633"/>
    <n v="3"/>
    <n v="4"/>
    <n v="1567.23479387417"/>
    <n v="1559.94682020084"/>
    <n v="98"/>
    <n v="20"/>
    <n v="59"/>
    <x v="11"/>
  </r>
  <r>
    <n v="2023"/>
    <d v="2022-11-08T00:00:00"/>
    <n v="0"/>
    <n v="0"/>
    <s v="post"/>
    <m/>
    <s v="Tampa Bay Lightning"/>
    <s v="Edmonton Oilers"/>
    <s v="TBL"/>
    <s v="EDM"/>
    <n v="1569.5124620332001"/>
    <n v="1539.22634469791"/>
    <n v="0.61352742141935601"/>
    <n v="0.38647257858064399"/>
    <n v="0.230214311578853"/>
    <n v="1.3160263614607599"/>
    <n v="0.91418795011809495"/>
    <n v="2"/>
    <n v="3"/>
    <n v="1566.4291043236501"/>
    <n v="1542.30970240746"/>
    <n v="96"/>
    <n v="26"/>
    <n v="61"/>
    <x v="18"/>
  </r>
  <r>
    <n v="2023"/>
    <d v="2022-12-20T00:00:00"/>
    <n v="0"/>
    <n v="0"/>
    <s v="post"/>
    <m/>
    <s v="Carolina Hurricanes"/>
    <s v="New Jersey Devils"/>
    <s v="CAR"/>
    <s v="NJD"/>
    <n v="1563.4835627043001"/>
    <n v="1491.8635976211699"/>
    <n v="0.66821011967695498"/>
    <n v="0.33178988032304502"/>
    <n v="0.22329496584067601"/>
    <n v="1.4105072493469299"/>
    <n v="0.81278771649375003"/>
    <n v="4"/>
    <n v="1"/>
    <n v="1566.3763517810301"/>
    <n v="1488.9708085444399"/>
    <n v="75"/>
    <n v="23"/>
    <n v="49"/>
    <x v="11"/>
  </r>
  <r>
    <n v="2023"/>
    <d v="2022-11-15T00:00:00"/>
    <n v="0"/>
    <n v="0"/>
    <s v="post"/>
    <s v="OT"/>
    <s v="Tampa Bay Lightning"/>
    <s v="Dallas Stars"/>
    <s v="TBL"/>
    <s v="DAL"/>
    <n v="1564.4169308921601"/>
    <n v="1528.72066894611"/>
    <n v="0.62088524662469502"/>
    <n v="0.37911475337530498"/>
    <n v="0.22930016117253099"/>
    <n v="1.3287015673012299"/>
    <n v="0.90059859387130003"/>
    <n v="5"/>
    <n v="4"/>
    <n v="1566.1741433643299"/>
    <n v="1526.9634564739399"/>
    <n v="92"/>
    <n v="25"/>
    <n v="58"/>
    <x v="12"/>
  </r>
  <r>
    <n v="2023"/>
    <d v="2023-01-29T00:00:00"/>
    <n v="0"/>
    <n v="0"/>
    <s v="post"/>
    <m/>
    <s v="Toronto Maple Leafs"/>
    <s v="Washington Capitals"/>
    <s v="TOR"/>
    <s v="WSH"/>
    <n v="1562.20731425651"/>
    <n v="1529.93783184982"/>
    <n v="0.61623102963998999"/>
    <n v="0.38376897036001001"/>
    <n v="0.22987888670190801"/>
    <n v="1.32068244293708"/>
    <n v="0.909196443764831"/>
    <n v="5"/>
    <n v="1"/>
    <n v="1566.04085089103"/>
    <n v="1526.1042952153"/>
    <n v="92"/>
    <n v="1"/>
    <n v="46"/>
    <x v="15"/>
  </r>
  <r>
    <n v="2023"/>
    <d v="2023-01-19T00:00:00"/>
    <n v="0"/>
    <n v="0"/>
    <s v="post"/>
    <m/>
    <s v="Carolina Hurricanes"/>
    <s v="Minnesota Wild"/>
    <s v="CAR"/>
    <s v="MIN"/>
    <n v="1562.29950386157"/>
    <n v="1552.02791877661"/>
    <n v="0.58587804197355897"/>
    <n v="0.41412195802644097"/>
    <n v="0.23361832723838299"/>
    <n v="1.2685025630539399"/>
    <n v="0.965115764184444"/>
    <n v="5"/>
    <n v="2"/>
    <n v="1566.01509027719"/>
    <n v="1548.31233236099"/>
    <n v="97"/>
    <n v="2"/>
    <n v="49"/>
    <x v="11"/>
  </r>
  <r>
    <n v="2023"/>
    <d v="2023-02-24T00:00:00"/>
    <n v="0"/>
    <n v="0"/>
    <s v="post"/>
    <s v="OT"/>
    <s v="Toronto Maple Leafs"/>
    <s v="Minnesota Wild"/>
    <s v="TOR"/>
    <s v="MIN"/>
    <n v="1564.00892533672"/>
    <n v="1537.57063753955"/>
    <n v="0.60826240360387795"/>
    <n v="0.39173759639612199"/>
    <n v="0.23086603085864699"/>
    <n v="1.3069637112258401"/>
    <n v="0.923902319632811"/>
    <n v="2"/>
    <n v="1"/>
    <n v="1565.8325503901599"/>
    <n v="1535.74701248611"/>
    <n v="94"/>
    <n v="1"/>
    <n v="47"/>
    <x v="15"/>
  </r>
  <r>
    <n v="2023"/>
    <d v="2023-01-14T00:00:00"/>
    <n v="0"/>
    <n v="0"/>
    <s v="post"/>
    <m/>
    <s v="Carolina Hurricanes"/>
    <s v="Pittsburgh Penguins"/>
    <s v="CAR"/>
    <s v="PIT"/>
    <n v="1564.04864039014"/>
    <n v="1531.80938790709"/>
    <n v="0.61618987536543801"/>
    <n v="0.38381012463456199"/>
    <n v="0.22988399658497199"/>
    <n v="1.3206115561116401"/>
    <n v="0.909272440473327"/>
    <n v="2"/>
    <n v="1"/>
    <n v="1565.83050036281"/>
    <n v="1530.02752793442"/>
    <n v="93"/>
    <n v="2"/>
    <n v="47"/>
    <x v="11"/>
  </r>
  <r>
    <n v="2023"/>
    <d v="2023-01-07T00:00:00"/>
    <n v="0"/>
    <n v="0"/>
    <s v="post"/>
    <m/>
    <s v="Toronto Maple Leafs"/>
    <s v="Detroit Red Wings"/>
    <s v="TOR"/>
    <s v="DET"/>
    <n v="1562.87197740331"/>
    <n v="1449.20394390612"/>
    <n v="0.71953352789176195"/>
    <n v="0.280466472108238"/>
    <n v="0.21640942841972599"/>
    <n v="1.4997626447033701"/>
    <n v="0.71664678371636004"/>
    <n v="4"/>
    <n v="1"/>
    <n v="1565.2708430044099"/>
    <n v="1446.8050783050201"/>
    <n v="45"/>
    <n v="5"/>
    <n v="25"/>
    <x v="15"/>
  </r>
  <r>
    <n v="2023"/>
    <d v="2023-01-16T00:00:00"/>
    <n v="0"/>
    <n v="0"/>
    <s v="post"/>
    <m/>
    <s v="Colorado Avalanche"/>
    <s v="Detroit Red Wings"/>
    <s v="COL"/>
    <s v="DET"/>
    <n v="1562.7939610789999"/>
    <n v="1453.7758816291901"/>
    <n v="0.71410015085822998"/>
    <n v="0.28589984914177002"/>
    <n v="0.21716325750899901"/>
    <n v="1.49028724427742"/>
    <n v="0.72687601323158102"/>
    <n v="6"/>
    <n v="3"/>
    <n v="1565.2444464529799"/>
    <n v="1451.3253962552101"/>
    <n v="49"/>
    <n v="58"/>
    <n v="53"/>
    <x v="2"/>
  </r>
  <r>
    <n v="2023"/>
    <d v="2023-01-17T00:00:00"/>
    <n v="0"/>
    <n v="0"/>
    <s v="post"/>
    <s v="OT"/>
    <s v="Toronto Maple Leafs"/>
    <s v="Florida Panthers"/>
    <s v="TOR"/>
    <s v="FLA"/>
    <n v="1563.28540567659"/>
    <n v="1527.84318792299"/>
    <n v="0.62054095718710001"/>
    <n v="0.37945904281289999"/>
    <n v="0.22934302982428301"/>
    <n v="1.3281082009471299"/>
    <n v="0.90123482887714901"/>
    <n v="5"/>
    <n v="4"/>
    <n v="1565.04442318216"/>
    <n v="1526.08417041742"/>
    <n v="91"/>
    <n v="4"/>
    <n v="47"/>
    <x v="15"/>
  </r>
  <r>
    <n v="2023"/>
    <d v="2023-02-18T00:00:00"/>
    <n v="0"/>
    <n v="0"/>
    <s v="post"/>
    <m/>
    <s v="Toronto Maple Leafs"/>
    <s v="Montreal Canadiens"/>
    <s v="TOR"/>
    <s v="MTL"/>
    <n v="1562.47074183269"/>
    <n v="1423.96183311767"/>
    <n v="0.74746629854261604"/>
    <n v="0.25253370145738402"/>
    <n v="0.21241446248188001"/>
    <n v="1.5485744075388601"/>
    <n v="0.66384005494301801"/>
    <n v="5"/>
    <n v="1"/>
    <n v="1564.87362341925"/>
    <n v="1421.5589515311101"/>
    <n v="28"/>
    <n v="1"/>
    <n v="14"/>
    <x v="15"/>
  </r>
  <r>
    <n v="2023"/>
    <d v="2023-02-10T00:00:00"/>
    <n v="0"/>
    <n v="0"/>
    <s v="post"/>
    <m/>
    <s v="New York Rangers"/>
    <s v="Seattle Kraken"/>
    <s v="NYR"/>
    <s v="SEA"/>
    <n v="1561.64587122084"/>
    <n v="1504.0570492681099"/>
    <n v="0.65006638969153396"/>
    <n v="0.34993361030846598"/>
    <n v="0.22562706449556499"/>
    <n v="1.3790872726453001"/>
    <n v="0.84653979185026296"/>
    <n v="6"/>
    <n v="3"/>
    <n v="1564.7166917325801"/>
    <n v="1500.9862287563701"/>
    <n v="81"/>
    <n v="8"/>
    <n v="44"/>
    <x v="13"/>
  </r>
  <r>
    <n v="2023"/>
    <d v="2022-11-13T00:00:00"/>
    <n v="0"/>
    <n v="0"/>
    <s v="post"/>
    <m/>
    <s v="Tampa Bay Lightning"/>
    <s v="Washington Capitals"/>
    <s v="TBL"/>
    <s v="WSH"/>
    <n v="1561.16206217841"/>
    <n v="1517.58607534269"/>
    <n v="0.63150219925170104"/>
    <n v="0.36849780074829902"/>
    <n v="0.227973293990301"/>
    <n v="1.34701205596817"/>
    <n v="0.880961238022128"/>
    <n v="6"/>
    <n v="3"/>
    <n v="1564.4169308921601"/>
    <n v="1514.33120662894"/>
    <n v="87"/>
    <n v="61"/>
    <n v="74"/>
    <x v="12"/>
  </r>
  <r>
    <n v="2023"/>
    <d v="2022-12-18T00:00:00"/>
    <n v="0"/>
    <n v="0"/>
    <s v="post"/>
    <m/>
    <s v="Carolina Hurricanes"/>
    <s v="Pittsburgh Penguins"/>
    <s v="CAR"/>
    <s v="PIT"/>
    <n v="1561.5260214595301"/>
    <n v="1553.25067158257"/>
    <n v="0.58308725364209901"/>
    <n v="0.41691274635790099"/>
    <n v="0.23395975322134199"/>
    <n v="1.2637153105369201"/>
    <n v="0.97024444268441701"/>
    <n v="3"/>
    <n v="2"/>
    <n v="1563.4835627043001"/>
    <n v="1551.2931303378"/>
    <n v="97"/>
    <n v="10"/>
    <n v="53"/>
    <x v="11"/>
  </r>
  <r>
    <n v="2023"/>
    <d v="2022-10-18T00:00:00"/>
    <n v="0"/>
    <n v="0"/>
    <s v="post"/>
    <m/>
    <s v="Tampa Bay Lightning"/>
    <s v="Philadelphia Flyers"/>
    <s v="TBL"/>
    <s v="PHI"/>
    <n v="1566.72773144338"/>
    <n v="1443.8014309032801"/>
    <n v="0.73016183373440502"/>
    <n v="0.26983816626559498"/>
    <n v="0.21491416637396399"/>
    <n v="1.51831571202766"/>
    <n v="0.69659845434630496"/>
    <n v="2"/>
    <n v="3"/>
    <n v="1562.87710948821"/>
    <n v="1447.6520528584499"/>
    <n v="44"/>
    <n v="16"/>
    <n v="30"/>
    <x v="19"/>
  </r>
  <r>
    <n v="2023"/>
    <d v="2023-01-05T00:00:00"/>
    <n v="0"/>
    <n v="0"/>
    <s v="post"/>
    <m/>
    <s v="Toronto Maple Leafs"/>
    <s v="Seattle Kraken"/>
    <s v="TOR"/>
    <s v="SEA"/>
    <n v="1570.46265993664"/>
    <n v="1487.08637244136"/>
    <n v="0.68303952117575994"/>
    <n v="0.31696047882424"/>
    <n v="0.221354224854205"/>
    <n v="1.4362395834510799"/>
    <n v="0.78511464140312703"/>
    <n v="1"/>
    <n v="5"/>
    <n v="1562.87197740331"/>
    <n v="1494.67705497469"/>
    <n v="76"/>
    <n v="18"/>
    <n v="47"/>
    <x v="3"/>
  </r>
  <r>
    <n v="2023"/>
    <d v="2023-01-14T00:00:00"/>
    <n v="0"/>
    <n v="0"/>
    <s v="post"/>
    <m/>
    <s v="Colorado Avalanche"/>
    <s v="Ottawa Senators"/>
    <s v="COL"/>
    <s v="OTT"/>
    <n v="1559.12543924537"/>
    <n v="1470.1536774859901"/>
    <n v="0.68997143663586402"/>
    <n v="0.31002856336413598"/>
    <n v="0.220434770903778"/>
    <n v="1.4482839486105299"/>
    <n v="0.77215082229324905"/>
    <n v="7"/>
    <n v="0"/>
    <n v="1562.7939610789999"/>
    <n v="1466.4851556523599"/>
    <n v="58"/>
    <n v="72"/>
    <n v="65"/>
    <x v="2"/>
  </r>
  <r>
    <n v="2023"/>
    <d v="2023-01-10T00:00:00"/>
    <n v="0"/>
    <n v="0"/>
    <s v="post"/>
    <m/>
    <s v="Colorado Avalanche"/>
    <s v="Florida Panthers"/>
    <s v="COL"/>
    <s v="FLA"/>
    <n v="1565.6877799891699"/>
    <n v="1521.0312725040501"/>
    <n v="0.63294844486605795"/>
    <n v="0.367051555133942"/>
    <n v="0.22779176755660299"/>
    <n v="1.34950821226048"/>
    <n v="0.87828355529612701"/>
    <n v="4"/>
    <n v="5"/>
    <n v="1562.4834417244899"/>
    <n v="1524.2356107687301"/>
    <n v="90"/>
    <n v="40"/>
    <n v="65"/>
    <x v="20"/>
  </r>
  <r>
    <n v="2023"/>
    <d v="2023-02-15T00:00:00"/>
    <n v="0"/>
    <n v="0"/>
    <s v="post"/>
    <m/>
    <s v="Toronto Maple Leafs"/>
    <s v="Chicago Blackhawks"/>
    <s v="TOR"/>
    <s v="CHI"/>
    <n v="1560.47938661122"/>
    <n v="1407.3429225719101"/>
    <n v="0.76302705029521301"/>
    <n v="0.23697294970478699"/>
    <n v="0.21008734622438999"/>
    <n v="1.57583911872087"/>
    <n v="0.63424822750351895"/>
    <n v="5"/>
    <n v="2"/>
    <n v="1562.47074183269"/>
    <n v="1405.3515673504401"/>
    <n v="17"/>
    <n v="1"/>
    <n v="9"/>
    <x v="15"/>
  </r>
  <r>
    <n v="2023"/>
    <d v="2022-11-30T00:00:00"/>
    <n v="0"/>
    <n v="0"/>
    <s v="post"/>
    <m/>
    <s v="Toronto Maple Leafs"/>
    <s v="San Jose Sharks"/>
    <s v="TOR"/>
    <s v="SJS"/>
    <n v="1560.54796253989"/>
    <n v="1438.0582917250499"/>
    <n v="0.72966633496094402"/>
    <n v="0.27033366503905598"/>
    <n v="0.21498451562957199"/>
    <n v="1.5174502219586801"/>
    <n v="0.69753429367089503"/>
    <n v="3"/>
    <n v="1"/>
    <n v="1562.4453949936601"/>
    <n v="1436.1608592712801"/>
    <n v="36"/>
    <n v="4"/>
    <n v="20"/>
    <x v="15"/>
  </r>
  <r>
    <n v="2023"/>
    <d v="2022-11-04T00:00:00"/>
    <n v="0"/>
    <n v="0"/>
    <s v="post"/>
    <m/>
    <s v="Carolina Hurricanes"/>
    <s v="Buffalo Sabres"/>
    <s v="CAR"/>
    <s v="BUF"/>
    <n v="1559.94682020084"/>
    <n v="1487.55074500206"/>
    <n v="0.66919987592601005"/>
    <n v="0.33080012407399001"/>
    <n v="0.223166472167275"/>
    <n v="1.41222324853411"/>
    <n v="0.81094322363316595"/>
    <n v="5"/>
    <n v="3"/>
    <n v="1562.32219747762"/>
    <n v="1485.17536772528"/>
    <n v="70"/>
    <n v="35"/>
    <n v="52"/>
    <x v="11"/>
  </r>
  <r>
    <n v="2023"/>
    <d v="2023-01-15T00:00:00"/>
    <n v="0"/>
    <n v="0"/>
    <s v="post"/>
    <s v="SO"/>
    <s v="Carolina Hurricanes"/>
    <s v="Vancouver Canucks"/>
    <s v="CAR"/>
    <s v="VAN"/>
    <n v="1565.83050036281"/>
    <n v="1482.0661267744099"/>
    <n v="0.683522977218599"/>
    <n v="0.316477022781401"/>
    <n v="0.22129036566594101"/>
    <n v="1.4370792705333599"/>
    <n v="0.78421109513257903"/>
    <n v="3"/>
    <n v="4"/>
    <n v="1562.29950386157"/>
    <n v="1485.5971232756499"/>
    <n v="70"/>
    <n v="3"/>
    <n v="36"/>
    <x v="5"/>
  </r>
  <r>
    <n v="2023"/>
    <d v="2023-01-27T00:00:00"/>
    <n v="0"/>
    <n v="0"/>
    <s v="post"/>
    <m/>
    <s v="Toronto Maple Leafs"/>
    <s v="Ottawa Senators"/>
    <s v="TOR"/>
    <s v="OTT"/>
    <n v="1570.2392953593701"/>
    <n v="1461.87803935236"/>
    <n v="0.71332759732546303"/>
    <n v="0.28667240267453697"/>
    <n v="0.217269891491739"/>
    <n v="1.4889404764737"/>
    <n v="0.72832941501804005"/>
    <n v="2"/>
    <n v="6"/>
    <n v="1562.20731425651"/>
    <n v="1469.9100204552201"/>
    <n v="59"/>
    <n v="1"/>
    <n v="30"/>
    <x v="21"/>
  </r>
  <r>
    <n v="2023"/>
    <d v="2022-10-27T00:00:00"/>
    <n v="0"/>
    <n v="0"/>
    <s v="post"/>
    <m/>
    <s v="Boston Bruins"/>
    <s v="Detroit Red Wings"/>
    <s v="BOS"/>
    <s v="DET"/>
    <n v="1559.4410652822801"/>
    <n v="1447.9200119787099"/>
    <n v="0.71703266365375895"/>
    <n v="0.28296733634624099"/>
    <n v="0.216757251360991"/>
    <n v="1.49540054935887"/>
    <n v="0.72135670200211999"/>
    <n v="5"/>
    <n v="1"/>
    <n v="1562.1663826300901"/>
    <n v="1445.1946946308999"/>
    <n v="42"/>
    <n v="14"/>
    <n v="28"/>
    <x v="0"/>
  </r>
  <r>
    <n v="2023"/>
    <d v="2023-02-08T00:00:00"/>
    <n v="0"/>
    <n v="0"/>
    <s v="post"/>
    <m/>
    <s v="New York Rangers"/>
    <s v="Vancouver Canucks"/>
    <s v="NYR"/>
    <s v="VAN"/>
    <n v="1560.22186718684"/>
    <n v="1474.77273469336"/>
    <n v="0.68561715269667001"/>
    <n v="0.31438284730332999"/>
    <n v="0.221013293138664"/>
    <n v="1.4407170937821601"/>
    <n v="0.78029619935650596"/>
    <n v="4"/>
    <n v="3"/>
    <n v="1561.64587122084"/>
    <n v="1473.3487306593599"/>
    <n v="62"/>
    <n v="12"/>
    <n v="37"/>
    <x v="13"/>
  </r>
  <r>
    <n v="2023"/>
    <d v="2022-12-17T00:00:00"/>
    <n v="0"/>
    <n v="0"/>
    <s v="post"/>
    <s v="OT"/>
    <s v="Carolina Hurricanes"/>
    <s v="Dallas Stars"/>
    <s v="CAR"/>
    <s v="DAL"/>
    <n v="1559.6665256820299"/>
    <n v="1538.15619970597"/>
    <n v="0.60148261921675295"/>
    <n v="0.398517380783247"/>
    <n v="0.23170257966140201"/>
    <n v="1.2953027436008899"/>
    <n v="0.93639983606051302"/>
    <n v="5"/>
    <n v="4"/>
    <n v="1561.5260214595301"/>
    <n v="1536.2967039284699"/>
    <n v="93"/>
    <n v="8"/>
    <n v="50"/>
    <x v="11"/>
  </r>
  <r>
    <n v="2023"/>
    <d v="2023-02-26T00:00:00"/>
    <n v="0"/>
    <n v="0"/>
    <s v="post"/>
    <m/>
    <s v="New York Rangers"/>
    <s v="Los Angeles Kings"/>
    <s v="NYR"/>
    <s v="LAK"/>
    <n v="1558.16207652411"/>
    <n v="1515.84695348794"/>
    <n v="0.62981157752310002"/>
    <n v="0.37018842247689998"/>
    <n v="0.228185246752348"/>
    <n v="1.34409469157395"/>
    <n v="0.88409055517839397"/>
    <n v="5"/>
    <n v="2"/>
    <n v="1561.43380261583"/>
    <n v="1512.57522739622"/>
    <n v="85"/>
    <n v="2"/>
    <n v="43"/>
    <x v="13"/>
  </r>
  <r>
    <n v="2023"/>
    <d v="2023-02-01T00:00:00"/>
    <n v="0"/>
    <n v="0"/>
    <s v="post"/>
    <m/>
    <s v="Toronto Maple Leafs"/>
    <s v="Boston Bruins"/>
    <s v="TOR"/>
    <s v="BOS"/>
    <n v="1566.04085089103"/>
    <n v="1612.0625898119199"/>
    <n v="0.50572492771302402"/>
    <n v="0.49427507228697598"/>
    <n v="0.24337896773504"/>
    <n v="1.13174601229641"/>
    <n v="1.1116329554386299"/>
    <n v="2"/>
    <n v="5"/>
    <n v="1561.3608969802999"/>
    <n v="1616.74254372265"/>
    <n v="100"/>
    <n v="3"/>
    <n v="51"/>
    <x v="0"/>
  </r>
  <r>
    <n v="2023"/>
    <d v="2023-02-11T00:00:00"/>
    <n v="0"/>
    <n v="0"/>
    <s v="post"/>
    <m/>
    <s v="Toronto Maple Leafs"/>
    <s v="Columbus Blue Jackets"/>
    <s v="TOR"/>
    <s v="CBJ"/>
    <n v="1564.5709423987801"/>
    <n v="1411.20448912194"/>
    <n v="0.76326635467610404"/>
    <n v="0.23673364532389601"/>
    <n v="0.21005090682244701"/>
    <n v="1.57625882622788"/>
    <n v="0.63379208059457104"/>
    <n v="3"/>
    <n v="4"/>
    <n v="1560.47938661122"/>
    <n v="1415.2960449095001"/>
    <n v="21"/>
    <n v="1"/>
    <n v="11"/>
    <x v="22"/>
  </r>
  <r>
    <n v="2023"/>
    <d v="2023-01-10T00:00:00"/>
    <n v="0"/>
    <n v="0"/>
    <s v="post"/>
    <m/>
    <s v="Carolina Hurricanes"/>
    <s v="New Jersey Devils"/>
    <s v="CAR"/>
    <s v="NJD"/>
    <n v="1565.63269319963"/>
    <n v="1495.8273765609299"/>
    <n v="0.66589013987869095"/>
    <n v="0.334109860121309"/>
    <n v="0.22359560677790999"/>
    <n v="1.4064857766616901"/>
    <n v="0.81710983011622096"/>
    <n v="3"/>
    <n v="5"/>
    <n v="1560.2511427931599"/>
    <n v="1501.2089269674"/>
    <n v="78"/>
    <n v="19"/>
    <n v="48"/>
    <x v="23"/>
  </r>
  <r>
    <n v="2023"/>
    <d v="2023-02-06T00:00:00"/>
    <n v="0"/>
    <n v="0"/>
    <s v="post"/>
    <s v="OT"/>
    <s v="New York Rangers"/>
    <s v="Calgary Flames"/>
    <s v="NYR"/>
    <s v="CGY"/>
    <n v="1558.4373786055"/>
    <n v="1526.56530932903"/>
    <n v="0.61568986846101004"/>
    <n v="0.38431013153899002"/>
    <n v="0.22994606937015599"/>
    <n v="1.3197503410885401"/>
    <n v="0.91019572828161799"/>
    <n v="5"/>
    <n v="4"/>
    <n v="1560.22186718684"/>
    <n v="1524.7808207476901"/>
    <n v="89"/>
    <n v="15"/>
    <n v="52"/>
    <x v="13"/>
  </r>
  <r>
    <n v="2023"/>
    <d v="2022-12-15T00:00:00"/>
    <n v="0"/>
    <n v="0"/>
    <s v="post"/>
    <m/>
    <s v="Carolina Hurricanes"/>
    <s v="Seattle Kraken"/>
    <s v="CAR"/>
    <s v="SEA"/>
    <n v="1558.1919274283"/>
    <n v="1480.7201799244999"/>
    <n v="0.67563561351338897"/>
    <n v="0.32436438648661098"/>
    <n v="0.222327437732246"/>
    <n v="1.4233863299659399"/>
    <n v="0.798941107766308"/>
    <n v="3"/>
    <n v="2"/>
    <n v="1559.6665256820299"/>
    <n v="1479.24558167077"/>
    <n v="65"/>
    <n v="27"/>
    <n v="46"/>
    <x v="11"/>
  </r>
  <r>
    <n v="2023"/>
    <d v="2022-10-25T00:00:00"/>
    <n v="0"/>
    <n v="0"/>
    <s v="post"/>
    <m/>
    <s v="Boston Bruins"/>
    <s v="Dallas Stars"/>
    <s v="BOS"/>
    <s v="DAL"/>
    <n v="1556.6628845120899"/>
    <n v="1521.7780109528601"/>
    <n v="0.61978520022968797"/>
    <n v="0.38021479977031197"/>
    <n v="0.22943709851389499"/>
    <n v="1.3268057809307201"/>
    <n v="0.90263131758317705"/>
    <n v="3"/>
    <n v="1"/>
    <n v="1559.4410652822801"/>
    <n v="1518.9998301826699"/>
    <n v="87"/>
    <n v="32"/>
    <n v="59"/>
    <x v="0"/>
  </r>
  <r>
    <n v="2023"/>
    <d v="2022-10-19T00:00:00"/>
    <n v="0"/>
    <n v="0"/>
    <s v="post"/>
    <m/>
    <s v="Florida Panthers"/>
    <s v="Philadelphia Flyers"/>
    <s v="FLA"/>
    <s v="PHI"/>
    <n v="1557.82304731512"/>
    <n v="1447.6520528584499"/>
    <n v="0.71545318198762098"/>
    <n v="0.28454681801237902"/>
    <n v="0.21697617550565099"/>
    <n v="1.49264624429987"/>
    <n v="0.72432993120578004"/>
    <n v="4"/>
    <n v="3"/>
    <n v="1559.09749184473"/>
    <n v="1446.3776083288401"/>
    <n v="41"/>
    <n v="23"/>
    <n v="32"/>
    <x v="20"/>
  </r>
  <r>
    <n v="2023"/>
    <d v="2023-01-27T00:00:00"/>
    <n v="0"/>
    <n v="0"/>
    <s v="post"/>
    <m/>
    <s v="New York Rangers"/>
    <s v="Vegas Golden Knights"/>
    <s v="NYR"/>
    <s v="VEG"/>
    <n v="1554.94660102481"/>
    <n v="1528.7067685944601"/>
    <n v="0.60799015952517599"/>
    <n v="0.39200984047482401"/>
    <n v="0.230899678872513"/>
    <n v="1.3064952653308499"/>
    <n v="0.92440441354165803"/>
    <n v="4"/>
    <n v="1"/>
    <n v="1558.4373786055"/>
    <n v="1525.21599101377"/>
    <n v="89"/>
    <n v="25"/>
    <n v="57"/>
    <x v="13"/>
  </r>
  <r>
    <n v="2023"/>
    <d v="2022-11-10T00:00:00"/>
    <n v="0"/>
    <n v="0"/>
    <s v="post"/>
    <m/>
    <s v="Carolina Hurricanes"/>
    <s v="Edmonton Oilers"/>
    <s v="CAR"/>
    <s v="EDM"/>
    <n v="1553.69570149525"/>
    <n v="1542.30970240746"/>
    <n v="0.587433638827357"/>
    <n v="0.412566361172643"/>
    <n v="0.23342787421530101"/>
    <n v="1.27117176631599"/>
    <n v="0.96225610789931404"/>
    <n v="7"/>
    <n v="2"/>
    <n v="1558.2162393636499"/>
    <n v="1537.78916453906"/>
    <n v="93"/>
    <n v="25"/>
    <n v="59"/>
    <x v="11"/>
  </r>
  <r>
    <n v="2023"/>
    <d v="2022-10-23T00:00:00"/>
    <n v="0"/>
    <n v="0"/>
    <s v="post"/>
    <m/>
    <s v="Florida Panthers"/>
    <s v="New York Islanders"/>
    <s v="FLA"/>
    <s v="NYI"/>
    <n v="1556.3007211020399"/>
    <n v="1504.0257791945301"/>
    <n v="0.64307642515934105"/>
    <n v="0.35692357484065901"/>
    <n v="0.22651477136044501"/>
    <n v="1.3670013122668701"/>
    <n v="0.85951345909357801"/>
    <n v="3"/>
    <n v="2"/>
    <n v="1557.94233327505"/>
    <n v="1502.3841670215199"/>
    <n v="78"/>
    <n v="43"/>
    <n v="60"/>
    <x v="20"/>
  </r>
  <r>
    <n v="2023"/>
    <d v="2022-10-17T00:00:00"/>
    <n v="0"/>
    <n v="0"/>
    <s v="post"/>
    <m/>
    <s v="Boston Bruins"/>
    <s v="Florida Panthers"/>
    <s v="BOS"/>
    <s v="FLA"/>
    <n v="1554.6220811620001"/>
    <n v="1561.08420484731"/>
    <n v="0.56233012257287196"/>
    <n v="0.43766987742712798"/>
    <n v="0.23649108953463599"/>
    <n v="1.22816527131498"/>
    <n v="1.0083258182196599"/>
    <n v="5"/>
    <n v="3"/>
    <n v="1557.8832386941899"/>
    <n v="1557.82304731512"/>
    <n v="97"/>
    <n v="21"/>
    <n v="59"/>
    <x v="0"/>
  </r>
  <r>
    <n v="2023"/>
    <d v="2023-01-12T00:00:00"/>
    <n v="0"/>
    <n v="0"/>
    <s v="post"/>
    <s v="OT"/>
    <s v="New York Rangers"/>
    <s v="Dallas Stars"/>
    <s v="NYR"/>
    <s v="DAL"/>
    <n v="1555.7771659836801"/>
    <n v="1544.72167445634"/>
    <n v="0.58697246798449298"/>
    <n v="0.41302753201550702"/>
    <n v="0.233484346593679"/>
    <n v="1.2703803994068299"/>
    <n v="0.96310394718685299"/>
    <n v="2"/>
    <n v="1"/>
    <n v="1557.7139109328"/>
    <n v="1542.7849295072201"/>
    <n v="94"/>
    <n v="13"/>
    <n v="53"/>
    <x v="13"/>
  </r>
  <r>
    <n v="2023"/>
    <d v="2022-11-06T00:00:00"/>
    <n v="0"/>
    <n v="0"/>
    <s v="post"/>
    <m/>
    <s v="Carolina Hurricanes"/>
    <s v="Toronto Maple Leafs"/>
    <s v="CAR"/>
    <s v="TOR"/>
    <n v="1562.32219747762"/>
    <n v="1546.85081736387"/>
    <n v="0.59312123607049005"/>
    <n v="0.40687876392951"/>
    <n v="0.232730607697793"/>
    <n v="1.28093561412962"/>
    <n v="0.95179499356817099"/>
    <n v="1"/>
    <n v="3"/>
    <n v="1557.6599851257099"/>
    <n v="1551.51302971578"/>
    <n v="96"/>
    <n v="23"/>
    <n v="59"/>
    <x v="15"/>
  </r>
  <r>
    <n v="2023"/>
    <d v="2022-10-12T00:00:00"/>
    <n v="0"/>
    <n v="0"/>
    <s v="post"/>
    <m/>
    <s v="Carolina Hurricanes"/>
    <s v="Columbus Blue Jackets"/>
    <s v="CAR"/>
    <s v="CBJ"/>
    <n v="1554.7437505212999"/>
    <n v="1474.22025567588"/>
    <n v="0.67947357763638105"/>
    <n v="0.320526422363619"/>
    <n v="0.22182405388144699"/>
    <n v="1.43004762565758"/>
    <n v="0.79177642822386995"/>
    <n v="4"/>
    <n v="1"/>
    <n v="1557.5269255836799"/>
    <n v="1471.4370806135"/>
    <n v="58"/>
    <n v="36"/>
    <n v="47"/>
    <x v="11"/>
  </r>
  <r>
    <n v="2023"/>
    <d v="2022-11-12T00:00:00"/>
    <n v="0"/>
    <n v="0"/>
    <s v="post"/>
    <m/>
    <s v="Vegas Golden Knights"/>
    <s v="St. Louis Blues"/>
    <s v="VEG"/>
    <s v="STL"/>
    <n v="1560.62192507695"/>
    <n v="1517.65955331538"/>
    <n v="0.63067983767707303"/>
    <n v="0.36932016232292703"/>
    <n v="0.22807642610839299"/>
    <n v="1.3455928980665299"/>
    <n v="0.88248352804186203"/>
    <n v="2"/>
    <n v="3"/>
    <n v="1557.4318357039699"/>
    <n v="1520.8496426883601"/>
    <n v="87"/>
    <n v="21"/>
    <n v="54"/>
    <x v="7"/>
  </r>
  <r>
    <n v="2023"/>
    <d v="2022-10-17T00:00:00"/>
    <n v="0"/>
    <n v="0"/>
    <s v="post"/>
    <m/>
    <s v="New York Rangers"/>
    <s v="Anaheim Ducks"/>
    <s v="NYR"/>
    <s v="ANA"/>
    <n v="1555.19172552246"/>
    <n v="1448.8580306853501"/>
    <n v="0.71093493000242003"/>
    <n v="0.28906506999758003"/>
    <n v="0.21759930059722199"/>
    <n v="1.4847702170634001"/>
    <n v="0.73282908353382104"/>
    <n v="6"/>
    <n v="4"/>
    <n v="1557.2354877176101"/>
    <n v="1446.8142684902"/>
    <n v="41"/>
    <n v="17"/>
    <n v="29"/>
    <x v="13"/>
  </r>
  <r>
    <n v="2023"/>
    <d v="2022-10-31T00:00:00"/>
    <n v="0"/>
    <n v="0"/>
    <s v="post"/>
    <s v="SO"/>
    <s v="Carolina Hurricanes"/>
    <s v="Washington Capitals"/>
    <s v="CAR"/>
    <s v="WSH"/>
    <n v="1555.1918805537"/>
    <n v="1527.67126072927"/>
    <n v="0.60974597410860398"/>
    <n v="0.39025402589139602"/>
    <n v="0.230682582369718"/>
    <n v="1.3095167546900099"/>
    <n v="0.92116582767970301"/>
    <n v="3"/>
    <n v="2"/>
    <n v="1557.0076750407"/>
    <n v="1525.85546624227"/>
    <n v="88"/>
    <n v="44"/>
    <n v="66"/>
    <x v="11"/>
  </r>
  <r>
    <n v="2023"/>
    <d v="2023-01-23T00:00:00"/>
    <n v="0"/>
    <n v="0"/>
    <s v="post"/>
    <m/>
    <s v="New York Rangers"/>
    <s v="Florida Panthers"/>
    <s v="NYR"/>
    <s v="FLA"/>
    <n v="1552.8404987269801"/>
    <n v="1533.80480098979"/>
    <n v="0.59806316384137204"/>
    <n v="0.40193683615862802"/>
    <n v="0.232123459202009"/>
    <n v="1.2894252964726001"/>
    <n v="0.94269816272941298"/>
    <n v="6"/>
    <n v="2"/>
    <n v="1556.88059197291"/>
    <n v="1529.7647077438601"/>
    <n v="90"/>
    <n v="50"/>
    <n v="70"/>
    <x v="13"/>
  </r>
  <r>
    <n v="2023"/>
    <d v="2022-10-22T00:00:00"/>
    <n v="0"/>
    <n v="0"/>
    <s v="post"/>
    <s v="OT"/>
    <s v="Boston Bruins"/>
    <s v="Minnesota Wild"/>
    <s v="BOS"/>
    <s v="MIN"/>
    <n v="1554.8109436884099"/>
    <n v="1532.26673645393"/>
    <n v="0.60290833581360204"/>
    <n v="0.39709166418639802"/>
    <n v="0.23152689725387801"/>
    <n v="1.2977540725616601"/>
    <n v="0.93377282469221901"/>
    <n v="4"/>
    <n v="3"/>
    <n v="1556.6628845120899"/>
    <n v="1530.41479563025"/>
    <n v="90"/>
    <n v="43"/>
    <n v="66"/>
    <x v="0"/>
  </r>
  <r>
    <n v="2023"/>
    <d v="2022-10-21T00:00:00"/>
    <n v="0"/>
    <n v="0"/>
    <s v="post"/>
    <s v="OT"/>
    <s v="Florida Panthers"/>
    <s v="Tampa Bay Lightning"/>
    <s v="FLA"/>
    <s v="TBL"/>
    <n v="1559.09749184473"/>
    <n v="1562.87710948821"/>
    <n v="0.56612683749460302"/>
    <n v="0.43387316250539698"/>
    <n v="0.236028933358435"/>
    <n v="1.2346602947482099"/>
    <n v="1.0013686386102301"/>
    <n v="2"/>
    <n v="3"/>
    <n v="1556.3007211020399"/>
    <n v="1565.6738802309001"/>
    <n v="97"/>
    <n v="31"/>
    <n v="64"/>
    <x v="12"/>
  </r>
  <r>
    <n v="2023"/>
    <d v="2022-11-17T00:00:00"/>
    <n v="0"/>
    <n v="0"/>
    <s v="post"/>
    <s v="OT"/>
    <s v="Carolina Hurricanes"/>
    <s v="Colorado Avalanche"/>
    <s v="CAR"/>
    <s v="COL"/>
    <n v="1558.65804949422"/>
    <n v="1596.45323052258"/>
    <n v="0.51755692525501795"/>
    <n v="0.48244307474498199"/>
    <n v="0.241935472766618"/>
    <n v="1.15183394388144"/>
    <n v="1.0901015288851701"/>
    <n v="2"/>
    <n v="3"/>
    <n v="1556.14390246263"/>
    <n v="1598.9673775541701"/>
    <n v="100"/>
    <n v="11"/>
    <n v="55"/>
    <x v="2"/>
  </r>
  <r>
    <n v="2023"/>
    <d v="2023-01-10T00:00:00"/>
    <n v="0"/>
    <n v="0"/>
    <s v="post"/>
    <s v="SO"/>
    <s v="New York Rangers"/>
    <s v="Minnesota Wild"/>
    <s v="NYR"/>
    <s v="MIN"/>
    <n v="1553.82830775965"/>
    <n v="1544.39386898731"/>
    <n v="0.58470835009683497"/>
    <n v="0.41529164990316503"/>
    <n v="0.233761466329895"/>
    <n v="1.2664958852296"/>
    <n v="0.96726558110029903"/>
    <n v="4"/>
    <n v="3"/>
    <n v="1555.7771659836801"/>
    <n v="1542.4450107632799"/>
    <n v="93"/>
    <n v="46"/>
    <n v="69"/>
    <x v="13"/>
  </r>
  <r>
    <n v="2023"/>
    <d v="2022-11-23T00:00:00"/>
    <n v="0"/>
    <n v="0"/>
    <s v="post"/>
    <m/>
    <s v="Vegas Golden Knights"/>
    <s v="Ottawa Senators"/>
    <s v="VEG"/>
    <s v="OTT"/>
    <n v="1552.7979056336601"/>
    <n v="1458.4184365367701"/>
    <n v="0.69659064609629096"/>
    <n v="0.30340935390370899"/>
    <n v="0.219548776973786"/>
    <n v="1.4597944447645499"/>
    <n v="0.75975433220923805"/>
    <n v="4"/>
    <n v="1"/>
    <n v="1555.41581552004"/>
    <n v="1455.8005266503901"/>
    <n v="46"/>
    <n v="4"/>
    <n v="25"/>
    <x v="9"/>
  </r>
  <r>
    <n v="2023"/>
    <d v="2022-10-20T00:00:00"/>
    <n v="0"/>
    <n v="0"/>
    <s v="post"/>
    <s v="SO"/>
    <s v="Boston Bruins"/>
    <s v="Anaheim Ducks"/>
    <s v="BOS"/>
    <s v="ANA"/>
    <n v="1553.53575886524"/>
    <n v="1443.49181934485"/>
    <n v="0.71530426281486303"/>
    <n v="0.28469573718513702"/>
    <n v="0.21699678682964199"/>
    <n v="1.4923865858230001"/>
    <n v="0.72461020100664497"/>
    <n v="2"/>
    <n v="1"/>
    <n v="1554.8109436884099"/>
    <n v="1442.2166345216799"/>
    <n v="35"/>
    <n v="15"/>
    <n v="25"/>
    <x v="0"/>
  </r>
  <r>
    <n v="2023"/>
    <d v="2022-11-09T00:00:00"/>
    <n v="0"/>
    <n v="0"/>
    <s v="post"/>
    <m/>
    <s v="Florida Panthers"/>
    <s v="Carolina Hurricanes"/>
    <s v="FLA"/>
    <s v="CAR"/>
    <n v="1550.7876914705"/>
    <n v="1557.6599851257099"/>
    <n v="0.56174892835960599"/>
    <n v="0.43825107164039401"/>
    <n v="0.23656181079277699"/>
    <n v="1.2271713238083399"/>
    <n v="1.0093904869844399"/>
    <n v="3"/>
    <n v="0"/>
    <n v="1554.75197510096"/>
    <n v="1553.69570149525"/>
    <n v="96"/>
    <n v="27"/>
    <n v="61"/>
    <x v="20"/>
  </r>
  <r>
    <n v="2023"/>
    <d v="2022-10-15T00:00:00"/>
    <n v="0"/>
    <n v="0"/>
    <s v="post"/>
    <m/>
    <s v="Toronto Maple Leafs"/>
    <s v="Ottawa Senators"/>
    <s v="TOR"/>
    <s v="OTT"/>
    <n v="1553.2744287338201"/>
    <n v="1467.6167062104801"/>
    <n v="0.68587591018365202"/>
    <n v="0.31412408981634798"/>
    <n v="0.220979006077096"/>
    <n v="1.4411666495197899"/>
    <n v="0.77981235655730397"/>
    <n v="3"/>
    <n v="2"/>
    <n v="1554.6971249309499"/>
    <n v="1466.19401001335"/>
    <n v="53"/>
    <n v="30"/>
    <n v="41"/>
    <x v="15"/>
  </r>
  <r>
    <n v="2023"/>
    <d v="2022-10-15T00:00:00"/>
    <n v="0"/>
    <n v="0"/>
    <s v="post"/>
    <m/>
    <s v="Boston Bruins"/>
    <s v="Arizona Coyotes"/>
    <s v="BOS"/>
    <s v="ARI"/>
    <n v="1552.24296505184"/>
    <n v="1436.77758841236"/>
    <n v="0.72161672082676098"/>
    <n v="0.27838327917323902"/>
    <n v="0.21611855946144401"/>
    <n v="1.5033972349266"/>
    <n v="0.71272132453484804"/>
    <n v="6"/>
    <n v="3"/>
    <n v="1554.6220811620001"/>
    <n v="1434.3984723021999"/>
    <n v="30"/>
    <n v="12"/>
    <n v="21"/>
    <x v="0"/>
  </r>
  <r>
    <n v="2023"/>
    <d v="2022-10-11T00:00:00"/>
    <n v="0"/>
    <n v="0"/>
    <s v="post"/>
    <m/>
    <s v="New York Rangers"/>
    <s v="Tampa Bay Lightning"/>
    <s v="NYR"/>
    <s v="TBL"/>
    <n v="1550.5688183536099"/>
    <n v="1571.1589058393799"/>
    <n v="0.54222346550514999"/>
    <n v="0.45777653449485001"/>
    <n v="0.238935424655743"/>
    <n v="1.19382596167726"/>
    <n v="1.0451094629784801"/>
    <n v="3"/>
    <n v="1"/>
    <n v="1554.00296914249"/>
    <n v="1567.7247550505001"/>
    <n v="97"/>
    <n v="24"/>
    <n v="60"/>
    <x v="13"/>
  </r>
  <r>
    <n v="2023"/>
    <d v="2023-01-15T00:00:00"/>
    <n v="0"/>
    <n v="0"/>
    <s v="post"/>
    <m/>
    <s v="New York Rangers"/>
    <s v="Montreal Canadiens"/>
    <s v="NYR"/>
    <s v="MTL"/>
    <n v="1557.7139109328"/>
    <n v="1414.57073008926"/>
    <n v="0.75246854356897397"/>
    <n v="0.247531456431026"/>
    <n v="0.21167515898916101"/>
    <n v="1.5573333475327999"/>
    <n v="0.65434181145635695"/>
    <n v="1"/>
    <n v="2"/>
    <n v="1553.7024458943099"/>
    <n v="1418.5821951277501"/>
    <n v="20"/>
    <n v="13"/>
    <n v="16"/>
    <x v="24"/>
  </r>
  <r>
    <n v="2023"/>
    <d v="2022-12-22T00:00:00"/>
    <n v="0"/>
    <n v="0"/>
    <s v="post"/>
    <m/>
    <s v="New York Rangers"/>
    <s v="New York Islanders"/>
    <s v="NYR"/>
    <s v="NYI"/>
    <n v="1550.6610874796199"/>
    <n v="1517.63855702047"/>
    <n v="0.61725567213507004"/>
    <n v="0.38274432786493001"/>
    <n v="0.22975162173876801"/>
    <n v="1.32244747430842"/>
    <n v="0.90730414743034504"/>
    <n v="5"/>
    <n v="3"/>
    <n v="1553.46019295569"/>
    <n v="1514.8394515443999"/>
    <n v="82"/>
    <n v="90"/>
    <n v="86"/>
    <x v="13"/>
  </r>
  <r>
    <n v="2023"/>
    <d v="2022-11-15T00:00:00"/>
    <n v="0"/>
    <n v="0"/>
    <s v="post"/>
    <m/>
    <s v="Florida Panthers"/>
    <s v="Washington Capitals"/>
    <s v="FLA"/>
    <s v="WSH"/>
    <n v="1550.0699711475099"/>
    <n v="1514.33120662894"/>
    <n v="0.620942835698434"/>
    <n v="0.379057164301566"/>
    <n v="0.22929298963154801"/>
    <n v="1.32880082184083"/>
    <n v="0.90049216779071695"/>
    <n v="5"/>
    <n v="2"/>
    <n v="1553.4303948386801"/>
    <n v="1510.9707829377701"/>
    <n v="80"/>
    <n v="63"/>
    <n v="71"/>
    <x v="20"/>
  </r>
  <r>
    <n v="2023"/>
    <d v="2022-10-20T00:00:00"/>
    <n v="0"/>
    <n v="0"/>
    <s v="post"/>
    <s v="OT"/>
    <s v="New York Rangers"/>
    <s v="San Jose Sharks"/>
    <s v="NYR"/>
    <s v="SJS"/>
    <n v="1557.2354877176101"/>
    <n v="1434.35799454382"/>
    <n v="0.73010647429828401"/>
    <n v="0.26989352570171599"/>
    <n v="0.21492202932801599"/>
    <n v="1.5182190128428701"/>
    <n v="0.69670301648514299"/>
    <n v="2"/>
    <n v="3"/>
    <n v="1553.3852578220899"/>
    <n v="1438.20822443934"/>
    <n v="32"/>
    <n v="10"/>
    <n v="21"/>
    <x v="14"/>
  </r>
  <r>
    <n v="2023"/>
    <d v="2022-12-20T00:00:00"/>
    <n v="0"/>
    <n v="0"/>
    <s v="post"/>
    <m/>
    <s v="Pittsburgh Penguins"/>
    <s v="New York Rangers"/>
    <s v="PIT"/>
    <s v="NYR"/>
    <n v="1551.2931303378"/>
    <n v="1552.6917890054499"/>
    <n v="0.569490279264523"/>
    <n v="0.430509720735477"/>
    <n v="0.23561925242656401"/>
    <n v="1.24041693709111"/>
    <n v="0.995202315335456"/>
    <n v="3"/>
    <n v="2"/>
    <n v="1553.3238318636299"/>
    <n v="1550.6610874796199"/>
    <n v="95"/>
    <n v="38"/>
    <n v="66"/>
    <x v="25"/>
  </r>
  <r>
    <n v="2023"/>
    <d v="2022-10-13T00:00:00"/>
    <n v="0"/>
    <n v="0"/>
    <s v="post"/>
    <m/>
    <s v="Toronto Maple Leafs"/>
    <s v="Washington Capitals"/>
    <s v="TOR"/>
    <s v="WSH"/>
    <n v="1551.4794101852001"/>
    <n v="1521.07539860971"/>
    <n v="0.61368832565338605"/>
    <n v="0.38631167434661401"/>
    <n v="0.23019436382685099"/>
    <n v="1.3163034214218801"/>
    <n v="0.91389094240497304"/>
    <n v="3"/>
    <n v="2"/>
    <n v="1553.2744287338201"/>
    <n v="1519.28038006109"/>
    <n v="84"/>
    <n v="51"/>
    <n v="67"/>
    <x v="15"/>
  </r>
  <r>
    <n v="2023"/>
    <d v="2022-10-28T00:00:00"/>
    <n v="0"/>
    <n v="0"/>
    <s v="post"/>
    <m/>
    <s v="Carolina Hurricanes"/>
    <s v="New York Islanders"/>
    <s v="CAR"/>
    <s v="NYI"/>
    <n v="1560.2584784435901"/>
    <n v="1506.8613905294801"/>
    <n v="0.64455771547543395"/>
    <n v="0.355442284524566"/>
    <n v="0.22632710646041501"/>
    <n v="1.3695616547209899"/>
    <n v="0.85676545173942298"/>
    <n v="2"/>
    <n v="6"/>
    <n v="1553.2057640866799"/>
    <n v="1513.9141048863901"/>
    <n v="81"/>
    <n v="43"/>
    <n v="62"/>
    <x v="26"/>
  </r>
  <r>
    <n v="2023"/>
    <d v="2023-01-03T00:00:00"/>
    <n v="0"/>
    <n v="0"/>
    <s v="post"/>
    <m/>
    <s v="New York Rangers"/>
    <s v="Carolina Hurricanes"/>
    <s v="NYR"/>
    <s v="CAR"/>
    <n v="1549.44300104539"/>
    <n v="1577.88212065471"/>
    <n v="0.53098883099695005"/>
    <n v="0.46901116900305001"/>
    <n v="0.24030088488059501"/>
    <n v="1.17468146092422"/>
    <n v="1.0656194239563801"/>
    <n v="5"/>
    <n v="3"/>
    <n v="1552.97476302784"/>
    <n v="1574.35035867226"/>
    <n v="98"/>
    <n v="19"/>
    <n v="58"/>
    <x v="13"/>
  </r>
  <r>
    <n v="2023"/>
    <d v="2022-10-29T00:00:00"/>
    <n v="0"/>
    <n v="0"/>
    <s v="post"/>
    <m/>
    <s v="Florida Panthers"/>
    <s v="Ottawa Senators"/>
    <s v="FLA"/>
    <s v="OTT"/>
    <n v="1550.5309780377099"/>
    <n v="1478.9191629787899"/>
    <n v="0.66819971821924296"/>
    <n v="0.33180028178075699"/>
    <n v="0.22329631544759601"/>
    <n v="1.4104892168245999"/>
    <n v="0.81280709862299305"/>
    <n v="5"/>
    <n v="3"/>
    <n v="1552.9143975914899"/>
    <n v="1476.53574342501"/>
    <n v="59"/>
    <n v="47"/>
    <n v="53"/>
    <x v="20"/>
  </r>
  <r>
    <n v="2023"/>
    <d v="2023-01-19T00:00:00"/>
    <n v="0"/>
    <n v="0"/>
    <s v="post"/>
    <m/>
    <s v="New York Rangers"/>
    <s v="Boston Bruins"/>
    <s v="NYR"/>
    <s v="BOS"/>
    <n v="1556.54996861978"/>
    <n v="1614.01507155697"/>
    <n v="0.48925850621166"/>
    <n v="0.51074149378834"/>
    <n v="0.242766427201278"/>
    <n v="1.1025079000937601"/>
    <n v="1.1402585271075201"/>
    <n v="1"/>
    <n v="3"/>
    <n v="1552.8404987269801"/>
    <n v="1617.72454144977"/>
    <n v="100"/>
    <n v="17"/>
    <n v="58"/>
    <x v="0"/>
  </r>
  <r>
    <n v="2023"/>
    <d v="2023-01-04T00:00:00"/>
    <n v="0"/>
    <n v="0"/>
    <s v="post"/>
    <m/>
    <s v="Minnesota Wild"/>
    <s v="Tampa Bay Lightning"/>
    <s v="MIN"/>
    <s v="TBL"/>
    <n v="1547.8301218935901"/>
    <n v="1582.5770305686699"/>
    <n v="0.52193687119668897"/>
    <n v="0.47806312880331098"/>
    <n v="0.24140208196503199"/>
    <n v="1.1592791769972099"/>
    <n v="1.08212290496782"/>
    <n v="5"/>
    <n v="1"/>
    <n v="1552.7605408075401"/>
    <n v="1577.6466116547199"/>
    <n v="98"/>
    <n v="13"/>
    <n v="55"/>
    <x v="27"/>
  </r>
  <r>
    <n v="2023"/>
    <d v="2022-11-17T00:00:00"/>
    <n v="0"/>
    <n v="0"/>
    <s v="post"/>
    <m/>
    <s v="Vegas Golden Knights"/>
    <s v="Arizona Coyotes"/>
    <s v="VEG"/>
    <s v="ARI"/>
    <n v="1550.1083700618401"/>
    <n v="1443.5773693639301"/>
    <n v="0.71116828498080897"/>
    <n v="0.28883171501919103"/>
    <n v="0.21756722933772699"/>
    <n v="1.48517688594321"/>
    <n v="0.73239034339451903"/>
    <n v="4"/>
    <n v="1"/>
    <n v="1552.58677522055"/>
    <n v="1441.09896420522"/>
    <n v="34"/>
    <n v="10"/>
    <n v="22"/>
    <x v="9"/>
  </r>
  <r>
    <n v="2023"/>
    <d v="2022-10-15T00:00:00"/>
    <n v="0"/>
    <n v="0"/>
    <s v="post"/>
    <m/>
    <s v="St. Louis Blues"/>
    <s v="Columbus Blue Jackets"/>
    <s v="STL"/>
    <s v="CBJ"/>
    <n v="1549.3525430800601"/>
    <n v="1467.5191736592401"/>
    <n v="0.68111353456492696"/>
    <n v="0.31888646543507299"/>
    <n v="0.22160824096225701"/>
    <n v="1.4328949378015901"/>
    <n v="0.78871330316066501"/>
    <n v="5"/>
    <n v="2"/>
    <n v="1552.11981582658"/>
    <n v="1464.75190091272"/>
    <n v="50"/>
    <n v="25"/>
    <n v="37"/>
    <x v="7"/>
  </r>
  <r>
    <n v="2023"/>
    <d v="2022-11-01T00:00:00"/>
    <n v="0"/>
    <n v="0"/>
    <s v="post"/>
    <m/>
    <s v="Edmonton Oilers"/>
    <s v="Nashville Predators"/>
    <s v="EDM"/>
    <s v="NSH"/>
    <n v="1548.42346300043"/>
    <n v="1491.0980501798599"/>
    <n v="0.64972138210520702"/>
    <n v="0.35027861789479298"/>
    <n v="0.22567101001116499"/>
    <n v="1.37849049369605"/>
    <n v="0.84718051631511704"/>
    <n v="7"/>
    <n v="4"/>
    <n v="1551.4976864210901"/>
    <n v="1488.0238267591999"/>
    <n v="66"/>
    <n v="32"/>
    <n v="49"/>
    <x v="18"/>
  </r>
  <r>
    <n v="2023"/>
    <d v="2022-12-22T00:00:00"/>
    <n v="0"/>
    <n v="0"/>
    <s v="post"/>
    <s v="OT"/>
    <s v="Pittsburgh Penguins"/>
    <s v="Carolina Hurricanes"/>
    <s v="PIT"/>
    <s v="CAR"/>
    <n v="1553.3238318636299"/>
    <n v="1566.3763517810301"/>
    <n v="0.55297216248021197"/>
    <n v="0.44702783751978797"/>
    <n v="0.237629167745705"/>
    <n v="1.21217117794941"/>
    <n v="1.0254579897962901"/>
    <n v="3"/>
    <n v="4"/>
    <n v="1550.6046312957801"/>
    <n v="1569.0955523488799"/>
    <n v="97"/>
    <n v="8"/>
    <n v="52"/>
    <x v="11"/>
  </r>
  <r>
    <n v="2023"/>
    <d v="2022-10-20T00:00:00"/>
    <n v="0"/>
    <n v="0"/>
    <s v="post"/>
    <s v="OT"/>
    <s v="Toronto Maple Leafs"/>
    <s v="Dallas Stars"/>
    <s v="TOR"/>
    <s v="DAL"/>
    <n v="1548.6624510102399"/>
    <n v="1523.1792818101301"/>
    <n v="0.60695154237813898"/>
    <n v="0.39304845762186102"/>
    <n v="0.231028002250841"/>
    <n v="1.3047082847084299"/>
    <n v="0.92631971754240905"/>
    <n v="3"/>
    <n v="2"/>
    <n v="1550.4930006284701"/>
    <n v="1521.3487321918999"/>
    <n v="84"/>
    <n v="46"/>
    <n v="65"/>
    <x v="15"/>
  </r>
  <r>
    <n v="2023"/>
    <d v="2022-11-15T00:00:00"/>
    <n v="0"/>
    <n v="0"/>
    <s v="post"/>
    <m/>
    <s v="Vegas Golden Knights"/>
    <s v="San Jose Sharks"/>
    <s v="VEG"/>
    <s v="SJS"/>
    <n v="1557.4318357039699"/>
    <n v="1437.20838447705"/>
    <n v="0.72708538794145094"/>
    <n v="0.272914612058549"/>
    <n v="0.21534991479521401"/>
    <n v="1.51294291433608"/>
    <n v="0.70240700045913496"/>
    <n v="2"/>
    <n v="5"/>
    <n v="1550.1083700618401"/>
    <n v="1444.53185011918"/>
    <n v="33"/>
    <n v="4"/>
    <n v="18"/>
    <x v="14"/>
  </r>
  <r>
    <n v="2023"/>
    <d v="2022-11-12T00:00:00"/>
    <n v="0"/>
    <n v="0"/>
    <s v="post"/>
    <m/>
    <s v="Florida Panthers"/>
    <s v="Edmonton Oilers"/>
    <s v="FLA"/>
    <s v="EDM"/>
    <n v="1554.75197510096"/>
    <n v="1537.78916453906"/>
    <n v="0.59519146066331197"/>
    <n v="0.40480853933668798"/>
    <n v="0.23247642179549199"/>
    <n v="1.28449136206388"/>
    <n v="0.94798505973161395"/>
    <n v="2"/>
    <n v="4"/>
    <n v="1550.0699711475099"/>
    <n v="1542.4711684925101"/>
    <n v="92"/>
    <n v="30"/>
    <n v="61"/>
    <x v="18"/>
  </r>
  <r>
    <n v="2023"/>
    <d v="2022-11-19T00:00:00"/>
    <n v="0"/>
    <n v="0"/>
    <s v="post"/>
    <m/>
    <s v="Toronto Maple Leafs"/>
    <s v="Buffalo Sabres"/>
    <s v="TOR"/>
    <s v="BUF"/>
    <n v="1547.30114615512"/>
    <n v="1462.87870016835"/>
    <n v="0.68434186111935102"/>
    <n v="0.31565813888064898"/>
    <n v="0.22118211063749299"/>
    <n v="1.43850165563623"/>
    <n v="0.78268045500126504"/>
    <n v="5"/>
    <n v="2"/>
    <n v="1550.03715703445"/>
    <n v="1460.1426892890199"/>
    <n v="45"/>
    <n v="18"/>
    <n v="31"/>
    <x v="15"/>
  </r>
  <r>
    <n v="2023"/>
    <d v="2022-11-25T00:00:00"/>
    <n v="0"/>
    <n v="0"/>
    <s v="post"/>
    <m/>
    <s v="Vegas Golden Knights"/>
    <s v="Seattle Kraken"/>
    <s v="VEG"/>
    <s v="SEA"/>
    <n v="1555.41581552004"/>
    <n v="1477.9830152304"/>
    <n v="0.67558647806830596"/>
    <n v="0.32441352193169398"/>
    <n v="0.22233386732006899"/>
    <n v="1.4233010690786101"/>
    <n v="0.79903279824145901"/>
    <n v="2"/>
    <n v="4"/>
    <n v="1549.9342404870099"/>
    <n v="1483.46459026343"/>
    <n v="61"/>
    <n v="19"/>
    <n v="40"/>
    <x v="3"/>
  </r>
  <r>
    <n v="2023"/>
    <d v="2023-01-28T00:00:00"/>
    <n v="0"/>
    <n v="0"/>
    <s v="post"/>
    <m/>
    <s v="Edmonton Oilers"/>
    <s v="Chicago Blackhawks"/>
    <s v="EDM"/>
    <s v="CHI"/>
    <n v="1547.25507835037"/>
    <n v="1417.15872070057"/>
    <n v="0.73821624013943199"/>
    <n v="0.26178375986056801"/>
    <n v="0.21376132717509799"/>
    <n v="1.5323917242195499"/>
    <n v="0.68136960295555205"/>
    <n v="7"/>
    <n v="3"/>
    <n v="1549.75537146393"/>
    <n v="1414.65842758701"/>
    <n v="17"/>
    <n v="21"/>
    <n v="19"/>
    <x v="18"/>
  </r>
  <r>
    <n v="2023"/>
    <d v="2023-01-21T00:00:00"/>
    <n v="0"/>
    <n v="0"/>
    <s v="post"/>
    <m/>
    <s v="Dallas Stars"/>
    <s v="Arizona Coyotes"/>
    <s v="DAL"/>
    <s v="ARI"/>
    <n v="1546.5564927089099"/>
    <n v="1416.6431994422601"/>
    <n v="0.73801253834924097"/>
    <n v="0.26198746165075898"/>
    <n v="0.21379070512823301"/>
    <n v="1.5320355608595499"/>
    <n v="0.681755144268679"/>
    <n v="4"/>
    <n v="0"/>
    <n v="1549.0589367963701"/>
    <n v="1414.1407553547999"/>
    <n v="16"/>
    <n v="5"/>
    <n v="10"/>
    <x v="28"/>
  </r>
  <r>
    <n v="2023"/>
    <d v="2022-12-12T00:00:00"/>
    <n v="0"/>
    <n v="0"/>
    <s v="post"/>
    <m/>
    <s v="Pittsburgh Penguins"/>
    <s v="Dallas Stars"/>
    <s v="PIT"/>
    <s v="DAL"/>
    <n v="1547.0182885827901"/>
    <n v="1532.31776337317"/>
    <n v="0.59204992494294595"/>
    <n v="0.407950075057054"/>
    <n v="0.23286206110514401"/>
    <n v="1.2790959451916699"/>
    <n v="0.95376611591346905"/>
    <n v="2"/>
    <n v="1"/>
    <n v="1548.92792735332"/>
    <n v="1530.4081246026401"/>
    <n v="87"/>
    <n v="20"/>
    <n v="53"/>
    <x v="25"/>
  </r>
  <r>
    <n v="2023"/>
    <d v="2022-11-08T00:00:00"/>
    <n v="0"/>
    <n v="0"/>
    <s v="post"/>
    <s v="OT"/>
    <s v="Toronto Maple Leafs"/>
    <s v="Vegas Golden Knights"/>
    <s v="TOR"/>
    <s v="VEG"/>
    <n v="1551.51302971578"/>
    <n v="1553.6475348905101"/>
    <n v="0.56845146139345504"/>
    <n v="0.43154853860654502"/>
    <n v="0.235745813694379"/>
    <n v="1.23863868416933"/>
    <n v="0.99710712952504899"/>
    <n v="3"/>
    <n v="4"/>
    <n v="1548.70246741847"/>
    <n v="1556.4580971878199"/>
    <n v="95"/>
    <n v="13"/>
    <n v="54"/>
    <x v="9"/>
  </r>
  <r>
    <n v="2023"/>
    <d v="2022-10-17T00:00:00"/>
    <n v="0"/>
    <n v="0"/>
    <s v="post"/>
    <m/>
    <s v="Toronto Maple Leafs"/>
    <s v="Arizona Coyotes"/>
    <s v="TOR"/>
    <s v="ARI"/>
    <n v="1554.6971249309499"/>
    <n v="1434.3984723021999"/>
    <n v="0.72717127963022299"/>
    <n v="0.27282872036977701"/>
    <n v="0.215337782297986"/>
    <n v="1.51309289085207"/>
    <n v="0.70224489144591495"/>
    <n v="2"/>
    <n v="4"/>
    <n v="1548.6624510102399"/>
    <n v="1440.43314622291"/>
    <n v="30"/>
    <n v="13"/>
    <n v="21"/>
    <x v="29"/>
  </r>
  <r>
    <n v="2023"/>
    <d v="2022-11-17T00:00:00"/>
    <n v="0"/>
    <n v="0"/>
    <s v="post"/>
    <m/>
    <s v="Florida Panthers"/>
    <s v="Dallas Stars"/>
    <s v="FLA"/>
    <s v="DAL"/>
    <n v="1553.4303948386801"/>
    <n v="1526.9634564739399"/>
    <n v="0.60830170132803296"/>
    <n v="0.39169829867196698"/>
    <n v="0.23086117345189999"/>
    <n v="1.30703133152659"/>
    <n v="0.92382984192531103"/>
    <n v="4"/>
    <n v="6"/>
    <n v="1548.6222164936"/>
    <n v="1531.7716348190199"/>
    <n v="88"/>
    <n v="36"/>
    <n v="62"/>
    <x v="28"/>
  </r>
  <r>
    <n v="2023"/>
    <d v="2022-10-26T00:00:00"/>
    <n v="0"/>
    <n v="0"/>
    <s v="post"/>
    <m/>
    <s v="St. Louis Blues"/>
    <s v="Edmonton Oilers"/>
    <s v="STL"/>
    <s v="EDM"/>
    <n v="1553.0268061158899"/>
    <n v="1538.8109602935001"/>
    <n v="0.59137588308881806"/>
    <n v="0.408624116911182"/>
    <n v="0.23294473965368001"/>
    <n v="1.2779386047077299"/>
    <n v="0.95500613494595399"/>
    <n v="1"/>
    <n v="3"/>
    <n v="1548.38125212255"/>
    <n v="1543.45651428684"/>
    <n v="92"/>
    <n v="31"/>
    <n v="61"/>
    <x v="18"/>
  </r>
  <r>
    <n v="2023"/>
    <d v="2022-11-03T00:00:00"/>
    <n v="0"/>
    <n v="0"/>
    <s v="post"/>
    <m/>
    <s v="Edmonton Oilers"/>
    <s v="New Jersey Devils"/>
    <s v="EDM"/>
    <s v="NJD"/>
    <n v="1551.4976864210901"/>
    <n v="1463.72458043647"/>
    <n v="0.68849351664543501"/>
    <n v="0.31150648335456499"/>
    <n v="0.22063150443285501"/>
    <n v="1.44571517735398"/>
    <n v="0.77491632707887903"/>
    <n v="3"/>
    <n v="4"/>
    <n v="1547.9335566191601"/>
    <n v="1467.2887102384"/>
    <n v="49"/>
    <n v="17"/>
    <n v="33"/>
    <x v="23"/>
  </r>
  <r>
    <n v="2023"/>
    <d v="2023-01-14T00:00:00"/>
    <n v="0"/>
    <n v="0"/>
    <s v="post"/>
    <m/>
    <s v="Minnesota Wild"/>
    <s v="Arizona Coyotes"/>
    <s v="MIN"/>
    <s v="ARI"/>
    <n v="1546.5675323175301"/>
    <n v="1420.94768023287"/>
    <n v="0.73320585512846204"/>
    <n v="0.26679414487153802"/>
    <n v="0.21448055432166999"/>
    <n v="1.5236338663387501"/>
    <n v="0.69084668798292204"/>
    <n v="2"/>
    <n v="1"/>
    <n v="1547.7541706867801"/>
    <n v="1419.76104186362"/>
    <n v="18"/>
    <n v="27"/>
    <n v="22"/>
    <x v="27"/>
  </r>
  <r>
    <n v="2023"/>
    <d v="2023-01-19T00:00:00"/>
    <n v="0"/>
    <n v="0"/>
    <s v="post"/>
    <m/>
    <s v="Edmonton Oilers"/>
    <s v="Tampa Bay Lightning"/>
    <s v="EDM"/>
    <s v="TBL"/>
    <n v="1543.8857196050001"/>
    <n v="1589.38762628836"/>
    <n v="0.50647291499140601"/>
    <n v="0.49352708500859399"/>
    <n v="0.24328758129664599"/>
    <n v="1.13301484079894"/>
    <n v="1.11027274049771"/>
    <n v="5"/>
    <n v="3"/>
    <n v="1547.6329568737101"/>
    <n v="1585.64038901965"/>
    <n v="99"/>
    <n v="74"/>
    <n v="86"/>
    <x v="18"/>
  </r>
  <r>
    <n v="2023"/>
    <d v="2022-11-17T00:00:00"/>
    <n v="0"/>
    <n v="0"/>
    <s v="post"/>
    <s v="OT"/>
    <s v="Toronto Maple Leafs"/>
    <s v="New Jersey Devils"/>
    <s v="TOR"/>
    <s v="NJD"/>
    <n v="1550.69383439122"/>
    <n v="1483.56660763277"/>
    <n v="0.66245158314982799"/>
    <n v="0.33754841685017201"/>
    <n v="0.224039824243803"/>
    <n v="1.4005274542845401"/>
    <n v="0.82351236995926103"/>
    <n v="2"/>
    <n v="3"/>
    <n v="1547.30114615512"/>
    <n v="1486.95929586887"/>
    <n v="62"/>
    <n v="49"/>
    <n v="55"/>
    <x v="23"/>
  </r>
  <r>
    <n v="2023"/>
    <d v="2023-01-25T00:00:00"/>
    <n v="0"/>
    <n v="0"/>
    <s v="post"/>
    <s v="OT"/>
    <s v="Edmonton Oilers"/>
    <s v="Columbus Blue Jackets"/>
    <s v="EDM"/>
    <s v="CBJ"/>
    <n v="1551.18961601111"/>
    <n v="1417.7653264569799"/>
    <n v="0.74190148028262703"/>
    <n v="0.25809851971737302"/>
    <n v="0.21322777709089999"/>
    <n v="1.53883673419504"/>
    <n v="0.67439104289585905"/>
    <n v="2"/>
    <n v="3"/>
    <n v="1547.25507835037"/>
    <n v="1421.6998641177199"/>
    <n v="19"/>
    <n v="26"/>
    <n v="22"/>
    <x v="22"/>
  </r>
  <r>
    <n v="2023"/>
    <d v="2022-11-01T00:00:00"/>
    <n v="0"/>
    <n v="0"/>
    <s v="post"/>
    <s v="OT"/>
    <s v="New York Rangers"/>
    <s v="Philadelphia Flyers"/>
    <s v="NYR"/>
    <s v="PHI"/>
    <n v="1545.9153165651901"/>
    <n v="1446.74203397726"/>
    <n v="0.70239115830646803"/>
    <n v="0.29760884169353202"/>
    <n v="0.21876550525855801"/>
    <n v="1.46988886523544"/>
    <n v="0.74887664002312304"/>
    <n v="1"/>
    <n v="0"/>
    <n v="1547.2549298878901"/>
    <n v="1445.40242065456"/>
    <n v="33"/>
    <n v="29"/>
    <n v="31"/>
    <x v="13"/>
  </r>
  <r>
    <n v="2023"/>
    <d v="2022-10-18T00:00:00"/>
    <n v="0"/>
    <n v="0"/>
    <s v="post"/>
    <m/>
    <s v="Calgary Flames"/>
    <s v="Vegas Golden Knights"/>
    <s v="CGY"/>
    <s v="VEG"/>
    <n v="1545.16624815817"/>
    <n v="1536.7047500973899"/>
    <n v="0.58334772172611304"/>
    <n v="0.41665227827388701"/>
    <n v="0.23392790072901801"/>
    <n v="1.2641620362428001"/>
    <n v="0.96976586448621804"/>
    <n v="3"/>
    <n v="2"/>
    <n v="1547.1223937043501"/>
    <n v="1534.7486045512101"/>
    <n v="88"/>
    <n v="26"/>
    <n v="57"/>
    <x v="30"/>
  </r>
  <r>
    <n v="2023"/>
    <d v="2022-12-27T00:00:00"/>
    <n v="0"/>
    <n v="0"/>
    <s v="post"/>
    <m/>
    <s v="New York Rangers"/>
    <s v="Washington Capitals"/>
    <s v="NYR"/>
    <s v="WSH"/>
    <n v="1553.46019295569"/>
    <n v="1536.05513488936"/>
    <n v="0.59580468866537395"/>
    <n v="0.404195311334626"/>
    <n v="0.23240108634732201"/>
    <n v="1.2855448067814099"/>
    <n v="0.94685627956591301"/>
    <n v="0"/>
    <n v="4"/>
    <n v="1547.0592821595901"/>
    <n v="1542.4560456854599"/>
    <n v="91"/>
    <n v="77"/>
    <n v="84"/>
    <x v="1"/>
  </r>
  <r>
    <n v="2023"/>
    <d v="2022-12-10T00:00:00"/>
    <n v="0"/>
    <n v="0"/>
    <s v="post"/>
    <m/>
    <s v="Pittsburgh Penguins"/>
    <s v="Buffalo Sabres"/>
    <s v="PIT"/>
    <s v="BUF"/>
    <n v="1544.6346602485601"/>
    <n v="1473.0431831487999"/>
    <n v="0.66817376120958905"/>
    <n v="0.33182623879041101"/>
    <n v="0.223299683346427"/>
    <n v="1.41044421646711"/>
    <n v="0.81285546687931398"/>
    <n v="3"/>
    <n v="1"/>
    <n v="1547.0182885827901"/>
    <n v="1470.6595548145699"/>
    <n v="51"/>
    <n v="23"/>
    <n v="37"/>
    <x v="25"/>
  </r>
  <r>
    <n v="2023"/>
    <d v="2022-11-21T00:00:00"/>
    <n v="0"/>
    <n v="0"/>
    <s v="post"/>
    <s v="OT"/>
    <s v="Toronto Maple Leafs"/>
    <s v="New York Islanders"/>
    <s v="TOR"/>
    <s v="NYI"/>
    <n v="1550.03715703445"/>
    <n v="1519.5154675373201"/>
    <n v="0.61384890989294405"/>
    <n v="0.38615109010705601"/>
    <n v="0.23017445388432201"/>
    <n v="1.3165799360681101"/>
    <n v="0.91359451781620804"/>
    <n v="2"/>
    <n v="3"/>
    <n v="1546.9518146467799"/>
    <n v="1522.60080992499"/>
    <n v="83"/>
    <n v="54"/>
    <n v="68"/>
    <x v="26"/>
  </r>
  <r>
    <n v="2023"/>
    <d v="2022-11-05T00:00:00"/>
    <n v="0"/>
    <n v="0"/>
    <s v="post"/>
    <m/>
    <s v="Toronto Maple Leafs"/>
    <s v="Boston Bruins"/>
    <s v="TOR"/>
    <s v="BOS"/>
    <n v="1544.60042840551"/>
    <n v="1574.19844676661"/>
    <n v="0.52932711062472704"/>
    <n v="0.47067288937527302"/>
    <n v="0.24050294456442201"/>
    <n v="1.1718524370708501"/>
    <n v="1.0686505074935699"/>
    <n v="2"/>
    <n v="1"/>
    <n v="1546.85081736387"/>
    <n v="1571.94805780825"/>
    <n v="97"/>
    <n v="20"/>
    <n v="58"/>
    <x v="15"/>
  </r>
  <r>
    <n v="2023"/>
    <d v="2022-10-25T00:00:00"/>
    <n v="0"/>
    <n v="0"/>
    <s v="post"/>
    <m/>
    <s v="Calgary Flames"/>
    <s v="Pittsburgh Penguins"/>
    <s v="CGY"/>
    <s v="PIT"/>
    <n v="1542.67921564676"/>
    <n v="1544.08210069241"/>
    <n v="0.56948431448979797"/>
    <n v="0.43051568551020197"/>
    <n v="0.23561997920448399"/>
    <n v="1.24040672584671"/>
    <n v="0.995213253357771"/>
    <n v="4"/>
    <n v="1"/>
    <n v="1546.56337792871"/>
    <n v="1540.19793841046"/>
    <n v="90"/>
    <n v="25"/>
    <n v="57"/>
    <x v="30"/>
  </r>
  <r>
    <n v="2023"/>
    <d v="2023-01-15T00:00:00"/>
    <n v="0"/>
    <n v="0"/>
    <s v="post"/>
    <m/>
    <s v="Winnipeg Jets"/>
    <s v="Arizona Coyotes"/>
    <s v="WPG"/>
    <s v="ARI"/>
    <n v="1545.0391951966801"/>
    <n v="1419.76104186362"/>
    <n v="0.73282090858076698"/>
    <n v="0.26717909141923302"/>
    <n v="0.214535526268752"/>
    <n v="1.5229612241471699"/>
    <n v="0.69157430212158699"/>
    <n v="2"/>
    <n v="1"/>
    <n v="1546.22772819385"/>
    <n v="1418.5725088664501"/>
    <n v="17"/>
    <n v="6"/>
    <n v="11"/>
    <x v="10"/>
  </r>
  <r>
    <n v="2023"/>
    <d v="2022-11-23T00:00:00"/>
    <n v="0"/>
    <n v="0"/>
    <s v="post"/>
    <m/>
    <s v="Florida Panthers"/>
    <s v="Boston Bruins"/>
    <s v="FLA"/>
    <s v="BOS"/>
    <n v="1541.2241060957699"/>
    <n v="1591.8058333286001"/>
    <n v="0.49916282799825401"/>
    <n v="0.50083717200174604"/>
    <n v="0.24397665088377901"/>
    <n v="1.1205182318596001"/>
    <n v="1.1234584190241801"/>
    <n v="5"/>
    <n v="2"/>
    <n v="1545.8511477519301"/>
    <n v="1587.17879167244"/>
    <n v="99"/>
    <n v="23"/>
    <n v="61"/>
    <x v="20"/>
  </r>
  <r>
    <n v="2023"/>
    <d v="2022-10-23T00:00:00"/>
    <n v="0"/>
    <n v="0"/>
    <s v="post"/>
    <m/>
    <s v="New York Rangers"/>
    <s v="Columbus Blue Jackets"/>
    <s v="NYR"/>
    <s v="CBJ"/>
    <n v="1553.3852578220899"/>
    <n v="1466.37319688714"/>
    <n v="0.687553163263392"/>
    <n v="0.312446836736608"/>
    <n v="0.220756478902045"/>
    <n v="1.4440809900488401"/>
    <n v="0.77667548885320603"/>
    <n v="1"/>
    <n v="5"/>
    <n v="1545.7298927782299"/>
    <n v="1474.028561931"/>
    <n v="52"/>
    <n v="25"/>
    <n v="38"/>
    <x v="22"/>
  </r>
  <r>
    <n v="2023"/>
    <d v="2023-01-23T00:00:00"/>
    <n v="0"/>
    <n v="0"/>
    <s v="post"/>
    <s v="OT"/>
    <s v="Dallas Stars"/>
    <s v="Buffalo Sabres"/>
    <s v="DAL"/>
    <s v="BUF"/>
    <n v="1549.0589367963701"/>
    <n v="1487.5873332582701"/>
    <n v="0.65513360968142897"/>
    <n v="0.34486639031857103"/>
    <n v="0.22497998937236099"/>
    <n v="1.38785525619161"/>
    <n v="0.83712473318074598"/>
    <n v="2"/>
    <n v="3"/>
    <n v="1545.7135156927"/>
    <n v="1490.9327543619399"/>
    <n v="64"/>
    <n v="4"/>
    <n v="34"/>
    <x v="4"/>
  </r>
  <r>
    <n v="2023"/>
    <d v="2022-10-30T00:00:00"/>
    <n v="0"/>
    <n v="0"/>
    <s v="post"/>
    <s v="OT"/>
    <s v="Vegas Golden Knights"/>
    <s v="Winnipeg Jets"/>
    <s v="VEG"/>
    <s v="WPG"/>
    <n v="1543.89192180188"/>
    <n v="1511.83543587951"/>
    <n v="0.61594102603647105"/>
    <n v="0.384058973963529"/>
    <n v="0.22991489203370799"/>
    <n v="1.3201829296063401"/>
    <n v="0.90973196242736398"/>
    <n v="2"/>
    <n v="1"/>
    <n v="1545.67508991714"/>
    <n v="1510.05226776425"/>
    <n v="76"/>
    <n v="37"/>
    <n v="56"/>
    <x v="9"/>
  </r>
  <r>
    <n v="2023"/>
    <d v="2022-12-08T00:00:00"/>
    <n v="0"/>
    <n v="0"/>
    <s v="post"/>
    <m/>
    <s v="Florida Panthers"/>
    <s v="Detroit Red Wings"/>
    <s v="FLA"/>
    <s v="DET"/>
    <n v="1542.49488864622"/>
    <n v="1463.4394379135199"/>
    <n v="0.67763031248806105"/>
    <n v="0.32236968751193901"/>
    <n v="0.222066105090649"/>
    <n v="1.4268480058811901"/>
    <n v="0.79521809920946096"/>
    <n v="5"/>
    <n v="1"/>
    <n v="1545.64595659632"/>
    <n v="1460.2883699634201"/>
    <n v="43"/>
    <n v="69"/>
    <n v="56"/>
    <x v="20"/>
  </r>
  <r>
    <n v="2023"/>
    <d v="2022-12-18T00:00:00"/>
    <n v="0"/>
    <n v="0"/>
    <s v="post"/>
    <m/>
    <s v="Minnesota Wild"/>
    <s v="Ottawa Senators"/>
    <s v="MIN"/>
    <s v="OTT"/>
    <n v="1543.1827925412099"/>
    <n v="1474.6500258395599"/>
    <n v="0.66425840895881305"/>
    <n v="0.335741591041187"/>
    <n v="0.22380660768336599"/>
    <n v="1.4036580044667699"/>
    <n v="0.820148603216595"/>
    <n v="4"/>
    <n v="2"/>
    <n v="1545.5979480450201"/>
    <n v="1472.23487033575"/>
    <n v="51"/>
    <n v="20"/>
    <n v="35"/>
    <x v="27"/>
  </r>
  <r>
    <n v="2023"/>
    <d v="2022-11-19T00:00:00"/>
    <n v="0"/>
    <n v="0"/>
    <s v="post"/>
    <s v="SO"/>
    <s v="Florida Panthers"/>
    <s v="Calgary Flames"/>
    <s v="FLA"/>
    <s v="CGY"/>
    <n v="1548.6222164936"/>
    <n v="1523.8793102077"/>
    <n v="0.60593449982549696"/>
    <n v="0.39406550017450298"/>
    <n v="0.23115359255272799"/>
    <n v="1.30295865571742"/>
    <n v="0.92819493683531096"/>
    <n v="4"/>
    <n v="5"/>
    <n v="1545.58556376103"/>
    <n v="1526.91596294027"/>
    <n v="84"/>
    <n v="56"/>
    <n v="70"/>
    <x v="30"/>
  </r>
  <r>
    <n v="2023"/>
    <d v="2022-11-12T00:00:00"/>
    <n v="0"/>
    <n v="0"/>
    <s v="post"/>
    <m/>
    <s v="Toronto Maple Leafs"/>
    <s v="Vancouver Canucks"/>
    <s v="TOR"/>
    <s v="VAN"/>
    <n v="1543.940872766"/>
    <n v="1489.52387755259"/>
    <n v="0.64590164848597897"/>
    <n v="0.35409835151402103"/>
    <n v="0.226156635149001"/>
    <n v="1.37188498866218"/>
    <n v="0.85427164648682496"/>
    <n v="3"/>
    <n v="2"/>
    <n v="1545.5678715101401"/>
    <n v="1487.8968788084501"/>
    <n v="62"/>
    <n v="48"/>
    <n v="55"/>
    <x v="15"/>
  </r>
  <r>
    <n v="2023"/>
    <d v="2022-12-31T00:00:00"/>
    <n v="0"/>
    <n v="0"/>
    <s v="post"/>
    <m/>
    <s v="Dallas Stars"/>
    <s v="San Jose Sharks"/>
    <s v="DAL"/>
    <s v="SJS"/>
    <n v="1543.01066669539"/>
    <n v="1424.6923601982201"/>
    <n v="0.72490379139047201"/>
    <n v="0.27509620860952799"/>
    <n v="0.21565744368846201"/>
    <n v="1.5091341278980599"/>
    <n v="0.70652331579039895"/>
    <n v="5"/>
    <n v="2"/>
    <n v="1545.3586672794199"/>
    <n v="1422.3443596141899"/>
    <n v="19"/>
    <n v="2"/>
    <n v="10"/>
    <x v="28"/>
  </r>
  <r>
    <n v="2023"/>
    <d v="2023-01-28T00:00:00"/>
    <n v="0"/>
    <n v="0"/>
    <s v="post"/>
    <s v="SO"/>
    <s v="Minnesota Wild"/>
    <s v="Buffalo Sabres"/>
    <s v="MIN"/>
    <s v="BUF"/>
    <n v="1543.47567771941"/>
    <n v="1498.9641599609699"/>
    <n v="0.63275451865958698"/>
    <n v="0.36724548134041302"/>
    <n v="0.227816119771001"/>
    <n v="1.34917347788158"/>
    <n v="0.87864264188942098"/>
    <n v="3"/>
    <n v="2"/>
    <n v="1545.17087855163"/>
    <n v="1497.2689591287501"/>
    <n v="68"/>
    <n v="49"/>
    <n v="58"/>
    <x v="27"/>
  </r>
  <r>
    <n v="2023"/>
    <d v="2023-02-08T00:00:00"/>
    <n v="0"/>
    <n v="0"/>
    <s v="post"/>
    <m/>
    <s v="Dallas Stars"/>
    <s v="Minnesota Wild"/>
    <s v="DAL"/>
    <s v="MIN"/>
    <n v="1541.1440966753901"/>
    <n v="1542.1177543276799"/>
    <n v="0.57008998872316496"/>
    <n v="0.42991001127683498"/>
    <n v="0.23554617616937301"/>
    <n v="1.2414436366995201"/>
    <n v="0.99410253946985305"/>
    <n v="4"/>
    <n v="1"/>
    <n v="1545.0220013441001"/>
    <n v="1538.2398496589699"/>
    <n v="89"/>
    <n v="5"/>
    <n v="47"/>
    <x v="28"/>
  </r>
  <r>
    <n v="2023"/>
    <d v="2022-12-09T00:00:00"/>
    <n v="0"/>
    <n v="0"/>
    <s v="post"/>
    <s v="OT"/>
    <s v="Vegas Golden Knights"/>
    <s v="Philadelphia Flyers"/>
    <s v="VEG"/>
    <s v="PHI"/>
    <n v="1543.66151483056"/>
    <n v="1420.9562954865"/>
    <n v="0.72991101661310598"/>
    <n v="0.27008898338689402"/>
    <n v="0.21494978462040701"/>
    <n v="1.51787760203357"/>
    <n v="0.69707218258683701"/>
    <n v="2"/>
    <n v="1"/>
    <n v="1544.8643831312399"/>
    <n v="1419.7534271858201"/>
    <n v="17"/>
    <n v="3"/>
    <n v="10"/>
    <x v="9"/>
  </r>
  <r>
    <n v="2023"/>
    <d v="2022-12-15T00:00:00"/>
    <n v="0"/>
    <n v="0"/>
    <s v="post"/>
    <m/>
    <s v="New York Rangers"/>
    <s v="Toronto Maple Leafs"/>
    <s v="NYR"/>
    <s v="TOR"/>
    <n v="1541.2402438086201"/>
    <n v="1574.0400787789799"/>
    <n v="0.52473282507027696"/>
    <n v="0.47526717492972298"/>
    <n v="0.241061800262063"/>
    <n v="1.1640344109345799"/>
    <n v="1.07702738932749"/>
    <n v="3"/>
    <n v="1"/>
    <n v="1544.8266645082499"/>
    <n v="1570.4536580793499"/>
    <n v="97"/>
    <n v="25"/>
    <n v="61"/>
    <x v="13"/>
  </r>
  <r>
    <n v="2023"/>
    <d v="2023-02-15T00:00:00"/>
    <n v="0"/>
    <n v="0"/>
    <s v="post"/>
    <s v="SO"/>
    <s v="Edmonton Oilers"/>
    <s v="Detroit Red Wings"/>
    <s v="EDM"/>
    <s v="DET"/>
    <n v="1548.1807968224"/>
    <n v="1461.3381001452501"/>
    <n v="0.68734368485661101"/>
    <n v="0.31265631514338899"/>
    <n v="0.22078429783338799"/>
    <n v="1.44371697471533"/>
    <n v="0.77706732311805804"/>
    <n v="4"/>
    <n v="5"/>
    <n v="1544.6243497815201"/>
    <n v="1464.89454718613"/>
    <n v="45"/>
    <n v="25"/>
    <n v="35"/>
    <x v="16"/>
  </r>
  <r>
    <n v="2023"/>
    <d v="2022-11-02T00:00:00"/>
    <n v="0"/>
    <n v="0"/>
    <s v="post"/>
    <m/>
    <s v="Toronto Maple Leafs"/>
    <s v="Philadelphia Flyers"/>
    <s v="TOR"/>
    <s v="PHI"/>
    <n v="1542.00846301398"/>
    <n v="1445.40242065456"/>
    <n v="0.69929273994141505"/>
    <n v="0.300707260058585"/>
    <n v="0.21918472183461801"/>
    <n v="1.4644959170324201"/>
    <n v="0.75468880480219702"/>
    <n v="5"/>
    <n v="2"/>
    <n v="1544.60042840551"/>
    <n v="1442.81045526303"/>
    <n v="30"/>
    <n v="43"/>
    <n v="36"/>
    <x v="15"/>
  </r>
  <r>
    <n v="2023"/>
    <d v="2023-01-08T00:00:00"/>
    <n v="0"/>
    <n v="0"/>
    <s v="post"/>
    <m/>
    <s v="Minnesota Wild"/>
    <s v="St. Louis Blues"/>
    <s v="MIN"/>
    <s v="STL"/>
    <n v="1550.2996018378999"/>
    <n v="1519.5028642100599"/>
    <n v="0.61422414613745602"/>
    <n v="0.38577585386254398"/>
    <n v="0.23012792316434399"/>
    <n v="1.3172260883312501"/>
    <n v="0.91290183483309295"/>
    <n v="0"/>
    <n v="3"/>
    <n v="1544.39386898731"/>
    <n v="1525.40859706065"/>
    <n v="83"/>
    <n v="73"/>
    <n v="78"/>
    <x v="7"/>
  </r>
  <r>
    <n v="2023"/>
    <d v="2023-01-05T00:00:00"/>
    <n v="0"/>
    <n v="0"/>
    <s v="post"/>
    <m/>
    <s v="Vegas Golden Knights"/>
    <s v="Pittsburgh Penguins"/>
    <s v="VEG"/>
    <s v="PIT"/>
    <n v="1540.4343874623701"/>
    <n v="1535.4158308248"/>
    <n v="0.57852279907373505"/>
    <n v="0.42147720092626501"/>
    <n v="0.23451752228119799"/>
    <n v="1.25588938700671"/>
    <n v="0.978628135274485"/>
    <n v="5"/>
    <n v="2"/>
    <n v="1544.2254034621899"/>
    <n v="1531.6248148249799"/>
    <n v="86"/>
    <n v="30"/>
    <n v="58"/>
    <x v="9"/>
  </r>
  <r>
    <n v="2023"/>
    <d v="2022-11-11T00:00:00"/>
    <n v="0"/>
    <n v="0"/>
    <s v="post"/>
    <m/>
    <s v="Toronto Maple Leafs"/>
    <s v="Pittsburgh Penguins"/>
    <s v="TOR"/>
    <s v="PIT"/>
    <n v="1548.70246741847"/>
    <n v="1525.7439750415001"/>
    <n v="0.60347914419117998"/>
    <n v="0.39652085580882002"/>
    <n v="0.23145652592245899"/>
    <n v="1.2987356281236699"/>
    <n v="0.93272089779878897"/>
    <n v="2"/>
    <n v="4"/>
    <n v="1543.940872766"/>
    <n v="1530.5055696939701"/>
    <n v="85"/>
    <n v="62"/>
    <n v="73"/>
    <x v="25"/>
  </r>
  <r>
    <n v="2023"/>
    <d v="2022-10-28T00:00:00"/>
    <n v="0"/>
    <n v="0"/>
    <s v="post"/>
    <m/>
    <s v="Vegas Golden Knights"/>
    <s v="Anaheim Ducks"/>
    <s v="VEG"/>
    <s v="ANA"/>
    <n v="1541.0968166837999"/>
    <n v="1435.1187416976099"/>
    <n v="0.71051405359501496"/>
    <n v="0.28948594640498498"/>
    <n v="0.21765711376579699"/>
    <n v="1.4840367827603"/>
    <n v="0.73362033100549695"/>
    <n v="4"/>
    <n v="0"/>
    <n v="1543.89192180188"/>
    <n v="1432.3236365795301"/>
    <n v="23"/>
    <n v="10"/>
    <n v="16"/>
    <x v="9"/>
  </r>
  <r>
    <n v="2023"/>
    <d v="2023-01-17T00:00:00"/>
    <n v="0"/>
    <n v="0"/>
    <s v="post"/>
    <m/>
    <s v="Edmonton Oilers"/>
    <s v="Seattle Kraken"/>
    <s v="EDM"/>
    <s v="SEA"/>
    <n v="1540.3949470973801"/>
    <n v="1514.15474861865"/>
    <n v="0.60799066173777905"/>
    <n v="0.39200933826222101"/>
    <n v="0.230899616806024"/>
    <n v="1.30649612946469"/>
    <n v="0.92440348734133604"/>
    <n v="5"/>
    <n v="2"/>
    <n v="1543.8857196050001"/>
    <n v="1510.66397611103"/>
    <n v="75"/>
    <n v="90"/>
    <n v="82"/>
    <x v="18"/>
  </r>
  <r>
    <n v="2023"/>
    <d v="2022-10-20T00:00:00"/>
    <n v="0"/>
    <n v="0"/>
    <s v="post"/>
    <m/>
    <s v="Pittsburgh Penguins"/>
    <s v="Los Angeles Kings"/>
    <s v="PIT"/>
    <s v="LAK"/>
    <n v="1539.8281152444999"/>
    <n v="1500.91761571138"/>
    <n v="0.62523067940770805"/>
    <n v="0.37476932059229201"/>
    <n v="0.228758261328176"/>
    <n v="1.3361929369932499"/>
    <n v="0.89256532433492597"/>
    <n v="6"/>
    <n v="1"/>
    <n v="1543.8816635559201"/>
    <n v="1496.86406739996"/>
    <n v="67"/>
    <n v="54"/>
    <n v="60"/>
    <x v="25"/>
  </r>
  <r>
    <n v="2023"/>
    <d v="2022-10-12T00:00:00"/>
    <n v="0"/>
    <n v="0"/>
    <s v="post"/>
    <m/>
    <s v="Edmonton Oilers"/>
    <s v="Vancouver Canucks"/>
    <s v="EDM"/>
    <s v="VAN"/>
    <n v="1540.9484983980799"/>
    <n v="1509.0267408565401"/>
    <n v="0.61575754513355097"/>
    <n v="0.38424245486644898"/>
    <n v="0.22993766881840799"/>
    <n v="1.3198669046001601"/>
    <n v="0.91007076421825295"/>
    <n v="5"/>
    <n v="3"/>
    <n v="1543.76001096965"/>
    <n v="1506.21522828497"/>
    <n v="73"/>
    <n v="64"/>
    <n v="68"/>
    <x v="18"/>
  </r>
  <r>
    <n v="2023"/>
    <d v="2022-10-29T00:00:00"/>
    <n v="0"/>
    <n v="0"/>
    <s v="post"/>
    <m/>
    <s v="Calgary Flames"/>
    <s v="Edmonton Oilers"/>
    <s v="CGY"/>
    <s v="EDM"/>
    <n v="1546.56337792871"/>
    <n v="1545.5867985018001"/>
    <n v="0.57283926209799196"/>
    <n v="0.42716073790200798"/>
    <n v="0.23521104625131001"/>
    <n v="1.2461514482753999"/>
    <n v="0.98905959797591303"/>
    <n v="2"/>
    <n v="3"/>
    <n v="1543.7267134300801"/>
    <n v="1548.42346300043"/>
    <n v="92"/>
    <n v="17"/>
    <n v="54"/>
    <x v="18"/>
  </r>
  <r>
    <n v="2023"/>
    <d v="2022-11-26T00:00:00"/>
    <n v="0"/>
    <n v="0"/>
    <s v="post"/>
    <m/>
    <s v="Carolina Hurricanes"/>
    <s v="Calgary Flames"/>
    <s v="CAR"/>
    <s v="CGY"/>
    <n v="1541.7716208238101"/>
    <n v="1524.66904561659"/>
    <n v="0.59538529294046005"/>
    <n v="0.40461470705954"/>
    <n v="0.23245261149531701"/>
    <n v="1.2848243311863199"/>
    <n v="0.94762828030899404"/>
    <n v="3"/>
    <n v="2"/>
    <n v="1543.66349758816"/>
    <n v="1522.77716885224"/>
    <n v="82"/>
    <n v="50"/>
    <n v="66"/>
    <x v="11"/>
  </r>
  <r>
    <n v="2023"/>
    <d v="2022-12-07T00:00:00"/>
    <n v="0"/>
    <n v="0"/>
    <s v="post"/>
    <m/>
    <s v="Vegas Golden Knights"/>
    <s v="New York Rangers"/>
    <s v="VEG"/>
    <s v="NYR"/>
    <n v="1550.11572311492"/>
    <n v="1529.76998264806"/>
    <n v="0.59987459951780697"/>
    <n v="0.40012540048219303"/>
    <n v="0.23190058348411099"/>
    <n v="1.2925385128742499"/>
    <n v="0.93936207060986299"/>
    <n v="1"/>
    <n v="5"/>
    <n v="1543.66151483056"/>
    <n v="1536.22419093242"/>
    <n v="87"/>
    <n v="23"/>
    <n v="55"/>
    <x v="13"/>
  </r>
  <r>
    <n v="2023"/>
    <d v="2023-01-26T00:00:00"/>
    <n v="0"/>
    <n v="0"/>
    <s v="post"/>
    <s v="OT"/>
    <s v="Minnesota Wild"/>
    <s v="Philadelphia Flyers"/>
    <s v="MIN"/>
    <s v="PHI"/>
    <n v="1542.1447046308699"/>
    <n v="1441.53439465164"/>
    <n v="0.70411745977832796"/>
    <n v="0.29588254022167199"/>
    <n v="0.218531098519853"/>
    <n v="1.4728944561041399"/>
    <n v="0.74563664241571004"/>
    <n v="3"/>
    <n v="2"/>
    <n v="1543.47567771941"/>
    <n v="1440.2034215630999"/>
    <n v="28"/>
    <n v="68"/>
    <n v="48"/>
    <x v="27"/>
  </r>
  <r>
    <n v="2023"/>
    <d v="2022-11-23T00:00:00"/>
    <n v="0"/>
    <n v="0"/>
    <s v="post"/>
    <m/>
    <s v="Carolina Hurricanes"/>
    <s v="Arizona Coyotes"/>
    <s v="CAR"/>
    <s v="ARI"/>
    <n v="1551.5697725740499"/>
    <n v="1439.4682996362801"/>
    <n v="0.71771008335736697"/>
    <n v="0.28228991664263298"/>
    <n v="0.21666318023398301"/>
    <n v="1.4965819978025099"/>
    <n v="0.72008118243147101"/>
    <n v="0"/>
    <n v="4"/>
    <n v="1543.4724348662801"/>
    <n v="1447.5656373440499"/>
    <n v="32"/>
    <n v="13"/>
    <n v="22"/>
    <x v="29"/>
  </r>
  <r>
    <n v="2023"/>
    <d v="2023-02-27T00:00:00"/>
    <n v="0"/>
    <n v="0"/>
    <s v="post"/>
    <m/>
    <s v="Edmonton Oilers"/>
    <s v="Boston Bruins"/>
    <s v="EDM"/>
    <s v="BOS"/>
    <n v="1545.5249793287001"/>
    <n v="1628.5542544248599"/>
    <n v="0.45260972984159897"/>
    <n v="0.54739027015840103"/>
    <n v="0.238307576696315"/>
    <n v="1.0356667084717901"/>
    <n v="1.20264086822453"/>
    <n v="2"/>
    <n v="3"/>
    <n v="1543.3740725346099"/>
    <n v="1630.70516121895"/>
    <n v="100"/>
    <n v="18"/>
    <n v="59"/>
    <x v="0"/>
  </r>
  <r>
    <n v="2023"/>
    <d v="2022-10-25T00:00:00"/>
    <n v="0"/>
    <n v="0"/>
    <s v="post"/>
    <s v="SO"/>
    <s v="New York Rangers"/>
    <s v="Colorado Avalanche"/>
    <s v="NYR"/>
    <s v="COL"/>
    <n v="1545.7298927782299"/>
    <n v="1592.10410330481"/>
    <n v="0.50521774107975503"/>
    <n v="0.49478225892024502"/>
    <n v="0.24344094544226699"/>
    <n v="1.1308857430591199"/>
    <n v="1.11255520238315"/>
    <n v="2"/>
    <n v="3"/>
    <n v="1543.2859748467299"/>
    <n v="1594.54802123631"/>
    <n v="99"/>
    <n v="20"/>
    <n v="59"/>
    <x v="2"/>
  </r>
  <r>
    <n v="2023"/>
    <d v="2022-12-16T00:00:00"/>
    <n v="0"/>
    <n v="0"/>
    <s v="post"/>
    <m/>
    <s v="Minnesota Wild"/>
    <s v="Chicago Blackhawks"/>
    <s v="MIN"/>
    <s v="CHI"/>
    <n v="1540.9318523802799"/>
    <n v="1413.5396747141699"/>
    <n v="0.73519682917831397"/>
    <n v="0.26480317082168597"/>
    <n v="0.214195589734337"/>
    <n v="1.5271133296943"/>
    <n v="0.68708226004003503"/>
    <n v="4"/>
    <n v="1"/>
    <n v="1543.1827925412099"/>
    <n v="1411.2887345532399"/>
    <n v="13"/>
    <n v="9"/>
    <n v="11"/>
    <x v="27"/>
  </r>
  <r>
    <n v="2023"/>
    <d v="2023-01-25T00:00:00"/>
    <n v="0"/>
    <n v="0"/>
    <s v="post"/>
    <s v="OT"/>
    <s v="Dallas Stars"/>
    <s v="Carolina Hurricanes"/>
    <s v="DAL"/>
    <s v="CAR"/>
    <n v="1545.7135156927"/>
    <n v="1570.4696525946799"/>
    <n v="0.53626504567191102"/>
    <n v="0.46373495432808898"/>
    <n v="0.23965950962374699"/>
    <n v="1.1836685830934801"/>
    <n v="1.0559909265302601"/>
    <n v="2"/>
    <n v="3"/>
    <n v="1543.0917139651001"/>
    <n v="1573.09145432228"/>
    <n v="97"/>
    <n v="5"/>
    <n v="51"/>
    <x v="11"/>
  </r>
  <r>
    <n v="2023"/>
    <d v="2022-11-26T00:00:00"/>
    <n v="0"/>
    <n v="0"/>
    <s v="post"/>
    <s v="OT"/>
    <s v="Florida Panthers"/>
    <s v="St. Louis Blues"/>
    <s v="FLA"/>
    <s v="STL"/>
    <n v="1545.8511477519301"/>
    <n v="1526.41679482995"/>
    <n v="0.59861468231579296"/>
    <n v="0.40138531768420699"/>
    <n v="0.23205562074274899"/>
    <n v="1.2903730836838201"/>
    <n v="0.94168253705892901"/>
    <n v="4"/>
    <n v="5"/>
    <n v="1542.85921931291"/>
    <n v="1529.4087232689701"/>
    <n v="84"/>
    <n v="68"/>
    <n v="76"/>
    <x v="7"/>
  </r>
  <r>
    <n v="2023"/>
    <d v="2022-11-26T00:00:00"/>
    <n v="0"/>
    <n v="0"/>
    <s v="post"/>
    <m/>
    <s v="Vegas Golden Knights"/>
    <s v="Vancouver Canucks"/>
    <s v="VEG"/>
    <s v="VAN"/>
    <n v="1549.9342404870099"/>
    <n v="1493.5927214666999"/>
    <n v="0.64843131596268"/>
    <n v="0.35156868403732"/>
    <n v="0.22583521026751099"/>
    <n v="1.3762592196084"/>
    <n v="0.84957599065911005"/>
    <n v="1"/>
    <n v="5"/>
    <n v="1542.8283931078399"/>
    <n v="1500.6985688458701"/>
    <n v="68"/>
    <n v="25"/>
    <n v="46"/>
    <x v="5"/>
  </r>
  <r>
    <n v="2023"/>
    <d v="2022-12-29T00:00:00"/>
    <n v="0"/>
    <n v="0"/>
    <s v="post"/>
    <m/>
    <s v="Minnesota Wild"/>
    <s v="Dallas Stars"/>
    <s v="MIN"/>
    <s v="DAL"/>
    <n v="1548.37118201978"/>
    <n v="1537.4247287748101"/>
    <n v="0.58682028884392901"/>
    <n v="0.41317971115607099"/>
    <n v="0.23350297957119601"/>
    <n v="1.27011927134117"/>
    <n v="0.96338370823002994"/>
    <n v="1"/>
    <n v="4"/>
    <n v="1542.7852440992001"/>
    <n v="1543.01066669539"/>
    <n v="90"/>
    <n v="15"/>
    <n v="52"/>
    <x v="28"/>
  </r>
  <r>
    <n v="2023"/>
    <d v="2022-10-15T00:00:00"/>
    <n v="0"/>
    <n v="0"/>
    <s v="post"/>
    <m/>
    <s v="Pittsburgh Penguins"/>
    <s v="Tampa Bay Lightning"/>
    <s v="PIT"/>
    <s v="TBL"/>
    <n v="1537.7966791756"/>
    <n v="1571.64266200476"/>
    <n v="0.52323076189773798"/>
    <n v="0.47676923810226202"/>
    <n v="0.24124459033033399"/>
    <n v="1.16147952332356"/>
    <n v="1.07976506700677"/>
    <n v="6"/>
    <n v="2"/>
    <n v="1542.7116097369801"/>
    <n v="1566.72773144338"/>
    <n v="96"/>
    <n v="35"/>
    <n v="65"/>
    <x v="25"/>
  </r>
  <r>
    <n v="2023"/>
    <d v="2022-10-22T00:00:00"/>
    <n v="0"/>
    <n v="0"/>
    <s v="post"/>
    <s v="OT"/>
    <s v="Calgary Flames"/>
    <s v="Carolina Hurricanes"/>
    <s v="CGY"/>
    <s v="CAR"/>
    <n v="1540.50732972888"/>
    <n v="1560.1590726725501"/>
    <n v="0.54356391288547801"/>
    <n v="0.45643608711452199"/>
    <n v="0.23877254186692201"/>
    <n v="1.1961122304910801"/>
    <n v="1.0426603113758399"/>
    <n v="3"/>
    <n v="2"/>
    <n v="1542.67921564676"/>
    <n v="1557.9871867546699"/>
    <n v="94"/>
    <n v="24"/>
    <n v="59"/>
    <x v="30"/>
  </r>
  <r>
    <n v="2023"/>
    <d v="2023-02-21T00:00:00"/>
    <n v="0"/>
    <n v="0"/>
    <s v="post"/>
    <m/>
    <s v="Edmonton Oilers"/>
    <s v="Philadelphia Flyers"/>
    <s v="EDM"/>
    <s v="PHI"/>
    <n v="1540.42168000883"/>
    <n v="1439.90368282858"/>
    <n v="0.70400673899041399"/>
    <n v="0.29599326100958601"/>
    <n v="0.218546151068955"/>
    <n v="1.4727016659168199"/>
    <n v="0.74584448515213297"/>
    <n v="4"/>
    <n v="2"/>
    <n v="1542.5199571138901"/>
    <n v="1437.8054057235199"/>
    <n v="26"/>
    <n v="24"/>
    <n v="25"/>
    <x v="18"/>
  </r>
  <r>
    <n v="2023"/>
    <d v="2022-12-23T00:00:00"/>
    <n v="0"/>
    <n v="0"/>
    <s v="post"/>
    <s v="SO"/>
    <s v="Vegas Golden Knights"/>
    <s v="St. Louis Blues"/>
    <s v="VEG"/>
    <s v="STL"/>
    <n v="1540.55143844894"/>
    <n v="1522.2303345442799"/>
    <n v="0.59707394031695304"/>
    <n v="0.40292605968304701"/>
    <n v="0.23224509501839699"/>
    <n v="1.28772548165038"/>
    <n v="0.94451961336801404"/>
    <n v="5"/>
    <n v="4"/>
    <n v="1542.43433579368"/>
    <n v="1520.3474371995401"/>
    <n v="80"/>
    <n v="51"/>
    <n v="65"/>
    <x v="9"/>
  </r>
  <r>
    <n v="2023"/>
    <d v="2022-12-06T00:00:00"/>
    <n v="0"/>
    <n v="0"/>
    <s v="post"/>
    <m/>
    <s v="Pittsburgh Penguins"/>
    <s v="Columbus Blue Jackets"/>
    <s v="PIT"/>
    <s v="CBJ"/>
    <n v="1539.6797653268"/>
    <n v="1450.3785046953999"/>
    <n v="0.69037702534754497"/>
    <n v="0.30962297465245497"/>
    <n v="0.22038071281296001"/>
    <n v="1.4489889825522699"/>
    <n v="0.77139173026069296"/>
    <n v="4"/>
    <n v="1"/>
    <n v="1542.35748500665"/>
    <n v="1447.7007850155501"/>
    <n v="32"/>
    <n v="15"/>
    <n v="23"/>
    <x v="25"/>
  </r>
  <r>
    <n v="2023"/>
    <d v="2022-10-13T00:00:00"/>
    <n v="0"/>
    <n v="0"/>
    <s v="post"/>
    <m/>
    <s v="Calgary Flames"/>
    <s v="Colorado Avalanche"/>
    <s v="CGY"/>
    <s v="COL"/>
    <n v="1538.43277930308"/>
    <n v="1595.30113169161"/>
    <n v="0.49011693376690502"/>
    <n v="0.50988306623309498"/>
    <n v="0.24287118524277401"/>
    <n v="1.1040697721650601"/>
    <n v="1.13880141307771"/>
    <n v="5"/>
    <n v="3"/>
    <n v="1542.32574145281"/>
    <n v="1591.4081695418799"/>
    <n v="99"/>
    <n v="17"/>
    <n v="58"/>
    <x v="30"/>
  </r>
  <r>
    <n v="2023"/>
    <d v="2022-12-31T00:00:00"/>
    <n v="0"/>
    <n v="0"/>
    <s v="post"/>
    <m/>
    <s v="Washington Capitals"/>
    <s v="Montreal Canadiens"/>
    <s v="WSH"/>
    <s v="MTL"/>
    <n v="1539.01607304607"/>
    <n v="1424.4666629636999"/>
    <n v="0.72055626685748597"/>
    <n v="0.27944373314251397"/>
    <n v="0.21626675744110199"/>
    <n v="1.5015469237689401"/>
    <n v="0.71471983367216096"/>
    <n v="9"/>
    <n v="2"/>
    <n v="1542.2844983145901"/>
    <n v="1421.1982376951801"/>
    <n v="17"/>
    <n v="12"/>
    <n v="14"/>
    <x v="1"/>
  </r>
  <r>
    <n v="2023"/>
    <d v="2022-11-03T00:00:00"/>
    <n v="0"/>
    <n v="0"/>
    <s v="post"/>
    <m/>
    <s v="New York Rangers"/>
    <s v="Boston Bruins"/>
    <s v="NYR"/>
    <s v="BOS"/>
    <n v="1547.2549298878901"/>
    <n v="1569.1381404067099"/>
    <n v="0.54037521047834403"/>
    <n v="0.45962478952165597"/>
    <n v="0.239160016645075"/>
    <n v="1.1906742932691801"/>
    <n v="1.0484857233759"/>
    <n v="2"/>
    <n v="5"/>
    <n v="1542.19462352799"/>
    <n v="1574.19844676661"/>
    <n v="97"/>
    <n v="19"/>
    <n v="58"/>
    <x v="0"/>
  </r>
  <r>
    <n v="2023"/>
    <d v="2022-12-28T00:00:00"/>
    <n v="0"/>
    <n v="0"/>
    <s v="post"/>
    <s v="OT"/>
    <s v="Pittsburgh Penguins"/>
    <s v="Detroit Red Wings"/>
    <s v="PIT"/>
    <s v="DET"/>
    <n v="1545.7356176886401"/>
    <n v="1453.27122231216"/>
    <n v="0.69425565286666302"/>
    <n v="0.30574434713333698"/>
    <n v="0.21986224795311299"/>
    <n v="1.4557329451930201"/>
    <n v="0.76412930276009505"/>
    <n v="4"/>
    <n v="5"/>
    <n v="1542.13282020413"/>
    <n v="1456.8740197966699"/>
    <n v="37"/>
    <n v="17"/>
    <n v="27"/>
    <x v="16"/>
  </r>
  <r>
    <n v="2023"/>
    <d v="2023-01-08T00:00:00"/>
    <n v="0"/>
    <n v="0"/>
    <s v="post"/>
    <m/>
    <s v="Dallas Stars"/>
    <s v="Florida Panthers"/>
    <s v="DAL"/>
    <s v="FLA"/>
    <n v="1537.94087597617"/>
    <n v="1525.1710585011299"/>
    <n v="0.58936286324914"/>
    <n v="0.41063713675086"/>
    <n v="0.23319153039846199"/>
    <n v="1.27448282885565"/>
    <n v="0.95870870154280696"/>
    <n v="5"/>
    <n v="1"/>
    <n v="1542.08066197325"/>
    <n v="1521.0312725040501"/>
    <n v="80"/>
    <n v="28"/>
    <n v="54"/>
    <x v="28"/>
  </r>
  <r>
    <n v="2023"/>
    <d v="2023-02-17T00:00:00"/>
    <n v="0"/>
    <n v="0"/>
    <s v="post"/>
    <s v="SO"/>
    <s v="Edmonton Oilers"/>
    <s v="New York Rangers"/>
    <s v="EDM"/>
    <s v="NYR"/>
    <n v="1544.6243497815201"/>
    <n v="1574.27785821053"/>
    <n v="0.52924752798506303"/>
    <n v="0.47075247201493697"/>
    <n v="0.24051262244213001"/>
    <n v="1.1717169675355501"/>
    <n v="1.06879565490658"/>
    <n v="4"/>
    <n v="5"/>
    <n v="1542.0431001112399"/>
    <n v="1576.8591078808099"/>
    <n v="97"/>
    <n v="28"/>
    <n v="62"/>
    <x v="13"/>
  </r>
  <r>
    <n v="2023"/>
    <d v="2022-11-05T00:00:00"/>
    <n v="0"/>
    <n v="0"/>
    <s v="post"/>
    <m/>
    <s v="Edmonton Oilers"/>
    <s v="Dallas Stars"/>
    <s v="EDM"/>
    <s v="DAL"/>
    <n v="1547.9335566191601"/>
    <n v="1525.8634288253299"/>
    <n v="0.60225479819349503"/>
    <n v="0.39774520180650502"/>
    <n v="0.23160744370839501"/>
    <n v="1.29663034582468"/>
    <n v="0.93497709788371997"/>
    <n v="2"/>
    <n v="6"/>
    <n v="1541.4480899556299"/>
    <n v="1532.3488954888601"/>
    <n v="85"/>
    <n v="27"/>
    <n v="56"/>
    <x v="28"/>
  </r>
  <r>
    <n v="2023"/>
    <d v="2023-02-18T00:00:00"/>
    <n v="0"/>
    <n v="0"/>
    <s v="post"/>
    <m/>
    <s v="Vegas Golden Knights"/>
    <s v="Tampa Bay Lightning"/>
    <s v="VEG"/>
    <s v="TBL"/>
    <n v="1539.02626798139"/>
    <n v="1586.8054352056099"/>
    <n v="0.50319599174945395"/>
    <n v="0.49680400825054599"/>
    <n v="0.24368809579624301"/>
    <n v="1.1274572062534201"/>
    <n v="1.1162308895428199"/>
    <n v="5"/>
    <n v="4"/>
    <n v="1541.42263910836"/>
    <n v="1584.4090640786401"/>
    <n v="98"/>
    <n v="12"/>
    <n v="55"/>
    <x v="9"/>
  </r>
  <r>
    <n v="2023"/>
    <d v="2022-12-17T00:00:00"/>
    <n v="0"/>
    <n v="0"/>
    <s v="post"/>
    <m/>
    <s v="Vegas Golden Knights"/>
    <s v="New York Islanders"/>
    <s v="VEG"/>
    <s v="NYI"/>
    <n v="1547.29691199737"/>
    <n v="1513.25328950521"/>
    <n v="0.61864336696201905"/>
    <n v="0.38135663303798101"/>
    <n v="0.229579136382178"/>
    <n v="1.32483826039051"/>
    <n v="0.90474087599166397"/>
    <n v="2"/>
    <n v="5"/>
    <n v="1541.3388647535801"/>
    <n v="1519.2113367490001"/>
    <n v="78"/>
    <n v="22"/>
    <n v="50"/>
    <x v="26"/>
  </r>
  <r>
    <n v="2023"/>
    <d v="2023-01-08T00:00:00"/>
    <n v="0"/>
    <n v="0"/>
    <s v="post"/>
    <m/>
    <s v="Washington Capitals"/>
    <s v="Columbus Blue Jackets"/>
    <s v="WSH"/>
    <s v="CBJ"/>
    <n v="1540.0461491031599"/>
    <n v="1428.96303952675"/>
    <n v="0.71652087964794497"/>
    <n v="0.28347912035205503"/>
    <n v="0.21682825035120901"/>
    <n v="1.4945080409729301"/>
    <n v="0.72232020937828201"/>
    <n v="1"/>
    <n v="0"/>
    <n v="1541.31528780689"/>
    <n v="1427.6939008230199"/>
    <n v="20"/>
    <n v="13"/>
    <n v="16"/>
    <x v="1"/>
  </r>
  <r>
    <n v="2023"/>
    <d v="2022-11-13T00:00:00"/>
    <n v="0"/>
    <n v="0"/>
    <s v="post"/>
    <m/>
    <s v="New York Rangers"/>
    <s v="Arizona Coyotes"/>
    <s v="NYR"/>
    <s v="ARI"/>
    <n v="1538.60769689568"/>
    <n v="1446.21861610922"/>
    <n v="0.69416361866595699"/>
    <n v="0.30583638133404301"/>
    <n v="0.21987458247255801"/>
    <n v="1.45557288398266"/>
    <n v="0.76430169848990304"/>
    <n v="4"/>
    <n v="1"/>
    <n v="1541.2489436409701"/>
    <n v="1443.5773693639301"/>
    <n v="29"/>
    <n v="30"/>
    <n v="29"/>
    <x v="13"/>
  </r>
  <r>
    <n v="2023"/>
    <d v="2022-12-12T00:00:00"/>
    <n v="0"/>
    <n v="0"/>
    <s v="post"/>
    <s v="OT"/>
    <s v="New York Rangers"/>
    <s v="New Jersey Devils"/>
    <s v="NYR"/>
    <s v="NJD"/>
    <n v="1539.4664218292401"/>
    <n v="1506.1025848065201"/>
    <n v="0.61771973200274399"/>
    <n v="0.38228026799725601"/>
    <n v="0.22969395728547501"/>
    <n v="1.3232469315539299"/>
    <n v="0.90644702573154601"/>
    <n v="4"/>
    <n v="3"/>
    <n v="1541.2402438086201"/>
    <n v="1504.3287628271401"/>
    <n v="70"/>
    <n v="61"/>
    <n v="65"/>
    <x v="13"/>
  </r>
  <r>
    <n v="2023"/>
    <d v="2023-02-06T00:00:00"/>
    <n v="0"/>
    <n v="0"/>
    <s v="post"/>
    <s v="SO"/>
    <s v="Dallas Stars"/>
    <s v="Anaheim Ducks"/>
    <s v="DAL"/>
    <s v="ANA"/>
    <n v="1540.0024676865401"/>
    <n v="1406.1477076692199"/>
    <n v="0.74237568987381797"/>
    <n v="0.25762431012618198"/>
    <n v="0.21315883294847901"/>
    <n v="1.5396662770332901"/>
    <n v="0.67349255591518897"/>
    <n v="3"/>
    <n v="2"/>
    <n v="1541.1440966753901"/>
    <n v="1405.0060786803699"/>
    <n v="10"/>
    <n v="6"/>
    <n v="8"/>
    <x v="28"/>
  </r>
  <r>
    <n v="2023"/>
    <d v="2022-12-11T00:00:00"/>
    <n v="0"/>
    <n v="0"/>
    <s v="post"/>
    <m/>
    <s v="Vegas Golden Knights"/>
    <s v="Boston Bruins"/>
    <s v="VEG"/>
    <s v="BOS"/>
    <n v="1544.8643831312399"/>
    <n v="1595.8208565490299"/>
    <n v="0.49862352758127898"/>
    <n v="0.50137647241872096"/>
    <n v="0.243910658575829"/>
    <n v="1.11953812074463"/>
    <n v="1.1243725378311999"/>
    <n v="1"/>
    <n v="3"/>
    <n v="1541.07191214821"/>
    <n v="1599.6133275320601"/>
    <n v="99"/>
    <n v="5"/>
    <n v="52"/>
    <x v="0"/>
  </r>
  <r>
    <n v="2023"/>
    <d v="2023-02-11T00:00:00"/>
    <n v="0"/>
    <n v="0"/>
    <s v="post"/>
    <m/>
    <s v="Dallas Stars"/>
    <s v="Tampa Bay Lightning"/>
    <s v="DAL"/>
    <s v="TBL"/>
    <n v="1545.0220013441001"/>
    <n v="1583.3568142899401"/>
    <n v="0.51678124834436101"/>
    <n v="0.48321875165563899"/>
    <n v="0.242029981839745"/>
    <n v="1.15051592237656"/>
    <n v="1.09151405946319"/>
    <n v="1"/>
    <n v="3"/>
    <n v="1541.0670862151101"/>
    <n v="1587.3117294189301"/>
    <n v="98"/>
    <n v="2"/>
    <n v="50"/>
    <x v="12"/>
  </r>
  <r>
    <n v="2023"/>
    <d v="2022-12-09T00:00:00"/>
    <n v="0"/>
    <n v="0"/>
    <s v="post"/>
    <m/>
    <s v="Edmonton Oilers"/>
    <s v="Minnesota Wild"/>
    <s v="EDM"/>
    <s v="MIN"/>
    <n v="1537.1799988471"/>
    <n v="1535.0683142473299"/>
    <n v="0.57443737592491095"/>
    <n v="0.42556262407508899"/>
    <n v="0.235016141163576"/>
    <n v="1.24888883758339"/>
    <n v="0.98612730358018097"/>
    <n v="5"/>
    <n v="2"/>
    <n v="1541.01305472793"/>
    <n v="1531.2352583664999"/>
    <n v="84"/>
    <n v="72"/>
    <n v="78"/>
    <x v="18"/>
  </r>
  <r>
    <n v="2023"/>
    <d v="2022-12-14T00:00:00"/>
    <n v="0"/>
    <n v="0"/>
    <s v="post"/>
    <m/>
    <s v="Minnesota Wild"/>
    <s v="Detroit Red Wings"/>
    <s v="MIN"/>
    <s v="DET"/>
    <n v="1538.1597007919199"/>
    <n v="1456.7287085779799"/>
    <n v="0.68061023483194005"/>
    <n v="0.31938976516806"/>
    <n v="0.22167452002601101"/>
    <n v="1.4320210425587301"/>
    <n v="0.78965347746727999"/>
    <n v="4"/>
    <n v="1"/>
    <n v="1540.9318523802799"/>
    <n v="1453.9565569896199"/>
    <n v="35"/>
    <n v="27"/>
    <n v="31"/>
    <x v="27"/>
  </r>
  <r>
    <n v="2023"/>
    <d v="2022-10-15T00:00:00"/>
    <n v="0"/>
    <n v="0"/>
    <s v="post"/>
    <m/>
    <s v="Edmonton Oilers"/>
    <s v="Calgary Flames"/>
    <s v="EDM"/>
    <s v="CGY"/>
    <n v="1543.76001096965"/>
    <n v="1542.32574145281"/>
    <n v="0.57348382858788105"/>
    <n v="0.42651617141211901"/>
    <n v="0.235132444362565"/>
    <n v="1.2472554471200601"/>
    <n v="0.98787699724250799"/>
    <n v="3"/>
    <n v="4"/>
    <n v="1540.91950426429"/>
    <n v="1545.16624815817"/>
    <n v="90"/>
    <n v="32"/>
    <n v="61"/>
    <x v="30"/>
  </r>
  <r>
    <n v="2023"/>
    <d v="2022-12-15T00:00:00"/>
    <n v="0"/>
    <n v="0"/>
    <s v="post"/>
    <s v="SO"/>
    <s v="Edmonton Oilers"/>
    <s v="St. Louis Blues"/>
    <s v="EDM"/>
    <s v="STL"/>
    <n v="1543.65958075405"/>
    <n v="1512.6753248280099"/>
    <n v="0.61447989145452397"/>
    <n v="0.38552010854547603"/>
    <n v="0.230096203910365"/>
    <n v="1.3176664964164699"/>
    <n v="0.91242970749389096"/>
    <n v="3"/>
    <n v="4"/>
    <n v="1540.5703413495301"/>
    <n v="1515.7645642325299"/>
    <n v="76"/>
    <n v="71"/>
    <n v="73"/>
    <x v="7"/>
  </r>
  <r>
    <n v="2023"/>
    <d v="2022-12-21T00:00:00"/>
    <n v="0"/>
    <n v="0"/>
    <s v="post"/>
    <m/>
    <s v="Vegas Golden Knights"/>
    <s v="Arizona Coyotes"/>
    <s v="VEG"/>
    <s v="ARI"/>
    <n v="1538.0522869133699"/>
    <n v="1433.35703082242"/>
    <n v="0.70899282359927096"/>
    <n v="0.29100717640072898"/>
    <n v="0.21786575393360399"/>
    <n v="1.48138614508518"/>
    <n v="0.736479608848428"/>
    <n v="5"/>
    <n v="2"/>
    <n v="1540.55143844894"/>
    <n v="1430.85787928685"/>
    <n v="21"/>
    <n v="7"/>
    <n v="14"/>
    <x v="9"/>
  </r>
  <r>
    <n v="2023"/>
    <d v="2022-10-20T00:00:00"/>
    <n v="0"/>
    <n v="0"/>
    <s v="post"/>
    <m/>
    <s v="Calgary Flames"/>
    <s v="Buffalo Sabres"/>
    <s v="CGY"/>
    <s v="BUF"/>
    <n v="1547.1223937043501"/>
    <n v="1472.0948080292101"/>
    <n v="0.67254461565546497"/>
    <n v="0.32745538434453503"/>
    <n v="0.222731188651412"/>
    <n v="1.41802375829629"/>
    <n v="0.80470743035511905"/>
    <n v="3"/>
    <n v="6"/>
    <n v="1540.50732972888"/>
    <n v="1478.7098720046799"/>
    <n v="52"/>
    <n v="26"/>
    <n v="39"/>
    <x v="4"/>
  </r>
  <r>
    <n v="2023"/>
    <d v="2023-01-12T00:00:00"/>
    <n v="0"/>
    <n v="0"/>
    <s v="post"/>
    <m/>
    <s v="Vegas Golden Knights"/>
    <s v="Florida Panthers"/>
    <s v="VEG"/>
    <s v="FLA"/>
    <n v="1537.3635386543101"/>
    <n v="1524.2356107687301"/>
    <n v="0.58986167133255996"/>
    <n v="0.41013832866743999"/>
    <n v="0.23313039547001299"/>
    <n v="1.2753390534247699"/>
    <n v="0.95779134204524297"/>
    <n v="4"/>
    <n v="2"/>
    <n v="1540.3912224104699"/>
    <n v="1521.2079270125701"/>
    <n v="79"/>
    <n v="13"/>
    <n v="46"/>
    <x v="9"/>
  </r>
  <r>
    <n v="2023"/>
    <d v="2023-02-23T00:00:00"/>
    <n v="0"/>
    <n v="0"/>
    <s v="post"/>
    <s v="OT"/>
    <s v="Vegas Golden Knights"/>
    <s v="Calgary Flames"/>
    <s v="VEG"/>
    <s v="CGY"/>
    <n v="1538.3632894858799"/>
    <n v="1522.25466972154"/>
    <n v="0.59400618492732504"/>
    <n v="0.40599381507267501"/>
    <n v="0.23262197865632001"/>
    <n v="1.28245545443908"/>
    <n v="0.95016652421723502"/>
    <n v="4"/>
    <n v="3"/>
    <n v="1540.2625062735301"/>
    <n v="1520.3554529338901"/>
    <n v="79"/>
    <n v="12"/>
    <n v="45"/>
    <x v="9"/>
  </r>
  <r>
    <n v="2023"/>
    <d v="2023-01-08T00:00:00"/>
    <n v="0"/>
    <n v="0"/>
    <s v="post"/>
    <m/>
    <s v="Winnipeg Jets"/>
    <s v="Vancouver Canucks"/>
    <s v="WPG"/>
    <s v="VAN"/>
    <n v="1536.97643232666"/>
    <n v="1490.07942067981"/>
    <n v="0.63593965419766696"/>
    <n v="0.36406034580233299"/>
    <n v="0.22741568981676699"/>
    <n v="1.3546723430709"/>
    <n v="0.87274334674586596"/>
    <n v="7"/>
    <n v="4"/>
    <n v="1540.1871315620699"/>
    <n v="1486.8687214444001"/>
    <n v="58"/>
    <n v="23"/>
    <n v="40"/>
    <x v="10"/>
  </r>
  <r>
    <n v="2023"/>
    <d v="2022-11-01T00:00:00"/>
    <n v="0"/>
    <n v="0"/>
    <s v="post"/>
    <m/>
    <s v="Calgary Flames"/>
    <s v="Seattle Kraken"/>
    <s v="CGY"/>
    <s v="SEA"/>
    <n v="1543.7267134300801"/>
    <n v="1455.2699898439701"/>
    <n v="0.68933687721904202"/>
    <n v="0.31066312278095798"/>
    <n v="0.22051928790731401"/>
    <n v="1.4471809650528"/>
    <n v="0.77333832285451098"/>
    <n v="4"/>
    <n v="5"/>
    <n v="1540.1569416099701"/>
    <n v="1458.83976166408"/>
    <n v="38"/>
    <n v="24"/>
    <n v="31"/>
    <x v="3"/>
  </r>
  <r>
    <n v="2023"/>
    <d v="2023-01-06T00:00:00"/>
    <n v="0"/>
    <n v="0"/>
    <s v="post"/>
    <m/>
    <s v="Washington Capitals"/>
    <s v="Nashville Predators"/>
    <s v="WSH"/>
    <s v="NSH"/>
    <n v="1543.24718407519"/>
    <n v="1498.9834763640399"/>
    <n v="0.63242296906368001"/>
    <n v="0.36757703093631999"/>
    <n v="0.227857745750946"/>
    <n v="1.34860121178634"/>
    <n v="0.87925653396461001"/>
    <n v="2"/>
    <n v="3"/>
    <n v="1540.0461491031599"/>
    <n v="1502.18451133607"/>
    <n v="68"/>
    <n v="66"/>
    <n v="67"/>
    <x v="17"/>
  </r>
  <r>
    <n v="2023"/>
    <d v="2023-01-27T00:00:00"/>
    <n v="0"/>
    <n v="0"/>
    <s v="post"/>
    <s v="OT"/>
    <s v="Dallas Stars"/>
    <s v="New Jersey Devils"/>
    <s v="DAL"/>
    <s v="NJD"/>
    <n v="1543.0917139651001"/>
    <n v="1512.10664209673"/>
    <n v="0.61448100413287698"/>
    <n v="0.38551899586712302"/>
    <n v="0.230096065898095"/>
    <n v="1.3176684125437601"/>
    <n v="0.91242765335433196"/>
    <n v="2"/>
    <n v="3"/>
    <n v="1540.0024676865401"/>
    <n v="1515.19588837529"/>
    <n v="76"/>
    <n v="5"/>
    <n v="40"/>
    <x v="23"/>
  </r>
  <r>
    <n v="2023"/>
    <d v="2023-01-14T00:00:00"/>
    <n v="0"/>
    <n v="0"/>
    <s v="post"/>
    <m/>
    <s v="Dallas Stars"/>
    <s v="Calgary Flames"/>
    <s v="DAL"/>
    <s v="CGY"/>
    <n v="1542.7849295072201"/>
    <n v="1527.1445587283999"/>
    <n v="0.593355976305878"/>
    <n v="0.406644023694122"/>
    <n v="0.23270179673487301"/>
    <n v="1.28133874755688"/>
    <n v="0.95136304917799697"/>
    <n v="5"/>
    <n v="6"/>
    <n v="1539.82495468351"/>
    <n v="1530.1045335521101"/>
    <n v="83"/>
    <n v="7"/>
    <n v="45"/>
    <x v="30"/>
  </r>
  <r>
    <n v="2023"/>
    <d v="2022-12-03T00:00:00"/>
    <n v="0"/>
    <n v="0"/>
    <s v="post"/>
    <m/>
    <s v="Pittsburgh Penguins"/>
    <s v="St. Louis Blues"/>
    <s v="PIT"/>
    <s v="STL"/>
    <n v="1535.5875493455001"/>
    <n v="1519.8371314875601"/>
    <n v="0.59350881673017197"/>
    <n v="0.40649118326982803"/>
    <n v="0.232683036310837"/>
    <n v="1.2816012362171501"/>
    <n v="0.95108180009368404"/>
    <n v="6"/>
    <n v="2"/>
    <n v="1539.6797653268"/>
    <n v="1515.74491550626"/>
    <n v="76"/>
    <n v="64"/>
    <n v="70"/>
    <x v="25"/>
  </r>
  <r>
    <n v="2023"/>
    <d v="2022-11-19T00:00:00"/>
    <n v="0"/>
    <n v="0"/>
    <s v="post"/>
    <s v="OT"/>
    <s v="Edmonton Oilers"/>
    <s v="Vegas Golden Knights"/>
    <s v="EDM"/>
    <s v="VEG"/>
    <n v="1537.5200615799999"/>
    <n v="1552.58677522055"/>
    <n v="0.55010431053363096"/>
    <n v="0.44989568946636899"/>
    <n v="0.237977744743393"/>
    <n v="1.2072737826162401"/>
    <n v="1.0307039621271501"/>
    <n v="4"/>
    <n v="3"/>
    <n v="1539.65611814113"/>
    <n v="1550.4507186594201"/>
    <n v="91"/>
    <n v="19"/>
    <n v="55"/>
    <x v="18"/>
  </r>
  <r>
    <n v="2023"/>
    <d v="2022-11-01T00:00:00"/>
    <n v="0"/>
    <n v="0"/>
    <s v="post"/>
    <m/>
    <s v="Minnesota Wild"/>
    <s v="Montreal Canadiens"/>
    <s v="MIN"/>
    <s v="MTL"/>
    <n v="1536.8997051127501"/>
    <n v="1446.2046076167501"/>
    <n v="0.69208949130428998"/>
    <n v="0.30791050869571002"/>
    <n v="0.22015214300241301"/>
    <n v="1.4519661409508999"/>
    <n v="0.768186002051509"/>
    <n v="4"/>
    <n v="1"/>
    <n v="1539.56092054789"/>
    <n v="1443.54339218161"/>
    <n v="28"/>
    <n v="22"/>
    <n v="25"/>
    <x v="27"/>
  </r>
  <r>
    <n v="2023"/>
    <d v="2023-01-26T00:00:00"/>
    <n v="0"/>
    <n v="0"/>
    <s v="post"/>
    <m/>
    <s v="Winnipeg Jets"/>
    <s v="Buffalo Sabres"/>
    <s v="WPG"/>
    <s v="BUF"/>
    <n v="1542.55423807942"/>
    <n v="1495.74169526899"/>
    <n v="0.63582707187823795"/>
    <n v="0.364172928121762"/>
    <n v="0.227429860303826"/>
    <n v="1.3544779419256401"/>
    <n v="0.87295191837818198"/>
    <n v="2"/>
    <n v="3"/>
    <n v="1539.3317733874401"/>
    <n v="1498.9641599609699"/>
    <n v="65"/>
    <n v="9"/>
    <n v="37"/>
    <x v="4"/>
  </r>
  <r>
    <n v="2023"/>
    <d v="2023-01-03T00:00:00"/>
    <n v="0"/>
    <n v="0"/>
    <s v="post"/>
    <s v="OT"/>
    <s v="Washington Capitals"/>
    <s v="Buffalo Sabres"/>
    <s v="WSH"/>
    <s v="BUF"/>
    <n v="1542.2844983145901"/>
    <n v="1493.8131563402701"/>
    <n v="0.63803522900342602"/>
    <n v="0.36196477099657398"/>
    <n v="0.227151694278595"/>
    <n v="1.3582913690078899"/>
    <n v="0.868860325270708"/>
    <n v="4"/>
    <n v="5"/>
    <n v="1539.04809375177"/>
    <n v="1497.04956090309"/>
    <n v="64"/>
    <n v="67"/>
    <n v="65"/>
    <x v="4"/>
  </r>
  <r>
    <n v="2023"/>
    <d v="2023-02-16T00:00:00"/>
    <n v="0"/>
    <n v="0"/>
    <s v="post"/>
    <m/>
    <s v="Vegas Golden Knights"/>
    <s v="San Jose Sharks"/>
    <s v="VEG"/>
    <s v="SJS"/>
    <n v="1537.7526029686001"/>
    <n v="1427.44776696808"/>
    <n v="0.71561000488770898"/>
    <n v="0.28438999511229102"/>
    <n v="0.21695446476367"/>
    <n v="1.4929196889491501"/>
    <n v="0.72403477581452202"/>
    <n v="2"/>
    <n v="1"/>
    <n v="1539.02626798139"/>
    <n v="1426.1741019552901"/>
    <n v="18"/>
    <n v="12"/>
    <n v="15"/>
    <x v="9"/>
  </r>
  <r>
    <n v="2023"/>
    <d v="2022-12-29T00:00:00"/>
    <n v="0"/>
    <n v="0"/>
    <s v="post"/>
    <s v="OT"/>
    <s v="Washington Capitals"/>
    <s v="Ottawa Senators"/>
    <s v="WSH"/>
    <s v="OTT"/>
    <n v="1542.4560456854599"/>
    <n v="1469.65694165328"/>
    <n v="0.66971326034990697"/>
    <n v="0.33028673965009298"/>
    <n v="0.223099767047332"/>
    <n v="1.4131134153745699"/>
    <n v="0.80998635167276001"/>
    <n v="3"/>
    <n v="4"/>
    <n v="1539.01607304607"/>
    <n v="1473.0969142926699"/>
    <n v="47"/>
    <n v="23"/>
    <n v="35"/>
    <x v="21"/>
  </r>
  <r>
    <n v="2023"/>
    <d v="2022-10-20T00:00:00"/>
    <n v="0"/>
    <n v="0"/>
    <s v="post"/>
    <m/>
    <s v="Edmonton Oilers"/>
    <s v="Carolina Hurricanes"/>
    <s v="EDM"/>
    <s v="CAR"/>
    <n v="1535.4794268632299"/>
    <n v="1563.6879526267101"/>
    <n v="0.53131939385372295"/>
    <n v="0.46868060614627699"/>
    <n v="0.240260693559641"/>
    <n v="1.1752443151981"/>
    <n v="1.0650163783615401"/>
    <n v="6"/>
    <n v="4"/>
    <n v="1539.0083068173899"/>
    <n v="1560.1590726725501"/>
    <n v="94"/>
    <n v="28"/>
    <n v="61"/>
    <x v="18"/>
  </r>
  <r>
    <n v="2023"/>
    <d v="2023-02-14T00:00:00"/>
    <n v="0"/>
    <n v="0"/>
    <s v="post"/>
    <s v="OT"/>
    <s v="Dallas Stars"/>
    <s v="Boston Bruins"/>
    <s v="DAL"/>
    <s v="BOS"/>
    <n v="1541.0670862151101"/>
    <n v="1613.17083316649"/>
    <n v="0.46823299816577602"/>
    <n v="0.53176700183422398"/>
    <n v="0.24020627335926101"/>
    <n v="1.0641997661375799"/>
    <n v="1.1760065072216801"/>
    <n v="2"/>
    <n v="3"/>
    <n v="1538.83020151038"/>
    <n v="1615.40771787122"/>
    <n v="100"/>
    <n v="3"/>
    <n v="51"/>
    <x v="0"/>
  </r>
  <r>
    <n v="2023"/>
    <d v="2022-10-24T00:00:00"/>
    <n v="0"/>
    <n v="0"/>
    <s v="post"/>
    <m/>
    <s v="Edmonton Oilers"/>
    <s v="Pittsburgh Penguins"/>
    <s v="EDM"/>
    <s v="PIT"/>
    <n v="1534.7502582191401"/>
    <n v="1548.14280276677"/>
    <n v="0.55248827007596701"/>
    <n v="0.44751172992403299"/>
    <n v="0.23768798785098399"/>
    <n v="1.2113447027772899"/>
    <n v="1.02634328507369"/>
    <n v="6"/>
    <n v="3"/>
    <n v="1538.8109602935001"/>
    <n v="1544.08210069241"/>
    <n v="89"/>
    <n v="30"/>
    <n v="59"/>
    <x v="18"/>
  </r>
  <r>
    <n v="2023"/>
    <d v="2022-12-31T00:00:00"/>
    <n v="0"/>
    <n v="0"/>
    <s v="post"/>
    <m/>
    <s v="Edmonton Oilers"/>
    <s v="Winnipeg Jets"/>
    <s v="EDM"/>
    <s v="WPG"/>
    <n v="1541.73288178027"/>
    <n v="1528.33074705282"/>
    <n v="0.59024348619628697"/>
    <n v="0.40975651380371297"/>
    <n v="0.233083591706467"/>
    <n v="1.2759944923550599"/>
    <n v="0.95708909935140296"/>
    <n v="1"/>
    <n v="2"/>
    <n v="1538.7917511258299"/>
    <n v="1531.27187770726"/>
    <n v="83"/>
    <n v="47"/>
    <n v="65"/>
    <x v="10"/>
  </r>
  <r>
    <n v="2023"/>
    <d v="2022-12-13T00:00:00"/>
    <n v="0"/>
    <n v="0"/>
    <s v="post"/>
    <m/>
    <s v="Florida Panthers"/>
    <s v="Columbus Blue Jackets"/>
    <s v="FLA"/>
    <s v="CBJ"/>
    <n v="1535.7023345376699"/>
    <n v="1448.3065759998001"/>
    <n v="0.68802745674014099"/>
    <n v="0.31197254325985901"/>
    <n v="0.220693463933615"/>
    <n v="1.4449052147044801"/>
    <n v="0.77578824922913503"/>
    <n v="4"/>
    <n v="0"/>
    <n v="1538.7401463037199"/>
    <n v="1445.2687642337501"/>
    <n v="28"/>
    <n v="18"/>
    <n v="23"/>
    <x v="20"/>
  </r>
  <r>
    <n v="2023"/>
    <d v="2022-11-26T00:00:00"/>
    <n v="0"/>
    <n v="0"/>
    <s v="post"/>
    <m/>
    <s v="New York Rangers"/>
    <s v="Edmonton Oilers"/>
    <s v="NYR"/>
    <s v="EDM"/>
    <n v="1541.65156201787"/>
    <n v="1531.0384754855399"/>
    <n v="0.58635492325289895"/>
    <n v="0.41364507674710099"/>
    <n v="0.23355995326505599"/>
    <n v="1.2693207712991701"/>
    <n v="0.96423918196588498"/>
    <n v="3"/>
    <n v="4"/>
    <n v="1538.73390391919"/>
    <n v="1533.95613358422"/>
    <n v="84"/>
    <n v="61"/>
    <n v="72"/>
    <x v="18"/>
  </r>
  <r>
    <n v="2023"/>
    <d v="2022-11-06T00:00:00"/>
    <n v="0"/>
    <n v="0"/>
    <s v="post"/>
    <s v="OT"/>
    <s v="New York Rangers"/>
    <s v="Detroit Red Wings"/>
    <s v="NYR"/>
    <s v="DET"/>
    <n v="1542.19462352799"/>
    <n v="1453.01220065904"/>
    <n v="0.69023077859905801"/>
    <n v="0.30976922140094199"/>
    <n v="0.220400208422281"/>
    <n v="1.4487347581576899"/>
    <n v="0.77166545026458999"/>
    <n v="2"/>
    <n v="3"/>
    <n v="1538.6188650838801"/>
    <n v="1456.5879591031501"/>
    <n v="35"/>
    <n v="37"/>
    <n v="36"/>
    <x v="16"/>
  </r>
  <r>
    <n v="2023"/>
    <d v="2023-02-14T00:00:00"/>
    <n v="0"/>
    <n v="0"/>
    <s v="post"/>
    <s v="SO"/>
    <s v="Winnipeg Jets"/>
    <s v="Seattle Kraken"/>
    <s v="WPG"/>
    <s v="SEA"/>
    <n v="1536.64705569487"/>
    <n v="1503.3616851239201"/>
    <n v="0.61761306351114598"/>
    <n v="0.38238693648885402"/>
    <n v="0.22970721345637499"/>
    <n v="1.32306316466527"/>
    <n v="0.90664404879110805"/>
    <n v="3"/>
    <n v="2"/>
    <n v="1538.4214378905201"/>
    <n v="1501.58730292827"/>
    <n v="66"/>
    <n v="15"/>
    <n v="40"/>
    <x v="10"/>
  </r>
  <r>
    <n v="2023"/>
    <d v="2022-10-20T00:00:00"/>
    <n v="0"/>
    <n v="0"/>
    <s v="post"/>
    <m/>
    <s v="Vegas Golden Knights"/>
    <s v="Winnipeg Jets"/>
    <s v="VEG"/>
    <s v="WPG"/>
    <n v="1534.7486045512101"/>
    <n v="1508.0356215705899"/>
    <n v="0.608639123482836"/>
    <n v="0.391360876517164"/>
    <n v="0.230819462082305"/>
    <n v="1.3076119539634199"/>
    <n v="0.92320750811888197"/>
    <n v="5"/>
    <n v="2"/>
    <n v="1538.2328278822299"/>
    <n v="1504.5513982395701"/>
    <n v="68"/>
    <n v="54"/>
    <n v="61"/>
    <x v="9"/>
  </r>
  <r>
    <n v="2023"/>
    <d v="2022-10-13T00:00:00"/>
    <n v="0"/>
    <n v="0"/>
    <s v="post"/>
    <m/>
    <s v="Minnesota Wild"/>
    <s v="New York Rangers"/>
    <s v="MIN"/>
    <s v="NYR"/>
    <n v="1544.1249013035599"/>
    <n v="1554.00296914249"/>
    <n v="0.55748479580430399"/>
    <n v="0.44251520419569601"/>
    <n v="0.23708050983838"/>
    <n v="1.21988132183056"/>
    <n v="1.0171991880078199"/>
    <n v="3"/>
    <n v="7"/>
    <n v="1538.2169736497301"/>
    <n v="1559.91089679632"/>
    <n v="93"/>
    <n v="31"/>
    <n v="62"/>
    <x v="13"/>
  </r>
  <r>
    <n v="2023"/>
    <d v="2022-12-12T00:00:00"/>
    <n v="0"/>
    <n v="0"/>
    <s v="post"/>
    <m/>
    <s v="Minnesota Wild"/>
    <s v="Edmonton Oilers"/>
    <s v="MIN"/>
    <s v="EDM"/>
    <n v="1536.10214201432"/>
    <n v="1541.01305472793"/>
    <n v="0.56452656607160501"/>
    <n v="0.43547343392839499"/>
    <n v="0.236223762656631"/>
    <n v="1.2319223052427799"/>
    <n v="1.00430145741385"/>
    <n v="2"/>
    <n v="1"/>
    <n v="1538.1597007919199"/>
    <n v="1538.95549595033"/>
    <n v="86"/>
    <n v="58"/>
    <n v="72"/>
    <x v="27"/>
  </r>
  <r>
    <n v="2023"/>
    <d v="2022-12-19T00:00:00"/>
    <n v="0"/>
    <n v="0"/>
    <s v="post"/>
    <m/>
    <s v="Vegas Golden Knights"/>
    <s v="Buffalo Sabres"/>
    <s v="VEG"/>
    <s v="BUF"/>
    <n v="1541.3388647535801"/>
    <n v="1486.8910016616901"/>
    <n v="0.645942287346007"/>
    <n v="0.354057712653993"/>
    <n v="0.226151477187644"/>
    <n v="1.37195524941839"/>
    <n v="0.85419622776925097"/>
    <n v="2"/>
    <n v="3"/>
    <n v="1538.0522869133699"/>
    <n v="1490.1775795019"/>
    <n v="58"/>
    <n v="14"/>
    <n v="36"/>
    <x v="4"/>
  </r>
  <r>
    <n v="2023"/>
    <d v="2022-10-24T00:00:00"/>
    <n v="0"/>
    <n v="0"/>
    <s v="post"/>
    <m/>
    <s v="Vegas Golden Knights"/>
    <s v="Toronto Maple Leafs"/>
    <s v="VEG"/>
    <s v="TOR"/>
    <n v="1534.42897672867"/>
    <n v="1555.1742049639699"/>
    <n v="0.542001783844555"/>
    <n v="0.457998216155445"/>
    <n v="0.23896236214663499"/>
    <n v="1.1934479032805601"/>
    <n v="1.0455144588660701"/>
    <n v="3"/>
    <n v="1"/>
    <n v="1537.86504688893"/>
    <n v="1551.73813480371"/>
    <n v="91"/>
    <n v="34"/>
    <n v="62"/>
    <x v="9"/>
  </r>
  <r>
    <n v="2023"/>
    <d v="2022-10-13T00:00:00"/>
    <n v="0"/>
    <n v="0"/>
    <s v="post"/>
    <m/>
    <s v="Pittsburgh Penguins"/>
    <s v="Arizona Coyotes"/>
    <s v="PIT"/>
    <s v="ARI"/>
    <n v="1534.86176584587"/>
    <n v="1439.7125017420899"/>
    <n v="0.69752639323894905"/>
    <n v="0.30247360676105101"/>
    <n v="0.21942286276070799"/>
    <n v="1.4614224111829599"/>
    <n v="0.75800045157774298"/>
    <n v="6"/>
    <n v="2"/>
    <n v="1537.7966791756"/>
    <n v="1436.77758841236"/>
    <n v="23"/>
    <n v="22"/>
    <n v="22"/>
    <x v="25"/>
  </r>
  <r>
    <n v="2023"/>
    <d v="2022-11-23T00:00:00"/>
    <n v="0"/>
    <n v="0"/>
    <s v="post"/>
    <s v="SO"/>
    <s v="Pittsburgh Penguins"/>
    <s v="Calgary Flames"/>
    <s v="PIT"/>
    <s v="CGY"/>
    <n v="1535.80249246532"/>
    <n v="1530.85338419145"/>
    <n v="0.57842531674204001"/>
    <n v="0.42157468325795999"/>
    <n v="0.23452942627314"/>
    <n v="1.25572230207985"/>
    <n v="0.97880712419328997"/>
    <n v="2"/>
    <n v="1"/>
    <n v="1537.78505092061"/>
    <n v="1528.87082573616"/>
    <n v="82"/>
    <n v="60"/>
    <n v="71"/>
    <x v="25"/>
  </r>
  <r>
    <n v="2023"/>
    <d v="2023-02-12T00:00:00"/>
    <n v="0"/>
    <n v="0"/>
    <s v="post"/>
    <m/>
    <s v="Vegas Golden Knights"/>
    <s v="Anaheim Ducks"/>
    <s v="VEG"/>
    <s v="ANA"/>
    <n v="1535.04500681748"/>
    <n v="1404.31218180212"/>
    <n v="0.73892366248123398"/>
    <n v="0.26107633751876602"/>
    <n v="0.2136592105299"/>
    <n v="1.5336286891247599"/>
    <n v="0.68003052140513598"/>
    <n v="7"/>
    <n v="2"/>
    <n v="1537.7526029686001"/>
    <n v="1401.604585651"/>
    <n v="8"/>
    <n v="17"/>
    <n v="12"/>
    <x v="9"/>
  </r>
  <r>
    <n v="2023"/>
    <d v="2022-12-01T00:00:00"/>
    <n v="0"/>
    <n v="0"/>
    <s v="post"/>
    <m/>
    <s v="Dallas Stars"/>
    <s v="Anaheim Ducks"/>
    <s v="DAL"/>
    <s v="ANA"/>
    <n v="1534.8401536619299"/>
    <n v="1417.58806371225"/>
    <n v="0.72367814657851703"/>
    <n v="0.27632185342148302"/>
    <n v="0.21582969151706399"/>
    <n v="1.50699475354042"/>
    <n v="0.70883493797664798"/>
    <n v="5"/>
    <n v="0"/>
    <n v="1537.72328279617"/>
    <n v="1414.7049345779999"/>
    <n v="13"/>
    <n v="7"/>
    <n v="10"/>
    <x v="28"/>
  </r>
  <r>
    <n v="2023"/>
    <d v="2023-01-14T00:00:00"/>
    <n v="0"/>
    <n v="0"/>
    <s v="post"/>
    <m/>
    <s v="Vegas Golden Knights"/>
    <s v="Edmonton Oilers"/>
    <s v="VEG"/>
    <s v="EDM"/>
    <n v="1540.3912224104699"/>
    <n v="1537.5425636407399"/>
    <n v="0.57547413144462101"/>
    <n v="0.42452586855537899"/>
    <n v="0.23488965772870099"/>
    <n v="1.25066499885119"/>
    <n v="0.98422465887750599"/>
    <n v="3"/>
    <n v="4"/>
    <n v="1537.53883895383"/>
    <n v="1540.3949470973801"/>
    <n v="87"/>
    <n v="14"/>
    <n v="50"/>
    <x v="18"/>
  </r>
  <r>
    <n v="2023"/>
    <d v="2022-11-16T00:00:00"/>
    <n v="0"/>
    <n v="0"/>
    <s v="post"/>
    <m/>
    <s v="Edmonton Oilers"/>
    <s v="Los Angeles Kings"/>
    <s v="EDM"/>
    <s v="LAK"/>
    <n v="1542.4711684925101"/>
    <n v="1505.2370814256501"/>
    <n v="0.622966751050261"/>
    <n v="0.377033248949739"/>
    <n v="0.229040781268328"/>
    <n v="1.33228949200411"/>
    <n v="0.89675128926422198"/>
    <n v="1"/>
    <n v="3"/>
    <n v="1537.5200615799999"/>
    <n v="1510.18818833816"/>
    <n v="71"/>
    <n v="54"/>
    <n v="62"/>
    <x v="6"/>
  </r>
  <r>
    <n v="2023"/>
    <d v="2023-01-07T00:00:00"/>
    <n v="0"/>
    <n v="0"/>
    <s v="post"/>
    <m/>
    <s v="Vegas Golden Knights"/>
    <s v="Los Angeles Kings"/>
    <s v="VEG"/>
    <s v="LAK"/>
    <n v="1544.2254034621899"/>
    <n v="1501.3847922667901"/>
    <n v="0.63051656478545404"/>
    <n v="0.36948343521454602"/>
    <n v="0.22809689467834299"/>
    <n v="1.3453111537784299"/>
    <n v="0.88278574089991102"/>
    <n v="1"/>
    <n v="5"/>
    <n v="1537.3635386543101"/>
    <n v="1508.2466570746701"/>
    <n v="70"/>
    <n v="38"/>
    <n v="54"/>
    <x v="6"/>
  </r>
  <r>
    <n v="2023"/>
    <d v="2022-12-31T00:00:00"/>
    <n v="0"/>
    <n v="0"/>
    <s v="post"/>
    <s v="OT"/>
    <s v="Vegas Golden Knights"/>
    <s v="Nashville Predators"/>
    <s v="VEG"/>
    <s v="NSH"/>
    <n v="1535.62443523971"/>
    <n v="1492.2383805690099"/>
    <n v="0.63124773523031297"/>
    <n v="0.36875226476968698"/>
    <n v="0.22800521294430201"/>
    <n v="1.34657290911313"/>
    <n v="0.881432303831169"/>
    <n v="5"/>
    <n v="4"/>
    <n v="1537.32748514576"/>
    <n v="1490.53533066296"/>
    <n v="58"/>
    <n v="35"/>
    <n v="46"/>
    <x v="9"/>
  </r>
  <r>
    <n v="2023"/>
    <d v="2023-02-25T00:00:00"/>
    <n v="0"/>
    <n v="0"/>
    <s v="post"/>
    <s v="SO"/>
    <s v="Vegas Golden Knights"/>
    <s v="Dallas Stars"/>
    <s v="VEG"/>
    <s v="DAL"/>
    <n v="1540.2625062735301"/>
    <n v="1525.6680129234201"/>
    <n v="0.59190249631943004"/>
    <n v="0.40809750368057002"/>
    <n v="0.23288014669725601"/>
    <n v="1.27884279916278"/>
    <n v="0.954037347534481"/>
    <n v="2"/>
    <n v="3"/>
    <n v="1537.31133762433"/>
    <n v="1528.6191815726199"/>
    <n v="81"/>
    <n v="8"/>
    <n v="44"/>
    <x v="28"/>
  </r>
  <r>
    <n v="2023"/>
    <d v="2022-12-07T00:00:00"/>
    <n v="0"/>
    <n v="0"/>
    <s v="post"/>
    <m/>
    <s v="Edmonton Oilers"/>
    <s v="Arizona Coyotes"/>
    <s v="EDM"/>
    <s v="ARI"/>
    <n v="1533.78656900138"/>
    <n v="1438.57508020983"/>
    <n v="0.69760196087256199"/>
    <n v="0.30239803912743801"/>
    <n v="0.21941268703010899"/>
    <n v="1.4615538880627099"/>
    <n v="0.75785879896739805"/>
    <n v="8"/>
    <n v="2"/>
    <n v="1537.1799988471"/>
    <n v="1435.1816503641101"/>
    <n v="22"/>
    <n v="20"/>
    <n v="21"/>
    <x v="18"/>
  </r>
  <r>
    <n v="2023"/>
    <d v="2023-01-10T00:00:00"/>
    <n v="0"/>
    <n v="0"/>
    <s v="post"/>
    <m/>
    <s v="Pittsburgh Penguins"/>
    <s v="Vancouver Canucks"/>
    <s v="PIT"/>
    <s v="VAN"/>
    <n v="1535.5128691115499"/>
    <n v="1486.8687214444001"/>
    <n v="0.63826493114320604"/>
    <n v="0.36173506885679402"/>
    <n v="0.227122730104869"/>
    <n v="1.3586881186998401"/>
    <n v="0.86843461140502998"/>
    <n v="5"/>
    <n v="4"/>
    <n v="1537.17942237487"/>
    <n v="1485.20216818108"/>
    <n v="55"/>
    <n v="33"/>
    <n v="44"/>
    <x v="25"/>
  </r>
  <r>
    <n v="2023"/>
    <d v="2023-02-26T00:00:00"/>
    <n v="0"/>
    <n v="0"/>
    <s v="post"/>
    <s v="OT"/>
    <s v="Minnesota Wild"/>
    <s v="Columbus Blue Jackets"/>
    <s v="MIN"/>
    <s v="CBJ"/>
    <n v="1535.74701248611"/>
    <n v="1423.38332048549"/>
    <n v="0.71801580176812096"/>
    <n v="0.28198419823187898"/>
    <n v="0.21662069093987099"/>
    <n v="1.4971152153913601"/>
    <n v="0.71950547554851296"/>
    <n v="3"/>
    <n v="2"/>
    <n v="1537.00872766782"/>
    <n v="1422.1216053037799"/>
    <n v="15"/>
    <n v="59"/>
    <n v="37"/>
    <x v="27"/>
  </r>
  <r>
    <n v="2023"/>
    <d v="2023-01-06T00:00:00"/>
    <n v="0"/>
    <n v="0"/>
    <s v="post"/>
    <m/>
    <s v="Winnipeg Jets"/>
    <s v="Tampa Bay Lightning"/>
    <s v="WPG"/>
    <s v="TBL"/>
    <n v="1533.243191606"/>
    <n v="1577.6466116547199"/>
    <n v="0.50805342943514697"/>
    <n v="0.49194657056485303"/>
    <n v="0.24309454408651701"/>
    <n v="1.13569638615668"/>
    <n v="1.10739815792983"/>
    <n v="4"/>
    <n v="2"/>
    <n v="1536.97643232666"/>
    <n v="1573.9133709340599"/>
    <n v="96"/>
    <n v="12"/>
    <n v="54"/>
    <x v="10"/>
  </r>
  <r>
    <n v="2023"/>
    <d v="2022-12-30T00:00:00"/>
    <n v="0"/>
    <n v="0"/>
    <s v="post"/>
    <m/>
    <s v="Pittsburgh Penguins"/>
    <s v="New Jersey Devils"/>
    <s v="PIT"/>
    <s v="NJD"/>
    <n v="1542.13282020413"/>
    <n v="1489.0353281718101"/>
    <n v="0.64416250302508704"/>
    <n v="0.35583749697491301"/>
    <n v="0.22637719936322301"/>
    <n v="1.3688785020437799"/>
    <n v="0.85749869731944806"/>
    <n v="2"/>
    <n v="4"/>
    <n v="1536.97154306467"/>
    <n v="1494.1966053112701"/>
    <n v="60"/>
    <n v="71"/>
    <n v="65"/>
    <x v="23"/>
  </r>
  <r>
    <n v="2023"/>
    <d v="2022-12-03T00:00:00"/>
    <n v="0"/>
    <n v="0"/>
    <s v="post"/>
    <m/>
    <s v="Edmonton Oilers"/>
    <s v="Montreal Canadiens"/>
    <s v="EDM"/>
    <s v="MTL"/>
    <n v="1534.71138935779"/>
    <n v="1441.10880028883"/>
    <n v="0.69564463219108896"/>
    <n v="0.30435536780891098"/>
    <n v="0.21967590271263199"/>
    <n v="1.45814880455103"/>
    <n v="0.76152709816159703"/>
    <n v="5"/>
    <n v="3"/>
    <n v="1536.8757466662601"/>
    <n v="1438.94444298036"/>
    <n v="24"/>
    <n v="20"/>
    <n v="22"/>
    <x v="18"/>
  </r>
  <r>
    <n v="2023"/>
    <d v="2023-02-11T00:00:00"/>
    <n v="0"/>
    <n v="0"/>
    <s v="post"/>
    <m/>
    <s v="Winnipeg Jets"/>
    <s v="Chicago Blackhawks"/>
    <s v="WPG"/>
    <s v="CHI"/>
    <n v="1534.3224255171101"/>
    <n v="1413.8438732316899"/>
    <n v="0.72737668445413295"/>
    <n v="0.272623315545867"/>
    <n v="0.21530876048852199"/>
    <n v="1.5134515570587199"/>
    <n v="0.70185720342980396"/>
    <n v="4"/>
    <n v="1"/>
    <n v="1536.64705569487"/>
    <n v="1411.51924305393"/>
    <n v="11"/>
    <n v="14"/>
    <n v="12"/>
    <x v="10"/>
  </r>
  <r>
    <n v="2023"/>
    <d v="2022-12-17T00:00:00"/>
    <n v="0"/>
    <n v="0"/>
    <s v="post"/>
    <m/>
    <s v="Edmonton Oilers"/>
    <s v="Anaheim Ducks"/>
    <s v="EDM"/>
    <s v="ANA"/>
    <n v="1540.5703413495301"/>
    <n v="1408.2358771471199"/>
    <n v="0.74069837812680095"/>
    <n v="0.259301621873199"/>
    <n v="0.21340239616883599"/>
    <n v="1.5367323436918101"/>
    <n v="0.67667005247702805"/>
    <n v="3"/>
    <n v="4"/>
    <n v="1536.64447628832"/>
    <n v="1412.16174220833"/>
    <n v="11"/>
    <n v="9"/>
    <n v="10"/>
    <x v="8"/>
  </r>
  <r>
    <n v="2023"/>
    <d v="2023-01-21T00:00:00"/>
    <n v="0"/>
    <n v="0"/>
    <s v="post"/>
    <m/>
    <s v="Vegas Golden Knights"/>
    <s v="Washington Capitals"/>
    <s v="VEG"/>
    <s v="WSH"/>
    <n v="1532.2631368520499"/>
    <n v="1533.7747592190301"/>
    <n v="0.56933084432883496"/>
    <n v="0.43066915567116498"/>
    <n v="0.235638678463677"/>
    <n v="1.24014399935509"/>
    <n v="0.99549467910858602"/>
    <n v="6"/>
    <n v="2"/>
    <n v="1536.6344211492899"/>
    <n v="1529.4034749217899"/>
    <n v="81"/>
    <n v="52"/>
    <n v="66"/>
    <x v="9"/>
  </r>
  <r>
    <n v="2023"/>
    <d v="2022-11-26T00:00:00"/>
    <n v="0"/>
    <n v="0"/>
    <s v="post"/>
    <m/>
    <s v="Pittsburgh Penguins"/>
    <s v="Toronto Maple Leafs"/>
    <s v="PIT"/>
    <s v="TOR"/>
    <n v="1541.48676438047"/>
    <n v="1552.05454654048"/>
    <n v="0.55650511471174602"/>
    <n v="0.44349488528825398"/>
    <n v="0.23719964265291099"/>
    <n v="1.2182070577322599"/>
    <n v="1.01899258492065"/>
    <n v="1"/>
    <n v="4"/>
    <n v="1536.2460812690399"/>
    <n v="1557.2952296519099"/>
    <n v="92"/>
    <n v="37"/>
    <n v="64"/>
    <x v="15"/>
  </r>
  <r>
    <n v="2023"/>
    <d v="2023-02-09T00:00:00"/>
    <n v="0"/>
    <n v="0"/>
    <s v="post"/>
    <m/>
    <s v="Florida Panthers"/>
    <s v="San Jose Sharks"/>
    <s v="FLA"/>
    <s v="SJS"/>
    <n v="1533.7348042129199"/>
    <n v="1426.0405189774001"/>
    <n v="0.71254183223105005"/>
    <n v="0.28745816776895"/>
    <n v="0.217378211575361"/>
    <n v="1.48757080687444"/>
    <n v="0.72980740470091698"/>
    <n v="4"/>
    <n v="1"/>
    <n v="1536.20012352909"/>
    <n v="1423.57519966123"/>
    <n v="16"/>
    <n v="68"/>
    <n v="42"/>
    <x v="20"/>
  </r>
  <r>
    <n v="2023"/>
    <d v="2022-12-20T00:00:00"/>
    <n v="0"/>
    <n v="0"/>
    <s v="post"/>
    <m/>
    <s v="Winnipeg Jets"/>
    <s v="Ottawa Senators"/>
    <s v="WPG"/>
    <s v="OTT"/>
    <n v="1532.7363226958801"/>
    <n v="1472.23487033575"/>
    <n v="0.653870761464866"/>
    <n v="0.346129238535134"/>
    <n v="0.225141543944542"/>
    <n v="1.38566959409788"/>
    <n v="0.83947194984666196"/>
    <n v="5"/>
    <n v="1"/>
    <n v="1536.14868846339"/>
    <n v="1468.82250456824"/>
    <n v="43"/>
    <n v="12"/>
    <n v="27"/>
    <x v="10"/>
  </r>
  <r>
    <n v="2023"/>
    <d v="2022-12-23T00:00:00"/>
    <n v="0"/>
    <n v="0"/>
    <s v="post"/>
    <m/>
    <s v="Washington Capitals"/>
    <s v="Winnipeg Jets"/>
    <s v="WSH"/>
    <s v="WPG"/>
    <n v="1532.1557594659901"/>
    <n v="1534.6008918610801"/>
    <n v="0.56801275770065196"/>
    <n v="0.43198724229934798"/>
    <n v="0.23579925385713599"/>
    <n v="1.2378877848112899"/>
    <n v="0.99791146904584405"/>
    <n v="4"/>
    <n v="1"/>
    <n v="1536.05513488936"/>
    <n v="1530.7015164377101"/>
    <n v="82"/>
    <n v="47"/>
    <n v="64"/>
    <x v="1"/>
  </r>
  <r>
    <n v="2023"/>
    <d v="2022-11-28T00:00:00"/>
    <n v="0"/>
    <n v="0"/>
    <s v="post"/>
    <s v="OT"/>
    <s v="Edmonton Oilers"/>
    <s v="Florida Panthers"/>
    <s v="EDM"/>
    <s v="FLA"/>
    <n v="1533.95613358422"/>
    <n v="1542.85921931291"/>
    <n v="0.55886891131403504"/>
    <n v="0.44113108868596501"/>
    <n v="0.23691217372120901"/>
    <n v="1.2222471477446699"/>
    <n v="1.01466502597654"/>
    <n v="4"/>
    <n v="3"/>
    <n v="1536.04440326811"/>
    <n v="1540.7709496290199"/>
    <n v="86"/>
    <n v="64"/>
    <n v="75"/>
    <x v="18"/>
  </r>
  <r>
    <n v="2023"/>
    <d v="2022-10-29T00:00:00"/>
    <n v="0"/>
    <n v="0"/>
    <s v="post"/>
    <m/>
    <s v="St. Louis Blues"/>
    <s v="Montreal Canadiens"/>
    <s v="STL"/>
    <s v="MTL"/>
    <n v="1543.0523785861801"/>
    <n v="1439.1340091985101"/>
    <n v="0.70806926533513403"/>
    <n v="0.29193073466486602"/>
    <n v="0.217992178434714"/>
    <n v="1.4797771474719099"/>
    <n v="0.73821503096280605"/>
    <n v="4"/>
    <n v="7"/>
    <n v="1535.9817801679401"/>
    <n v="1446.2046076167501"/>
    <n v="27"/>
    <n v="16"/>
    <n v="21"/>
    <x v="24"/>
  </r>
  <r>
    <n v="2023"/>
    <d v="2022-10-22T00:00:00"/>
    <n v="0"/>
    <n v="0"/>
    <s v="post"/>
    <m/>
    <s v="Vegas Golden Knights"/>
    <s v="Colorado Avalanche"/>
    <s v="VEG"/>
    <s v="COL"/>
    <n v="1538.2328278822299"/>
    <n v="1588.3002521512501"/>
    <n v="0.49990296867824802"/>
    <n v="0.50009703132175198"/>
    <n v="0.244067238640755"/>
    <n v="1.12186323884364"/>
    <n v="1.12220399979712"/>
    <n v="2"/>
    <n v="3"/>
    <n v="1535.8189758184001"/>
    <n v="1590.7141042150799"/>
    <n v="98"/>
    <n v="15"/>
    <n v="56"/>
    <x v="2"/>
  </r>
  <r>
    <n v="2023"/>
    <d v="2022-12-11T00:00:00"/>
    <n v="0"/>
    <n v="0"/>
    <s v="post"/>
    <m/>
    <s v="Florida Panthers"/>
    <s v="Seattle Kraken"/>
    <s v="FLA"/>
    <s v="SEA"/>
    <n v="1542.15607048622"/>
    <n v="1477.24631754603"/>
    <n v="0.65959135931027701"/>
    <n v="0.34040864068972299"/>
    <n v="0.224408113649855"/>
    <n v="1.3955731795478501"/>
    <n v="0.82883493410200904"/>
    <n v="2"/>
    <n v="5"/>
    <n v="1535.7023345376699"/>
    <n v="1483.7000534945801"/>
    <n v="52"/>
    <n v="66"/>
    <n v="59"/>
    <x v="3"/>
  </r>
  <r>
    <n v="2023"/>
    <d v="2022-11-08T00:00:00"/>
    <n v="0"/>
    <n v="0"/>
    <s v="post"/>
    <m/>
    <s v="New York Rangers"/>
    <s v="New York Islanders"/>
    <s v="NYR"/>
    <s v="NYI"/>
    <n v="1538.6188650838801"/>
    <n v="1522.7652345664901"/>
    <n v="0.59365214862120297"/>
    <n v="0.40634785137879698"/>
    <n v="0.23266544195140701"/>
    <n v="1.2818473996694599"/>
    <n v="0.95081804228194899"/>
    <n v="3"/>
    <n v="4"/>
    <n v="1535.6570944929199"/>
    <n v="1525.7270051574501"/>
    <n v="79"/>
    <n v="60"/>
    <n v="69"/>
    <x v="26"/>
  </r>
  <r>
    <n v="2023"/>
    <d v="2022-12-01T00:00:00"/>
    <n v="0"/>
    <n v="0"/>
    <s v="post"/>
    <m/>
    <s v="Pittsburgh Penguins"/>
    <s v="Vegas Golden Knights"/>
    <s v="PIT"/>
    <s v="VEG"/>
    <n v="1533.47977751547"/>
    <n v="1544.90519501885"/>
    <n v="0.55528630353042496"/>
    <n v="0.44471369646957498"/>
    <n v="0.237347837616497"/>
    <n v="1.2161244412763399"/>
    <n v="1.02122339634015"/>
    <n v="4"/>
    <n v="3"/>
    <n v="1535.5875493455001"/>
    <n v="1542.7974231888199"/>
    <n v="87"/>
    <n v="25"/>
    <n v="56"/>
    <x v="25"/>
  </r>
  <r>
    <n v="2023"/>
    <d v="2023-01-05T00:00:00"/>
    <n v="0"/>
    <n v="0"/>
    <s v="post"/>
    <m/>
    <s v="Edmonton Oilers"/>
    <s v="New York Islanders"/>
    <s v="EDM"/>
    <s v="NYI"/>
    <n v="1532.44780490015"/>
    <n v="1526.62623455529"/>
    <n v="0.579649516056438"/>
    <n v="0.420350483943562"/>
    <n v="0.234379909900848"/>
    <n v="1.25782074066635"/>
    <n v="0.97655916923450303"/>
    <n v="4"/>
    <n v="2"/>
    <n v="1535.5616422611299"/>
    <n v="1523.5123971943101"/>
    <n v="78"/>
    <n v="91"/>
    <n v="84"/>
    <x v="18"/>
  </r>
  <r>
    <n v="2023"/>
    <d v="2022-12-03T00:00:00"/>
    <n v="0"/>
    <n v="0"/>
    <s v="post"/>
    <s v="SO"/>
    <s v="Minnesota Wild"/>
    <s v="Anaheim Ducks"/>
    <s v="MIN"/>
    <s v="ANA"/>
    <n v="1534.2984773385599"/>
    <n v="1414.7049345779999"/>
    <n v="0.72636527166512099"/>
    <n v="0.27363472833487901"/>
    <n v="0.21545155954016601"/>
    <n v="1.5116855722943401"/>
    <n v="0.70376598724582395"/>
    <n v="5"/>
    <n v="4"/>
    <n v="1535.5188454235199"/>
    <n v="1413.4845664930399"/>
    <n v="11"/>
    <n v="12"/>
    <n v="11"/>
    <x v="27"/>
  </r>
  <r>
    <n v="2023"/>
    <d v="2022-11-19T00:00:00"/>
    <n v="0"/>
    <n v="0"/>
    <s v="post"/>
    <m/>
    <s v="Dallas Stars"/>
    <s v="New York Islanders"/>
    <s v="DAL"/>
    <s v="NYI"/>
    <n v="1531.7716348190199"/>
    <n v="1523.2561923265901"/>
    <n v="0.583423194852835"/>
    <n v="0.416576805147165"/>
    <n v="0.233918670664234"/>
    <n v="1.26429148219525"/>
    <n v="0.96962718846898599"/>
    <n v="5"/>
    <n v="2"/>
    <n v="1535.5123596082899"/>
    <n v="1519.5154675373201"/>
    <n v="76"/>
    <n v="41"/>
    <n v="58"/>
    <x v="28"/>
  </r>
  <r>
    <n v="2023"/>
    <d v="2022-10-18T00:00:00"/>
    <n v="0"/>
    <n v="0"/>
    <s v="post"/>
    <m/>
    <s v="Edmonton Oilers"/>
    <s v="Buffalo Sabres"/>
    <s v="EDM"/>
    <s v="BUF"/>
    <n v="1540.91950426429"/>
    <n v="1466.65473062815"/>
    <n v="0.67157683943621604"/>
    <n v="0.32842316056378401"/>
    <n v="0.222857304573091"/>
    <n v="1.4163451791950501"/>
    <n v="0.80651212537803796"/>
    <n v="2"/>
    <n v="4"/>
    <n v="1535.4794268632299"/>
    <n v="1472.0948080292101"/>
    <n v="44"/>
    <n v="29"/>
    <n v="36"/>
    <x v="4"/>
  </r>
  <r>
    <n v="2023"/>
    <d v="2022-11-23T00:00:00"/>
    <n v="0"/>
    <n v="0"/>
    <s v="post"/>
    <m/>
    <s v="Dallas Stars"/>
    <s v="Chicago Blackhawks"/>
    <s v="DAL"/>
    <s v="CHI"/>
    <n v="1533.2426093992799"/>
    <n v="1434.4410917779801"/>
    <n v="0.701943613002733"/>
    <n v="0.298056386997267"/>
    <n v="0.218826176723142"/>
    <n v="1.4691097656199901"/>
    <n v="0.74971641110315002"/>
    <n v="6"/>
    <n v="4"/>
    <n v="1535.3571612942301"/>
    <n v="1432.3265398830299"/>
    <n v="19"/>
    <n v="13"/>
    <n v="16"/>
    <x v="28"/>
  </r>
  <r>
    <n v="2023"/>
    <d v="2022-11-21T00:00:00"/>
    <n v="0"/>
    <n v="0"/>
    <s v="post"/>
    <m/>
    <s v="St. Louis Blues"/>
    <s v="Anaheim Ducks"/>
    <s v="STL"/>
    <s v="ANA"/>
    <n v="1533.2425847363099"/>
    <n v="1426.0099888141999"/>
    <n v="0.71199715944962205"/>
    <n v="0.288002840550378"/>
    <n v="0.217453215550587"/>
    <n v="1.4866214626646299"/>
    <n v="0.73083175288596003"/>
    <n v="3"/>
    <n v="1"/>
    <n v="1535.27800743535"/>
    <n v="1423.9745661151601"/>
    <n v="15"/>
    <n v="15"/>
    <n v="15"/>
    <x v="7"/>
  </r>
  <r>
    <n v="2023"/>
    <d v="2022-10-15T00:00:00"/>
    <n v="0"/>
    <n v="0"/>
    <s v="post"/>
    <m/>
    <s v="Minnesota Wild"/>
    <s v="Los Angeles Kings"/>
    <s v="MIN"/>
    <s v="LAK"/>
    <n v="1538.2169736497301"/>
    <n v="1492.35140871302"/>
    <n v="0.63456389895356902"/>
    <n v="0.36543610104643098"/>
    <n v="0.22758876790107199"/>
    <n v="1.3522969498908699"/>
    <n v="0.87529181801020595"/>
    <n v="6"/>
    <n v="7"/>
    <n v="1535.0024694142"/>
    <n v="1495.56591294855"/>
    <n v="60"/>
    <n v="53"/>
    <n v="56"/>
    <x v="6"/>
  </r>
  <r>
    <n v="2023"/>
    <d v="2022-12-23T00:00:00"/>
    <n v="0"/>
    <n v="0"/>
    <s v="post"/>
    <m/>
    <s v="Dallas Stars"/>
    <s v="Montreal Canadiens"/>
    <s v="DAL"/>
    <s v="MTL"/>
    <n v="1532.87974222415"/>
    <n v="1431.7877029062499"/>
    <n v="0.70469486035634499"/>
    <n v="0.29530513964365501"/>
    <n v="0.21845255972607899"/>
    <n v="1.4738998843681099"/>
    <n v="0.74455267535796399"/>
    <n v="4"/>
    <n v="2"/>
    <n v="1534.9725953253601"/>
    <n v="1429.6948498050399"/>
    <n v="18"/>
    <n v="7"/>
    <n v="12"/>
    <x v="28"/>
  </r>
  <r>
    <n v="2023"/>
    <d v="2022-12-04T00:00:00"/>
    <n v="0"/>
    <n v="0"/>
    <s v="post"/>
    <s v="SO"/>
    <s v="Dallas Stars"/>
    <s v="Minnesota Wild"/>
    <s v="DAL"/>
    <s v="MIN"/>
    <n v="1537.72328279617"/>
    <n v="1535.5188454235199"/>
    <n v="0.57456789425133103"/>
    <n v="0.42543210574866902"/>
    <n v="0.23500021984313799"/>
    <n v="1.24911242688193"/>
    <n v="0.98588779296120899"/>
    <n v="5"/>
    <n v="6"/>
    <n v="1534.8763095250799"/>
    <n v="1538.36581869461"/>
    <n v="84"/>
    <n v="45"/>
    <n v="64"/>
    <x v="27"/>
  </r>
  <r>
    <n v="2023"/>
    <d v="2022-10-22T00:00:00"/>
    <n v="0"/>
    <n v="0"/>
    <s v="post"/>
    <m/>
    <s v="Edmonton Oilers"/>
    <s v="St. Louis Blues"/>
    <s v="EDM"/>
    <s v="STL"/>
    <n v="1539.0083068173899"/>
    <n v="1554.11303236957"/>
    <n v="0.55005015572217197"/>
    <n v="0.44994984427782803"/>
    <n v="0.23798432647625201"/>
    <n v="1.2071813220829"/>
    <n v="1.03080300439336"/>
    <n v="0"/>
    <n v="2"/>
    <n v="1534.7502582191401"/>
    <n v="1558.37108096782"/>
    <n v="92"/>
    <n v="31"/>
    <n v="61"/>
    <x v="7"/>
  </r>
  <r>
    <n v="2023"/>
    <d v="2023-02-21T00:00:00"/>
    <n v="0"/>
    <n v="0"/>
    <s v="post"/>
    <m/>
    <s v="Minnesota Wild"/>
    <s v="Los Angeles Kings"/>
    <s v="MIN"/>
    <s v="LAK"/>
    <n v="1532.61705369784"/>
    <n v="1516.98120737762"/>
    <n v="0.59334969206118604"/>
    <n v="0.40665030793881402"/>
    <n v="0.232702568070601"/>
    <n v="1.28132795508644"/>
    <n v="0.95137461298416603"/>
    <n v="2"/>
    <n v="1"/>
    <n v="1534.5197666204299"/>
    <n v="1515.0784944550301"/>
    <n v="73"/>
    <n v="98"/>
    <n v="85"/>
    <x v="27"/>
  </r>
  <r>
    <n v="2023"/>
    <d v="2022-12-15T00:00:00"/>
    <n v="0"/>
    <n v="0"/>
    <s v="post"/>
    <m/>
    <s v="Florida Panthers"/>
    <s v="Pittsburgh Penguins"/>
    <s v="FLA"/>
    <s v="PIT"/>
    <n v="1538.7401463037199"/>
    <n v="1548.92792735332"/>
    <n v="0.557044929140879"/>
    <n v="0.442955070859121"/>
    <n v="0.23713400080761601"/>
    <n v="1.2191295664126001"/>
    <n v="1.0180044343950101"/>
    <n v="2"/>
    <n v="4"/>
    <n v="1534.4174020744699"/>
    <n v="1553.25067158257"/>
    <n v="90"/>
    <n v="66"/>
    <n v="78"/>
    <x v="25"/>
  </r>
  <r>
    <n v="2023"/>
    <d v="2023-01-30T00:00:00"/>
    <n v="0"/>
    <n v="0"/>
    <s v="post"/>
    <m/>
    <s v="Winnipeg Jets"/>
    <s v="St. Louis Blues"/>
    <s v="WPG"/>
    <s v="STL"/>
    <n v="1531.4619558644199"/>
    <n v="1503.8590671418399"/>
    <n v="0.60985865885519397"/>
    <n v="0.39014134114480598"/>
    <n v="0.23066864248208399"/>
    <n v="1.3097106912484"/>
    <n v="0.92095795123368496"/>
    <n v="4"/>
    <n v="2"/>
    <n v="1534.3224255171101"/>
    <n v="1500.9985974891499"/>
    <n v="64"/>
    <n v="40"/>
    <n v="52"/>
    <x v="10"/>
  </r>
  <r>
    <n v="2023"/>
    <d v="2022-12-01T00:00:00"/>
    <n v="0"/>
    <n v="0"/>
    <s v="post"/>
    <m/>
    <s v="Minnesota Wild"/>
    <s v="Edmonton Oilers"/>
    <s v="MIN"/>
    <s v="EDM"/>
    <n v="1531.03144392682"/>
    <n v="1537.97842276953"/>
    <n v="0.56164308419119402"/>
    <n v="0.43835691580880598"/>
    <n v="0.23657468953827401"/>
    <n v="1.2269903196468099"/>
    <n v="1.0095843698914599"/>
    <n v="5"/>
    <n v="3"/>
    <n v="1534.2984773385599"/>
    <n v="1534.71138935779"/>
    <n v="83"/>
    <n v="71"/>
    <n v="77"/>
    <x v="27"/>
  </r>
  <r>
    <n v="2023"/>
    <d v="2023-02-11T00:00:00"/>
    <n v="0"/>
    <n v="0"/>
    <s v="post"/>
    <s v="SO"/>
    <s v="Minnesota Wild"/>
    <s v="New Jersey Devils"/>
    <s v="MIN"/>
    <s v="NJD"/>
    <n v="1531.98299091135"/>
    <n v="1519.9986131841799"/>
    <n v="0.58826819043991396"/>
    <n v="0.41173180956008598"/>
    <n v="0.23332565605031899"/>
    <n v="1.27260397546222"/>
    <n v="0.96072168058809904"/>
    <n v="3"/>
    <n v="2"/>
    <n v="1533.9128108925399"/>
    <n v="1518.06879320299"/>
    <n v="74"/>
    <n v="97"/>
    <n v="85"/>
    <x v="27"/>
  </r>
  <r>
    <n v="2023"/>
    <d v="2022-11-03T00:00:00"/>
    <n v="0"/>
    <n v="0"/>
    <s v="post"/>
    <m/>
    <s v="Calgary Flames"/>
    <s v="Nashville Predators"/>
    <s v="CGY"/>
    <s v="NSH"/>
    <n v="1540.1569416099701"/>
    <n v="1488.0238267591999"/>
    <n v="0.64288901060274695"/>
    <n v="0.357110989397253"/>
    <n v="0.22653849799475601"/>
    <n v="1.3666774083609701"/>
    <n v="0.85986108963378705"/>
    <n v="1"/>
    <n v="4"/>
    <n v="1533.9078889197101"/>
    <n v="1494.2728794494601"/>
    <n v="58"/>
    <n v="38"/>
    <n v="48"/>
    <x v="17"/>
  </r>
  <r>
    <n v="2023"/>
    <d v="2022-12-02T00:00:00"/>
    <n v="0"/>
    <n v="0"/>
    <s v="post"/>
    <s v="OT"/>
    <s v="New York Rangers"/>
    <s v="Ottawa Senators"/>
    <s v="NYR"/>
    <s v="OTT"/>
    <n v="1537.3708265232699"/>
    <n v="1460.9975083725101"/>
    <n v="0.67424836376868102"/>
    <n v="0.32575163623131898"/>
    <n v="0.222508822507993"/>
    <n v="1.42097934054525"/>
    <n v="0.80152948196274798"/>
    <n v="2"/>
    <n v="3"/>
    <n v="1533.9011244309399"/>
    <n v="1464.46721046484"/>
    <n v="38"/>
    <n v="24"/>
    <n v="31"/>
    <x v="21"/>
  </r>
  <r>
    <n v="2023"/>
    <d v="2022-11-28T00:00:00"/>
    <n v="0"/>
    <n v="0"/>
    <s v="post"/>
    <m/>
    <s v="New York Rangers"/>
    <s v="New Jersey Devils"/>
    <s v="NYR"/>
    <s v="NJD"/>
    <n v="1538.73390391919"/>
    <n v="1503.5619200418701"/>
    <n v="0.62017459368482097"/>
    <n v="0.37982540631517903"/>
    <n v="0.22938863658059599"/>
    <n v="1.32747681946295"/>
    <n v="0.90191181711764301"/>
    <n v="3"/>
    <n v="5"/>
    <n v="1533.8101609677201"/>
    <n v="1508.4856629933399"/>
    <n v="68"/>
    <n v="53"/>
    <n v="60"/>
    <x v="23"/>
  </r>
  <r>
    <n v="2023"/>
    <d v="2023-01-21T00:00:00"/>
    <n v="0"/>
    <n v="0"/>
    <s v="post"/>
    <m/>
    <s v="Florida Panthers"/>
    <s v="Minnesota Wild"/>
    <s v="FLA"/>
    <s v="MIN"/>
    <n v="1530.4037598405901"/>
    <n v="1548.31233236099"/>
    <n v="0.546052384472972"/>
    <n v="0.453947615527028"/>
    <n v="0.23847015550181899"/>
    <n v="1.2003577274103601"/>
    <n v="1.03811242809146"/>
    <n v="5"/>
    <n v="3"/>
    <n v="1533.80480098979"/>
    <n v="1544.9112912117901"/>
    <n v="87"/>
    <n v="96"/>
    <n v="91"/>
    <x v="20"/>
  </r>
  <r>
    <n v="2023"/>
    <d v="2022-12-05T00:00:00"/>
    <n v="0"/>
    <n v="0"/>
    <s v="post"/>
    <m/>
    <s v="Edmonton Oilers"/>
    <s v="Washington Capitals"/>
    <s v="EDM"/>
    <s v="WSH"/>
    <n v="1536.8757466662601"/>
    <n v="1505.8988191767601"/>
    <n v="0.61446989781138694"/>
    <n v="0.385530102188613"/>
    <n v="0.230097443478709"/>
    <n v="1.3176492865204601"/>
    <n v="0.91244815695824899"/>
    <n v="2"/>
    <n v="3"/>
    <n v="1533.78656900138"/>
    <n v="1508.9879968416401"/>
    <n v="68"/>
    <n v="57"/>
    <n v="62"/>
    <x v="1"/>
  </r>
  <r>
    <n v="2023"/>
    <d v="2023-02-06T00:00:00"/>
    <n v="0"/>
    <n v="0"/>
    <s v="post"/>
    <m/>
    <s v="Florida Panthers"/>
    <s v="Tampa Bay Lightning"/>
    <s v="FLA"/>
    <s v="TBL"/>
    <n v="1527.4983581930401"/>
    <n v="1588.72023991017"/>
    <n v="0.48385602763012597"/>
    <n v="0.51614397236987397"/>
    <n v="0.24210763944296501"/>
    <n v="1.0926744540234401"/>
    <n v="1.1494331854195301"/>
    <n v="7"/>
    <n v="1"/>
    <n v="1533.7348042129199"/>
    <n v="1582.4837938902899"/>
    <n v="97"/>
    <n v="92"/>
    <n v="94"/>
    <x v="20"/>
  </r>
  <r>
    <n v="2023"/>
    <d v="2022-11-29T00:00:00"/>
    <n v="0"/>
    <n v="0"/>
    <s v="post"/>
    <s v="OT"/>
    <s v="Pittsburgh Penguins"/>
    <s v="Carolina Hurricanes"/>
    <s v="PIT"/>
    <s v="CAR"/>
    <n v="1536.2460812690399"/>
    <n v="1543.66349758816"/>
    <n v="0.56097624959137804"/>
    <n v="0.43902375040862202"/>
    <n v="0.23665582309934399"/>
    <n v="1.22585002619587"/>
    <n v="1.0108057969034701"/>
    <n v="2"/>
    <n v="3"/>
    <n v="1533.47977751547"/>
    <n v="1546.4298013417299"/>
    <n v="88"/>
    <n v="56"/>
    <n v="72"/>
    <x v="11"/>
  </r>
  <r>
    <n v="2023"/>
    <d v="2022-12-23T00:00:00"/>
    <n v="0"/>
    <n v="0"/>
    <s v="post"/>
    <m/>
    <s v="Edmonton Oilers"/>
    <s v="Vancouver Canucks"/>
    <s v="EDM"/>
    <s v="VAN"/>
    <n v="1539.6999717649501"/>
    <n v="1486.3964756831599"/>
    <n v="0.64443427477864301"/>
    <n v="0.35556572522135699"/>
    <n v="0.22634275431974801"/>
    <n v="1.3693482751455901"/>
    <n v="0.85699447917416205"/>
    <n v="2"/>
    <n v="5"/>
    <n v="1533.4321326461099"/>
    <n v="1492.664314802"/>
    <n v="57"/>
    <n v="59"/>
    <n v="58"/>
    <x v="5"/>
  </r>
  <r>
    <n v="2023"/>
    <d v="2023-01-03T00:00:00"/>
    <n v="0"/>
    <n v="0"/>
    <s v="post"/>
    <m/>
    <s v="Winnipeg Jets"/>
    <s v="Calgary Flames"/>
    <s v="WPG"/>
    <s v="CGY"/>
    <n v="1531.27187770726"/>
    <n v="1524.83012666948"/>
    <n v="0.58051913107657505"/>
    <n v="0.41948086892342501"/>
    <n v="0.23427366794916299"/>
    <n v="1.2593115839503399"/>
    <n v="0.97496208399881901"/>
    <n v="3"/>
    <n v="2"/>
    <n v="1533.243191606"/>
    <n v="1522.8588127707401"/>
    <n v="76"/>
    <n v="54"/>
    <n v="65"/>
    <x v="10"/>
  </r>
  <r>
    <n v="2023"/>
    <d v="2022-11-21T00:00:00"/>
    <n v="0"/>
    <n v="0"/>
    <s v="post"/>
    <s v="SO"/>
    <s v="Dallas Stars"/>
    <s v="Colorado Avalanche"/>
    <s v="DAL"/>
    <s v="COL"/>
    <n v="1535.5123596082899"/>
    <n v="1603.48081344038"/>
    <n v="0.47416434627049298"/>
    <n v="0.52583565372950702"/>
    <n v="0.24092761982024899"/>
    <n v="1.0750170250106601"/>
    <n v="1.16591059480959"/>
    <n v="2"/>
    <n v="3"/>
    <n v="1533.2426093992799"/>
    <n v="1605.75056364939"/>
    <n v="99"/>
    <n v="12"/>
    <n v="55"/>
    <x v="2"/>
  </r>
  <r>
    <n v="2023"/>
    <d v="2022-11-19T00:00:00"/>
    <n v="0"/>
    <n v="0"/>
    <s v="post"/>
    <m/>
    <s v="St. Louis Blues"/>
    <s v="Anaheim Ducks"/>
    <s v="STL"/>
    <s v="ANA"/>
    <n v="1530.3905872809401"/>
    <n v="1428.86198626957"/>
    <n v="0.705217557174879"/>
    <n v="0.294782442825121"/>
    <n v="0.218381402411813"/>
    <n v="1.4748101176202899"/>
    <n v="0.74357128479152501"/>
    <n v="6"/>
    <n v="2"/>
    <n v="1533.2425847363099"/>
    <n v="1426.0099888141999"/>
    <n v="16"/>
    <n v="16"/>
    <n v="16"/>
    <x v="7"/>
  </r>
  <r>
    <n v="2023"/>
    <d v="2023-01-07T00:00:00"/>
    <n v="0"/>
    <n v="0"/>
    <s v="post"/>
    <s v="OT"/>
    <s v="Edmonton Oilers"/>
    <s v="Colorado Avalanche"/>
    <s v="EDM"/>
    <s v="COL"/>
    <n v="1535.5616422611299"/>
    <n v="1563.0889408371499"/>
    <n v="0.53229579083644896"/>
    <n v="0.46770420916355099"/>
    <n v="0.24014198601436601"/>
    <n v="1.17690699932871"/>
    <n v="1.0632349866856501"/>
    <n v="2"/>
    <n v="3"/>
    <n v="1532.9628031091099"/>
    <n v="1565.6877799891699"/>
    <n v="93"/>
    <n v="87"/>
    <n v="90"/>
    <x v="2"/>
  </r>
  <r>
    <n v="2023"/>
    <d v="2022-12-21T00:00:00"/>
    <n v="0"/>
    <n v="0"/>
    <s v="post"/>
    <m/>
    <s v="Dallas Stars"/>
    <s v="Edmonton Oilers"/>
    <s v="DAL"/>
    <s v="EDM"/>
    <n v="1538.35609206145"/>
    <n v="1534.2236219276499"/>
    <n v="0.57727857264227"/>
    <n v="0.42272142735773"/>
    <n v="0.23466943586664499"/>
    <n v="1.2537569441713201"/>
    <n v="0.98091249169532402"/>
    <n v="3"/>
    <n v="6"/>
    <n v="1532.87974222415"/>
    <n v="1539.6999717649501"/>
    <n v="84"/>
    <n v="30"/>
    <n v="57"/>
    <x v="18"/>
  </r>
  <r>
    <n v="2023"/>
    <d v="2023-02-19T00:00:00"/>
    <n v="0"/>
    <n v="0"/>
    <s v="post"/>
    <m/>
    <s v="Minnesota Wild"/>
    <s v="Nashville Predators"/>
    <s v="MIN"/>
    <s v="NSH"/>
    <n v="1530.8339271551999"/>
    <n v="1498.7716340209799"/>
    <n v="0.61594893389212202"/>
    <n v="0.38405106610787798"/>
    <n v="0.229913910319092"/>
    <n v="1.3201965501553199"/>
    <n v="0.90971736016376903"/>
    <n v="4"/>
    <n v="3"/>
    <n v="1532.61705369784"/>
    <n v="1496.9885074783399"/>
    <n v="60"/>
    <n v="100"/>
    <n v="80"/>
    <x v="27"/>
  </r>
  <r>
    <n v="2023"/>
    <d v="2022-10-13T00:00:00"/>
    <n v="0"/>
    <n v="0"/>
    <s v="post"/>
    <m/>
    <s v="Vegas Golden Knights"/>
    <s v="Chicago Blackhawks"/>
    <s v="VEG"/>
    <s v="CHI"/>
    <n v="1531.05488601206"/>
    <n v="1445.23649944406"/>
    <n v="0.68607513640715301"/>
    <n v="0.31392486359284699"/>
    <n v="0.22095259946447099"/>
    <n v="1.44151278746168"/>
    <n v="0.779439812002796"/>
    <n v="1"/>
    <n v="0"/>
    <n v="1532.47657538973"/>
    <n v="1443.81481006639"/>
    <n v="24"/>
    <n v="23"/>
    <n v="23"/>
    <x v="9"/>
  </r>
  <r>
    <n v="2023"/>
    <d v="2023-01-03T00:00:00"/>
    <n v="0"/>
    <n v="0"/>
    <s v="post"/>
    <m/>
    <s v="Edmonton Oilers"/>
    <s v="Seattle Kraken"/>
    <s v="EDM"/>
    <s v="SEA"/>
    <n v="1538.7917511258299"/>
    <n v="1480.7424262156701"/>
    <n v="0.65066916923595397"/>
    <n v="0.34933083076404597"/>
    <n v="0.225550251660183"/>
    <n v="1.3801299952634001"/>
    <n v="0.84542025639678298"/>
    <n v="2"/>
    <n v="5"/>
    <n v="1532.44780490015"/>
    <n v="1487.08637244136"/>
    <n v="53"/>
    <n v="91"/>
    <n v="72"/>
    <x v="3"/>
  </r>
  <r>
    <n v="2023"/>
    <d v="2023-02-11T00:00:00"/>
    <n v="0"/>
    <n v="0"/>
    <s v="post"/>
    <m/>
    <s v="Florida Panthers"/>
    <s v="Colorado Avalanche"/>
    <s v="FLA"/>
    <s v="COL"/>
    <n v="1536.20012352909"/>
    <n v="1589.94829269399"/>
    <n v="0.49460616022070297"/>
    <n v="0.50539383977929697"/>
    <n v="0.24341942529673899"/>
    <n v="1.1122349984689901"/>
    <n v="1.13118442682774"/>
    <n v="3"/>
    <n v="5"/>
    <n v="1532.4433217995199"/>
    <n v="1593.70509442356"/>
    <n v="98"/>
    <n v="99"/>
    <n v="98"/>
    <x v="2"/>
  </r>
  <r>
    <n v="2023"/>
    <d v="2022-11-13T00:00:00"/>
    <n v="0"/>
    <n v="0"/>
    <s v="post"/>
    <s v="SO"/>
    <s v="Minnesota Wild"/>
    <s v="San Jose Sharks"/>
    <s v="MIN"/>
    <s v="SJS"/>
    <n v="1536.0374532778401"/>
    <n v="1433.52317116781"/>
    <n v="0.70639573349093399"/>
    <n v="0.29360426650906601"/>
    <n v="0.21822080288844301"/>
    <n v="1.4768620257509499"/>
    <n v="0.74135877713749398"/>
    <n v="2"/>
    <n v="3"/>
    <n v="1532.3522399686001"/>
    <n v="1437.20838447705"/>
    <n v="20"/>
    <n v="14"/>
    <n v="17"/>
    <x v="14"/>
  </r>
  <r>
    <n v="2023"/>
    <d v="2022-11-25T00:00:00"/>
    <n v="0"/>
    <n v="0"/>
    <s v="post"/>
    <s v="OT"/>
    <s v="Dallas Stars"/>
    <s v="Winnipeg Jets"/>
    <s v="DAL"/>
    <s v="WPG"/>
    <n v="1535.3571612942301"/>
    <n v="1513.93070277634"/>
    <n v="0.60136689059061499"/>
    <n v="0.39863310940938501"/>
    <n v="0.23171683493199599"/>
    <n v="1.29510378359267"/>
    <n v="0.93661305133932304"/>
    <n v="4"/>
    <n v="5"/>
    <n v="1532.34845083701"/>
    <n v="1516.9394132335599"/>
    <n v="72"/>
    <n v="39"/>
    <n v="55"/>
    <x v="10"/>
  </r>
  <r>
    <n v="2023"/>
    <d v="2022-12-10T00:00:00"/>
    <n v="0"/>
    <n v="0"/>
    <s v="post"/>
    <s v="OT"/>
    <s v="Dallas Stars"/>
    <s v="Detroit Red Wings"/>
    <s v="DAL"/>
    <s v="DET"/>
    <n v="1530.79810074118"/>
    <n v="1460.2883699634201"/>
    <n v="0.66679167573383002"/>
    <n v="0.33320832426616998"/>
    <n v="0.223478869118898"/>
    <n v="1.4080483709556699"/>
    <n v="0.81543049816323199"/>
    <n v="3"/>
    <n v="2"/>
    <n v="1532.31776337317"/>
    <n v="1458.7687073314301"/>
    <n v="33"/>
    <n v="21"/>
    <n v="27"/>
    <x v="28"/>
  </r>
  <r>
    <n v="2023"/>
    <d v="2022-11-23T00:00:00"/>
    <n v="0"/>
    <n v="0"/>
    <s v="post"/>
    <m/>
    <s v="Minnesota Wild"/>
    <s v="Winnipeg Jets"/>
    <s v="MIN"/>
    <s v="WPG"/>
    <n v="1527.7255205947499"/>
    <n v="1518.4887698315099"/>
    <n v="0.58443199317943695"/>
    <n v="0.415568006820563"/>
    <n v="0.23379527682056001"/>
    <n v="1.2660218235512599"/>
    <n v="0.96777345326930497"/>
    <n v="6"/>
    <n v="1"/>
    <n v="1532.28358764992"/>
    <n v="1513.93070277634"/>
    <n v="71"/>
    <n v="71"/>
    <n v="71"/>
    <x v="27"/>
  </r>
  <r>
    <n v="2023"/>
    <d v="2022-10-20T00:00:00"/>
    <n v="0"/>
    <n v="0"/>
    <s v="post"/>
    <s v="OT"/>
    <s v="Minnesota Wild"/>
    <s v="Vancouver Canucks"/>
    <s v="MIN"/>
    <s v="VAN"/>
    <n v="1530.48372550608"/>
    <n v="1498.40528474755"/>
    <n v="0.615970922277288"/>
    <n v="0.384029077722712"/>
    <n v="0.22991118056349599"/>
    <n v="1.32023442318452"/>
    <n v="0.90967675737898002"/>
    <n v="4"/>
    <n v="3"/>
    <n v="1532.26673645393"/>
    <n v="1496.6222737997"/>
    <n v="59"/>
    <n v="71"/>
    <n v="65"/>
    <x v="27"/>
  </r>
  <r>
    <n v="2023"/>
    <d v="2023-01-19T00:00:00"/>
    <n v="0"/>
    <n v="0"/>
    <s v="post"/>
    <m/>
    <s v="Vegas Golden Knights"/>
    <s v="Detroit Red Wings"/>
    <s v="VEG"/>
    <s v="DET"/>
    <n v="1535.8189758184001"/>
    <n v="1449.04989586694"/>
    <n v="0.68725260804462296"/>
    <n v="0.31274739195537699"/>
    <n v="0.220796390534238"/>
    <n v="1.4435587113819901"/>
    <n v="0.77723767915224795"/>
    <n v="2"/>
    <n v="3"/>
    <n v="1532.2631368520499"/>
    <n v="1452.6057348332899"/>
    <n v="29"/>
    <n v="17"/>
    <n v="23"/>
    <x v="16"/>
  </r>
  <r>
    <n v="2023"/>
    <d v="2022-12-07T00:00:00"/>
    <n v="0"/>
    <n v="0"/>
    <s v="post"/>
    <m/>
    <s v="Calgary Flames"/>
    <s v="Minnesota Wild"/>
    <s v="CGY"/>
    <s v="MIN"/>
    <n v="1528.91036805307"/>
    <n v="1538.36581869461"/>
    <n v="0.55808486750007102"/>
    <n v="0.44191513249992898"/>
    <n v="0.23700753249327899"/>
    <n v="1.22090695012539"/>
    <n v="1.0161005823678899"/>
    <n v="5"/>
    <n v="3"/>
    <n v="1532.20787250035"/>
    <n v="1535.0683142473299"/>
    <n v="82"/>
    <n v="75"/>
    <n v="78"/>
    <x v="30"/>
  </r>
  <r>
    <n v="2023"/>
    <d v="2022-11-03T00:00:00"/>
    <n v="0"/>
    <n v="0"/>
    <s v="post"/>
    <m/>
    <s v="Minnesota Wild"/>
    <s v="Seattle Kraken"/>
    <s v="MIN"/>
    <s v="SEA"/>
    <n v="1539.56092054789"/>
    <n v="1458.83976166408"/>
    <n v="0.67972133755185404"/>
    <n v="0.32027866244814601"/>
    <n v="0.22179147743461"/>
    <n v="1.4304777528388599"/>
    <n v="0.791313724595747"/>
    <n v="0"/>
    <n v="4"/>
    <n v="1532.0175632318101"/>
    <n v="1466.3831189801599"/>
    <n v="38"/>
    <n v="40"/>
    <n v="39"/>
    <x v="3"/>
  </r>
  <r>
    <n v="2023"/>
    <d v="2023-02-09T00:00:00"/>
    <n v="0"/>
    <n v="0"/>
    <s v="post"/>
    <m/>
    <s v="Minnesota Wild"/>
    <s v="Vegas Golden Knights"/>
    <s v="MIN"/>
    <s v="VEG"/>
    <n v="1538.2398496589699"/>
    <n v="1528.78814806986"/>
    <n v="0.58473248003434097"/>
    <n v="0.41526751996565903"/>
    <n v="0.233758514039478"/>
    <n v="1.26653727846471"/>
    <n v="0.96722123557476403"/>
    <n v="1"/>
    <n v="5"/>
    <n v="1531.98299091135"/>
    <n v="1535.04500681748"/>
    <n v="82"/>
    <n v="96"/>
    <n v="89"/>
    <x v="9"/>
  </r>
  <r>
    <n v="2023"/>
    <d v="2023-01-13T00:00:00"/>
    <n v="0"/>
    <n v="0"/>
    <s v="post"/>
    <m/>
    <s v="Pittsburgh Penguins"/>
    <s v="Winnipeg Jets"/>
    <s v="PIT"/>
    <s v="WPG"/>
    <n v="1537.17942237487"/>
    <n v="1539.6691607288999"/>
    <n v="0.56794975122737501"/>
    <n v="0.43205024877262499"/>
    <n v="0.23580692853333499"/>
    <n v="1.23777994458989"/>
    <n v="0.99802698394345002"/>
    <n v="1"/>
    <n v="4"/>
    <n v="1531.80938790709"/>
    <n v="1545.0391951966801"/>
    <n v="86"/>
    <n v="54"/>
    <n v="70"/>
    <x v="10"/>
  </r>
  <r>
    <n v="2023"/>
    <d v="2023-02-20T00:00:00"/>
    <n v="0"/>
    <n v="0"/>
    <s v="post"/>
    <s v="OT"/>
    <s v="Florida Panthers"/>
    <s v="Anaheim Ducks"/>
    <s v="FLA"/>
    <s v="ANA"/>
    <n v="1530.60897399634"/>
    <n v="1393.30124807927"/>
    <n v="0.74615887049989704"/>
    <n v="0.25384112950010301"/>
    <n v="0.212606394110573"/>
    <n v="1.5462859882197699"/>
    <n v="0.66632040589080699"/>
    <n v="4"/>
    <n v="3"/>
    <n v="1531.7321022390299"/>
    <n v="1392.17811983658"/>
    <n v="4"/>
    <n v="79"/>
    <n v="41"/>
    <x v="20"/>
  </r>
  <r>
    <n v="2023"/>
    <d v="2023-01-20T00:00:00"/>
    <n v="0"/>
    <n v="0"/>
    <s v="post"/>
    <m/>
    <s v="Pittsburgh Penguins"/>
    <s v="Ottawa Senators"/>
    <s v="PIT"/>
    <s v="OTT"/>
    <n v="1528.6044945193601"/>
    <n v="1467.38750927366"/>
    <n v="0.65480238344249797"/>
    <n v="0.34519761655750197"/>
    <n v="0.22502238175779499"/>
    <n v="1.38728195673988"/>
    <n v="0.83774042501791601"/>
    <n v="4"/>
    <n v="1"/>
    <n v="1531.6286692153301"/>
    <n v="1464.36333457769"/>
    <n v="37"/>
    <n v="76"/>
    <n v="56"/>
    <x v="25"/>
  </r>
  <r>
    <n v="2023"/>
    <d v="2023-01-16T00:00:00"/>
    <n v="0"/>
    <n v="0"/>
    <s v="post"/>
    <m/>
    <s v="Vegas Golden Knights"/>
    <s v="Dallas Stars"/>
    <s v="VEG"/>
    <s v="DAL"/>
    <n v="1537.53883895383"/>
    <n v="1539.82495468351"/>
    <n v="0.56823735280393595"/>
    <n v="0.431762647196064"/>
    <n v="0.235771895657472"/>
    <n v="1.23827220341138"/>
    <n v="0.99749969224609503"/>
    <n v="0"/>
    <n v="4"/>
    <n v="1531.4941286104099"/>
    <n v="1545.8696650269301"/>
    <n v="86"/>
    <n v="16"/>
    <n v="51"/>
    <x v="28"/>
  </r>
  <r>
    <n v="2023"/>
    <d v="2023-01-24T00:00:00"/>
    <n v="0"/>
    <n v="0"/>
    <s v="post"/>
    <s v="OT"/>
    <s v="Pittsburgh Penguins"/>
    <s v="Florida Panthers"/>
    <s v="PIT"/>
    <s v="FLA"/>
    <n v="1529.44987286183"/>
    <n v="1529.7647077438601"/>
    <n v="0.57101923177843905"/>
    <n v="0.428980768221561"/>
    <n v="0.23543292672697699"/>
    <n v="1.2430346613288701"/>
    <n v="0.99239826539811005"/>
    <n v="7"/>
    <n v="6"/>
    <n v="1531.4723178714"/>
    <n v="1527.7422627342901"/>
    <n v="78"/>
    <n v="99"/>
    <n v="88"/>
    <x v="25"/>
  </r>
  <r>
    <n v="2023"/>
    <d v="2023-01-28T00:00:00"/>
    <n v="0"/>
    <n v="0"/>
    <s v="post"/>
    <m/>
    <s v="Winnipeg Jets"/>
    <s v="Philadelphia Flyers"/>
    <s v="WPG"/>
    <s v="PHI"/>
    <n v="1539.3317733874401"/>
    <n v="1440.2034215630999"/>
    <n v="0.70233708946120499"/>
    <n v="0.29766291053879501"/>
    <n v="0.21877283724586299"/>
    <n v="1.4697947384038399"/>
    <n v="0.74897809884201805"/>
    <n v="0"/>
    <n v="4"/>
    <n v="1531.4619558644199"/>
    <n v="1448.0732390861201"/>
    <n v="25"/>
    <n v="13"/>
    <n v="19"/>
    <x v="19"/>
  </r>
  <r>
    <n v="2023"/>
    <d v="2022-11-26T00:00:00"/>
    <n v="0"/>
    <n v="0"/>
    <s v="post"/>
    <m/>
    <s v="New York Islanders"/>
    <s v="Philadelphia Flyers"/>
    <s v="NYI"/>
    <s v="PHI"/>
    <n v="1528.86845031284"/>
    <n v="1422.8402040738399"/>
    <n v="0.71057345331449995"/>
    <n v="0.2894265466855"/>
    <n v="0.21764895674657"/>
    <n v="1.4841402925698599"/>
    <n v="0.73350866417670901"/>
    <n v="5"/>
    <n v="2"/>
    <n v="1531.3525255914101"/>
    <n v="1420.35612879527"/>
    <n v="13"/>
    <n v="12"/>
    <n v="12"/>
    <x v="26"/>
  </r>
  <r>
    <n v="2023"/>
    <d v="2023-01-14T00:00:00"/>
    <n v="0"/>
    <n v="0"/>
    <s v="post"/>
    <m/>
    <s v="Washington Capitals"/>
    <s v="Philadelphia Flyers"/>
    <s v="WSH"/>
    <s v="PHI"/>
    <n v="1536.8367384728101"/>
    <n v="1444.1813696603599"/>
    <n v="0.69448895233124097"/>
    <n v="0.30551104766875897"/>
    <n v="0.21983097382966099"/>
    <n v="1.45613869578722"/>
    <n v="0.763692278042436"/>
    <n v="1"/>
    <n v="3"/>
    <n v="1531.15681984854"/>
    <n v="1449.8612882846301"/>
    <n v="26"/>
    <n v="64"/>
    <n v="45"/>
    <x v="19"/>
  </r>
  <r>
    <n v="2023"/>
    <d v="2023-01-16T00:00:00"/>
    <n v="0"/>
    <n v="0"/>
    <s v="post"/>
    <s v="OT"/>
    <s v="Pittsburgh Penguins"/>
    <s v="Anaheim Ducks"/>
    <s v="PIT"/>
    <s v="ANA"/>
    <n v="1530.02752793442"/>
    <n v="1393.0560739314999"/>
    <n v="0.74579205604135601"/>
    <n v="0.25420794395864399"/>
    <n v="0.21266014817210299"/>
    <n v="1.54564401111148"/>
    <n v="0.66701613706062002"/>
    <n v="4"/>
    <n v="3"/>
    <n v="1531.1524482373"/>
    <n v="1391.93115362862"/>
    <n v="4"/>
    <n v="55"/>
    <n v="29"/>
    <x v="25"/>
  </r>
  <r>
    <n v="2023"/>
    <d v="2023-02-13T00:00:00"/>
    <n v="0"/>
    <n v="0"/>
    <s v="post"/>
    <s v="SO"/>
    <s v="Minnesota Wild"/>
    <s v="Florida Panthers"/>
    <s v="MIN"/>
    <s v="FLA"/>
    <n v="1533.9128108925399"/>
    <n v="1532.4433217995199"/>
    <n v="0.57353341812212899"/>
    <n v="0.42646658187787101"/>
    <n v="0.23512639664549201"/>
    <n v="1.2473403869309201"/>
    <n v="0.98778600971456998"/>
    <n v="1"/>
    <n v="2"/>
    <n v="1531.0720085048099"/>
    <n v="1535.28412418725"/>
    <n v="82"/>
    <n v="95"/>
    <n v="88"/>
    <x v="20"/>
  </r>
  <r>
    <n v="2023"/>
    <d v="2022-11-27T00:00:00"/>
    <n v="0"/>
    <n v="0"/>
    <s v="post"/>
    <m/>
    <s v="Minnesota Wild"/>
    <s v="Arizona Coyotes"/>
    <s v="MIN"/>
    <s v="ARI"/>
    <n v="1529.59801999552"/>
    <n v="1445.6476699421"/>
    <n v="0.68375451593862002"/>
    <n v="0.31624548406137998"/>
    <n v="0.22125976809438599"/>
    <n v="1.4374814343415601"/>
    <n v="0.78377833375282702"/>
    <n v="4"/>
    <n v="3"/>
    <n v="1531.03144392682"/>
    <n v="1444.2142460108"/>
    <n v="24"/>
    <n v="42"/>
    <n v="33"/>
    <x v="27"/>
  </r>
  <r>
    <n v="2023"/>
    <d v="2023-02-17T00:00:00"/>
    <n v="0"/>
    <n v="0"/>
    <s v="post"/>
    <s v="SO"/>
    <s v="Minnesota Wild"/>
    <s v="Dallas Stars"/>
    <s v="MIN"/>
    <s v="DAL"/>
    <n v="1528.73646094791"/>
    <n v="1538.83020151038"/>
    <n v="0.55717849856349799"/>
    <n v="0.44282150143650201"/>
    <n v="0.23711775807417401"/>
    <n v="1.21935783877466"/>
    <n v="1.0177599192995099"/>
    <n v="2"/>
    <n v="1"/>
    <n v="1530.8339271551999"/>
    <n v="1536.7327353030901"/>
    <n v="82"/>
    <n v="98"/>
    <n v="90"/>
    <x v="27"/>
  </r>
  <r>
    <n v="2023"/>
    <d v="2022-12-08T00:00:00"/>
    <n v="0"/>
    <n v="0"/>
    <s v="post"/>
    <s v="OT"/>
    <s v="Dallas Stars"/>
    <s v="Ottawa Senators"/>
    <s v="DAL"/>
    <s v="OTT"/>
    <n v="1529.25058922319"/>
    <n v="1462.9799558458601"/>
    <n v="0.66134809474127798"/>
    <n v="0.33865190525872202"/>
    <n v="0.22418204067894101"/>
    <n v="1.39861586468327"/>
    <n v="0.82556617599567395"/>
    <n v="4"/>
    <n v="3"/>
    <n v="1530.79810074118"/>
    <n v="1461.4324443278699"/>
    <n v="34"/>
    <n v="14"/>
    <n v="24"/>
    <x v="28"/>
  </r>
  <r>
    <n v="2023"/>
    <d v="2022-12-11T00:00:00"/>
    <n v="0"/>
    <n v="0"/>
    <s v="post"/>
    <m/>
    <s v="Winnipeg Jets"/>
    <s v="Washington Capitals"/>
    <s v="WPG"/>
    <s v="WSH"/>
    <n v="1536.46273381794"/>
    <n v="1516.49398987719"/>
    <n v="0.59935359245433095"/>
    <n v="0.40064640754566899"/>
    <n v="0.231964706057572"/>
    <n v="1.2916430110680199"/>
    <n v="0.94032169498955598"/>
    <n v="2"/>
    <n v="5"/>
    <n v="1530.7314947359"/>
    <n v="1522.22522895923"/>
    <n v="74"/>
    <n v="35"/>
    <n v="54"/>
    <x v="1"/>
  </r>
  <r>
    <n v="2023"/>
    <d v="2022-11-05T00:00:00"/>
    <n v="0"/>
    <n v="0"/>
    <s v="post"/>
    <s v="OT"/>
    <s v="Calgary Flames"/>
    <s v="New Jersey Devils"/>
    <s v="CGY"/>
    <s v="NJD"/>
    <n v="1533.9078889197101"/>
    <n v="1467.2887102384"/>
    <n v="0.66179731346277504"/>
    <n v="0.33820268653722502"/>
    <n v="0.2241241654893"/>
    <n v="1.3993940218119401"/>
    <n v="0.82473014367735498"/>
    <n v="3"/>
    <n v="4"/>
    <n v="1530.51944210901"/>
    <n v="1470.6771570491001"/>
    <n v="40"/>
    <n v="46"/>
    <n v="43"/>
    <x v="23"/>
  </r>
  <r>
    <n v="2023"/>
    <d v="2022-10-17T00:00:00"/>
    <n v="0"/>
    <n v="0"/>
    <s v="post"/>
    <m/>
    <s v="Minnesota Wild"/>
    <s v="Colorado Avalanche"/>
    <s v="MIN"/>
    <s v="COL"/>
    <n v="1535.0024694142"/>
    <n v="1591.4081695418799"/>
    <n v="0.49078250088429798"/>
    <n v="0.50921749911570202"/>
    <n v="0.24295242379795501"/>
    <n v="1.1052806274190901"/>
    <n v="1.1376717963788701"/>
    <n v="3"/>
    <n v="6"/>
    <n v="1530.48372550608"/>
    <n v="1595.92691345"/>
    <n v="98"/>
    <n v="29"/>
    <n v="63"/>
    <x v="2"/>
  </r>
  <r>
    <n v="2023"/>
    <d v="2022-11-17T00:00:00"/>
    <n v="0"/>
    <n v="0"/>
    <s v="post"/>
    <s v="SO"/>
    <s v="St. Louis Blues"/>
    <s v="Washington Capitals"/>
    <s v="STL"/>
    <s v="WSH"/>
    <n v="1528.50187064592"/>
    <n v="1510.9707829377701"/>
    <n v="0.59597938885795598"/>
    <n v="0.40402061114204402"/>
    <n v="0.232379620717653"/>
    <n v="1.2858449340952101"/>
    <n v="0.946534686622439"/>
    <n v="5"/>
    <n v="4"/>
    <n v="1530.3905872809401"/>
    <n v="1509.08206630275"/>
    <n v="66"/>
    <n v="63"/>
    <n v="64"/>
    <x v="7"/>
  </r>
  <r>
    <n v="2023"/>
    <d v="2023-01-26T00:00:00"/>
    <n v="0"/>
    <n v="0"/>
    <s v="post"/>
    <s v="SO"/>
    <s v="Washington Capitals"/>
    <s v="Pittsburgh Penguins"/>
    <s v="WSH"/>
    <s v="PIT"/>
    <n v="1527.89045397821"/>
    <n v="1531.4723178714"/>
    <n v="0.566406429158549"/>
    <n v="0.433593570841451"/>
    <n v="0.23599488802069299"/>
    <n v="1.2351387245143199"/>
    <n v="1.00085616350638"/>
    <n v="3"/>
    <n v="2"/>
    <n v="1529.93783184982"/>
    <n v="1529.42493999979"/>
    <n v="78"/>
    <n v="99"/>
    <n v="88"/>
    <x v="1"/>
  </r>
  <r>
    <n v="2023"/>
    <d v="2022-12-21T00:00:00"/>
    <n v="0"/>
    <n v="0"/>
    <s v="post"/>
    <m/>
    <s v="Florida Panthers"/>
    <s v="New Jersey Devils"/>
    <s v="FLA"/>
    <s v="NJD"/>
    <n v="1534.9578575830101"/>
    <n v="1488.9708085444399"/>
    <n v="0.63472605049072295"/>
    <n v="0.365273949509277"/>
    <n v="0.227568377886331"/>
    <n v="1.3525769011554101"/>
    <n v="0.87499147673092603"/>
    <n v="2"/>
    <n v="4"/>
    <n v="1529.8906951233701"/>
    <n v="1494.03797100408"/>
    <n v="56"/>
    <n v="95"/>
    <n v="75"/>
    <x v="23"/>
  </r>
  <r>
    <n v="2023"/>
    <d v="2022-12-19T00:00:00"/>
    <n v="0"/>
    <n v="0"/>
    <s v="post"/>
    <s v="OT"/>
    <s v="Washington Capitals"/>
    <s v="Detroit Red Wings"/>
    <s v="WSH"/>
    <s v="DET"/>
    <n v="1528.3691597315001"/>
    <n v="1448.7951390199501"/>
    <n v="0.67828206024616799"/>
    <n v="0.32171793975383201"/>
    <n v="0.221980581686058"/>
    <n v="1.42797925589773"/>
    <n v="0.79400132578832705"/>
    <n v="4"/>
    <n v="3"/>
    <n v="1529.8303162346001"/>
    <n v="1447.33398251685"/>
    <n v="25"/>
    <n v="34"/>
    <n v="29"/>
    <x v="1"/>
  </r>
  <r>
    <n v="2023"/>
    <d v="2022-12-05T00:00:00"/>
    <n v="0"/>
    <n v="0"/>
    <s v="post"/>
    <m/>
    <s v="New York Rangers"/>
    <s v="St. Louis Blues"/>
    <s v="NYR"/>
    <s v="STL"/>
    <n v="1526.71699643344"/>
    <n v="1515.74491550626"/>
    <n v="0.58685605757822801"/>
    <n v="0.41314394242177199"/>
    <n v="0.23349860009867299"/>
    <n v="1.2701806473511901"/>
    <n v="0.963317952747485"/>
    <n v="6"/>
    <n v="4"/>
    <n v="1529.76998264806"/>
    <n v="1512.69192929164"/>
    <n v="68"/>
    <n v="82"/>
    <n v="75"/>
    <x v="13"/>
  </r>
  <r>
    <n v="2023"/>
    <d v="2022-12-15T00:00:00"/>
    <n v="0"/>
    <n v="0"/>
    <s v="post"/>
    <s v="OT"/>
    <s v="Winnipeg Jets"/>
    <s v="Nashville Predators"/>
    <s v="WPG"/>
    <s v="NSH"/>
    <n v="1527.9896388059699"/>
    <n v="1489.77512432034"/>
    <n v="0.62429143787507202"/>
    <n v="0.37570856212492798"/>
    <n v="0.228875523491821"/>
    <n v="1.33457336958685"/>
    <n v="0.89430215390497503"/>
    <n v="2"/>
    <n v="1"/>
    <n v="1529.7290125028701"/>
    <n v="1488.03575062344"/>
    <n v="52"/>
    <n v="54"/>
    <n v="53"/>
    <x v="10"/>
  </r>
  <r>
    <n v="2023"/>
    <d v="2022-11-25T00:00:00"/>
    <n v="0"/>
    <n v="0"/>
    <s v="post"/>
    <m/>
    <s v="Minnesota Wild"/>
    <s v="Toronto Maple Leafs"/>
    <s v="MIN"/>
    <s v="TOR"/>
    <n v="1532.28358764992"/>
    <n v="1549.36897888608"/>
    <n v="0.54722672934708805"/>
    <n v="0.45277327065291201"/>
    <n v="0.23832745037484801"/>
    <n v="1.20236175788677"/>
    <n v="1.03596569248808"/>
    <n v="3"/>
    <n v="4"/>
    <n v="1529.59801999552"/>
    <n v="1552.05454654048"/>
    <n v="88"/>
    <n v="48"/>
    <n v="68"/>
    <x v="15"/>
  </r>
  <r>
    <n v="2023"/>
    <d v="2023-01-17T00:00:00"/>
    <n v="0"/>
    <n v="0"/>
    <s v="post"/>
    <m/>
    <s v="Washington Capitals"/>
    <s v="Minnesota Wild"/>
    <s v="WSH"/>
    <s v="MIN"/>
    <n v="1533.8436974964"/>
    <n v="1547.7541706867801"/>
    <n v="0.55175100992927195"/>
    <n v="0.44824899007072799"/>
    <n v="0.23777760242972501"/>
    <n v="1.2100855900091101"/>
    <n v="1.0276920124206199"/>
    <n v="2"/>
    <n v="4"/>
    <n v="1529.56994940657"/>
    <n v="1552.02791877661"/>
    <n v="88"/>
    <n v="86"/>
    <n v="87"/>
    <x v="27"/>
  </r>
  <r>
    <n v="2023"/>
    <d v="2023-01-23T00:00:00"/>
    <n v="0"/>
    <n v="0"/>
    <s v="post"/>
    <s v="OT"/>
    <s v="Calgary Flames"/>
    <s v="Columbus Blue Jackets"/>
    <s v="CGY"/>
    <s v="CBJ"/>
    <n v="1528.22477552496"/>
    <n v="1419.0455574752"/>
    <n v="0.71428949072286396"/>
    <n v="0.28571050927713598"/>
    <n v="0.217137102754624"/>
    <n v="1.4906173336567099"/>
    <n v="0.72651976909791005"/>
    <n v="4"/>
    <n v="3"/>
    <n v="1529.5050065431799"/>
    <n v="1417.7653264569799"/>
    <n v="11"/>
    <n v="70"/>
    <n v="40"/>
    <x v="30"/>
  </r>
  <r>
    <n v="2023"/>
    <d v="2023-02-18T00:00:00"/>
    <n v="0"/>
    <n v="0"/>
    <s v="post"/>
    <m/>
    <s v="Dallas Stars"/>
    <s v="Columbus Blue Jackets"/>
    <s v="DAL"/>
    <s v="CBJ"/>
    <n v="1536.7327353030901"/>
    <n v="1418.08739129013"/>
    <n v="0.72527905312315299"/>
    <n v="0.27472094687684701"/>
    <n v="0.215604630588976"/>
    <n v="1.5097892145127401"/>
    <n v="0.70581541607623399"/>
    <n v="1"/>
    <n v="4"/>
    <n v="1529.4335914815599"/>
    <n v="1425.3865351116599"/>
    <n v="14"/>
    <n v="3"/>
    <n v="8"/>
    <x v="22"/>
  </r>
  <r>
    <n v="2023"/>
    <d v="2022-12-06T00:00:00"/>
    <n v="0"/>
    <n v="0"/>
    <s v="post"/>
    <m/>
    <s v="Dallas Stars"/>
    <s v="Toronto Maple Leafs"/>
    <s v="DAL"/>
    <s v="TOR"/>
    <n v="1534.8763095250799"/>
    <n v="1560.5053049661699"/>
    <n v="0.53501528425233402"/>
    <n v="0.46498471574766598"/>
    <n v="0.23981140804979501"/>
    <n v="1.18153920790975"/>
    <n v="1.05827220014005"/>
    <n v="0"/>
    <n v="4"/>
    <n v="1529.25058922319"/>
    <n v="1566.1310252680601"/>
    <n v="92"/>
    <n v="13"/>
    <n v="52"/>
    <x v="15"/>
  </r>
  <r>
    <n v="2023"/>
    <d v="2022-10-31T00:00:00"/>
    <n v="0"/>
    <n v="0"/>
    <s v="post"/>
    <m/>
    <s v="St. Louis Blues"/>
    <s v="Los Angeles Kings"/>
    <s v="STL"/>
    <s v="LAK"/>
    <n v="1535.9817801679401"/>
    <n v="1498.5999820761101"/>
    <n v="0.62316644628200302"/>
    <n v="0.37683355371799698"/>
    <n v="0.229015878194989"/>
    <n v="1.3326337598020701"/>
    <n v="0.89638211839291704"/>
    <n v="1"/>
    <n v="5"/>
    <n v="1529.2187692111299"/>
    <n v="1505.36299303292"/>
    <n v="63"/>
    <n v="66"/>
    <n v="64"/>
    <x v="6"/>
  </r>
  <r>
    <n v="2023"/>
    <d v="2023-02-24T00:00:00"/>
    <n v="0"/>
    <n v="0"/>
    <s v="post"/>
    <m/>
    <s v="Winnipeg Jets"/>
    <s v="Colorado Avalanche"/>
    <s v="WPG"/>
    <s v="COL"/>
    <n v="1534.1483670084699"/>
    <n v="1598.90217145822"/>
    <n v="0.478780321995386"/>
    <n v="0.521219678004614"/>
    <n v="0.24148939292279001"/>
    <n v="1.08342966761152"/>
    <n v="1.1580597253112701"/>
    <n v="1"/>
    <n v="5"/>
    <n v="1529.20935741618"/>
    <n v="1603.8411810505099"/>
    <n v="99"/>
    <n v="27"/>
    <n v="63"/>
    <x v="2"/>
  </r>
  <r>
    <n v="2023"/>
    <d v="2022-12-05T00:00:00"/>
    <n v="0"/>
    <n v="0"/>
    <s v="post"/>
    <m/>
    <s v="Calgary Flames"/>
    <s v="Arizona Coyotes"/>
    <s v="CGY"/>
    <s v="ARI"/>
    <n v="1527.4992708007601"/>
    <n v="1439.9861774621399"/>
    <n v="0.688172417184718"/>
    <n v="0.311827582815282"/>
    <n v="0.22067419651866099"/>
    <n v="1.4451571356595601"/>
    <n v="0.77551706085910599"/>
    <n v="3"/>
    <n v="2"/>
    <n v="1528.91036805307"/>
    <n v="1438.57508020983"/>
    <n v="20"/>
    <n v="23"/>
    <n v="21"/>
    <x v="30"/>
  </r>
  <r>
    <n v="2023"/>
    <d v="2023-02-15T00:00:00"/>
    <n v="0"/>
    <n v="0"/>
    <s v="post"/>
    <m/>
    <s v="Minnesota Wild"/>
    <s v="Colorado Avalanche"/>
    <s v="MIN"/>
    <s v="COL"/>
    <n v="1531.0720085048099"/>
    <n v="1590.8229257156499"/>
    <n v="0.48597098531833999"/>
    <n v="0.51402901468165996"/>
    <n v="0.242365442395505"/>
    <n v="1.0965248401841301"/>
    <n v="1.1458406022113801"/>
    <n v="2"/>
    <n v="3"/>
    <n v="1528.73646094791"/>
    <n v="1593.1584732725501"/>
    <n v="97"/>
    <n v="99"/>
    <n v="98"/>
    <x v="2"/>
  </r>
  <r>
    <n v="2023"/>
    <d v="2022-12-29T00:00:00"/>
    <n v="0"/>
    <n v="0"/>
    <s v="post"/>
    <m/>
    <s v="Florida Panthers"/>
    <s v="Montreal Canadiens"/>
    <s v="FLA"/>
    <s v="MTL"/>
    <n v="1525.29483266379"/>
    <n v="1427.61855532052"/>
    <n v="0.70058664825523398"/>
    <n v="0.29941335174476602"/>
    <n v="0.219009887996338"/>
    <n v="1.4667477811406999"/>
    <n v="0.75226210685564099"/>
    <n v="7"/>
    <n v="2"/>
    <n v="1528.4467250206101"/>
    <n v="1424.4666629636999"/>
    <n v="13"/>
    <n v="12"/>
    <n v="12"/>
    <x v="20"/>
  </r>
  <r>
    <n v="2023"/>
    <d v="2022-12-17T00:00:00"/>
    <n v="0"/>
    <n v="0"/>
    <s v="post"/>
    <m/>
    <s v="Washington Capitals"/>
    <s v="Toronto Maple Leafs"/>
    <s v="WSH"/>
    <s v="TOR"/>
    <n v="1523.80314243105"/>
    <n v="1570.4536580793499"/>
    <n v="0.50482014613210302"/>
    <n v="0.49517985386789698"/>
    <n v="0.24348953771345899"/>
    <n v="1.1302114059675199"/>
    <n v="1.1132781317459399"/>
    <n v="5"/>
    <n v="2"/>
    <n v="1528.3691597315001"/>
    <n v="1565.8876407789"/>
    <n v="92"/>
    <n v="26"/>
    <n v="59"/>
    <x v="1"/>
  </r>
  <r>
    <n v="2023"/>
    <d v="2022-12-29T00:00:00"/>
    <n v="0"/>
    <n v="0"/>
    <s v="post"/>
    <m/>
    <s v="Winnipeg Jets"/>
    <s v="Vancouver Canucks"/>
    <s v="WPG"/>
    <s v="VAN"/>
    <n v="1525.49105619639"/>
    <n v="1496.0598603783301"/>
    <n v="0.61235986885631499"/>
    <n v="0.38764013114368501"/>
    <n v="0.230359000885766"/>
    <n v="1.31401613102612"/>
    <n v="0.91634286985964897"/>
    <n v="4"/>
    <n v="2"/>
    <n v="1528.33074705282"/>
    <n v="1493.2201695219001"/>
    <n v="54"/>
    <n v="59"/>
    <n v="56"/>
    <x v="10"/>
  </r>
  <r>
    <n v="2023"/>
    <d v="2022-11-01T00:00:00"/>
    <n v="0"/>
    <n v="0"/>
    <s v="post"/>
    <s v="OT"/>
    <s v="Pittsburgh Penguins"/>
    <s v="Boston Bruins"/>
    <s v="PIT"/>
    <s v="BOS"/>
    <n v="1530.7618208894"/>
    <n v="1566.6079676808599"/>
    <n v="0.52035777152428297"/>
    <n v="0.47964222847571703"/>
    <n v="0.241594335660408"/>
    <n v="1.1565943885918299"/>
    <n v="1.0849999470685701"/>
    <n v="5"/>
    <n v="6"/>
    <n v="1528.2316481635501"/>
    <n v="1569.1381404067099"/>
    <n v="93"/>
    <n v="30"/>
    <n v="61"/>
    <x v="0"/>
  </r>
  <r>
    <n v="2023"/>
    <d v="2023-01-21T00:00:00"/>
    <n v="0"/>
    <n v="0"/>
    <s v="post"/>
    <m/>
    <s v="Calgary Flames"/>
    <s v="Tampa Bay Lightning"/>
    <s v="CGY"/>
    <s v="TBL"/>
    <n v="1523.41568139333"/>
    <n v="1585.64038901965"/>
    <n v="0.48241448801812498"/>
    <n v="0.51758551198187497"/>
    <n v="0.241931990023732"/>
    <n v="1.09004946895748"/>
    <n v="1.15188252106625"/>
    <n v="6"/>
    <n v="3"/>
    <n v="1528.22477552496"/>
    <n v="1580.83129488803"/>
    <n v="96"/>
    <n v="97"/>
    <n v="96"/>
    <x v="30"/>
  </r>
  <r>
    <n v="2023"/>
    <d v="2022-11-29T00:00:00"/>
    <n v="0"/>
    <n v="0"/>
    <s v="post"/>
    <m/>
    <s v="Winnipeg Jets"/>
    <s v="Colorado Avalanche"/>
    <s v="WPG"/>
    <s v="COL"/>
    <n v="1521.8872775525101"/>
    <n v="1604.87406334914"/>
    <n v="0.45267032825590903"/>
    <n v="0.54732967174409097"/>
    <n v="0.23831494070137901"/>
    <n v="1.0357774947776199"/>
    <n v="1.2025374459237601"/>
    <n v="5"/>
    <n v="0"/>
    <n v="1528.16502996504"/>
    <n v="1598.5963109366101"/>
    <n v="98"/>
    <n v="17"/>
    <n v="57"/>
    <x v="10"/>
  </r>
  <r>
    <n v="2023"/>
    <d v="2022-12-06T00:00:00"/>
    <n v="0"/>
    <n v="0"/>
    <s v="post"/>
    <m/>
    <s v="Winnipeg Jets"/>
    <s v="Florida Panthers"/>
    <s v="WPG"/>
    <s v="FLA"/>
    <n v="1523.93305063154"/>
    <n v="1546.69578137184"/>
    <n v="0.539117478085544"/>
    <n v="0.460882521914456"/>
    <n v="0.23931285602124899"/>
    <n v="1.1885300687807101"/>
    <n v="1.05078278724054"/>
    <n v="5"/>
    <n v="2"/>
    <n v="1528.13394335716"/>
    <n v="1542.49488864622"/>
    <n v="83"/>
    <n v="50"/>
    <n v="66"/>
    <x v="10"/>
  </r>
  <r>
    <n v="2023"/>
    <d v="2022-12-13T00:00:00"/>
    <n v="0"/>
    <n v="0"/>
    <s v="post"/>
    <m/>
    <s v="Winnipeg Jets"/>
    <s v="Vegas Golden Knights"/>
    <s v="WPG"/>
    <s v="VEG"/>
    <n v="1530.7314947359"/>
    <n v="1541.07191214821"/>
    <n v="0.55682811612574301"/>
    <n v="0.44317188387425699"/>
    <n v="0.23716036589063799"/>
    <n v="1.21875903838355"/>
    <n v="1.01840132750709"/>
    <n v="5"/>
    <n v="6"/>
    <n v="1527.9896388059699"/>
    <n v="1543.8137680781399"/>
    <n v="84"/>
    <n v="13"/>
    <n v="48"/>
    <x v="9"/>
  </r>
  <r>
    <n v="2023"/>
    <d v="2022-11-19T00:00:00"/>
    <n v="0"/>
    <n v="0"/>
    <s v="post"/>
    <s v="OT"/>
    <s v="Minnesota Wild"/>
    <s v="Carolina Hurricanes"/>
    <s v="MIN"/>
    <s v="CAR"/>
    <n v="1525.4665516375601"/>
    <n v="1556.14390246263"/>
    <n v="0.52777889301443004"/>
    <n v="0.47222110698557002"/>
    <n v="0.240691235867244"/>
    <n v="1.16921726787181"/>
    <n v="1.0714739679954299"/>
    <n v="2"/>
    <n v="1"/>
    <n v="1527.7255205947499"/>
    <n v="1553.8849335054399"/>
    <n v="88"/>
    <n v="42"/>
    <n v="65"/>
    <x v="27"/>
  </r>
  <r>
    <n v="2023"/>
    <d v="2022-12-03T00:00:00"/>
    <n v="0"/>
    <n v="0"/>
    <s v="post"/>
    <m/>
    <s v="Calgary Flames"/>
    <s v="Washington Capitals"/>
    <s v="CGY"/>
    <s v="WSH"/>
    <n v="1523.8408122012199"/>
    <n v="1509.5572777763"/>
    <n v="0.59147003808756404"/>
    <n v="0.40852996191243601"/>
    <n v="0.232933191833228"/>
    <n v="1.2781002641629"/>
    <n v="0.95483292767032901"/>
    <n v="5"/>
    <n v="2"/>
    <n v="1527.4992708007601"/>
    <n v="1505.8988191767601"/>
    <n v="62"/>
    <n v="76"/>
    <n v="69"/>
    <x v="30"/>
  </r>
  <r>
    <n v="2023"/>
    <d v="2023-01-28T00:00:00"/>
    <n v="0"/>
    <n v="0"/>
    <s v="post"/>
    <s v="OT"/>
    <s v="Florida Panthers"/>
    <s v="Boston Bruins"/>
    <s v="FLA"/>
    <s v="BOS"/>
    <n v="1524.71489408202"/>
    <n v="1619.34707487486"/>
    <n v="0.43612013345084799"/>
    <n v="0.56387986654915201"/>
    <n v="0.23630248163293099"/>
    <n v="1.0054864787101101"/>
    <n v="1.2308160029228199"/>
    <n v="4"/>
    <n v="3"/>
    <n v="1527.4983581930401"/>
    <n v="1616.56361076384"/>
    <n v="99"/>
    <n v="56"/>
    <n v="77"/>
    <x v="20"/>
  </r>
  <r>
    <n v="2023"/>
    <d v="2022-11-29T00:00:00"/>
    <n v="0"/>
    <n v="0"/>
    <s v="post"/>
    <m/>
    <s v="Calgary Flames"/>
    <s v="Florida Panthers"/>
    <s v="CGY"/>
    <s v="FLA"/>
    <n v="1522.77716885224"/>
    <n v="1540.7709496290199"/>
    <n v="0.54593079745017004"/>
    <n v="0.45406920254983002"/>
    <n v="0.238484930393043"/>
    <n v="1.2001502570640601"/>
    <n v="1.03833467332898"/>
    <n v="6"/>
    <n v="2"/>
    <n v="1527.4224486341"/>
    <n v="1536.12566984716"/>
    <n v="80"/>
    <n v="76"/>
    <n v="78"/>
    <x v="30"/>
  </r>
  <r>
    <n v="2023"/>
    <d v="2023-01-10T00:00:00"/>
    <n v="0"/>
    <n v="0"/>
    <s v="post"/>
    <s v="OT"/>
    <s v="St. Louis Blues"/>
    <s v="Calgary Flames"/>
    <s v="STL"/>
    <s v="CGY"/>
    <n v="1525.40859706065"/>
    <n v="1523.64851309912"/>
    <n v="0.57394252224164"/>
    <n v="0.42605747775836"/>
    <n v="0.235076501362049"/>
    <n v="1.2480411457338501"/>
    <n v="0.987035355628194"/>
    <n v="4"/>
    <n v="3"/>
    <n v="1527.41527710316"/>
    <n v="1521.64183305661"/>
    <n v="72"/>
    <n v="99"/>
    <n v="85"/>
    <x v="7"/>
  </r>
  <r>
    <n v="2023"/>
    <d v="2022-11-14T00:00:00"/>
    <n v="0"/>
    <n v="0"/>
    <s v="post"/>
    <m/>
    <s v="Calgary Flames"/>
    <s v="Los Angeles Kings"/>
    <s v="CGY"/>
    <s v="LAK"/>
    <n v="1525.3120259662301"/>
    <n v="1507.1209358495601"/>
    <n v="0.59689387498097701"/>
    <n v="0.40310612501902299"/>
    <n v="0.23226723031813801"/>
    <n v="1.2874160931444001"/>
    <n v="0.94485113717373803"/>
    <n v="6"/>
    <n v="5"/>
    <n v="1527.19588039014"/>
    <n v="1505.2370814256501"/>
    <n v="62"/>
    <n v="75"/>
    <n v="68"/>
    <x v="30"/>
  </r>
  <r>
    <n v="2023"/>
    <d v="2023-01-06T00:00:00"/>
    <n v="0"/>
    <n v="0"/>
    <s v="post"/>
    <m/>
    <s v="Calgary Flames"/>
    <s v="New York Islanders"/>
    <s v="CGY"/>
    <s v="NYI"/>
    <n v="1522.8588127707401"/>
    <n v="1523.5123971943101"/>
    <n v="0.570541501263783"/>
    <n v="0.429458498736217"/>
    <n v="0.23549115193912601"/>
    <n v="1.24221667910501"/>
    <n v="0.99327447283411996"/>
    <n v="4"/>
    <n v="1"/>
    <n v="1526.7320540570199"/>
    <n v="1519.63915590803"/>
    <n v="71"/>
    <n v="90"/>
    <n v="80"/>
    <x v="30"/>
  </r>
  <r>
    <n v="2023"/>
    <d v="2023-02-24T00:00:00"/>
    <n v="0"/>
    <n v="0"/>
    <s v="post"/>
    <m/>
    <s v="Florida Panthers"/>
    <s v="Buffalo Sabres"/>
    <s v="FLA"/>
    <s v="BUF"/>
    <n v="1531.7321022390299"/>
    <n v="1490.6855769721401"/>
    <n v="0.62810736766616704"/>
    <n v="0.37189263233383302"/>
    <n v="0.228398639643692"/>
    <n v="1.3411545066508901"/>
    <n v="0.88724413299279903"/>
    <n v="1"/>
    <n v="3"/>
    <n v="1526.7304244656"/>
    <n v="1495.68725474557"/>
    <n v="55"/>
    <n v="100"/>
    <n v="77"/>
    <x v="4"/>
  </r>
  <r>
    <n v="2023"/>
    <d v="2022-12-03T00:00:00"/>
    <n v="0"/>
    <n v="0"/>
    <s v="post"/>
    <m/>
    <s v="New York Rangers"/>
    <s v="Chicago Blackhawks"/>
    <s v="NYR"/>
    <s v="CHI"/>
    <n v="1533.9011244309399"/>
    <n v="1422.6895006694699"/>
    <n v="0.71667112017954104"/>
    <n v="0.28332887982045901"/>
    <n v="0.216807414019385"/>
    <n v="1.4947700421099599"/>
    <n v="0.72203737190942097"/>
    <n v="2"/>
    <n v="5"/>
    <n v="1526.71699643344"/>
    <n v="1429.87362866697"/>
    <n v="14"/>
    <n v="14"/>
    <n v="14"/>
    <x v="31"/>
  </r>
  <r>
    <n v="2023"/>
    <d v="2022-11-23T00:00:00"/>
    <n v="0"/>
    <n v="0"/>
    <s v="post"/>
    <m/>
    <s v="New York Islanders"/>
    <s v="Edmonton Oilers"/>
    <s v="NYI"/>
    <s v="EDM"/>
    <n v="1522.60080992499"/>
    <n v="1535.0856983061401"/>
    <n v="0.55377974051664602"/>
    <n v="0.44622025948335398"/>
    <n v="0.237530996752887"/>
    <n v="1.2135506240397"/>
    <n v="1.02398037271318"/>
    <n v="3"/>
    <n v="0"/>
    <n v="1526.6480327455899"/>
    <n v="1531.0384754855399"/>
    <n v="77"/>
    <n v="64"/>
    <n v="70"/>
    <x v="26"/>
  </r>
  <r>
    <n v="2023"/>
    <d v="2023-02-07T00:00:00"/>
    <n v="0"/>
    <n v="0"/>
    <s v="post"/>
    <s v="OT"/>
    <s v="Pittsburgh Penguins"/>
    <s v="Colorado Avalanche"/>
    <s v="PIT"/>
    <s v="COL"/>
    <n v="1523.47704055959"/>
    <n v="1597.58128869963"/>
    <n v="0.46536674683916002"/>
    <n v="0.53463325316083998"/>
    <n v="0.23985784324279999"/>
    <n v="1.05896947270736"/>
    <n v="1.18088837053544"/>
    <n v="2"/>
    <n v="1"/>
    <n v="1526.0893941091299"/>
    <n v="1594.9689351500899"/>
    <n v="97"/>
    <n v="94"/>
    <n v="95"/>
    <x v="25"/>
  </r>
  <r>
    <n v="2023"/>
    <d v="2022-12-29T00:00:00"/>
    <n v="0"/>
    <n v="0"/>
    <s v="post"/>
    <m/>
    <s v="New York Islanders"/>
    <s v="Columbus Blue Jackets"/>
    <s v="NYI"/>
    <s v="CBJ"/>
    <n v="1524.30432761112"/>
    <n v="1431.5821862721"/>
    <n v="0.69457050032810796"/>
    <n v="0.30542949967189198"/>
    <n v="0.21982003980496501"/>
    <n v="1.4562805254316999"/>
    <n v="0.76353951437326295"/>
    <n v="2"/>
    <n v="1"/>
    <n v="1525.6831885152999"/>
    <n v="1430.2033253679199"/>
    <n v="15"/>
    <n v="15"/>
    <n v="15"/>
    <x v="26"/>
  </r>
  <r>
    <n v="2023"/>
    <d v="2023-02-22T00:00:00"/>
    <n v="0"/>
    <n v="0"/>
    <s v="post"/>
    <m/>
    <s v="Dallas Stars"/>
    <s v="Chicago Blackhawks"/>
    <s v="DAL"/>
    <s v="CHI"/>
    <n v="1529.4335914815599"/>
    <n v="1417.0453504289601"/>
    <n v="0.71804441295119903"/>
    <n v="0.28195558704880103"/>
    <n v="0.21661671338404001"/>
    <n v="1.4971651184891801"/>
    <n v="0.71945159489486299"/>
    <n v="3"/>
    <n v="4"/>
    <n v="1525.6680129234201"/>
    <n v="1420.8109289870999"/>
    <n v="11"/>
    <n v="6"/>
    <n v="8"/>
    <x v="31"/>
  </r>
  <r>
    <n v="2023"/>
    <d v="2023-02-19T00:00:00"/>
    <n v="0"/>
    <n v="0"/>
    <s v="post"/>
    <m/>
    <s v="New Jersey Devils"/>
    <s v="Winnipeg Jets"/>
    <s v="NJD"/>
    <s v="WPG"/>
    <n v="1522.2759401122501"/>
    <n v="1533.63108550124"/>
    <n v="0.55538619455475102"/>
    <n v="0.44461380544524898"/>
    <n v="0.23733569255933701"/>
    <n v="1.2162951145462899"/>
    <n v="1.02104057801304"/>
    <n v="4"/>
    <n v="2"/>
    <n v="1525.5965991620899"/>
    <n v="1530.3104264514"/>
    <n v="76"/>
    <n v="0"/>
    <n v="38"/>
    <x v="23"/>
  </r>
  <r>
    <n v="2023"/>
    <d v="2022-12-27T00:00:00"/>
    <n v="0"/>
    <n v="0"/>
    <s v="post"/>
    <m/>
    <s v="Winnipeg Jets"/>
    <s v="Minnesota Wild"/>
    <s v="WPG"/>
    <s v="MIN"/>
    <n v="1530.7015164377101"/>
    <n v="1543.1607217784599"/>
    <n v="0.55381627349052398"/>
    <n v="0.44618372650947602"/>
    <n v="0.23752655557126401"/>
    <n v="1.2136130306908"/>
    <n v="1.02391352488047"/>
    <n v="1"/>
    <n v="4"/>
    <n v="1525.49105619639"/>
    <n v="1548.37118201978"/>
    <n v="85"/>
    <n v="42"/>
    <n v="63"/>
    <x v="27"/>
  </r>
  <r>
    <n v="2023"/>
    <d v="2022-11-17T00:00:00"/>
    <n v="0"/>
    <n v="0"/>
    <s v="post"/>
    <m/>
    <s v="Minnesota Wild"/>
    <s v="Pittsburgh Penguins"/>
    <s v="MIN"/>
    <s v="PIT"/>
    <n v="1530.02087880249"/>
    <n v="1522.6853375784799"/>
    <n v="0.58177151976454899"/>
    <n v="0.41822848023545101"/>
    <n v="0.23412061329093301"/>
    <n v="1.26145894781756"/>
    <n v="0.97266166547337696"/>
    <n v="4"/>
    <n v="6"/>
    <n v="1525.4665516375601"/>
    <n v="1527.23966474341"/>
    <n v="74"/>
    <n v="76"/>
    <n v="75"/>
    <x v="25"/>
  </r>
  <r>
    <n v="2023"/>
    <d v="2022-11-12T00:00:00"/>
    <n v="0"/>
    <n v="0"/>
    <s v="post"/>
    <m/>
    <s v="Calgary Flames"/>
    <s v="Winnipeg Jets"/>
    <s v="CGY"/>
    <s v="WPG"/>
    <n v="1523.31991579751"/>
    <n v="1519.6356957611499"/>
    <n v="0.57664877336484299"/>
    <n v="0.42335122663515701"/>
    <n v="0.234746311322477"/>
    <n v="1.2526776855761299"/>
    <n v="0.98206862574634202"/>
    <n v="3"/>
    <n v="2"/>
    <n v="1525.3120259662301"/>
    <n v="1517.6435855924301"/>
    <n v="68"/>
    <n v="50"/>
    <n v="59"/>
    <x v="30"/>
  </r>
  <r>
    <n v="2023"/>
    <d v="2023-02-27T00:00:00"/>
    <n v="0"/>
    <n v="0"/>
    <s v="post"/>
    <s v="OT"/>
    <s v="Dallas Stars"/>
    <s v="Vancouver Canucks"/>
    <s v="DAL"/>
    <s v="VAN"/>
    <n v="1528.6191815726199"/>
    <n v="1464.9377772651401"/>
    <n v="0.65800192923323597"/>
    <n v="0.34199807076676397"/>
    <n v="0.224612309172735"/>
    <n v="1.3928208348740101"/>
    <n v="0.83179147429872102"/>
    <n v="4"/>
    <n v="5"/>
    <n v="1525.25527883882"/>
    <n v="1468.30167999894"/>
    <n v="35"/>
    <n v="8"/>
    <n v="21"/>
    <x v="5"/>
  </r>
  <r>
    <n v="2023"/>
    <d v="2022-12-31T00:00:00"/>
    <n v="0"/>
    <n v="0"/>
    <s v="post"/>
    <m/>
    <s v="Calgary Flames"/>
    <s v="Vancouver Canucks"/>
    <s v="CGY"/>
    <s v="VAN"/>
    <n v="1523.03084306091"/>
    <n v="1493.2201695219001"/>
    <n v="0.61287827564424202"/>
    <n v="0.38712172435575798"/>
    <n v="0.230294769152319"/>
    <n v="1.3149086594328401"/>
    <n v="0.91538610971947698"/>
    <n v="3"/>
    <n v="2"/>
    <n v="1524.83012666948"/>
    <n v="1491.42088591333"/>
    <n v="51"/>
    <n v="90"/>
    <n v="70"/>
    <x v="30"/>
  </r>
  <r>
    <n v="2023"/>
    <d v="2023-01-27T00:00:00"/>
    <n v="0"/>
    <n v="0"/>
    <s v="post"/>
    <m/>
    <s v="Florida Panthers"/>
    <s v="Los Angeles Kings"/>
    <s v="FLA"/>
    <s v="LAK"/>
    <n v="1527.7422627342901"/>
    <n v="1504.10123707714"/>
    <n v="0.60441893401448299"/>
    <n v="0.39558106598551701"/>
    <n v="0.23134062200910999"/>
    <n v="1.3003518378890799"/>
    <n v="0.93098878412002695"/>
    <n v="3"/>
    <n v="4"/>
    <n v="1524.71489408202"/>
    <n v="1507.1286057294101"/>
    <n v="61"/>
    <n v="85"/>
    <n v="73"/>
    <x v="6"/>
  </r>
  <r>
    <n v="2023"/>
    <d v="2022-10-17T00:00:00"/>
    <n v="0"/>
    <n v="0"/>
    <s v="post"/>
    <m/>
    <s v="Washington Capitals"/>
    <s v="Vancouver Canucks"/>
    <s v="WSH"/>
    <s v="VAN"/>
    <n v="1521.5703373516701"/>
    <n v="1503.6784979055999"/>
    <n v="0.596479322291804"/>
    <n v="0.403520677708196"/>
    <n v="0.23231818437683499"/>
    <n v="1.28670383578729"/>
    <n v="0.94561434858954996"/>
    <n v="6"/>
    <n v="4"/>
    <n v="1524.5424684417001"/>
    <n v="1500.7063668155699"/>
    <n v="57"/>
    <n v="65"/>
    <n v="61"/>
    <x v="1"/>
  </r>
  <r>
    <n v="2023"/>
    <d v="2023-02-12T00:00:00"/>
    <n v="0"/>
    <n v="0"/>
    <s v="post"/>
    <m/>
    <s v="Washington Capitals"/>
    <s v="San Jose Sharks"/>
    <s v="WSH"/>
    <s v="SJS"/>
    <n v="1531.6225539478301"/>
    <n v="1423.57519966123"/>
    <n v="0.71295794654293199"/>
    <n v="0.28704205345706801"/>
    <n v="0.21732086616996699"/>
    <n v="1.48829612077036"/>
    <n v="0.72902474539960704"/>
    <n v="1"/>
    <n v="4"/>
    <n v="1524.4876010453199"/>
    <n v="1430.7101525637399"/>
    <n v="14"/>
    <n v="87"/>
    <n v="50"/>
    <x v="14"/>
  </r>
  <r>
    <n v="2023"/>
    <d v="2022-12-27T00:00:00"/>
    <n v="0"/>
    <n v="0"/>
    <s v="post"/>
    <m/>
    <s v="New York Islanders"/>
    <s v="Pittsburgh Penguins"/>
    <s v="NYI"/>
    <s v="PIT"/>
    <n v="1519.43531400398"/>
    <n v="1550.6046312957801"/>
    <n v="0.52707302664856603"/>
    <n v="0.47292697335143402"/>
    <n v="0.24077709361581001"/>
    <n v="1.1680160354332101"/>
    <n v="1.0727610581825999"/>
    <n v="5"/>
    <n v="1"/>
    <n v="1524.30432761112"/>
    <n v="1545.7356176886401"/>
    <n v="83"/>
    <n v="65"/>
    <n v="74"/>
    <x v="26"/>
  </r>
  <r>
    <n v="2023"/>
    <d v="2023-02-25T00:00:00"/>
    <n v="0"/>
    <n v="0"/>
    <s v="post"/>
    <m/>
    <s v="New Jersey Devils"/>
    <s v="Philadelphia Flyers"/>
    <s v="NJD"/>
    <s v="PHI"/>
    <n v="1520.51805285961"/>
    <n v="1432.2479894381499"/>
    <n v="0.68910672409241802"/>
    <n v="0.31089327590758198"/>
    <n v="0.22054992430095899"/>
    <n v="1.44678093665193"/>
    <n v="0.77376898764902802"/>
    <n v="7"/>
    <n v="0"/>
    <n v="1524.1979863501199"/>
    <n v="1428.56805594764"/>
    <n v="14"/>
    <n v="0"/>
    <n v="7"/>
    <x v="23"/>
  </r>
  <r>
    <n v="2023"/>
    <d v="2022-11-11T00:00:00"/>
    <n v="0"/>
    <n v="0"/>
    <s v="post"/>
    <m/>
    <s v="Dallas Stars"/>
    <s v="San Jose Sharks"/>
    <s v="DAL"/>
    <s v="SJS"/>
    <n v="1527.71448548073"/>
    <n v="1429.8762304956899"/>
    <n v="0.70078220037956196"/>
    <n v="0.29921779962043799"/>
    <n v="0.21898343603574499"/>
    <n v="1.46708814264306"/>
    <n v="0.75189529339268202"/>
    <n v="4"/>
    <n v="5"/>
    <n v="1524.0675448086099"/>
    <n v="1433.52317116781"/>
    <n v="15"/>
    <n v="12"/>
    <n v="13"/>
    <x v="14"/>
  </r>
  <r>
    <n v="2023"/>
    <d v="2022-11-28T00:00:00"/>
    <n v="0"/>
    <n v="0"/>
    <s v="post"/>
    <m/>
    <s v="St. Louis Blues"/>
    <s v="Dallas Stars"/>
    <s v="STL"/>
    <s v="DAL"/>
    <n v="1529.4087232689701"/>
    <n v="1529.43052344798"/>
    <n v="0.57143238503766203"/>
    <n v="0.42856761496233797"/>
    <n v="0.23538256714592801"/>
    <n v="1.24374211548077"/>
    <n v="0.99164045166516102"/>
    <n v="1"/>
    <n v="4"/>
    <n v="1523.99909305502"/>
    <n v="1534.8401536619299"/>
    <n v="78"/>
    <n v="68"/>
    <n v="73"/>
    <x v="28"/>
  </r>
  <r>
    <n v="2023"/>
    <d v="2022-12-04T00:00:00"/>
    <n v="0"/>
    <n v="0"/>
    <s v="post"/>
    <m/>
    <s v="Winnipeg Jets"/>
    <s v="Anaheim Ducks"/>
    <s v="WPG"/>
    <s v="ANA"/>
    <n v="1521.47101040028"/>
    <n v="1413.4845664930399"/>
    <n v="0.71288618547897498"/>
    <n v="0.28711381452102502"/>
    <n v="0.217330758441696"/>
    <n v="1.4881710340268901"/>
    <n v="0.72915972441480303"/>
    <n v="5"/>
    <n v="2"/>
    <n v="1523.93305063154"/>
    <n v="1411.0225262617801"/>
    <n v="7"/>
    <n v="10"/>
    <n v="8"/>
    <x v="10"/>
  </r>
  <r>
    <n v="2023"/>
    <d v="2022-12-01T00:00:00"/>
    <n v="0"/>
    <n v="0"/>
    <s v="post"/>
    <m/>
    <s v="Calgary Flames"/>
    <s v="Montreal Canadiens"/>
    <s v="CGY"/>
    <s v="MTL"/>
    <n v="1527.4224486341"/>
    <n v="1437.52716385595"/>
    <n v="0.69110748503529396"/>
    <n v="0.30889251496470599"/>
    <n v="0.22028328032658001"/>
    <n v="1.45025882653534"/>
    <n v="0.77002445379123896"/>
    <n v="1"/>
    <n v="2"/>
    <n v="1523.8408122012199"/>
    <n v="1441.10880028883"/>
    <n v="18"/>
    <n v="20"/>
    <n v="19"/>
    <x v="24"/>
  </r>
  <r>
    <n v="2023"/>
    <d v="2022-12-15T00:00:00"/>
    <n v="0"/>
    <n v="0"/>
    <s v="post"/>
    <m/>
    <s v="Washington Capitals"/>
    <s v="Dallas Stars"/>
    <s v="WSH"/>
    <s v="DAL"/>
    <n v="1526.55750775875"/>
    <n v="1535.40183437827"/>
    <n v="0.55895229860514095"/>
    <n v="0.44104770139485899"/>
    <n v="0.23690203126583001"/>
    <n v="1.22238969355585"/>
    <n v="1.0145123377099801"/>
    <n v="1"/>
    <n v="2"/>
    <n v="1523.80314243105"/>
    <n v="1538.15619970597"/>
    <n v="79"/>
    <n v="45"/>
    <n v="62"/>
    <x v="28"/>
  </r>
  <r>
    <n v="2023"/>
    <d v="2022-11-03T00:00:00"/>
    <n v="0"/>
    <n v="0"/>
    <s v="post"/>
    <m/>
    <s v="St. Louis Blues"/>
    <s v="New York Islanders"/>
    <s v="STL"/>
    <s v="NYI"/>
    <n v="1529.2187692111299"/>
    <n v="1520.1689835244199"/>
    <n v="0.58417057745881296"/>
    <n v="0.41582942254118699"/>
    <n v="0.233827256499371"/>
    <n v="1.2655734079621499"/>
    <n v="0.96825384853722196"/>
    <n v="2"/>
    <n v="5"/>
    <n v="1523.66335125761"/>
    <n v="1525.7244014779401"/>
    <n v="72"/>
    <n v="65"/>
    <n v="68"/>
    <x v="26"/>
  </r>
  <r>
    <n v="2023"/>
    <d v="2022-12-04T00:00:00"/>
    <n v="0"/>
    <n v="0"/>
    <s v="post"/>
    <m/>
    <s v="New York Islanders"/>
    <s v="Chicago Blackhawks"/>
    <s v="NYI"/>
    <s v="CHI"/>
    <n v="1520.8544043542199"/>
    <n v="1429.87362866697"/>
    <n v="0.692439825302406"/>
    <n v="0.307560174697594"/>
    <n v="0.22010531677760001"/>
    <n v="1.4525752802848"/>
    <n v="0.76753003649280105"/>
    <n v="3"/>
    <n v="0"/>
    <n v="1523.5122453188201"/>
    <n v="1427.2157877023701"/>
    <n v="13"/>
    <n v="15"/>
    <n v="14"/>
    <x v="26"/>
  </r>
  <r>
    <n v="2023"/>
    <d v="2023-01-28T00:00:00"/>
    <n v="0"/>
    <n v="0"/>
    <s v="post"/>
    <m/>
    <s v="Pittsburgh Penguins"/>
    <s v="San Jose Sharks"/>
    <s v="PIT"/>
    <s v="SJS"/>
    <n v="1529.42493999979"/>
    <n v="1415.9449974807501"/>
    <n v="0.71931497384617904"/>
    <n v="0.28068502615382102"/>
    <n v="0.216439884069734"/>
    <n v="1.4993813822132001"/>
    <n v="0.71705850185653397"/>
    <n v="4"/>
    <n v="6"/>
    <n v="1523.47704055959"/>
    <n v="1421.8928969209501"/>
    <n v="10"/>
    <n v="63"/>
    <n v="36"/>
    <x v="14"/>
  </r>
  <r>
    <n v="2023"/>
    <d v="2023-01-19T00:00:00"/>
    <n v="0"/>
    <n v="0"/>
    <s v="post"/>
    <m/>
    <s v="St. Louis Blues"/>
    <s v="Nashville Predators"/>
    <s v="STL"/>
    <s v="NSH"/>
    <n v="1519.82305059958"/>
    <n v="1501.8152228741201"/>
    <n v="0.59664001752683204"/>
    <n v="0.40335998247316801"/>
    <n v="0.23229843387659299"/>
    <n v="1.2869799272706699"/>
    <n v="0.94531850660592098"/>
    <n v="5"/>
    <n v="2"/>
    <n v="1523.4288595089099"/>
    <n v="1498.20941396479"/>
    <n v="55"/>
    <n v="98"/>
    <n v="76"/>
    <x v="7"/>
  </r>
  <r>
    <n v="2023"/>
    <d v="2023-01-18T00:00:00"/>
    <n v="0"/>
    <n v="0"/>
    <s v="post"/>
    <m/>
    <s v="Calgary Flames"/>
    <s v="Colorado Avalanche"/>
    <s v="CGY"/>
    <s v="COL"/>
    <n v="1527.8348054784201"/>
    <n v="1590.7141042150799"/>
    <n v="0.481473684435126"/>
    <n v="0.51852631556487405"/>
    <n v="0.241817382290241"/>
    <n v="1.08833604514875"/>
    <n v="1.15348133714149"/>
    <n v="1"/>
    <n v="4"/>
    <n v="1523.41568139333"/>
    <n v="1595.13322830017"/>
    <n v="97"/>
    <n v="98"/>
    <n v="97"/>
    <x v="2"/>
  </r>
  <r>
    <n v="2023"/>
    <d v="2022-11-01T00:00:00"/>
    <n v="0"/>
    <n v="0"/>
    <s v="post"/>
    <s v="OT"/>
    <s v="Washington Capitals"/>
    <s v="Vegas Golden Knights"/>
    <s v="WSH"/>
    <s v="VEG"/>
    <n v="1525.85546624227"/>
    <n v="1545.67508991714"/>
    <n v="0.54332413706275096"/>
    <n v="0.45667586293724899"/>
    <n v="0.23880167789017501"/>
    <n v="1.1957032364468601"/>
    <n v="1.04309844144331"/>
    <n v="2"/>
    <n v="3"/>
    <n v="1523.1926604636201"/>
    <n v="1548.3378956957899"/>
    <n v="84"/>
    <n v="32"/>
    <n v="58"/>
    <x v="9"/>
  </r>
  <r>
    <n v="2023"/>
    <d v="2022-10-17T00:00:00"/>
    <n v="0"/>
    <n v="0"/>
    <s v="post"/>
    <m/>
    <s v="Dallas Stars"/>
    <s v="Winnipeg Jets"/>
    <s v="DAL"/>
    <s v="WPG"/>
    <n v="1519.4789170030899"/>
    <n v="1508.14124311555"/>
    <n v="0.58736621823760204"/>
    <n v="0.41263378176239801"/>
    <n v="0.233436130737497"/>
    <n v="1.2710560699014"/>
    <n v="0.96238006083609695"/>
    <n v="4"/>
    <n v="1"/>
    <n v="1523.1792818101301"/>
    <n v="1504.44087830851"/>
    <n v="59"/>
    <n v="71"/>
    <n v="65"/>
    <x v="28"/>
  </r>
  <r>
    <n v="2023"/>
    <d v="2023-01-14T00:00:00"/>
    <n v="0"/>
    <n v="0"/>
    <s v="post"/>
    <m/>
    <s v="Florida Panthers"/>
    <s v="Vancouver Canucks"/>
    <s v="FLA"/>
    <s v="VAN"/>
    <n v="1521.2079270125701"/>
    <n v="1483.8112833318301"/>
    <n v="0.62318651419379301"/>
    <n v="0.37681348580620699"/>
    <n v="0.22901337543501701"/>
    <n v="1.3326683566815001"/>
    <n v="0.89634501875351702"/>
    <n v="4"/>
    <n v="3"/>
    <n v="1522.95308356999"/>
    <n v="1482.0661267744099"/>
    <n v="43"/>
    <n v="39"/>
    <n v="41"/>
    <x v="20"/>
  </r>
  <r>
    <n v="2023"/>
    <d v="2023-01-03T00:00:00"/>
    <n v="0"/>
    <n v="0"/>
    <s v="post"/>
    <m/>
    <s v="Florida Panthers"/>
    <s v="Arizona Coyotes"/>
    <s v="FLA"/>
    <s v="ARI"/>
    <n v="1520.5980430239499"/>
    <n v="1443.8655346232799"/>
    <n v="0.67470233689674397"/>
    <n v="0.32529766310325597"/>
    <n v="0.22244949742942299"/>
    <n v="1.42176697546577"/>
    <n v="0.80068252196364997"/>
    <n v="5"/>
    <n v="3"/>
    <n v="1522.9292553109699"/>
    <n v="1441.5343223362599"/>
    <n v="18"/>
    <n v="13"/>
    <n v="15"/>
    <x v="20"/>
  </r>
  <r>
    <n v="2023"/>
    <d v="2022-11-07T00:00:00"/>
    <n v="0"/>
    <n v="0"/>
    <s v="post"/>
    <s v="OT"/>
    <s v="New York Islanders"/>
    <s v="Calgary Flames"/>
    <s v="NYI"/>
    <s v="CGY"/>
    <n v="1520.6696539992599"/>
    <n v="1530.51944210901"/>
    <n v="0.55752495528635104"/>
    <n v="0.44247504471364901"/>
    <n v="0.237075626024152"/>
    <n v="1.2199499587982601"/>
    <n v="1.0171256672258999"/>
    <n v="4"/>
    <n v="3"/>
    <n v="1522.7652345664901"/>
    <n v="1528.4238615417801"/>
    <n v="73"/>
    <n v="61"/>
    <n v="67"/>
    <x v="26"/>
  </r>
  <r>
    <n v="2023"/>
    <d v="2022-11-15T00:00:00"/>
    <n v="0"/>
    <n v="0"/>
    <s v="post"/>
    <m/>
    <s v="Pittsburgh Penguins"/>
    <s v="Toronto Maple Leafs"/>
    <s v="PIT"/>
    <s v="TOR"/>
    <n v="1527.81130045956"/>
    <n v="1545.5678715101401"/>
    <n v="0.54626926771897899"/>
    <n v="0.45373073228102101"/>
    <n v="0.238443800401344"/>
    <n v="1.2007278156019301"/>
    <n v="1.03771598479942"/>
    <n v="2"/>
    <n v="5"/>
    <n v="1522.6853375784799"/>
    <n v="1550.69383439122"/>
    <n v="84"/>
    <n v="62"/>
    <n v="73"/>
    <x v="15"/>
  </r>
  <r>
    <n v="2023"/>
    <d v="2023-02-26T00:00:00"/>
    <n v="0"/>
    <n v="0"/>
    <s v="post"/>
    <m/>
    <s v="Winnipeg Jets"/>
    <s v="New York Islanders"/>
    <s v="WPG"/>
    <s v="NYI"/>
    <n v="1529.20935741618"/>
    <n v="1502.4350869677301"/>
    <n v="0.60872315612123695"/>
    <n v="0.39127684387876299"/>
    <n v="0.23080907298152301"/>
    <n v="1.3077565578572701"/>
    <n v="0.92305251512425501"/>
    <n v="0"/>
    <n v="4"/>
    <n v="1522.6386079982699"/>
    <n v="1509.0058363856399"/>
    <n v="61"/>
    <n v="52"/>
    <n v="56"/>
    <x v="26"/>
  </r>
  <r>
    <n v="2023"/>
    <d v="2022-10-27T00:00:00"/>
    <n v="0"/>
    <n v="0"/>
    <s v="post"/>
    <m/>
    <s v="Dallas Stars"/>
    <s v="Washington Capitals"/>
    <s v="DAL"/>
    <s v="WSH"/>
    <n v="1518.9998301826699"/>
    <n v="1525.95294686549"/>
    <n v="0.56163438536822896"/>
    <n v="0.43836561463177098"/>
    <n v="0.23657574797154901"/>
    <n v="1.2269754439029801"/>
    <n v="1.0096003040685699"/>
    <n v="2"/>
    <n v="0"/>
    <n v="1522.26693800666"/>
    <n v="1522.6858390415"/>
    <n v="70"/>
    <n v="60"/>
    <n v="65"/>
    <x v="28"/>
  </r>
  <r>
    <n v="2023"/>
    <d v="2023-02-14T00:00:00"/>
    <n v="0"/>
    <n v="0"/>
    <s v="post"/>
    <m/>
    <s v="Washington Capitals"/>
    <s v="Carolina Hurricanes"/>
    <s v="WSH"/>
    <s v="CAR"/>
    <n v="1524.4876010453199"/>
    <n v="1578.2964454104199"/>
    <n v="0.49451885191550998"/>
    <n v="0.50548114808448996"/>
    <n v="0.24340875620149899"/>
    <n v="1.11207624136957"/>
    <n v="1.13133251483193"/>
    <n v="2"/>
    <n v="3"/>
    <n v="1522.1040968992099"/>
    <n v="1580.6799495565299"/>
    <n v="94"/>
    <n v="98"/>
    <n v="96"/>
    <x v="11"/>
  </r>
  <r>
    <n v="2023"/>
    <d v="2023-01-12T00:00:00"/>
    <n v="0"/>
    <n v="0"/>
    <s v="post"/>
    <m/>
    <s v="St. Louis Blues"/>
    <s v="Calgary Flames"/>
    <s v="STL"/>
    <s v="CGY"/>
    <n v="1527.41527710316"/>
    <n v="1521.64183305661"/>
    <n v="0.57958201279352894"/>
    <n v="0.420417987206471"/>
    <n v="0.23438815572129301"/>
    <n v="1.25770502224044"/>
    <n v="0.97668313348085201"/>
    <n v="1"/>
    <n v="4"/>
    <n v="1521.91255143137"/>
    <n v="1527.1445587283999"/>
    <n v="72"/>
    <n v="99"/>
    <n v="85"/>
    <x v="30"/>
  </r>
  <r>
    <n v="2023"/>
    <d v="2023-02-18T00:00:00"/>
    <n v="0"/>
    <n v="0"/>
    <s v="post"/>
    <s v="OT"/>
    <s v="Calgary Flames"/>
    <s v="New York Rangers"/>
    <s v="CGY"/>
    <s v="NYR"/>
    <n v="1519.3232789665401"/>
    <n v="1576.8591078808099"/>
    <n v="0.48915677076985498"/>
    <n v="0.51084322923014502"/>
    <n v="0.242754013470865"/>
    <n v="1.10232278568975"/>
    <n v="1.1404312277811199"/>
    <n v="3"/>
    <n v="2"/>
    <n v="1521.79914005212"/>
    <n v="1574.38324679523"/>
    <n v="92"/>
    <n v="99"/>
    <n v="95"/>
    <x v="30"/>
  </r>
  <r>
    <n v="2023"/>
    <d v="2022-11-12T00:00:00"/>
    <n v="0"/>
    <n v="0"/>
    <s v="post"/>
    <s v="OT"/>
    <s v="New York Islanders"/>
    <s v="Columbus Blue Jackets"/>
    <s v="NYI"/>
    <s v="CBJ"/>
    <n v="1520.1834671587101"/>
    <n v="1456.27773259376"/>
    <n v="0.65829246908623595"/>
    <n v="0.34170753091376399"/>
    <n v="0.22457500760351801"/>
    <n v="1.39332390952561"/>
    <n v="0.83125109807790798"/>
    <n v="4"/>
    <n v="3"/>
    <n v="1521.74664824501"/>
    <n v="1454.7145515074601"/>
    <n v="25"/>
    <n v="26"/>
    <n v="25"/>
    <x v="26"/>
  </r>
  <r>
    <n v="2023"/>
    <d v="2022-10-22T00:00:00"/>
    <n v="0"/>
    <n v="0"/>
    <s v="post"/>
    <m/>
    <s v="Washington Capitals"/>
    <s v="Los Angeles Kings"/>
    <s v="WSH"/>
    <s v="LAK"/>
    <n v="1519.8621600634301"/>
    <n v="1496.86406739996"/>
    <n v="0.60353369134310997"/>
    <n v="0.39646630865688998"/>
    <n v="0.231449800118601"/>
    <n v="1.2988294305786201"/>
    <n v="0.93262036953998395"/>
    <n v="4"/>
    <n v="3"/>
    <n v="1521.7107890667301"/>
    <n v="1495.0154383966601"/>
    <n v="51"/>
    <n v="66"/>
    <n v="58"/>
    <x v="1"/>
  </r>
  <r>
    <n v="2023"/>
    <d v="2022-10-15T00:00:00"/>
    <n v="0"/>
    <n v="0"/>
    <s v="post"/>
    <m/>
    <s v="Washington Capitals"/>
    <s v="Montreal Canadiens"/>
    <s v="WSH"/>
    <s v="MTL"/>
    <n v="1519.28038006109"/>
    <n v="1438.4504950970299"/>
    <n v="0.67985757593339202"/>
    <n v="0.32014242406660798"/>
    <n v="0.22177356005747501"/>
    <n v="1.4307142769774699"/>
    <n v="0.79105928308000995"/>
    <n v="3"/>
    <n v="1"/>
    <n v="1521.5703373516701"/>
    <n v="1436.1605378064501"/>
    <n v="15"/>
    <n v="29"/>
    <n v="22"/>
    <x v="1"/>
  </r>
  <r>
    <n v="2023"/>
    <d v="2022-11-17T00:00:00"/>
    <n v="0"/>
    <n v="0"/>
    <s v="post"/>
    <m/>
    <s v="Winnipeg Jets"/>
    <s v="Anaheim Ducks"/>
    <s v="WPG"/>
    <s v="ANA"/>
    <n v="1520.0947548183899"/>
    <n v="1430.2586475426201"/>
    <n v="0.69103475838580697"/>
    <n v="0.30896524161419298"/>
    <n v="0.220292985298606"/>
    <n v="1.45013239220031"/>
    <n v="0.77016059309829699"/>
    <n v="3"/>
    <n v="2"/>
    <n v="1521.49141609144"/>
    <n v="1428.86198626957"/>
    <n v="13"/>
    <n v="13"/>
    <n v="13"/>
    <x v="10"/>
  </r>
  <r>
    <n v="2023"/>
    <d v="2022-12-02T00:00:00"/>
    <n v="0"/>
    <n v="0"/>
    <s v="post"/>
    <m/>
    <s v="Winnipeg Jets"/>
    <s v="Columbus Blue Jackets"/>
    <s v="WPG"/>
    <s v="CBJ"/>
    <n v="1528.16502996504"/>
    <n v="1448.16688735188"/>
    <n v="0.67881458867701705"/>
    <n v="0.32118541132298301"/>
    <n v="0.22191065231311199"/>
    <n v="1.42890364149417"/>
    <n v="0.79300701081893998"/>
    <n v="1"/>
    <n v="4"/>
    <n v="1521.47101040028"/>
    <n v="1454.86090691664"/>
    <n v="24"/>
    <n v="10"/>
    <n v="17"/>
    <x v="22"/>
  </r>
  <r>
    <n v="2023"/>
    <d v="2023-01-26T00:00:00"/>
    <n v="0"/>
    <n v="0"/>
    <s v="post"/>
    <m/>
    <s v="Calgary Flames"/>
    <s v="Chicago Blackhawks"/>
    <s v="CGY"/>
    <s v="CHI"/>
    <n v="1529.5050065431799"/>
    <n v="1408.91379511337"/>
    <n v="0.72750526653994896"/>
    <n v="0.27249473346005099"/>
    <n v="0.21529058751206401"/>
    <n v="1.51367608434046"/>
    <n v="0.70161450317160801"/>
    <n v="1"/>
    <n v="5"/>
    <n v="1521.2600809559799"/>
    <n v="1417.15872070057"/>
    <n v="8"/>
    <n v="75"/>
    <n v="41"/>
    <x v="31"/>
  </r>
  <r>
    <n v="2023"/>
    <d v="2022-10-12T00:00:00"/>
    <n v="0"/>
    <n v="0"/>
    <s v="post"/>
    <m/>
    <s v="Washington Capitals"/>
    <s v="Boston Bruins"/>
    <s v="WSH"/>
    <s v="BOS"/>
    <n v="1526.14943412605"/>
    <n v="1547.1689295355"/>
    <n v="0.54160984099870602"/>
    <n v="0.45839015900129398"/>
    <n v="0.239009988964619"/>
    <n v="1.1927795088418001"/>
    <n v="1.0462304801228199"/>
    <n v="2"/>
    <n v="5"/>
    <n v="1521.07539860971"/>
    <n v="1552.24296505184"/>
    <n v="84"/>
    <n v="54"/>
    <n v="69"/>
    <x v="0"/>
  </r>
  <r>
    <n v="2023"/>
    <d v="2022-12-02T00:00:00"/>
    <n v="0"/>
    <n v="0"/>
    <s v="post"/>
    <m/>
    <s v="New York Islanders"/>
    <s v="Nashville Predators"/>
    <s v="NYI"/>
    <s v="NSH"/>
    <n v="1526.74967286785"/>
    <n v="1496.60232105"/>
    <n v="0.61333799991442295"/>
    <n v="0.386662000085577"/>
    <n v="0.23023779231154001"/>
    <n v="1.3157002050993101"/>
    <n v="0.914537587212226"/>
    <n v="1"/>
    <n v="4"/>
    <n v="1520.8544043542199"/>
    <n v="1502.4975895636301"/>
    <n v="56"/>
    <n v="57"/>
    <n v="56"/>
    <x v="17"/>
  </r>
  <r>
    <n v="2023"/>
    <d v="2022-11-01T00:00:00"/>
    <n v="0"/>
    <n v="0"/>
    <s v="post"/>
    <m/>
    <s v="Dallas Stars"/>
    <s v="Los Angeles Kings"/>
    <s v="DAL"/>
    <s v="LAK"/>
    <n v="1517.1216191087599"/>
    <n v="1505.36299303292"/>
    <n v="0.58795339663428203"/>
    <n v="0.41204660336571802"/>
    <n v="0.233364216468464"/>
    <n v="1.2720637260115"/>
    <n v="0.96130049045696697"/>
    <n v="5"/>
    <n v="2"/>
    <n v="1520.8159817210101"/>
    <n v="1501.6686304206701"/>
    <n v="55"/>
    <n v="80"/>
    <n v="67"/>
    <x v="28"/>
  </r>
  <r>
    <n v="2023"/>
    <d v="2023-01-01T00:00:00"/>
    <n v="0"/>
    <n v="0"/>
    <s v="post"/>
    <m/>
    <s v="Florida Panthers"/>
    <s v="New York Rangers"/>
    <s v="FLA"/>
    <s v="NYR"/>
    <n v="1524.7856864965399"/>
    <n v="1545.2553575728"/>
    <n v="0.54239551780339101"/>
    <n v="0.45760448219660899"/>
    <n v="0.23891451787816601"/>
    <n v="1.19411938984967"/>
    <n v="1.04479512802849"/>
    <n v="3"/>
    <n v="5"/>
    <n v="1520.5980430239499"/>
    <n v="1549.44300104539"/>
    <n v="83"/>
    <n v="83"/>
    <n v="83"/>
    <x v="13"/>
  </r>
  <r>
    <n v="2023"/>
    <d v="2023-02-23T00:00:00"/>
    <n v="0"/>
    <n v="0"/>
    <s v="post"/>
    <s v="OT"/>
    <s v="New Jersey Devils"/>
    <s v="Los Angeles Kings"/>
    <s v="NJD"/>
    <s v="LAK"/>
    <n v="1518.52413876265"/>
    <n v="1515.0784944550301"/>
    <n v="0.57631346854061705"/>
    <n v="0.42368653145938301"/>
    <n v="0.234787234478361"/>
    <n v="1.25210312608831"/>
    <n v="0.98268410839004905"/>
    <n v="4"/>
    <n v="3"/>
    <n v="1520.51805285961"/>
    <n v="1513.0845803580701"/>
    <n v="63"/>
    <n v="0"/>
    <n v="31"/>
    <x v="23"/>
  </r>
  <r>
    <n v="2023"/>
    <d v="2022-12-27T00:00:00"/>
    <n v="0"/>
    <n v="0"/>
    <s v="post"/>
    <m/>
    <s v="Calgary Flames"/>
    <s v="Edmonton Oilers"/>
    <s v="CGY"/>
    <s v="EDM"/>
    <n v="1523.2474700023199"/>
    <n v="1533.4321326461099"/>
    <n v="0.55704935846831505"/>
    <n v="0.44295064153168501"/>
    <n v="0.237133462182266"/>
    <n v="1.2191371361388901"/>
    <n v="1.01799632604337"/>
    <n v="1"/>
    <n v="2"/>
    <n v="1520.5043121303499"/>
    <n v="1536.1752905180799"/>
    <n v="77"/>
    <n v="90"/>
    <n v="83"/>
    <x v="18"/>
  </r>
  <r>
    <n v="2023"/>
    <d v="2022-11-05T00:00:00"/>
    <n v="0"/>
    <n v="0"/>
    <s v="post"/>
    <m/>
    <s v="Pittsburgh Penguins"/>
    <s v="Seattle Kraken"/>
    <s v="PIT"/>
    <s v="SEA"/>
    <n v="1523.68770172993"/>
    <n v="1466.3831189801599"/>
    <n v="0.64969409263988598"/>
    <n v="0.35030590736011402"/>
    <n v="0.22567448542733701"/>
    <n v="1.37844329066542"/>
    <n v="0.847231194761915"/>
    <n v="2"/>
    <n v="3"/>
    <n v="1520.3771736081801"/>
    <n v="1469.6936471019101"/>
    <n v="33"/>
    <n v="60"/>
    <n v="46"/>
    <x v="3"/>
  </r>
  <r>
    <n v="2023"/>
    <d v="2022-12-14T00:00:00"/>
    <n v="0"/>
    <n v="0"/>
    <s v="post"/>
    <s v="SO"/>
    <s v="Calgary Flames"/>
    <s v="Vancouver Canucks"/>
    <s v="CGY"/>
    <s v="VAN"/>
    <n v="1523.43641120499"/>
    <n v="1492.2651182326699"/>
    <n v="0.61473491746389997"/>
    <n v="0.38526508253609998"/>
    <n v="0.23006456911519699"/>
    <n v="1.3181056801366"/>
    <n v="0.911958888978599"/>
    <n v="3"/>
    <n v="4"/>
    <n v="1520.3455960844799"/>
    <n v="1495.35593335318"/>
    <n v="51"/>
    <n v="87"/>
    <n v="69"/>
    <x v="5"/>
  </r>
  <r>
    <n v="2023"/>
    <d v="2022-11-10T00:00:00"/>
    <n v="0"/>
    <n v="0"/>
    <s v="post"/>
    <m/>
    <s v="New York Islanders"/>
    <s v="Arizona Coyotes"/>
    <s v="NYI"/>
    <s v="ARI"/>
    <n v="1525.7270051574501"/>
    <n v="1443.5535896793999"/>
    <n v="0.68153854046532303"/>
    <n v="0.31846145953467703"/>
    <n v="0.221552240058844"/>
    <n v="1.43363293066296"/>
    <n v="0.78791930939588195"/>
    <n v="0"/>
    <n v="2"/>
    <n v="1520.1834671587101"/>
    <n v="1449.0971276781399"/>
    <n v="20"/>
    <n v="29"/>
    <n v="24"/>
    <x v="29"/>
  </r>
  <r>
    <n v="2023"/>
    <d v="2023-02-09T00:00:00"/>
    <n v="0"/>
    <n v="0"/>
    <s v="post"/>
    <m/>
    <s v="New Jersey Devils"/>
    <s v="Seattle Kraken"/>
    <s v="NJD"/>
    <s v="SEA"/>
    <n v="1516.93192521688"/>
    <n v="1507.1237372354101"/>
    <n v="0.58523068514219001"/>
    <n v="0.41476931485780999"/>
    <n v="0.23369755345698801"/>
    <n v="1.26739194441568"/>
    <n v="0.96630560904130602"/>
    <n v="3"/>
    <n v="1"/>
    <n v="1519.9986131841799"/>
    <n v="1504.0570492681099"/>
    <n v="56"/>
    <n v="4"/>
    <n v="30"/>
    <x v="23"/>
  </r>
  <r>
    <n v="2023"/>
    <d v="2022-12-29T00:00:00"/>
    <n v="0"/>
    <n v="0"/>
    <s v="post"/>
    <m/>
    <s v="St. Louis Blues"/>
    <s v="Chicago Blackhawks"/>
    <s v="STL"/>
    <s v="CHI"/>
    <n v="1517.9389947294201"/>
    <n v="1405.9715662415499"/>
    <n v="0.71755372471564205"/>
    <n v="0.28244627528435801"/>
    <n v="0.21668490277618599"/>
    <n v="1.49630929313077"/>
    <n v="0.72037560964541403"/>
    <n v="3"/>
    <n v="1"/>
    <n v="1519.9308742554199"/>
    <n v="1403.9796867155501"/>
    <n v="4"/>
    <n v="14"/>
    <n v="9"/>
    <x v="7"/>
  </r>
  <r>
    <n v="2023"/>
    <d v="2022-12-01T00:00:00"/>
    <n v="0"/>
    <n v="0"/>
    <s v="post"/>
    <m/>
    <s v="St. Louis Blues"/>
    <s v="Carolina Hurricanes"/>
    <s v="STL"/>
    <s v="CAR"/>
    <n v="1523.99909305502"/>
    <n v="1546.4298013417299"/>
    <n v="0.53959233656962202"/>
    <n v="0.46040766343037798"/>
    <n v="0.23925515067141701"/>
    <n v="1.1893395780235501"/>
    <n v="1.04991557264786"/>
    <n v="4"/>
    <n v="6"/>
    <n v="1519.8371314875601"/>
    <n v="1550.59176290919"/>
    <n v="83"/>
    <n v="50"/>
    <n v="66"/>
    <x v="11"/>
  </r>
  <r>
    <n v="2023"/>
    <d v="2023-01-16T00:00:00"/>
    <n v="0"/>
    <n v="0"/>
    <s v="post"/>
    <m/>
    <s v="St. Louis Blues"/>
    <s v="Ottawa Senators"/>
    <s v="STL"/>
    <s v="OTT"/>
    <n v="1518.17745050294"/>
    <n v="1466.4851556523599"/>
    <n v="0.64230621875097205"/>
    <n v="0.35769378124902801"/>
    <n v="0.22661225519157099"/>
    <n v="1.3656702319387899"/>
    <n v="0.86094202325278402"/>
    <n v="2"/>
    <n v="1"/>
    <n v="1519.82305059958"/>
    <n v="1464.8395555557199"/>
    <n v="30"/>
    <n v="78"/>
    <n v="54"/>
    <x v="7"/>
  </r>
  <r>
    <n v="2023"/>
    <d v="2022-11-08T00:00:00"/>
    <n v="0"/>
    <n v="0"/>
    <s v="post"/>
    <m/>
    <s v="Winnipeg Jets"/>
    <s v="Dallas Stars"/>
    <s v="WPG"/>
    <s v="DAL"/>
    <n v="1515.0012857530201"/>
    <n v="1532.3488954888601"/>
    <n v="0.546852706625228"/>
    <n v="0.453147293374772"/>
    <n v="0.23837290170112699"/>
    <n v="1.20172344847021"/>
    <n v="1.0366494532309201"/>
    <n v="5"/>
    <n v="1"/>
    <n v="1519.6356957611499"/>
    <n v="1527.71448548073"/>
    <n v="71"/>
    <n v="47"/>
    <n v="59"/>
    <x v="10"/>
  </r>
  <r>
    <n v="2023"/>
    <d v="2023-02-18T00:00:00"/>
    <n v="0"/>
    <n v="0"/>
    <s v="post"/>
    <m/>
    <s v="Pittsburgh Penguins"/>
    <s v="New Jersey Devils"/>
    <s v="PIT"/>
    <s v="NJD"/>
    <n v="1525.1646290559099"/>
    <n v="1516.7304252428401"/>
    <n v="0.58330953312241096"/>
    <n v="0.41669046687758898"/>
    <n v="0.23393257095848"/>
    <n v="1.2640965384553899"/>
    <n v="0.96983603250309403"/>
    <n v="2"/>
    <n v="5"/>
    <n v="1519.6191141864999"/>
    <n v="1522.2759401122501"/>
    <n v="68"/>
    <n v="97"/>
    <n v="82"/>
    <x v="23"/>
  </r>
  <r>
    <n v="2023"/>
    <d v="2022-10-15T00:00:00"/>
    <n v="0"/>
    <n v="0"/>
    <s v="post"/>
    <m/>
    <s v="Dallas Stars"/>
    <s v="Nashville Predators"/>
    <s v="DAL"/>
    <s v="NSH"/>
    <n v="1515.2746670475401"/>
    <n v="1506.5180009686101"/>
    <n v="0.58376064052900001"/>
    <n v="0.41623935947099999"/>
    <n v="0.233877399632168"/>
    <n v="1.2648702600756401"/>
    <n v="0.96900713955653095"/>
    <n v="5"/>
    <n v="1"/>
    <n v="1519.4789170030899"/>
    <n v="1502.31375101306"/>
    <n v="55"/>
    <n v="78"/>
    <n v="66"/>
    <x v="28"/>
  </r>
  <r>
    <n v="2023"/>
    <d v="2022-12-23T00:00:00"/>
    <n v="0"/>
    <n v="0"/>
    <s v="post"/>
    <m/>
    <s v="New York Islanders"/>
    <s v="Florida Panthers"/>
    <s v="NYI"/>
    <s v="FLA"/>
    <n v="1514.8394515443999"/>
    <n v="1529.8906951233701"/>
    <n v="0.55012635008154998"/>
    <n v="0.44987364991845002"/>
    <n v="0.237975066150132"/>
    <n v="1.2073114117616399"/>
    <n v="1.0306636543884899"/>
    <n v="5"/>
    <n v="1"/>
    <n v="1519.43531400398"/>
    <n v="1525.29483266379"/>
    <n v="70"/>
    <n v="94"/>
    <n v="82"/>
    <x v="26"/>
  </r>
  <r>
    <n v="2023"/>
    <d v="2023-02-16T00:00:00"/>
    <n v="0"/>
    <n v="0"/>
    <s v="post"/>
    <m/>
    <s v="Calgary Flames"/>
    <s v="Detroit Red Wings"/>
    <s v="CGY"/>
    <s v="DET"/>
    <n v="1525.71155208552"/>
    <n v="1464.89454718613"/>
    <n v="0.65428175604357697"/>
    <n v="0.34571824395642298"/>
    <n v="0.22508898748033099"/>
    <n v="1.3863808815727801"/>
    <n v="0.83870810590754796"/>
    <n v="2"/>
    <n v="5"/>
    <n v="1519.3232789665401"/>
    <n v="1471.2828203051099"/>
    <n v="33"/>
    <n v="89"/>
    <n v="61"/>
    <x v="16"/>
  </r>
  <r>
    <n v="2023"/>
    <d v="2023-02-21T00:00:00"/>
    <n v="0"/>
    <n v="0"/>
    <s v="post"/>
    <m/>
    <s v="New Jersey Devils"/>
    <s v="Montreal Canadiens"/>
    <s v="NJD"/>
    <s v="MTL"/>
    <n v="1525.5965991620899"/>
    <n v="1421.5589515311101"/>
    <n v="0.70821117449784399"/>
    <n v="0.29178882550215601"/>
    <n v="0.217972764583163"/>
    <n v="1.48002436596487"/>
    <n v="0.73794839861829598"/>
    <n v="2"/>
    <n v="5"/>
    <n v="1518.52413876265"/>
    <n v="1428.63141193055"/>
    <n v="11"/>
    <n v="0"/>
    <n v="5"/>
    <x v="24"/>
  </r>
  <r>
    <n v="2023"/>
    <d v="2022-11-21T00:00:00"/>
    <n v="0"/>
    <n v="0"/>
    <s v="post"/>
    <s v="OT"/>
    <s v="Winnipeg Jets"/>
    <s v="Carolina Hurricanes"/>
    <s v="WPG"/>
    <s v="CAR"/>
    <n v="1516.1736089001199"/>
    <n v="1553.8849335054399"/>
    <n v="0.51767745452950797"/>
    <n v="0.48232254547049203"/>
    <n v="0.24192078872879699"/>
    <n v="1.1520387596809201"/>
    <n v="1.0898820290478799"/>
    <n v="4"/>
    <n v="3"/>
    <n v="1518.4887698315099"/>
    <n v="1551.5697725740499"/>
    <n v="83"/>
    <n v="36"/>
    <n v="59"/>
    <x v="10"/>
  </r>
  <r>
    <n v="2023"/>
    <d v="2023-02-20T00:00:00"/>
    <n v="0"/>
    <n v="0"/>
    <s v="post"/>
    <m/>
    <s v="Calgary Flames"/>
    <s v="Philadelphia Flyers"/>
    <s v="CGY"/>
    <s v="PHI"/>
    <n v="1521.79914005212"/>
    <n v="1436.35882424693"/>
    <n v="0.68560621298709601"/>
    <n v="0.31439378701290399"/>
    <n v="0.221014742468922"/>
    <n v="1.44069808784468"/>
    <n v="0.78031665462424404"/>
    <n v="3"/>
    <n v="4"/>
    <n v="1518.25428147047"/>
    <n v="1439.90368282858"/>
    <n v="16"/>
    <n v="96"/>
    <n v="56"/>
    <x v="19"/>
  </r>
  <r>
    <n v="2023"/>
    <d v="2023-01-14T00:00:00"/>
    <n v="0"/>
    <n v="0"/>
    <s v="post"/>
    <m/>
    <s v="St. Louis Blues"/>
    <s v="Tampa Bay Lightning"/>
    <s v="STL"/>
    <s v="TBL"/>
    <n v="1521.91255143137"/>
    <n v="1577.36306448765"/>
    <n v="0.49215672460068699"/>
    <n v="0.50784327539931295"/>
    <n v="0.243120206447828"/>
    <n v="1.1077804111595999"/>
    <n v="1.13533979528823"/>
    <n v="2"/>
    <n v="4"/>
    <n v="1518.17745050294"/>
    <n v="1581.0981654160801"/>
    <n v="93"/>
    <n v="95"/>
    <n v="94"/>
    <x v="12"/>
  </r>
  <r>
    <n v="2023"/>
    <d v="2022-12-27T00:00:00"/>
    <n v="0"/>
    <n v="0"/>
    <s v="post"/>
    <s v="OT"/>
    <s v="St. Louis Blues"/>
    <s v="Toronto Maple Leafs"/>
    <s v="STL"/>
    <s v="TOR"/>
    <n v="1520.3474371995401"/>
    <n v="1571.08075815758"/>
    <n v="0.498944667875662"/>
    <n v="0.50105533212433795"/>
    <n v="0.24394995397268099"/>
    <n v="1.1201217609608201"/>
    <n v="1.1238281930118601"/>
    <n v="4"/>
    <n v="5"/>
    <n v="1517.9389947294201"/>
    <n v="1573.4892006277"/>
    <n v="91"/>
    <n v="28"/>
    <n v="59"/>
    <x v="15"/>
  </r>
  <r>
    <n v="2023"/>
    <d v="2022-12-06T00:00:00"/>
    <n v="0"/>
    <n v="0"/>
    <s v="post"/>
    <m/>
    <s v="New York Islanders"/>
    <s v="St. Louis Blues"/>
    <s v="NYI"/>
    <s v="STL"/>
    <n v="1523.5122453188201"/>
    <n v="1512.69192929164"/>
    <n v="0.58664422490514501"/>
    <n v="0.41335577509485499"/>
    <n v="0.23352453578558399"/>
    <n v="1.2698171653036101"/>
    <n v="0.96370737048197697"/>
    <n v="4"/>
    <n v="7"/>
    <n v="1517.92833745696"/>
    <n v="1518.2758371535001"/>
    <n v="64"/>
    <n v="64"/>
    <n v="64"/>
    <x v="7"/>
  </r>
  <r>
    <n v="2023"/>
    <d v="2022-11-07T00:00:00"/>
    <n v="0"/>
    <n v="0"/>
    <s v="post"/>
    <m/>
    <s v="Washington Capitals"/>
    <s v="Edmonton Oilers"/>
    <s v="WSH"/>
    <s v="EDM"/>
    <n v="1515.46408937305"/>
    <n v="1541.4480899556299"/>
    <n v="0.53450686014648796"/>
    <n v="0.46549313985351198"/>
    <n v="0.2398732063514"/>
    <n v="1.1806730522842199"/>
    <n v="1.05920015406718"/>
    <n v="5"/>
    <n v="4"/>
    <n v="1517.6858346307699"/>
    <n v="1539.22634469791"/>
    <n v="77"/>
    <n v="50"/>
    <n v="63"/>
    <x v="1"/>
  </r>
  <r>
    <n v="2023"/>
    <d v="2022-11-10T00:00:00"/>
    <n v="0"/>
    <n v="0"/>
    <s v="post"/>
    <m/>
    <s v="St. Louis Blues"/>
    <s v="San Jose Sharks"/>
    <s v="STL"/>
    <s v="SJS"/>
    <n v="1515.39376206678"/>
    <n v="1432.1420217442901"/>
    <n v="0.68288428336982998"/>
    <n v="0.31711571663017002"/>
    <n v="0.221374721765488"/>
    <n v="1.4359699702761299"/>
    <n v="0.78540475148935995"/>
    <n v="5"/>
    <n v="3"/>
    <n v="1517.65955331538"/>
    <n v="1429.8762304956899"/>
    <n v="12"/>
    <n v="18"/>
    <n v="15"/>
    <x v="7"/>
  </r>
  <r>
    <n v="2023"/>
    <d v="2022-11-11T00:00:00"/>
    <n v="0"/>
    <n v="0"/>
    <s v="post"/>
    <m/>
    <s v="Washington Capitals"/>
    <s v="Tampa Bay Lightning"/>
    <s v="WSH"/>
    <s v="TBL"/>
    <n v="1512.3190331974499"/>
    <n v="1566.4291043236501"/>
    <n v="0.49408540808217999"/>
    <n v="0.50591459191781996"/>
    <n v="0.24335579334280399"/>
    <n v="1.1112880630442199"/>
    <n v="1.13206773029858"/>
    <n v="5"/>
    <n v="1"/>
    <n v="1517.58607534269"/>
    <n v="1561.16206217841"/>
    <n v="87"/>
    <n v="57"/>
    <n v="72"/>
    <x v="1"/>
  </r>
  <r>
    <n v="2023"/>
    <d v="2023-01-21T00:00:00"/>
    <n v="0"/>
    <n v="0"/>
    <s v="post"/>
    <m/>
    <s v="St. Louis Blues"/>
    <s v="Chicago Blackhawks"/>
    <s v="STL"/>
    <s v="CHI"/>
    <n v="1523.4288595089099"/>
    <n v="1408.07988380714"/>
    <n v="0.72148209561795296"/>
    <n v="0.27851790438204699"/>
    <n v="0.21613738836527899"/>
    <n v="1.50316232370201"/>
    <n v="0.71297506466326699"/>
    <n v="3"/>
    <n v="5"/>
    <n v="1517.45712410739"/>
    <n v="1414.05161920866"/>
    <n v="6"/>
    <n v="69"/>
    <n v="37"/>
    <x v="31"/>
  </r>
  <r>
    <n v="2023"/>
    <d v="2022-12-10T00:00:00"/>
    <n v="0"/>
    <n v="0"/>
    <s v="post"/>
    <m/>
    <s v="New York Islanders"/>
    <s v="Carolina Hurricanes"/>
    <s v="NYI"/>
    <s v="CAR"/>
    <n v="1522.2869411455399"/>
    <n v="1551.20313965338"/>
    <n v="0.53030483877158197"/>
    <n v="0.46969516122841798"/>
    <n v="0.24038405186989101"/>
    <n v="1.17351690354293"/>
    <n v="1.0668671483269601"/>
    <n v="0"/>
    <n v="3"/>
    <n v="1517.3381521240699"/>
    <n v="1556.1519286748501"/>
    <n v="84"/>
    <n v="53"/>
    <n v="68"/>
    <x v="11"/>
  </r>
  <r>
    <n v="2023"/>
    <d v="2023-02-26T00:00:00"/>
    <n v="0"/>
    <n v="0"/>
    <s v="post"/>
    <m/>
    <s v="Pittsburgh Penguins"/>
    <s v="Tampa Bay Lightning"/>
    <s v="PIT"/>
    <s v="TBL"/>
    <n v="1511.52239167211"/>
    <n v="1586.5623796385901"/>
    <n v="0.46402682315224902"/>
    <n v="0.53597317684775103"/>
    <n v="0.239694982912805"/>
    <n v="1.05652372777074"/>
    <n v="1.1831712551420599"/>
    <n v="7"/>
    <n v="3"/>
    <n v="1517.16004616604"/>
    <n v="1580.92472514466"/>
    <n v="93"/>
    <n v="99"/>
    <n v="96"/>
    <x v="25"/>
  </r>
  <r>
    <n v="2023"/>
    <d v="2022-10-29T00:00:00"/>
    <n v="0"/>
    <n v="0"/>
    <s v="post"/>
    <m/>
    <s v="Dallas Stars"/>
    <s v="New York Rangers"/>
    <s v="DAL"/>
    <s v="NYR"/>
    <n v="1522.26693800666"/>
    <n v="1538.80875133877"/>
    <n v="0.54800190664779003"/>
    <n v="0.45199809335220997"/>
    <n v="0.23823324892463399"/>
    <n v="1.20368478758262"/>
    <n v="1.0345484613420199"/>
    <n v="3"/>
    <n v="6"/>
    <n v="1517.1216191087599"/>
    <n v="1543.9540702366701"/>
    <n v="79"/>
    <n v="53"/>
    <n v="66"/>
    <x v="13"/>
  </r>
  <r>
    <n v="2023"/>
    <d v="2023-01-10T00:00:00"/>
    <n v="0"/>
    <n v="0"/>
    <s v="post"/>
    <s v="SO"/>
    <s v="New York Islanders"/>
    <s v="Dallas Stars"/>
    <s v="NYI"/>
    <s v="DAL"/>
    <n v="1519.63915590803"/>
    <n v="1542.08066197325"/>
    <n v="0.53957689471364301"/>
    <n v="0.46042310528635699"/>
    <n v="0.23925702717029601"/>
    <n v="1.1893132528386201"/>
    <n v="1.04994377433168"/>
    <n v="1"/>
    <n v="2"/>
    <n v="1516.9981434249401"/>
    <n v="1544.72167445634"/>
    <n v="79"/>
    <n v="41"/>
    <n v="60"/>
    <x v="28"/>
  </r>
  <r>
    <n v="2023"/>
    <d v="2023-02-18T00:00:00"/>
    <n v="0"/>
    <n v="0"/>
    <s v="post"/>
    <s v="SO"/>
    <s v="Los Angeles Kings"/>
    <s v="Arizona Coyotes"/>
    <s v="LAK"/>
    <s v="ARI"/>
    <n v="1515.57697422709"/>
    <n v="1426.9612528227201"/>
    <n v="0.68953284866368503"/>
    <n v="0.31046715133631497"/>
    <n v="0.22049319412090099"/>
    <n v="1.44752159119513"/>
    <n v="0.77297160292577005"/>
    <n v="6"/>
    <n v="5"/>
    <n v="1516.98120737762"/>
    <n v="1425.5570196721901"/>
    <n v="10"/>
    <n v="28"/>
    <n v="19"/>
    <x v="6"/>
  </r>
  <r>
    <n v="2023"/>
    <d v="2023-02-06T00:00:00"/>
    <n v="0"/>
    <n v="0"/>
    <s v="post"/>
    <s v="OT"/>
    <s v="New Jersey Devils"/>
    <s v="Vancouver Canucks"/>
    <s v="NJD"/>
    <s v="VAN"/>
    <n v="1515.19588837529"/>
    <n v="1476.50877153495"/>
    <n v="0.62492932370616705"/>
    <n v="0.37507067629383301"/>
    <n v="0.22879589307412501"/>
    <n v="1.3356732777608999"/>
    <n v="0.89312261531322801"/>
    <n v="5"/>
    <n v="4"/>
    <n v="1516.93192521688"/>
    <n v="1474.77273469336"/>
    <n v="34"/>
    <n v="5"/>
    <n v="19"/>
    <x v="23"/>
  </r>
  <r>
    <n v="2023"/>
    <d v="2023-02-16T00:00:00"/>
    <n v="0"/>
    <n v="0"/>
    <s v="post"/>
    <m/>
    <s v="Washington Capitals"/>
    <s v="Florida Panthers"/>
    <s v="WSH"/>
    <s v="FLA"/>
    <n v="1522.1040968992099"/>
    <n v="1530.38651904673"/>
    <n v="0.55974955004224602"/>
    <n v="0.44025044995775398"/>
    <n v="0.23680505562180301"/>
    <n v="1.22375263237426"/>
    <n v="1.01305242324754"/>
    <n v="3"/>
    <n v="6"/>
    <n v="1516.8268620108499"/>
    <n v="1535.66375393509"/>
    <n v="74"/>
    <n v="100"/>
    <n v="87"/>
    <x v="20"/>
  </r>
  <r>
    <n v="2023"/>
    <d v="2022-10-29T00:00:00"/>
    <n v="0"/>
    <n v="0"/>
    <s v="post"/>
    <m/>
    <s v="New York Islanders"/>
    <s v="Colorado Avalanche"/>
    <s v="NYI"/>
    <s v="COL"/>
    <n v="1513.9141048863901"/>
    <n v="1591.3383372301"/>
    <n v="0.46061511853860798"/>
    <n v="0.53938488146139196"/>
    <n v="0.23928036074982001"/>
    <n v="1.0502944460963"/>
    <n v="1.18898591465352"/>
    <n v="5"/>
    <n v="4"/>
    <n v="1516.5540022896701"/>
    <n v="1588.69843982682"/>
    <n v="95"/>
    <n v="31"/>
    <n v="63"/>
    <x v="26"/>
  </r>
  <r>
    <n v="2023"/>
    <d v="2022-12-09T00:00:00"/>
    <n v="0"/>
    <n v="0"/>
    <s v="post"/>
    <m/>
    <s v="Washington Capitals"/>
    <s v="Seattle Kraken"/>
    <s v="WSH"/>
    <s v="SEA"/>
    <n v="1513.0885489562399"/>
    <n v="1480.65175846698"/>
    <n v="0.61645876863114302"/>
    <n v="0.38354123136885698"/>
    <n v="0.22985060739853799"/>
    <n v="1.3210747222548"/>
    <n v="0.90877588514373797"/>
    <n v="4"/>
    <n v="1"/>
    <n v="1516.49398987719"/>
    <n v="1477.24631754603"/>
    <n v="36"/>
    <n v="72"/>
    <n v="54"/>
    <x v="1"/>
  </r>
  <r>
    <n v="2023"/>
    <d v="2022-11-19T00:00:00"/>
    <n v="0"/>
    <n v="0"/>
    <s v="post"/>
    <m/>
    <s v="Winnipeg Jets"/>
    <s v="Pittsburgh Penguins"/>
    <s v="WPG"/>
    <s v="PIT"/>
    <n v="1521.49141609144"/>
    <n v="1527.23966474341"/>
    <n v="0.56334124573682798"/>
    <n v="0.43665875426317202"/>
    <n v="0.23636803843973"/>
    <n v="1.22989466468638"/>
    <n v="1.00647337375335"/>
    <n v="0"/>
    <n v="3"/>
    <n v="1516.1736089001199"/>
    <n v="1532.5574719347301"/>
    <n v="72"/>
    <n v="59"/>
    <n v="65"/>
    <x v="25"/>
  </r>
  <r>
    <n v="2023"/>
    <d v="2022-11-05T00:00:00"/>
    <n v="0"/>
    <n v="0"/>
    <s v="post"/>
    <m/>
    <s v="Washington Capitals"/>
    <s v="Arizona Coyotes"/>
    <s v="WSH"/>
    <s v="ARI"/>
    <n v="1519.0064439990099"/>
    <n v="1433.86898581278"/>
    <n v="0.68523030345028002"/>
    <n v="0.31476969654971998"/>
    <n v="0.221064531815964"/>
    <n v="1.44004502249818"/>
    <n v="0.78101950931778696"/>
    <n v="2"/>
    <n v="3"/>
    <n v="1515.46408937305"/>
    <n v="1437.4113404387399"/>
    <n v="14"/>
    <n v="22"/>
    <n v="18"/>
    <x v="29"/>
  </r>
  <r>
    <n v="2023"/>
    <d v="2023-01-24T00:00:00"/>
    <n v="0"/>
    <n v="0"/>
    <s v="post"/>
    <s v="OT"/>
    <s v="New Jersey Devils"/>
    <s v="Vegas Golden Knights"/>
    <s v="NJD"/>
    <s v="VEG"/>
    <n v="1513.2748122932801"/>
    <n v="1530.8624960642001"/>
    <n v="0.54651022387862302"/>
    <n v="0.45348977612137698"/>
    <n v="0.23841451986510401"/>
    <n v="1.20113899499496"/>
    <n v="1.03727552487015"/>
    <n v="3"/>
    <n v="2"/>
    <n v="1515.4305397630201"/>
    <n v="1528.7067685944601"/>
    <n v="69"/>
    <n v="8"/>
    <n v="38"/>
    <x v="23"/>
  </r>
  <r>
    <n v="2023"/>
    <d v="2022-11-05T00:00:00"/>
    <n v="0"/>
    <n v="0"/>
    <s v="post"/>
    <m/>
    <s v="Winnipeg Jets"/>
    <s v="Chicago Blackhawks"/>
    <s v="WPG"/>
    <s v="CHI"/>
    <n v="1511.5982059897599"/>
    <n v="1450.4524237496601"/>
    <n v="0.65470973041505798"/>
    <n v="0.34529026958494202"/>
    <n v="0.22503423763609301"/>
    <n v="1.38712159340932"/>
    <n v="0.83791264422676903"/>
    <n v="4"/>
    <n v="0"/>
    <n v="1515.0012857530201"/>
    <n v="1447.0493439863999"/>
    <n v="18"/>
    <n v="50"/>
    <n v="34"/>
    <x v="10"/>
  </r>
  <r>
    <n v="2023"/>
    <d v="2022-12-31T00:00:00"/>
    <n v="0"/>
    <n v="0"/>
    <s v="post"/>
    <m/>
    <s v="St. Louis Blues"/>
    <s v="Minnesota Wild"/>
    <s v="STL"/>
    <s v="MIN"/>
    <n v="1519.9308742554199"/>
    <n v="1542.7852440992001"/>
    <n v="0.53898640330738901"/>
    <n v="0.46101359669261099"/>
    <n v="0.23932878453497899"/>
    <n v="1.18830663036532"/>
    <n v="1.0510221541696601"/>
    <n v="2"/>
    <n v="5"/>
    <n v="1514.8859964610299"/>
    <n v="1547.8301218935901"/>
    <n v="80"/>
    <n v="93"/>
    <n v="86"/>
    <x v="27"/>
  </r>
  <r>
    <n v="2023"/>
    <d v="2023-02-20T00:00:00"/>
    <n v="0"/>
    <n v="0"/>
    <s v="post"/>
    <m/>
    <s v="Pittsburgh Penguins"/>
    <s v="New York Islanders"/>
    <s v="PIT"/>
    <s v="NYI"/>
    <n v="1519.6191141864999"/>
    <n v="1498.1743896903699"/>
    <n v="0.60139209676199401"/>
    <n v="0.39860790323800599"/>
    <n v="0.23171373014208299"/>
    <n v="1.2951471176473801"/>
    <n v="0.93656661249470097"/>
    <n v="2"/>
    <n v="4"/>
    <n v="1514.8776172745099"/>
    <n v="1502.9158866023599"/>
    <n v="52"/>
    <n v="100"/>
    <n v="76"/>
    <x v="26"/>
  </r>
  <r>
    <n v="2023"/>
    <d v="2022-12-16T00:00:00"/>
    <n v="0"/>
    <n v="0"/>
    <s v="post"/>
    <m/>
    <s v="Calgary Flames"/>
    <s v="St. Louis Blues"/>
    <s v="CGY"/>
    <s v="STL"/>
    <n v="1520.3455960844799"/>
    <n v="1515.7645642325299"/>
    <n v="0.57790855837036503"/>
    <n v="0.42209144162963502"/>
    <n v="0.23459252444343501"/>
    <n v="1.2548366135786"/>
    <n v="0.97975591086484004"/>
    <n v="2"/>
    <n v="5"/>
    <n v="1514.86203748754"/>
    <n v="1521.24812282946"/>
    <n v="64"/>
    <n v="90"/>
    <n v="77"/>
    <x v="7"/>
  </r>
  <r>
    <n v="2023"/>
    <d v="2023-01-25T00:00:00"/>
    <n v="0"/>
    <n v="0"/>
    <s v="post"/>
    <m/>
    <s v="Seattle Kraken"/>
    <s v="Vancouver Canucks"/>
    <s v="SEA"/>
    <s v="VAN"/>
    <n v="1510.5758940457999"/>
    <n v="1477.5113732080899"/>
    <n v="0.61731277620062897"/>
    <n v="0.38268722379937098"/>
    <n v="0.22974452682905799"/>
    <n v="1.3225458475565699"/>
    <n v="0.90719867927248798"/>
    <n v="6"/>
    <n v="1"/>
    <n v="1514.72642737414"/>
    <n v="1473.3608398797501"/>
    <n v="32"/>
    <n v="24"/>
    <n v="28"/>
    <x v="3"/>
  </r>
  <r>
    <n v="2023"/>
    <d v="2023-01-14T00:00:00"/>
    <n v="0"/>
    <n v="0"/>
    <s v="post"/>
    <m/>
    <s v="New York Islanders"/>
    <s v="Montreal Canadiens"/>
    <s v="NYI"/>
    <s v="MTL"/>
    <n v="1512.8756218706901"/>
    <n v="1415.92377348019"/>
    <n v="0.69971116606685302"/>
    <n v="0.30028883393314698"/>
    <n v="0.21912821990423501"/>
    <n v="1.4652240897705899"/>
    <n v="0.75390413013363999"/>
    <n v="2"/>
    <n v="1"/>
    <n v="1514.2286652616201"/>
    <n v="1414.57073008926"/>
    <n v="6"/>
    <n v="76"/>
    <n v="41"/>
    <x v="26"/>
  </r>
  <r>
    <n v="2023"/>
    <d v="2023-01-16T00:00:00"/>
    <n v="0"/>
    <n v="0"/>
    <s v="post"/>
    <m/>
    <s v="Seattle Kraken"/>
    <s v="Tampa Bay Lightning"/>
    <s v="SEA"/>
    <s v="TBL"/>
    <n v="1518.57940184878"/>
    <n v="1581.0981654160801"/>
    <n v="0.481991843658371"/>
    <n v="0.518008156341629"/>
    <n v="0.241880501271521"/>
    <n v="1.08927975983539"/>
    <n v="1.1526007414361299"/>
    <n v="1"/>
    <n v="4"/>
    <n v="1514.15474861865"/>
    <n v="1585.52281864621"/>
    <n v="93"/>
    <n v="10"/>
    <n v="51"/>
    <x v="12"/>
  </r>
  <r>
    <n v="2023"/>
    <d v="2023-01-11T00:00:00"/>
    <n v="0"/>
    <n v="0"/>
    <s v="post"/>
    <m/>
    <s v="Los Angeles Kings"/>
    <s v="San Jose Sharks"/>
    <s v="LAK"/>
    <s v="SJS"/>
    <n v="1512.4770057738001"/>
    <n v="1427.4575664817601"/>
    <n v="0.68508375158409296"/>
    <n v="0.31491624841590699"/>
    <n v="0.22108393612354599"/>
    <n v="1.4397904269172299"/>
    <n v="0.78129350920631102"/>
    <n v="4"/>
    <n v="3"/>
    <n v="1513.9037063713599"/>
    <n v="1426.0308658842"/>
    <n v="9"/>
    <n v="14"/>
    <n v="11"/>
    <x v="6"/>
  </r>
  <r>
    <n v="2023"/>
    <d v="2023-01-22T00:00:00"/>
    <n v="0"/>
    <n v="0"/>
    <s v="post"/>
    <s v="OT"/>
    <s v="New Jersey Devils"/>
    <s v="Pittsburgh Penguins"/>
    <s v="NJD"/>
    <s v="PIT"/>
    <n v="1511.09601593978"/>
    <n v="1531.6286692153301"/>
    <n v="0.54230552939894805"/>
    <n v="0.45769447060105201"/>
    <n v="0.23892545273318599"/>
    <n v="1.1939659173997299"/>
    <n v="1.04495953533346"/>
    <n v="2"/>
    <n v="1"/>
    <n v="1513.2748122932801"/>
    <n v="1529.44987286183"/>
    <n v="68"/>
    <n v="14"/>
    <n v="41"/>
    <x v="23"/>
  </r>
  <r>
    <n v="2023"/>
    <d v="2022-10-18T00:00:00"/>
    <n v="0"/>
    <n v="0"/>
    <s v="post"/>
    <m/>
    <s v="New York Islanders"/>
    <s v="San Jose Sharks"/>
    <s v="NYI"/>
    <s v="SJS"/>
    <n v="1510.2710736054601"/>
    <n v="1437.23315011659"/>
    <n v="0.67001728168075103"/>
    <n v="0.32998271831924902"/>
    <n v="0.223060246853827"/>
    <n v="1.4136405899672899"/>
    <n v="0.80941965688653605"/>
    <n v="5"/>
    <n v="2"/>
    <n v="1513.14622917823"/>
    <n v="1434.35799454382"/>
    <n v="12"/>
    <n v="22"/>
    <n v="17"/>
    <x v="26"/>
  </r>
  <r>
    <n v="2023"/>
    <d v="2022-12-08T00:00:00"/>
    <n v="0"/>
    <n v="0"/>
    <s v="post"/>
    <m/>
    <s v="St. Louis Blues"/>
    <s v="Winnipeg Jets"/>
    <s v="STL"/>
    <s v="WPG"/>
    <n v="1518.2758371535001"/>
    <n v="1528.13394335716"/>
    <n v="0.55751314300436405"/>
    <n v="0.442486856995636"/>
    <n v="0.23707706252382901"/>
    <n v="1.21992977027065"/>
    <n v="1.0171472922531699"/>
    <n v="2"/>
    <n v="5"/>
    <n v="1513.0238074806"/>
    <n v="1533.3859730300601"/>
    <n v="71"/>
    <n v="61"/>
    <n v="66"/>
    <x v="10"/>
  </r>
  <r>
    <n v="2023"/>
    <d v="2023-01-12T00:00:00"/>
    <n v="0"/>
    <n v="0"/>
    <s v="post"/>
    <m/>
    <s v="New York Islanders"/>
    <s v="Minnesota Wild"/>
    <s v="NYI"/>
    <s v="MIN"/>
    <n v="1516.9981434249401"/>
    <n v="1542.4450107632799"/>
    <n v="0.53527609263439802"/>
    <n v="0.46472390736560198"/>
    <n v="0.23977970792950601"/>
    <n v="1.18198354804478"/>
    <n v="1.0577961598847301"/>
    <n v="1"/>
    <n v="3"/>
    <n v="1512.8756218706901"/>
    <n v="1546.5675323175301"/>
    <n v="78"/>
    <n v="85"/>
    <n v="81"/>
    <x v="27"/>
  </r>
  <r>
    <n v="2023"/>
    <d v="2023-01-19T00:00:00"/>
    <n v="0"/>
    <n v="0"/>
    <s v="post"/>
    <s v="OT"/>
    <s v="Seattle Kraken"/>
    <s v="New Jersey Devils"/>
    <s v="SEA"/>
    <s v="NJD"/>
    <n v="1510.66397611103"/>
    <n v="1513.1349004896599"/>
    <n v="0.56797632647047402"/>
    <n v="0.43202367352952598"/>
    <n v="0.235803691474608"/>
    <n v="1.23782542996363"/>
    <n v="0.99797826151097702"/>
    <n v="4"/>
    <n v="3"/>
    <n v="1512.7028606609099"/>
    <n v="1511.09601593978"/>
    <n v="56"/>
    <n v="32"/>
    <n v="44"/>
    <x v="3"/>
  </r>
  <r>
    <n v="2023"/>
    <d v="2022-12-12T00:00:00"/>
    <n v="0"/>
    <n v="0"/>
    <s v="post"/>
    <s v="OT"/>
    <s v="St. Louis Blues"/>
    <s v="Nashville Predators"/>
    <s v="STL"/>
    <s v="NSH"/>
    <n v="1510.76325026211"/>
    <n v="1496.3912836899599"/>
    <n v="0.59159303729122303"/>
    <n v="0.40840696270877702"/>
    <n v="0.23291810572025101"/>
    <n v="1.2783114506995299"/>
    <n v="0.95460665502071596"/>
    <n v="1"/>
    <n v="0"/>
    <n v="1512.6753248280099"/>
    <n v="1494.4792091240599"/>
    <n v="45"/>
    <n v="85"/>
    <n v="65"/>
    <x v="7"/>
  </r>
  <r>
    <n v="2023"/>
    <d v="2023-01-24T00:00:00"/>
    <n v="0"/>
    <n v="0"/>
    <s v="post"/>
    <m/>
    <s v="St. Louis Blues"/>
    <s v="Buffalo Sabres"/>
    <s v="STL"/>
    <s v="BUF"/>
    <n v="1517.45712410739"/>
    <n v="1490.9327543619399"/>
    <n v="0.60838047119600303"/>
    <n v="0.39161952880399697"/>
    <n v="0.23085143677200601"/>
    <n v="1.30716687328438"/>
    <n v="0.92368456348762096"/>
    <n v="3"/>
    <n v="5"/>
    <n v="1512.6481832003401"/>
    <n v="1495.74169526899"/>
    <n v="46"/>
    <n v="73"/>
    <n v="59"/>
    <x v="4"/>
  </r>
  <r>
    <n v="2023"/>
    <d v="2023-01-09T00:00:00"/>
    <n v="0"/>
    <n v="0"/>
    <s v="post"/>
    <m/>
    <s v="Los Angeles Kings"/>
    <s v="Edmonton Oilers"/>
    <s v="LAK"/>
    <s v="EDM"/>
    <n v="1508.2466570746701"/>
    <n v="1532.9628031091099"/>
    <n v="0.53632229392222996"/>
    <n v="0.46367770607776998"/>
    <n v="0.23965255182754799"/>
    <n v="1.1837661333315399"/>
    <n v="1.0558864184960099"/>
    <n v="6"/>
    <n v="3"/>
    <n v="1512.4770057738001"/>
    <n v="1528.7324544099799"/>
    <n v="67"/>
    <n v="99"/>
    <n v="83"/>
    <x v="6"/>
  </r>
  <r>
    <n v="2023"/>
    <d v="2022-11-09T00:00:00"/>
    <n v="0"/>
    <n v="0"/>
    <s v="post"/>
    <m/>
    <s v="Washington Capitals"/>
    <s v="Pittsburgh Penguins"/>
    <s v="WSH"/>
    <s v="PIT"/>
    <n v="1517.6858346307699"/>
    <n v="1520.3771736081801"/>
    <n v="0.56766496043716996"/>
    <n v="0.43233503956282998"/>
    <n v="0.235841617073489"/>
    <n v="1.23729251572237"/>
    <n v="0.99854910135112096"/>
    <n v="1"/>
    <n v="4"/>
    <n v="1512.3190331974499"/>
    <n v="1525.7439750415001"/>
    <n v="65"/>
    <n v="93"/>
    <n v="79"/>
    <x v="25"/>
  </r>
  <r>
    <n v="2023"/>
    <d v="2023-02-13T00:00:00"/>
    <n v="0"/>
    <n v="0"/>
    <s v="post"/>
    <m/>
    <s v="Los Angeles Kings"/>
    <s v="Buffalo Sabres"/>
    <s v="LAK"/>
    <s v="BUF"/>
    <n v="1508.3754062502601"/>
    <n v="1486.6023492562499"/>
    <n v="0.60184508804274905"/>
    <n v="0.398154911957251"/>
    <n v="0.23165792623679701"/>
    <n v="1.29592591731051"/>
    <n v="0.93573200892628805"/>
    <n v="5"/>
    <n v="2"/>
    <n v="1511.92836860896"/>
    <n v="1483.04938689755"/>
    <n v="37"/>
    <n v="82"/>
    <n v="59"/>
    <x v="6"/>
  </r>
  <r>
    <n v="2023"/>
    <d v="2023-01-28T00:00:00"/>
    <n v="0"/>
    <n v="0"/>
    <s v="post"/>
    <m/>
    <s v="Seattle Kraken"/>
    <s v="Columbus Blue Jackets"/>
    <s v="SEA"/>
    <s v="CBJ"/>
    <n v="1509.4211990010899"/>
    <n v="1418.55193246252"/>
    <n v="0.69230310532749395"/>
    <n v="0.30769689467250599"/>
    <n v="0.220123593669589"/>
    <n v="1.45233755687127"/>
    <n v="0.76778603679831503"/>
    <n v="3"/>
    <n v="1"/>
    <n v="1511.6120487468199"/>
    <n v="1416.36108271679"/>
    <n v="6"/>
    <n v="24"/>
    <n v="15"/>
    <x v="3"/>
  </r>
  <r>
    <n v="2023"/>
    <d v="2022-11-03T00:00:00"/>
    <n v="0"/>
    <n v="0"/>
    <s v="post"/>
    <s v="OT"/>
    <s v="Winnipeg Jets"/>
    <s v="Montreal Canadiens"/>
    <s v="WPG"/>
    <s v="MTL"/>
    <n v="1510.05226776425"/>
    <n v="1443.54339218161"/>
    <n v="0.66165518205165996"/>
    <n v="0.33834481794833998"/>
    <n v="0.22414247992965899"/>
    <n v="1.39914781066961"/>
    <n v="0.82499466926004905"/>
    <n v="3"/>
    <n v="2"/>
    <n v="1511.5982059897599"/>
    <n v="1441.9974539560999"/>
    <n v="14"/>
    <n v="25"/>
    <n v="19"/>
    <x v="10"/>
  </r>
  <r>
    <n v="2023"/>
    <d v="2023-01-16T00:00:00"/>
    <n v="0"/>
    <n v="0"/>
    <s v="post"/>
    <s v="OT"/>
    <s v="New York Islanders"/>
    <s v="Washington Capitals"/>
    <s v="NYI"/>
    <s v="WSH"/>
    <n v="1514.2286652616201"/>
    <n v="1531.15681984854"/>
    <n v="0.54745098271123804"/>
    <n v="0.45254901728876201"/>
    <n v="0.23830019880658099"/>
    <n v="1.2027444862121099"/>
    <n v="1.0355557125944701"/>
    <n v="3"/>
    <n v="4"/>
    <n v="1511.5417876137601"/>
    <n v="1533.8436974964"/>
    <n v="70"/>
    <n v="99"/>
    <n v="84"/>
    <x v="1"/>
  </r>
  <r>
    <n v="2023"/>
    <d v="2022-12-11T00:00:00"/>
    <n v="0"/>
    <n v="0"/>
    <s v="post"/>
    <s v="OT"/>
    <s v="St. Louis Blues"/>
    <s v="Colorado Avalanche"/>
    <s v="STL"/>
    <s v="COL"/>
    <n v="1513.0238074806"/>
    <n v="1582.1468183790601"/>
    <n v="0.47250753186488897"/>
    <n v="0.52749246813511097"/>
    <n v="0.240726074120925"/>
    <n v="1.0719962547123001"/>
    <n v="1.16872981940863"/>
    <n v="2"/>
    <n v="3"/>
    <n v="1510.76325026211"/>
    <n v="1584.4073755975501"/>
    <n v="92"/>
    <n v="39"/>
    <n v="65"/>
    <x v="2"/>
  </r>
  <r>
    <n v="2023"/>
    <d v="2023-02-16T00:00:00"/>
    <n v="0"/>
    <n v="0"/>
    <s v="post"/>
    <m/>
    <s v="St. Louis Blues"/>
    <s v="New Jersey Devils"/>
    <s v="STL"/>
    <s v="NJD"/>
    <n v="1507.34468529225"/>
    <n v="1520.06779921164"/>
    <n v="0.55344084773035396"/>
    <n v="0.44655915226964599"/>
    <n v="0.237572194089296"/>
    <n v="1.2129717330560601"/>
    <n v="1.02460046103323"/>
    <n v="4"/>
    <n v="2"/>
    <n v="1510.68205926105"/>
    <n v="1516.7304252428401"/>
    <n v="58"/>
    <n v="27"/>
    <n v="42"/>
    <x v="7"/>
  </r>
  <r>
    <n v="2023"/>
    <d v="2023-01-21T00:00:00"/>
    <n v="0"/>
    <n v="0"/>
    <s v="post"/>
    <s v="SO"/>
    <s v="Seattle Kraken"/>
    <s v="Colorado Avalanche"/>
    <s v="SEA"/>
    <s v="COL"/>
    <n v="1512.7028606609099"/>
    <n v="1598.80421860613"/>
    <n v="0.44823214615519102"/>
    <n v="0.55176785384480898"/>
    <n v="0.237775555088622"/>
    <n v="1.02766120003839"/>
    <n v="1.21011435505023"/>
    <n v="1"/>
    <n v="2"/>
    <n v="1510.5758940457999"/>
    <n v="1600.93118522124"/>
    <n v="96"/>
    <n v="20"/>
    <n v="58"/>
    <x v="2"/>
  </r>
  <r>
    <n v="2023"/>
    <d v="2022-12-06T00:00:00"/>
    <n v="0"/>
    <n v="0"/>
    <s v="post"/>
    <m/>
    <s v="New Jersey Devils"/>
    <s v="Chicago Blackhawks"/>
    <s v="NJD"/>
    <s v="CHI"/>
    <n v="1507.6772590135299"/>
    <n v="1427.2157877023701"/>
    <n v="0.67939581402133498"/>
    <n v="0.32060418597866502"/>
    <n v="0.221834276508448"/>
    <n v="1.42991262568483"/>
    <n v="0.79192165082362098"/>
    <n v="3"/>
    <n v="0"/>
    <n v="1510.4611884951"/>
    <n v="1424.4318582208"/>
    <n v="8"/>
    <n v="6"/>
    <n v="7"/>
    <x v="23"/>
  </r>
  <r>
    <n v="2023"/>
    <d v="2022-10-15T00:00:00"/>
    <n v="0"/>
    <n v="0"/>
    <s v="post"/>
    <m/>
    <s v="New York Islanders"/>
    <s v="Anaheim Ducks"/>
    <s v="NYI"/>
    <s v="ANA"/>
    <n v="1506.2028998011499"/>
    <n v="1452.92620448966"/>
    <n v="0.644398923007935"/>
    <n v="0.355601076992065"/>
    <n v="0.22634723535047399"/>
    <n v="1.3692871666806701"/>
    <n v="0.857060068669799"/>
    <n v="7"/>
    <n v="1"/>
    <n v="1510.2710736054601"/>
    <n v="1448.8580306853501"/>
    <n v="17"/>
    <n v="45"/>
    <n v="31"/>
    <x v="26"/>
  </r>
  <r>
    <n v="2023"/>
    <d v="2022-11-25T00:00:00"/>
    <n v="0"/>
    <n v="0"/>
    <s v="post"/>
    <m/>
    <s v="Washington Capitals"/>
    <s v="Calgary Flames"/>
    <s v="WSH"/>
    <s v="CGY"/>
    <n v="1506.0491712409701"/>
    <n v="1528.87082573616"/>
    <n v="0.53903319789276105"/>
    <n v="0.460966802107239"/>
    <n v="0.239323097939389"/>
    <n v="1.1883863989130401"/>
    <n v="1.05093669902635"/>
    <n v="3"/>
    <n v="0"/>
    <n v="1510.2509513605401"/>
    <n v="1524.66904561659"/>
    <n v="64"/>
    <n v="58"/>
    <n v="61"/>
    <x v="1"/>
  </r>
  <r>
    <n v="2023"/>
    <d v="2022-10-07T00:00:00"/>
    <n v="0"/>
    <n v="1"/>
    <s v="post"/>
    <m/>
    <s v="Nashville Predators"/>
    <s v="San Jose Sharks"/>
    <s v="NSH"/>
    <s v="SJS"/>
    <n v="1506.2677729007701"/>
    <n v="1450.2408631758899"/>
    <n v="0.57993749718980403"/>
    <n v="0.42006250281019603"/>
    <n v="0.23434472990829999"/>
    <n v="1.2583144281452701"/>
    <n v="0.97603030176303096"/>
    <n v="4"/>
    <n v="1"/>
    <n v="1510.04425524312"/>
    <n v="1446.46438083354"/>
    <n v="15"/>
    <n v="41"/>
    <n v="28"/>
    <x v="17"/>
  </r>
  <r>
    <n v="2023"/>
    <d v="2023-01-27T00:00:00"/>
    <n v="0"/>
    <n v="0"/>
    <s v="post"/>
    <m/>
    <s v="Seattle Kraken"/>
    <s v="Calgary Flames"/>
    <s v="SEA"/>
    <s v="CGY"/>
    <n v="1514.72642737414"/>
    <n v="1521.2600809559799"/>
    <n v="0.56222877988005504"/>
    <n v="0.43777122011994501"/>
    <n v="0.236503421625469"/>
    <n v="1.2279919512076301"/>
    <n v="1.00851147041784"/>
    <n v="2"/>
    <n v="5"/>
    <n v="1509.4211990010899"/>
    <n v="1526.56530932903"/>
    <n v="64"/>
    <n v="15"/>
    <n v="39"/>
    <x v="30"/>
  </r>
  <r>
    <n v="2023"/>
    <d v="2023-02-23T00:00:00"/>
    <n v="0"/>
    <n v="0"/>
    <s v="post"/>
    <m/>
    <s v="Pittsburgh Penguins"/>
    <s v="Edmonton Oilers"/>
    <s v="PIT"/>
    <s v="EDM"/>
    <n v="1514.8776172745099"/>
    <n v="1542.5199571138901"/>
    <n v="0.53213092034869602"/>
    <n v="0.46786907965130398"/>
    <n v="0.24016202976517501"/>
    <n v="1.17662622853081"/>
    <n v="1.0635358012343601"/>
    <n v="2"/>
    <n v="7"/>
    <n v="1508.80618607316"/>
    <n v="1548.59138831524"/>
    <n v="77"/>
    <n v="99"/>
    <n v="88"/>
    <x v="18"/>
  </r>
  <r>
    <n v="2023"/>
    <d v="2023-02-21T00:00:00"/>
    <n v="0"/>
    <n v="0"/>
    <s v="post"/>
    <m/>
    <s v="Washington Capitals"/>
    <s v="Detroit Red Wings"/>
    <s v="WSH"/>
    <s v="DET"/>
    <n v="1513.8645268758301"/>
    <n v="1468.49196847906"/>
    <n v="0.63390554298121804"/>
    <n v="0.36609445701878202"/>
    <n v="0.22767152784373701"/>
    <n v="1.3511603703270301"/>
    <n v="0.87651115751671205"/>
    <n v="1"/>
    <n v="3"/>
    <n v="1508.80550565626"/>
    <n v="1473.55098969863"/>
    <n v="28"/>
    <n v="98"/>
    <n v="63"/>
    <x v="16"/>
  </r>
  <r>
    <n v="2023"/>
    <d v="2023-02-11T00:00:00"/>
    <n v="0"/>
    <n v="0"/>
    <s v="post"/>
    <m/>
    <s v="Los Angeles Kings"/>
    <s v="Pittsburgh Penguins"/>
    <s v="LAK"/>
    <s v="PIT"/>
    <n v="1502.82920312449"/>
    <n v="1529.69286622661"/>
    <n v="0.53324673604402395"/>
    <n v="0.46675326395597599"/>
    <n v="0.24002638250149"/>
    <n v="1.17852656955616"/>
    <n v="1.0614998129453299"/>
    <n v="6"/>
    <n v="0"/>
    <n v="1508.3754062502601"/>
    <n v="1524.14666310084"/>
    <n v="62"/>
    <n v="96"/>
    <n v="79"/>
    <x v="6"/>
  </r>
  <r>
    <n v="2023"/>
    <d v="2023-01-14T00:00:00"/>
    <n v="0"/>
    <n v="0"/>
    <s v="post"/>
    <m/>
    <s v="Los Angeles Kings"/>
    <s v="New Jersey Devils"/>
    <s v="LAK"/>
    <s v="NJD"/>
    <n v="1513.9037063713599"/>
    <n v="1505.49230850048"/>
    <n v="0.58327762354118196"/>
    <n v="0.41672237645881799"/>
    <n v="0.23393647325833"/>
    <n v="1.2640418101589701"/>
    <n v="0.96989466309936001"/>
    <n v="2"/>
    <n v="5"/>
    <n v="1508.3585583648"/>
    <n v="1511.0374565070399"/>
    <n v="53"/>
    <n v="79"/>
    <n v="66"/>
    <x v="23"/>
  </r>
  <r>
    <n v="2023"/>
    <d v="2022-10-14T00:00:00"/>
    <n v="0"/>
    <n v="0"/>
    <s v="post"/>
    <m/>
    <s v="Winnipeg Jets"/>
    <s v="New York Rangers"/>
    <s v="WPG"/>
    <s v="NYR"/>
    <n v="1503.42207184169"/>
    <n v="1559.91089679632"/>
    <n v="0.49066291582678201"/>
    <n v="0.50933708417321899"/>
    <n v="0.242937826290231"/>
    <n v="1.10506307573161"/>
    <n v="1.13787475055862"/>
    <n v="4"/>
    <n v="1"/>
    <n v="1508.14124311555"/>
    <n v="1555.19172552246"/>
    <n v="80"/>
    <n v="38"/>
    <n v="59"/>
    <x v="10"/>
  </r>
  <r>
    <n v="2023"/>
    <d v="2023-02-18T00:00:00"/>
    <n v="0"/>
    <n v="0"/>
    <s v="post"/>
    <m/>
    <s v="Seattle Kraken"/>
    <s v="Detroit Red Wings"/>
    <s v="SEA"/>
    <s v="DET"/>
    <n v="1505.0390560155799"/>
    <n v="1471.2828203051099"/>
    <n v="0.61825299438435199"/>
    <n v="0.38174700561564801"/>
    <n v="0.22962767326449299"/>
    <n v="1.32416566544391"/>
    <n v="0.90546200782058095"/>
    <n v="4"/>
    <n v="2"/>
    <n v="1507.8299078416301"/>
    <n v="1468.49196847906"/>
    <n v="25"/>
    <n v="26"/>
    <n v="25"/>
    <x v="3"/>
  </r>
  <r>
    <n v="2023"/>
    <d v="2023-01-18T00:00:00"/>
    <n v="0"/>
    <n v="0"/>
    <s v="post"/>
    <m/>
    <s v="New York Islanders"/>
    <s v="Boston Bruins"/>
    <s v="NYI"/>
    <s v="BOS"/>
    <n v="1511.5417876137601"/>
    <n v="1610.1307909750999"/>
    <n v="0.430527133625761"/>
    <n v="0.569472866374239"/>
    <n v="0.23562137409747599"/>
    <n v="0.99523424653784898"/>
    <n v="1.2403871275596301"/>
    <n v="1"/>
    <n v="4"/>
    <n v="1507.65750703189"/>
    <n v="1614.01507155697"/>
    <n v="97"/>
    <n v="92"/>
    <n v="94"/>
    <x v="0"/>
  </r>
  <r>
    <n v="2023"/>
    <d v="2023-02-25T00:00:00"/>
    <n v="0"/>
    <n v="0"/>
    <s v="post"/>
    <m/>
    <s v="Washington Capitals"/>
    <s v="New York Rangers"/>
    <s v="WSH"/>
    <s v="NYR"/>
    <n v="1502.7919828931799"/>
    <n v="1562.93854064737"/>
    <n v="0.48540207947073499"/>
    <n v="0.51459792052926501"/>
    <n v="0.242296083622489"/>
    <n v="1.09548921972599"/>
    <n v="1.1468068638965001"/>
    <n v="6"/>
    <n v="3"/>
    <n v="1507.5684470164399"/>
    <n v="1558.16207652411"/>
    <n v="81"/>
    <n v="56"/>
    <n v="68"/>
    <x v="1"/>
  </r>
  <r>
    <n v="2023"/>
    <d v="2023-02-07T00:00:00"/>
    <n v="0"/>
    <n v="0"/>
    <s v="post"/>
    <m/>
    <s v="New York Islanders"/>
    <s v="Seattle Kraken"/>
    <s v="NYI"/>
    <s v="SEA"/>
    <n v="1503.0094313750401"/>
    <n v="1511.6120487468199"/>
    <n v="0.55929528238460502"/>
    <n v="0.44070471761539498"/>
    <n v="0.236860312794335"/>
    <n v="1.22297602203353"/>
    <n v="1.0138842907608001"/>
    <n v="4"/>
    <n v="0"/>
    <n v="1507.4977428864499"/>
    <n v="1507.1237372354101"/>
    <n v="50"/>
    <n v="71"/>
    <n v="60"/>
    <x v="26"/>
  </r>
  <r>
    <n v="2023"/>
    <d v="2023-02-14T00:00:00"/>
    <n v="0"/>
    <n v="0"/>
    <s v="post"/>
    <m/>
    <s v="St. Louis Blues"/>
    <s v="Florida Panthers"/>
    <s v="STL"/>
    <s v="FLA"/>
    <n v="1502.44708015173"/>
    <n v="1535.28412418725"/>
    <n v="0.52467940766259002"/>
    <n v="0.47532059233740998"/>
    <n v="0.241068300061754"/>
    <n v="1.1639435425043001"/>
    <n v="1.0771247575574501"/>
    <n v="6"/>
    <n v="2"/>
    <n v="1507.34468529225"/>
    <n v="1530.38651904673"/>
    <n v="65"/>
    <n v="15"/>
    <n v="40"/>
    <x v="7"/>
  </r>
  <r>
    <n v="2023"/>
    <d v="2023-01-26T00:00:00"/>
    <n v="0"/>
    <n v="0"/>
    <s v="post"/>
    <m/>
    <s v="Nashville Predators"/>
    <s v="New Jersey Devils"/>
    <s v="NSH"/>
    <s v="NJD"/>
    <n v="1503.81012220924"/>
    <n v="1515.4305397630201"/>
    <n v="0.55500908976306096"/>
    <n v="0.44499091023693899"/>
    <n v="0.23738154151641599"/>
    <n v="1.2156508077589601"/>
    <n v="1.0217307337574599"/>
    <n v="6"/>
    <n v="4"/>
    <n v="1507.1340198755299"/>
    <n v="1512.10664209673"/>
    <n v="53"/>
    <n v="86"/>
    <n v="69"/>
    <x v="17"/>
  </r>
  <r>
    <n v="2023"/>
    <d v="2022-11-12T00:00:00"/>
    <n v="0"/>
    <n v="0"/>
    <s v="post"/>
    <m/>
    <s v="Los Angeles Kings"/>
    <s v="Detroit Red Wings"/>
    <s v="LAK"/>
    <s v="DET"/>
    <n v="1505.5133113327099"/>
    <n v="1448.23915669796"/>
    <n v="0.64965422702087505"/>
    <n v="0.350345772979125"/>
    <n v="0.22567956230795899"/>
    <n v="1.37837433474412"/>
    <n v="0.84730522756383597"/>
    <n v="4"/>
    <n v="3"/>
    <n v="1507.1209358495601"/>
    <n v="1446.6315321811101"/>
    <n v="15"/>
    <n v="41"/>
    <n v="28"/>
    <x v="6"/>
  </r>
  <r>
    <n v="2023"/>
    <d v="2022-10-26T00:00:00"/>
    <n v="0"/>
    <n v="0"/>
    <s v="post"/>
    <m/>
    <s v="New York Islanders"/>
    <s v="New York Rangers"/>
    <s v="NYI"/>
    <s v="NYR"/>
    <n v="1502.3841670215199"/>
    <n v="1543.2859748467299"/>
    <n v="0.51309035897463096"/>
    <n v="0.48690964102536899"/>
    <n v="0.242479899532002"/>
    <n v="1.14424651878626"/>
    <n v="1.0982333807457501"/>
    <n v="3"/>
    <n v="0"/>
    <n v="1506.8613905294801"/>
    <n v="1538.80875133877"/>
    <n v="70"/>
    <n v="64"/>
    <n v="67"/>
    <x v="26"/>
  </r>
  <r>
    <n v="2023"/>
    <d v="2023-02-18T00:00:00"/>
    <n v="0"/>
    <n v="0"/>
    <s v="post"/>
    <m/>
    <s v="St. Louis Blues"/>
    <s v="Colorado Avalanche"/>
    <s v="STL"/>
    <s v="COL"/>
    <n v="1510.68205926105"/>
    <n v="1593.1584732725501"/>
    <n v="0.45339833173807098"/>
    <n v="0.54660166826192902"/>
    <n v="0.23840340767100299"/>
    <n v="1.03710836382844"/>
    <n v="1.20129504384256"/>
    <n v="1"/>
    <n v="4"/>
    <n v="1506.55978117779"/>
    <n v="1597.28075135581"/>
    <n v="94"/>
    <n v="55"/>
    <n v="74"/>
    <x v="2"/>
  </r>
  <r>
    <n v="2023"/>
    <d v="2022-10-20T00:00:00"/>
    <n v="0"/>
    <n v="0"/>
    <s v="post"/>
    <m/>
    <s v="New York Islanders"/>
    <s v="New Jersey Devils"/>
    <s v="NYI"/>
    <s v="NJD"/>
    <n v="1513.14622917823"/>
    <n v="1438.63493399494"/>
    <n v="0.67188976011600898"/>
    <n v="0.32811023988399102"/>
    <n v="0.222816541529235"/>
    <n v="1.4168879091233"/>
    <n v="0.80592863240593804"/>
    <n v="1"/>
    <n v="4"/>
    <n v="1506.5393782808701"/>
    <n v="1445.2417848923001"/>
    <n v="14"/>
    <n v="29"/>
    <n v="21"/>
    <x v="23"/>
  </r>
  <r>
    <n v="2023"/>
    <d v="2022-10-13T00:00:00"/>
    <n v="0"/>
    <n v="0"/>
    <s v="post"/>
    <m/>
    <s v="Nashville Predators"/>
    <s v="Dallas Stars"/>
    <s v="NSH"/>
    <s v="DAL"/>
    <n v="1511.96220820229"/>
    <n v="1509.83045981386"/>
    <n v="0.57446560983813"/>
    <n v="0.42553439016187"/>
    <n v="0.23501269708451"/>
    <n v="1.2489372044104099"/>
    <n v="0.986075492674096"/>
    <n v="1"/>
    <n v="4"/>
    <n v="1506.5180009686101"/>
    <n v="1515.2746670475401"/>
    <n v="55"/>
    <n v="76"/>
    <n v="65"/>
    <x v="28"/>
  </r>
  <r>
    <n v="2023"/>
    <d v="2022-10-13T00:00:00"/>
    <n v="0"/>
    <n v="0"/>
    <s v="post"/>
    <m/>
    <s v="New York Islanders"/>
    <s v="Florida Panthers"/>
    <s v="NYI"/>
    <s v="FLA"/>
    <n v="1510.0711592018799"/>
    <n v="1555.1210563741699"/>
    <n v="0.50712328862771805"/>
    <n v="0.49287671137228201"/>
    <n v="0.24320813701077901"/>
    <n v="1.1341182040042901"/>
    <n v="1.1090899330064901"/>
    <n v="1"/>
    <n v="3"/>
    <n v="1506.2028998011499"/>
    <n v="1558.9893157749"/>
    <n v="81"/>
    <n v="52"/>
    <n v="66"/>
    <x v="20"/>
  </r>
  <r>
    <n v="2023"/>
    <d v="2022-12-09T00:00:00"/>
    <n v="0"/>
    <n v="0"/>
    <s v="post"/>
    <m/>
    <s v="New Jersey Devils"/>
    <s v="New York Islanders"/>
    <s v="NJD"/>
    <s v="NYI"/>
    <n v="1510.4611884951"/>
    <n v="1517.92833745696"/>
    <n v="0.56090574176869901"/>
    <n v="0.43909425823130099"/>
    <n v="0.23666440131521199"/>
    <n v="1.2257294632826601"/>
    <n v="1.0109349380325601"/>
    <n v="4"/>
    <n v="6"/>
    <n v="1506.1025848065201"/>
    <n v="1522.2869411455399"/>
    <n v="59"/>
    <n v="47"/>
    <n v="53"/>
    <x v="26"/>
  </r>
  <r>
    <n v="2023"/>
    <d v="2022-11-23T00:00:00"/>
    <n v="0"/>
    <n v="0"/>
    <s v="post"/>
    <s v="OT"/>
    <s v="Washington Capitals"/>
    <s v="Philadelphia Flyers"/>
    <s v="WSH"/>
    <s v="PHI"/>
    <n v="1504.5686304165399"/>
    <n v="1428.0224583581301"/>
    <n v="0.67446687113287496"/>
    <n v="0.32553312886712499"/>
    <n v="0.222480271961388"/>
    <n v="1.42135844130855"/>
    <n v="0.80112183065283804"/>
    <n v="3"/>
    <n v="2"/>
    <n v="1506.0491712409701"/>
    <n v="1426.5419175336999"/>
    <n v="7"/>
    <n v="17"/>
    <n v="12"/>
    <x v="1"/>
  </r>
  <r>
    <n v="2023"/>
    <d v="2022-12-01T00:00:00"/>
    <n v="0"/>
    <n v="0"/>
    <s v="post"/>
    <s v="OT"/>
    <s v="New Jersey Devils"/>
    <s v="Nashville Predators"/>
    <s v="NJD"/>
    <s v="NSH"/>
    <n v="1508.4856629933399"/>
    <n v="1493.64911442938"/>
    <n v="0.59223903002576195"/>
    <n v="0.407760969974238"/>
    <n v="0.23283886137030199"/>
    <n v="1.2794206600115701"/>
    <n v="0.95341820135872801"/>
    <n v="3"/>
    <n v="4"/>
    <n v="1505.5324563727199"/>
    <n v="1496.60232105"/>
    <n v="42"/>
    <n v="33"/>
    <n v="37"/>
    <x v="17"/>
  </r>
  <r>
    <n v="2023"/>
    <d v="2022-11-10T00:00:00"/>
    <n v="0"/>
    <n v="0"/>
    <s v="post"/>
    <s v="OT"/>
    <s v="Los Angeles Kings"/>
    <s v="Chicago Blackhawks"/>
    <s v="LAK"/>
    <s v="CHI"/>
    <n v="1503.9028428649699"/>
    <n v="1447.0493439863999"/>
    <n v="0.64910288780718595"/>
    <n v="0.350897112192814"/>
    <n v="0.22574975631685701"/>
    <n v="1.37742071318419"/>
    <n v="0.84832904313266799"/>
    <n v="2"/>
    <n v="1"/>
    <n v="1505.5133113327099"/>
    <n v="1445.4388755186601"/>
    <n v="14"/>
    <n v="45"/>
    <n v="29"/>
    <x v="6"/>
  </r>
  <r>
    <n v="2023"/>
    <d v="2023-01-03T00:00:00"/>
    <n v="0"/>
    <n v="0"/>
    <s v="post"/>
    <m/>
    <s v="Los Angeles Kings"/>
    <s v="Dallas Stars"/>
    <s v="LAK"/>
    <s v="DAL"/>
    <n v="1502.92032804255"/>
    <n v="1545.3586672794199"/>
    <n v="0.51088038670547897"/>
    <n v="0.48911961329452103"/>
    <n v="0.24274947960627799"/>
    <n v="1.14049430500343"/>
    <n v="1.1022551746028499"/>
    <n v="3"/>
    <n v="2"/>
    <n v="1505.2735088531799"/>
    <n v="1543.00548646879"/>
    <n v="71"/>
    <n v="26"/>
    <n v="48"/>
    <x v="6"/>
  </r>
  <r>
    <n v="2023"/>
    <d v="2022-10-24T00:00:00"/>
    <n v="0"/>
    <n v="0"/>
    <s v="post"/>
    <m/>
    <s v="Winnipeg Jets"/>
    <s v="St. Louis Blues"/>
    <s v="WPG"/>
    <s v="STL"/>
    <n v="1499.87019390407"/>
    <n v="1558.37108096782"/>
    <n v="0.48776868080728403"/>
    <n v="0.51223131919271603"/>
    <n v="0.24258467082933999"/>
    <n v="1.0997968275694101"/>
    <n v="1.1427878432599301"/>
    <n v="4"/>
    <n v="0"/>
    <n v="1505.2144687560001"/>
    <n v="1553.0268061158899"/>
    <n v="77"/>
    <n v="42"/>
    <n v="59"/>
    <x v="10"/>
  </r>
  <r>
    <n v="2023"/>
    <d v="2023-02-22T00:00:00"/>
    <n v="0"/>
    <n v="0"/>
    <s v="post"/>
    <m/>
    <s v="New York Islanders"/>
    <s v="Winnipeg Jets"/>
    <s v="NYI"/>
    <s v="WPG"/>
    <n v="1502.9158866023599"/>
    <n v="1536.4299405037"/>
    <n v="0.52370739355785401"/>
    <n v="0.47629260644214599"/>
    <n v="0.24118658321344699"/>
    <n v="1.16229017347332"/>
    <n v="1.0788964097401299"/>
    <n v="2"/>
    <n v="1"/>
    <n v="1505.19746009759"/>
    <n v="1534.1483670084699"/>
    <n v="66"/>
    <n v="99"/>
    <n v="82"/>
    <x v="26"/>
  </r>
  <r>
    <n v="2023"/>
    <d v="2022-12-27T00:00:00"/>
    <n v="0"/>
    <n v="0"/>
    <s v="post"/>
    <m/>
    <s v="Los Angeles Kings"/>
    <s v="Vegas Golden Knights"/>
    <s v="LAK"/>
    <s v="VEG"/>
    <n v="1501.38244204476"/>
    <n v="1542.43433579368"/>
    <n v="0.51287451358701996"/>
    <n v="0.48712548641297998"/>
    <n v="0.242506222708984"/>
    <n v="1.1438799888693301"/>
    <n v="1.09862623383966"/>
    <n v="4"/>
    <n v="2"/>
    <n v="1505.0730795854499"/>
    <n v="1538.74369825299"/>
    <n v="69"/>
    <n v="41"/>
    <n v="55"/>
    <x v="6"/>
  </r>
  <r>
    <n v="2023"/>
    <d v="2023-02-16T00:00:00"/>
    <n v="0"/>
    <n v="0"/>
    <s v="post"/>
    <m/>
    <s v="Seattle Kraken"/>
    <s v="Philadelphia Flyers"/>
    <s v="SEA"/>
    <s v="PHI"/>
    <n v="1501.58730292827"/>
    <n v="1443.8073749703501"/>
    <n v="0.65031659796555796"/>
    <n v="0.34968340203444198"/>
    <n v="0.22559518537294099"/>
    <n v="1.3795200878349201"/>
    <n v="0.84607509753802401"/>
    <n v="6"/>
    <n v="2"/>
    <n v="1505.0390560155799"/>
    <n v="1440.3556218830399"/>
    <n v="11"/>
    <n v="33"/>
    <n v="22"/>
    <x v="3"/>
  </r>
  <r>
    <n v="2023"/>
    <d v="2022-11-19T00:00:00"/>
    <n v="0"/>
    <n v="0"/>
    <s v="post"/>
    <m/>
    <s v="Washington Capitals"/>
    <s v="Colorado Avalanche"/>
    <s v="WSH"/>
    <s v="COL"/>
    <n v="1509.08206630275"/>
    <n v="1598.9673775541701"/>
    <n v="0.44285125425848598"/>
    <n v="0.55714874574151496"/>
    <n v="0.23712137619197901"/>
    <n v="1.01781438585083"/>
    <n v="1.21930699034114"/>
    <n v="0"/>
    <n v="4"/>
    <n v="1504.5686304165399"/>
    <n v="1603.48081344038"/>
    <n v="95"/>
    <n v="26"/>
    <n v="60"/>
    <x v="2"/>
  </r>
  <r>
    <n v="2023"/>
    <d v="2023-02-09T00:00:00"/>
    <n v="0"/>
    <n v="0"/>
    <s v="post"/>
    <m/>
    <s v="New York Islanders"/>
    <s v="Vancouver Canucks"/>
    <s v="NYI"/>
    <s v="VAN"/>
    <n v="1507.4977428864499"/>
    <n v="1473.3487306593599"/>
    <n v="0.618786485009719"/>
    <n v="0.381213514990281"/>
    <n v="0.22956133886758301"/>
    <n v="1.32508485491503"/>
    <n v="0.90447648395255797"/>
    <n v="5"/>
    <n v="6"/>
    <n v="1504.3818443749799"/>
    <n v="1476.46462917083"/>
    <n v="28"/>
    <n v="72"/>
    <n v="50"/>
    <x v="5"/>
  </r>
  <r>
    <n v="2023"/>
    <d v="2022-12-22T00:00:00"/>
    <n v="0"/>
    <n v="0"/>
    <s v="post"/>
    <s v="OT"/>
    <s v="Los Angeles Kings"/>
    <s v="Calgary Flames"/>
    <s v="LAK"/>
    <s v="CGY"/>
    <n v="1501.79849950415"/>
    <n v="1523.5300494711701"/>
    <n v="0.54059203672657397"/>
    <n v="0.45940796327342598"/>
    <n v="0.23913366847001499"/>
    <n v="1.19104398503506"/>
    <n v="1.04808968343496"/>
    <n v="4"/>
    <n v="3"/>
    <n v="1503.9867143157101"/>
    <n v="1521.34183465961"/>
    <n v="57"/>
    <n v="98"/>
    <n v="77"/>
    <x v="6"/>
  </r>
  <r>
    <n v="2023"/>
    <d v="2022-11-08T00:00:00"/>
    <n v="0"/>
    <n v="0"/>
    <s v="post"/>
    <m/>
    <s v="Los Angeles Kings"/>
    <s v="Minnesota Wild"/>
    <s v="LAK"/>
    <s v="MIN"/>
    <n v="1501.6463083485901"/>
    <n v="1532.0175632318101"/>
    <n v="0.52821801917712596"/>
    <n v="0.47178198082287398"/>
    <n v="0.24063782670614001"/>
    <n v="1.1699646288985901"/>
    <n v="1.0706731978075501"/>
    <n v="1"/>
    <n v="0"/>
    <n v="1503.9028428649699"/>
    <n v="1529.76102871543"/>
    <n v="62"/>
    <n v="74"/>
    <n v="68"/>
    <x v="6"/>
  </r>
  <r>
    <n v="2023"/>
    <d v="2023-01-24T00:00:00"/>
    <n v="0"/>
    <n v="0"/>
    <s v="post"/>
    <m/>
    <s v="Nashville Predators"/>
    <s v="Winnipeg Jets"/>
    <s v="NSH"/>
    <s v="WPG"/>
    <n v="1501.4486409981901"/>
    <n v="1544.91571929047"/>
    <n v="0.50940052222129195"/>
    <n v="0.49059947777870799"/>
    <n v="0.24293008272410499"/>
    <n v="1.1379824161637699"/>
    <n v="1.1049476665603399"/>
    <n v="2"/>
    <n v="1"/>
    <n v="1503.81012220924"/>
    <n v="1542.55423807942"/>
    <n v="70"/>
    <n v="87"/>
    <n v="78"/>
    <x v="17"/>
  </r>
  <r>
    <n v="2023"/>
    <d v="2022-11-26T00:00:00"/>
    <n v="0"/>
    <n v="0"/>
    <s v="post"/>
    <m/>
    <s v="New Jersey Devils"/>
    <s v="Washington Capitals"/>
    <s v="NJD"/>
    <s v="WSH"/>
    <n v="1499.0300668714001"/>
    <n v="1510.2509513605401"/>
    <n v="0.555577032469732"/>
    <n v="0.444422967530268"/>
    <n v="0.237312489576531"/>
    <n v="1.2166211857890601"/>
    <n v="1.0206913037874701"/>
    <n v="5"/>
    <n v="1"/>
    <n v="1503.5619200418701"/>
    <n v="1505.7190981900701"/>
    <n v="46"/>
    <n v="73"/>
    <n v="59"/>
    <x v="23"/>
  </r>
  <r>
    <n v="2023"/>
    <d v="2022-12-31T00:00:00"/>
    <n v="0"/>
    <n v="0"/>
    <s v="post"/>
    <m/>
    <s v="Los Angeles Kings"/>
    <s v="Philadelphia Flyers"/>
    <s v="LAK"/>
    <s v="PHI"/>
    <n v="1508.5317390917601"/>
    <n v="1421.1503948956399"/>
    <n v="0.68800964610403403"/>
    <n v="0.31199035389596602"/>
    <n v="0.22069583097954101"/>
    <n v="1.4448742626187401"/>
    <n v="0.77582156836080096"/>
    <n v="2"/>
    <n v="4"/>
    <n v="1502.92032804255"/>
    <n v="1426.76180594485"/>
    <n v="6"/>
    <n v="14"/>
    <n v="10"/>
    <x v="19"/>
  </r>
  <r>
    <n v="2023"/>
    <d v="2023-01-19T00:00:00"/>
    <n v="0"/>
    <n v="0"/>
    <s v="post"/>
    <m/>
    <s v="Los Angeles Kings"/>
    <s v="Dallas Stars"/>
    <s v="LAK"/>
    <s v="DAL"/>
    <n v="1508.3585583648"/>
    <n v="1541.0565493616"/>
    <n v="0.52487902958243604"/>
    <n v="0.47512097041756401"/>
    <n v="0.24104401043940599"/>
    <n v="1.1642831233181801"/>
    <n v="1.07676088712122"/>
    <n v="0"/>
    <n v="4"/>
    <n v="1502.8586150174899"/>
    <n v="1546.5564927089099"/>
    <n v="72"/>
    <n v="92"/>
    <n v="82"/>
    <x v="28"/>
  </r>
  <r>
    <n v="2023"/>
    <d v="2023-02-23T00:00:00"/>
    <n v="0"/>
    <n v="0"/>
    <s v="post"/>
    <m/>
    <s v="Washington Capitals"/>
    <s v="Anaheim Ducks"/>
    <s v="WSH"/>
    <s v="ANA"/>
    <n v="1508.80550565626"/>
    <n v="1390.1726349739199"/>
    <n v="0.72526474633766203"/>
    <n v="0.27473525366233797"/>
    <n v="0.21560664472789101"/>
    <n v="1.50976423890593"/>
    <n v="0.705842405821964"/>
    <n v="2"/>
    <n v="4"/>
    <n v="1502.7919828931799"/>
    <n v="1396.186157737"/>
    <n v="1"/>
    <n v="44"/>
    <n v="22"/>
    <x v="8"/>
  </r>
  <r>
    <n v="2023"/>
    <d v="2023-02-11T00:00:00"/>
    <n v="0"/>
    <n v="0"/>
    <s v="post"/>
    <s v="OT"/>
    <s v="St. Louis Blues"/>
    <s v="Arizona Coyotes"/>
    <s v="STL"/>
    <s v="ARI"/>
    <n v="1500.9985974891499"/>
    <n v="1419.4311936517499"/>
    <n v="0.68078090787595402"/>
    <n v="0.31921909212404598"/>
    <n v="0.221652048887898"/>
    <n v="1.4323173815653401"/>
    <n v="0.78933466732256097"/>
    <n v="6"/>
    <n v="5"/>
    <n v="1502.44708015173"/>
    <n v="1417.9827109891701"/>
    <n v="4"/>
    <n v="10"/>
    <n v="7"/>
    <x v="7"/>
  </r>
  <r>
    <n v="2023"/>
    <d v="2023-02-24T00:00:00"/>
    <n v="0"/>
    <n v="0"/>
    <s v="post"/>
    <m/>
    <s v="New York Islanders"/>
    <s v="Los Angeles Kings"/>
    <s v="NYI"/>
    <s v="LAK"/>
    <n v="1505.19746009759"/>
    <n v="1513.0845803580701"/>
    <n v="0.56031023501362898"/>
    <n v="0.43968976498637102"/>
    <n v="0.236736849303508"/>
    <n v="1.2247112396611299"/>
    <n v="1.0120256096423801"/>
    <n v="2"/>
    <n v="3"/>
    <n v="1502.4350869677301"/>
    <n v="1515.84695348794"/>
    <n v="52"/>
    <n v="99"/>
    <n v="75"/>
    <x v="6"/>
  </r>
  <r>
    <n v="2023"/>
    <d v="2023-01-17T00:00:00"/>
    <n v="0"/>
    <n v="0"/>
    <s v="post"/>
    <m/>
    <s v="Nashville Predators"/>
    <s v="Columbus Blue Jackets"/>
    <s v="NSH"/>
    <s v="CBJ"/>
    <n v="1500.34549348876"/>
    <n v="1422.1136587026599"/>
    <n v="0.67659375700035396"/>
    <n v="0.32340624299964599"/>
    <n v="0.22220198555922299"/>
    <n v="1.42504902333748"/>
    <n v="0.79715296222174503"/>
    <n v="2"/>
    <n v="1"/>
    <n v="1501.8152228741201"/>
    <n v="1420.6439293173"/>
    <n v="4"/>
    <n v="53"/>
    <n v="28"/>
    <x v="17"/>
  </r>
  <r>
    <n v="2023"/>
    <d v="2022-12-20T00:00:00"/>
    <n v="0"/>
    <n v="0"/>
    <s v="post"/>
    <m/>
    <s v="Los Angeles Kings"/>
    <s v="Anaheim Ducks"/>
    <s v="LAK"/>
    <s v="ANA"/>
    <n v="1499.0925593653601"/>
    <n v="1412.16174220833"/>
    <n v="0.68745268634382595"/>
    <n v="0.312547313656174"/>
    <n v="0.22076982328775499"/>
    <n v="1.44390638789259"/>
    <n v="0.776863435395167"/>
    <n v="4"/>
    <n v="1"/>
    <n v="1501.79849950415"/>
    <n v="1409.4558020695399"/>
    <n v="3"/>
    <n v="14"/>
    <n v="8"/>
    <x v="6"/>
  </r>
  <r>
    <n v="2023"/>
    <d v="2022-11-05T00:00:00"/>
    <n v="0"/>
    <n v="0"/>
    <s v="post"/>
    <m/>
    <s v="Los Angeles Kings"/>
    <s v="Florida Panthers"/>
    <s v="LAK"/>
    <s v="FLA"/>
    <n v="1499.22443017861"/>
    <n v="1550.14418758649"/>
    <n v="0.498676365781689"/>
    <n v="0.50132363421831105"/>
    <n v="0.243917123682312"/>
    <n v="1.11963415045587"/>
    <n v="1.1242829732264401"/>
    <n v="5"/>
    <n v="4"/>
    <n v="1501.6463083485901"/>
    <n v="1547.7223094165099"/>
    <n v="72"/>
    <n v="65"/>
    <n v="68"/>
    <x v="6"/>
  </r>
  <r>
    <n v="2023"/>
    <d v="2023-01-21T00:00:00"/>
    <n v="0"/>
    <n v="0"/>
    <s v="post"/>
    <m/>
    <s v="Nashville Predators"/>
    <s v="Los Angeles Kings"/>
    <s v="NSH"/>
    <s v="LAK"/>
    <n v="1498.20941396479"/>
    <n v="1502.8586150174899"/>
    <n v="0.56489689063779402"/>
    <n v="0.43510310936220598"/>
    <n v="0.23617868134095099"/>
    <n v="1.2325558598921"/>
    <n v="1.0036228214488501"/>
    <n v="5"/>
    <n v="3"/>
    <n v="1501.4486409981901"/>
    <n v="1499.6193879840901"/>
    <n v="41"/>
    <n v="78"/>
    <n v="59"/>
    <x v="17"/>
  </r>
  <r>
    <n v="2023"/>
    <d v="2023-01-05T00:00:00"/>
    <n v="0"/>
    <n v="0"/>
    <s v="post"/>
    <m/>
    <s v="Los Angeles Kings"/>
    <s v="Boston Bruins"/>
    <s v="LAK"/>
    <s v="BOS"/>
    <n v="1505.2735088531799"/>
    <n v="1603.5584224376901"/>
    <n v="0.43095635741906402"/>
    <n v="0.56904364258093598"/>
    <n v="0.235673670375907"/>
    <n v="0.99602131868925303"/>
    <n v="1.23965235168665"/>
    <n v="2"/>
    <n v="5"/>
    <n v="1501.3847922667901"/>
    <n v="1607.4471390240799"/>
    <n v="95"/>
    <n v="30"/>
    <n v="62"/>
    <x v="0"/>
  </r>
  <r>
    <n v="2023"/>
    <d v="2023-02-07T00:00:00"/>
    <n v="0"/>
    <n v="0"/>
    <s v="post"/>
    <m/>
    <s v="Nashville Predators"/>
    <s v="Vegas Golden Knights"/>
    <s v="NSH"/>
    <s v="VEG"/>
    <n v="1507.1340198755299"/>
    <n v="1522.9875624183001"/>
    <n v="0.54898309086103403"/>
    <n v="0.45101690913896603"/>
    <n v="0.23811400907566199"/>
    <n v="1.2053596261180599"/>
    <n v="1.0327543829576"/>
    <n v="1"/>
    <n v="5"/>
    <n v="1501.33343422397"/>
    <n v="1528.78814806986"/>
    <n v="60"/>
    <n v="99"/>
    <n v="79"/>
    <x v="9"/>
  </r>
  <r>
    <n v="2023"/>
    <d v="2022-11-27T00:00:00"/>
    <n v="0"/>
    <n v="0"/>
    <s v="post"/>
    <s v="OT"/>
    <s v="Los Angeles Kings"/>
    <s v="Ottawa Senators"/>
    <s v="LAK"/>
    <s v="OTT"/>
    <n v="1504.1835482312999"/>
    <n v="1461.36933086512"/>
    <n v="0.630481168459602"/>
    <n v="0.369518831540398"/>
    <n v="0.228101331785829"/>
    <n v="1.3452500745135101"/>
    <n v="0.88285125727231795"/>
    <n v="2"/>
    <n v="3"/>
    <n v="1500.99470516836"/>
    <n v="1464.5581739280599"/>
    <n v="20"/>
    <n v="23"/>
    <n v="21"/>
    <x v="21"/>
  </r>
  <r>
    <n v="2023"/>
    <d v="2023-01-21T00:00:00"/>
    <n v="0"/>
    <n v="0"/>
    <s v="post"/>
    <m/>
    <s v="New York Islanders"/>
    <s v="Carolina Hurricanes"/>
    <s v="NYI"/>
    <s v="CAR"/>
    <n v="1505.44402185949"/>
    <n v="1566.01509027719"/>
    <n v="0.48479170234115199"/>
    <n v="0.51520829765884801"/>
    <n v="0.242221678716255"/>
    <n v="1.09437802342977"/>
    <n v="1.1478436552864799"/>
    <n v="2"/>
    <n v="5"/>
    <n v="1500.9894595420001"/>
    <n v="1570.4696525946799"/>
    <n v="83"/>
    <n v="85"/>
    <n v="84"/>
    <x v="11"/>
  </r>
  <r>
    <n v="2023"/>
    <d v="2023-02-17T00:00:00"/>
    <n v="0"/>
    <n v="0"/>
    <s v="post"/>
    <m/>
    <s v="New York Islanders"/>
    <s v="Pittsburgh Penguins"/>
    <s v="NYI"/>
    <s v="PIT"/>
    <n v="1498.56281265396"/>
    <n v="1527.4090486964999"/>
    <n v="0.53040515176066805"/>
    <n v="0.46959484823933201"/>
    <n v="0.24037185440129899"/>
    <n v="1.1736876880099201"/>
    <n v="1.06668416639138"/>
    <n v="5"/>
    <n v="4"/>
    <n v="1500.80723229455"/>
    <n v="1525.1646290559099"/>
    <n v="57"/>
    <n v="75"/>
    <n v="66"/>
    <x v="26"/>
  </r>
  <r>
    <n v="2023"/>
    <d v="2023-01-28T00:00:00"/>
    <n v="0"/>
    <n v="0"/>
    <s v="post"/>
    <s v="OT"/>
    <s v="New York Islanders"/>
    <s v="Vegas Golden Knights"/>
    <s v="NYI"/>
    <s v="VEG"/>
    <n v="1498.38723908102"/>
    <n v="1525.21599101377"/>
    <n v="0.53329675478543603"/>
    <n v="0.46670324521456402"/>
    <n v="0.24002030212405501"/>
    <n v="1.1786117634895501"/>
    <n v="1.06140853863451"/>
    <n v="2"/>
    <n v="1"/>
    <n v="1500.6156676764899"/>
    <n v="1522.9875624183001"/>
    <n v="56"/>
    <n v="44"/>
    <n v="50"/>
    <x v="26"/>
  </r>
  <r>
    <n v="2023"/>
    <d v="2022-12-01T00:00:00"/>
    <n v="0"/>
    <n v="0"/>
    <s v="post"/>
    <m/>
    <s v="Los Angeles Kings"/>
    <s v="Arizona Coyotes"/>
    <s v="LAK"/>
    <s v="ARI"/>
    <n v="1498.0383281417601"/>
    <n v="1444.2142460108"/>
    <n v="0.64512064508002198"/>
    <n v="0.35487935491997802"/>
    <n v="0.226255725909422"/>
    <n v="1.37053477621773"/>
    <n v="0.85572094969169099"/>
    <n v="5"/>
    <n v="3"/>
    <n v="1500.6085845453899"/>
    <n v="1441.6439896071699"/>
    <n v="10"/>
    <n v="36"/>
    <n v="23"/>
    <x v="6"/>
  </r>
  <r>
    <n v="2023"/>
    <d v="2023-01-16T00:00:00"/>
    <n v="0"/>
    <n v="0"/>
    <s v="post"/>
    <m/>
    <s v="Nashville Predators"/>
    <s v="Calgary Flames"/>
    <s v="NSH"/>
    <s v="CGY"/>
    <n v="1498.07576541507"/>
    <n v="1530.1045335521101"/>
    <n v="0.52583964096154301"/>
    <n v="0.47416035903845699"/>
    <n v="0.24092713473400601"/>
    <n v="1.16591737863067"/>
    <n v="1.07500975610334"/>
    <n v="2"/>
    <n v="1"/>
    <n v="1500.34549348876"/>
    <n v="1527.8348054784201"/>
    <n v="59"/>
    <n v="77"/>
    <n v="68"/>
    <x v="17"/>
  </r>
  <r>
    <n v="2023"/>
    <d v="2023-02-23T00:00:00"/>
    <n v="0"/>
    <n v="0"/>
    <s v="post"/>
    <m/>
    <s v="Seattle Kraken"/>
    <s v="Boston Bruins"/>
    <s v="SEA"/>
    <s v="BOS"/>
    <n v="1502.00837817152"/>
    <n v="1624.18008586821"/>
    <n v="0.39760513903061101"/>
    <n v="0.60239486096938899"/>
    <n v="0.231590183558602"/>
    <n v="0.93471901448788097"/>
    <n v="1.29687116907072"/>
    <n v="5"/>
    <n v="6"/>
    <n v="1500.1537171366999"/>
    <n v="1626.0347469030301"/>
    <n v="97"/>
    <n v="31"/>
    <n v="64"/>
    <x v="0"/>
  </r>
  <r>
    <n v="2023"/>
    <d v="2022-10-22T00:00:00"/>
    <n v="0"/>
    <n v="0"/>
    <s v="post"/>
    <m/>
    <s v="Winnipeg Jets"/>
    <s v="Toronto Maple Leafs"/>
    <s v="WPG"/>
    <s v="TOR"/>
    <n v="1504.5513982395701"/>
    <n v="1550.4930006284701"/>
    <n v="0.50584023802731903"/>
    <n v="0.49415976197268102"/>
    <n v="0.24336487822532499"/>
    <n v="1.13194160635098"/>
    <n v="1.11142327187435"/>
    <n v="1"/>
    <n v="4"/>
    <n v="1499.87019390407"/>
    <n v="1555.1742049639699"/>
    <n v="75"/>
    <n v="56"/>
    <n v="65"/>
    <x v="15"/>
  </r>
  <r>
    <n v="2023"/>
    <d v="2022-11-22T00:00:00"/>
    <n v="0"/>
    <n v="0"/>
    <s v="post"/>
    <m/>
    <s v="Los Angeles Kings"/>
    <s v="New York Rangers"/>
    <s v="LAK"/>
    <s v="NYR"/>
    <n v="1503.7121955145899"/>
    <n v="1540.6813808870099"/>
    <n v="0.51874406156869501"/>
    <n v="0.48125593843130499"/>
    <n v="0.24179085971368999"/>
    <n v="1.15385141023301"/>
    <n v="1.08793944948068"/>
    <n v="3"/>
    <n v="5"/>
    <n v="1499.7395974906001"/>
    <n v="1544.653978911"/>
    <n v="69"/>
    <n v="68"/>
    <n v="68"/>
    <x v="13"/>
  </r>
  <r>
    <n v="2023"/>
    <d v="2023-02-26T00:00:00"/>
    <n v="0"/>
    <n v="0"/>
    <s v="post"/>
    <m/>
    <s v="Buffalo Sabres"/>
    <s v="Washington Capitals"/>
    <s v="BUF"/>
    <s v="WSH"/>
    <n v="1495.68725474557"/>
    <n v="1507.5684470164399"/>
    <n v="0.55463831667987096"/>
    <n v="0.44536168332012899"/>
    <n v="0.23742661909181001"/>
    <n v="1.2150173521034799"/>
    <n v="1.02240926698833"/>
    <n v="7"/>
    <n v="4"/>
    <n v="1499.7255224292601"/>
    <n v="1503.5301793327501"/>
    <n v="42"/>
    <n v="100"/>
    <n v="71"/>
    <x v="4"/>
  </r>
  <r>
    <n v="2023"/>
    <d v="2023-01-07T00:00:00"/>
    <n v="0"/>
    <n v="0"/>
    <s v="post"/>
    <s v="OT"/>
    <s v="Buffalo Sabres"/>
    <s v="Minnesota Wild"/>
    <s v="BUF"/>
    <s v="MIN"/>
    <n v="1497.04956090309"/>
    <n v="1552.7605408075401"/>
    <n v="0.49178197938830098"/>
    <n v="0.50821802061169896"/>
    <n v="0.24307444654579399"/>
    <n v="1.1070987728613899"/>
    <n v="1.1359756736844"/>
    <n v="6"/>
    <n v="5"/>
    <n v="1499.51049987273"/>
    <n v="1550.2996018378999"/>
    <n v="72"/>
    <n v="50"/>
    <n v="61"/>
    <x v="4"/>
  </r>
  <r>
    <n v="2023"/>
    <d v="2022-10-18T00:00:00"/>
    <n v="0"/>
    <n v="0"/>
    <s v="post"/>
    <s v="SO"/>
    <s v="Nashville Predators"/>
    <s v="Los Angeles Kings"/>
    <s v="NSH"/>
    <s v="LAK"/>
    <n v="1502.31375101306"/>
    <n v="1498.05337322991"/>
    <n v="0.57745823917425099"/>
    <n v="0.42254176082574901"/>
    <n v="0.23464750274527699"/>
    <n v="1.2540648473318601"/>
    <n v="0.98058265541342104"/>
    <n v="3"/>
    <n v="4"/>
    <n v="1499.44950853159"/>
    <n v="1500.91761571138"/>
    <n v="41"/>
    <n v="82"/>
    <n v="61"/>
    <x v="6"/>
  </r>
  <r>
    <n v="2023"/>
    <d v="2022-12-13T00:00:00"/>
    <n v="0"/>
    <n v="0"/>
    <s v="post"/>
    <m/>
    <s v="New Jersey Devils"/>
    <s v="Dallas Stars"/>
    <s v="NJD"/>
    <s v="DAL"/>
    <n v="1504.3287628271401"/>
    <n v="1530.4081246026401"/>
    <n v="0.53437027541385196"/>
    <n v="0.46562972458614799"/>
    <n v="0.23988980841805199"/>
    <n v="1.18044037625243"/>
    <n v="1.05944943216563"/>
    <n v="1"/>
    <n v="4"/>
    <n v="1499.3350530515099"/>
    <n v="1535.40183437827"/>
    <n v="63"/>
    <n v="29"/>
    <n v="46"/>
    <x v="28"/>
  </r>
  <r>
    <n v="2023"/>
    <d v="2022-10-25T00:00:00"/>
    <n v="0"/>
    <n v="0"/>
    <s v="post"/>
    <m/>
    <s v="Los Angeles Kings"/>
    <s v="Tampa Bay Lightning"/>
    <s v="LAK"/>
    <s v="TBL"/>
    <n v="1495.0154383966601"/>
    <n v="1568.1874793172401"/>
    <n v="0.46670210926709599"/>
    <n v="0.53329789073290401"/>
    <n v="0.24002016403630599"/>
    <n v="1.0614064657481199"/>
    <n v="1.1786136982881901"/>
    <n v="4"/>
    <n v="2"/>
    <n v="1499.1199257589001"/>
    <n v="1564.0829919549999"/>
    <n v="79"/>
    <n v="51"/>
    <n v="65"/>
    <x v="6"/>
  </r>
  <r>
    <n v="2023"/>
    <d v="2022-12-17T00:00:00"/>
    <n v="0"/>
    <n v="0"/>
    <s v="post"/>
    <s v="SO"/>
    <s v="Los Angeles Kings"/>
    <s v="San Jose Sharks"/>
    <s v="LAK"/>
    <s v="SJS"/>
    <n v="1497.5171557265401"/>
    <n v="1435.44623241165"/>
    <n v="0.65591265415852196"/>
    <n v="0.34408734584147799"/>
    <n v="0.22488022867558999"/>
    <n v="1.3892037493342499"/>
    <n v="0.83567647934133904"/>
    <n v="3"/>
    <n v="2"/>
    <n v="1499.0925593653601"/>
    <n v="1433.87082877283"/>
    <n v="7"/>
    <n v="17"/>
    <n v="12"/>
    <x v="6"/>
  </r>
  <r>
    <n v="2023"/>
    <d v="2023-02-21T00:00:00"/>
    <n v="0"/>
    <n v="0"/>
    <s v="post"/>
    <s v="SO"/>
    <s v="Nashville Predators"/>
    <s v="Vancouver Canucks"/>
    <s v="NSH"/>
    <s v="VAN"/>
    <n v="1496.9885074783399"/>
    <n v="1466.13298827585"/>
    <n v="0.61430432170634197"/>
    <n v="0.38569567829365797"/>
    <n v="0.230117979763798"/>
    <n v="1.3173641537052501"/>
    <n v="0.91275382605855004"/>
    <n v="5"/>
    <n v="4"/>
    <n v="1498.7802840267"/>
    <n v="1464.34121172749"/>
    <n v="19"/>
    <n v="63"/>
    <n v="41"/>
    <x v="17"/>
  </r>
  <r>
    <n v="2023"/>
    <d v="2023-02-18T00:00:00"/>
    <n v="0"/>
    <n v="0"/>
    <s v="post"/>
    <m/>
    <s v="Nashville Predators"/>
    <s v="Florida Panthers"/>
    <s v="NSH"/>
    <s v="FLA"/>
    <n v="1493.7168540822299"/>
    <n v="1535.66375393509"/>
    <n v="0.51158726770165597"/>
    <n v="0.48841273229834398"/>
    <n v="0.24266323581728"/>
    <n v="1.1416943494371901"/>
    <n v="1.1009688863800899"/>
    <n v="7"/>
    <n v="3"/>
    <n v="1498.7716340209799"/>
    <n v="1530.60897399634"/>
    <n v="59"/>
    <n v="73"/>
    <n v="66"/>
    <x v="17"/>
  </r>
  <r>
    <n v="2023"/>
    <d v="2022-10-29T00:00:00"/>
    <n v="0"/>
    <n v="0"/>
    <s v="post"/>
    <m/>
    <s v="Los Angeles Kings"/>
    <s v="Toronto Maple Leafs"/>
    <s v="LAK"/>
    <s v="TOR"/>
    <n v="1494.74321493351"/>
    <n v="1548.79977197895"/>
    <n v="0.494162410398368"/>
    <n v="0.50583758960163205"/>
    <n v="0.24336520182518101"/>
    <n v="1.1114280878809"/>
    <n v="1.13193711394428"/>
    <n v="4"/>
    <n v="2"/>
    <n v="1498.5999820761101"/>
    <n v="1544.9430048363499"/>
    <n v="68"/>
    <n v="60"/>
    <n v="64"/>
    <x v="6"/>
  </r>
  <r>
    <n v="2023"/>
    <d v="2023-02-14T00:00:00"/>
    <n v="0"/>
    <n v="0"/>
    <s v="post"/>
    <s v="SO"/>
    <s v="New York Islanders"/>
    <s v="Ottawa Senators"/>
    <s v="NYI"/>
    <s v="OTT"/>
    <n v="1501.62093266487"/>
    <n v="1474.33022910878"/>
    <n v="0.60943099282024804"/>
    <n v="0.39056900717975201"/>
    <n v="0.230721543195852"/>
    <n v="1.3089746697014799"/>
    <n v="0.92174687349437101"/>
    <n v="2"/>
    <n v="3"/>
    <n v="1498.56281265396"/>
    <n v="1477.38834911969"/>
    <n v="25"/>
    <n v="55"/>
    <n v="40"/>
    <x v="21"/>
  </r>
  <r>
    <n v="2023"/>
    <d v="2022-10-11T00:00:00"/>
    <n v="0"/>
    <n v="0"/>
    <s v="post"/>
    <m/>
    <s v="Los Angeles Kings"/>
    <s v="Vegas Golden Knights"/>
    <s v="LAK"/>
    <s v="VEG"/>
    <n v="1501.1290676035701"/>
    <n v="1528.4543745205301"/>
    <n v="0.532585256521103"/>
    <n v="0.467414743478897"/>
    <n v="0.240106795580069"/>
    <n v="1.1773999693057999"/>
    <n v="1.0627068262742601"/>
    <n v="3"/>
    <n v="4"/>
    <n v="1498.52855611204"/>
    <n v="1531.05488601206"/>
    <n v="60"/>
    <n v="77"/>
    <n v="68"/>
    <x v="9"/>
  </r>
  <r>
    <n v="2023"/>
    <d v="2023-01-27T00:00:00"/>
    <n v="0"/>
    <n v="0"/>
    <s v="post"/>
    <m/>
    <s v="New York Islanders"/>
    <s v="Detroit Red Wings"/>
    <s v="NYI"/>
    <s v="DET"/>
    <n v="1495.68391474277"/>
    <n v="1454.07411909244"/>
    <n v="0.628864450389654"/>
    <n v="0.371135549610346"/>
    <n v="0.22830387368043301"/>
    <n v="1.3424605844158699"/>
    <n v="0.88584328926456601"/>
    <n v="2"/>
    <n v="0"/>
    <n v="1498.38723908102"/>
    <n v="1451.37079475419"/>
    <n v="13"/>
    <n v="27"/>
    <n v="20"/>
    <x v="26"/>
  </r>
  <r>
    <n v="2023"/>
    <d v="2023-02-13T00:00:00"/>
    <n v="0"/>
    <n v="0"/>
    <s v="post"/>
    <m/>
    <s v="Nashville Predators"/>
    <s v="Arizona Coyotes"/>
    <s v="NSH"/>
    <s v="ARI"/>
    <n v="1503.7254457984"/>
    <n v="1417.9827109891701"/>
    <n v="0.68598133544176298"/>
    <n v="0.31401866455823702"/>
    <n v="0.220965033244824"/>
    <n v="1.44134981553713"/>
    <n v="0.77961521770769304"/>
    <n v="2"/>
    <n v="4"/>
    <n v="1498.13536688608"/>
    <n v="1423.5727899014901"/>
    <n v="4"/>
    <n v="75"/>
    <n v="39"/>
    <x v="29"/>
  </r>
  <r>
    <n v="2023"/>
    <d v="2023-01-14T00:00:00"/>
    <n v="0"/>
    <n v="0"/>
    <s v="post"/>
    <m/>
    <s v="Nashville Predators"/>
    <s v="Buffalo Sabres"/>
    <s v="NSH"/>
    <s v="BUF"/>
    <n v="1502.7598767309801"/>
    <n v="1485.63827701228"/>
    <n v="0.59541167474152001"/>
    <n v="0.40458832525847999"/>
    <n v="0.23244937061165599"/>
    <n v="1.2848696510462001"/>
    <n v="0.94757971956545695"/>
    <n v="3"/>
    <n v="5"/>
    <n v="1498.07576541507"/>
    <n v="1490.3223883281901"/>
    <n v="33"/>
    <n v="74"/>
    <n v="53"/>
    <x v="4"/>
  </r>
  <r>
    <n v="2023"/>
    <d v="2022-11-29T00:00:00"/>
    <n v="0"/>
    <n v="0"/>
    <s v="post"/>
    <s v="OT"/>
    <s v="Los Angeles Kings"/>
    <s v="Seattle Kraken"/>
    <s v="LAK"/>
    <s v="SEA"/>
    <n v="1500.99470516836"/>
    <n v="1485.7816146114901"/>
    <n v="0.59276237107645302"/>
    <n v="0.40723762892354698"/>
    <n v="0.232774647895411"/>
    <n v="1.2803193378353499"/>
    <n v="0.95245531006006401"/>
    <n v="8"/>
    <n v="9"/>
    <n v="1498.0383281417601"/>
    <n v="1488.7379916380901"/>
    <n v="32"/>
    <n v="90"/>
    <n v="61"/>
    <x v="3"/>
  </r>
  <r>
    <n v="2023"/>
    <d v="2022-11-21T00:00:00"/>
    <n v="0"/>
    <n v="0"/>
    <s v="post"/>
    <m/>
    <s v="New Jersey Devils"/>
    <s v="Edmonton Oilers"/>
    <s v="NJD"/>
    <s v="EDM"/>
    <n v="1492.7214705843201"/>
    <n v="1539.65611814113"/>
    <n v="0.50441128231533205"/>
    <n v="0.495588717684668"/>
    <n v="0.243539513298028"/>
    <n v="1.1295179997315801"/>
    <n v="1.11402151356645"/>
    <n v="5"/>
    <n v="2"/>
    <n v="1497.29189041931"/>
    <n v="1535.0856983061401"/>
    <n v="61"/>
    <n v="47"/>
    <n v="54"/>
    <x v="23"/>
  </r>
  <r>
    <n v="2023"/>
    <d v="2022-11-17T00:00:00"/>
    <n v="0"/>
    <n v="0"/>
    <s v="post"/>
    <m/>
    <s v="Nashville Predators"/>
    <s v="New York Islanders"/>
    <s v="NSH"/>
    <s v="NYI"/>
    <n v="1494.9550564470401"/>
    <n v="1525.5142212170999"/>
    <n v="0.52794844821783704"/>
    <n v="0.47205155178216301"/>
    <n v="0.24067061320980199"/>
    <n v="1.1695058328697301"/>
    <n v="1.0711647803400799"/>
    <n v="5"/>
    <n v="4"/>
    <n v="1497.21308533755"/>
    <n v="1523.2561923265901"/>
    <n v="54"/>
    <n v="64"/>
    <n v="59"/>
    <x v="17"/>
  </r>
  <r>
    <n v="2023"/>
    <d v="2022-11-29T00:00:00"/>
    <n v="0"/>
    <n v="0"/>
    <s v="post"/>
    <m/>
    <s v="Vancouver Canucks"/>
    <s v="Washington Capitals"/>
    <s v="VAN"/>
    <s v="WSH"/>
    <n v="1502.9787169761801"/>
    <n v="1505.7190981900701"/>
    <n v="0.56759567423111901"/>
    <n v="0.43240432576888099"/>
    <n v="0.23585005609074899"/>
    <n v="1.2371739329487099"/>
    <n v="0.99867612314203702"/>
    <n v="1"/>
    <n v="5"/>
    <n v="1496.9422021098601"/>
    <n v="1511.7556130563901"/>
    <n v="46"/>
    <n v="66"/>
    <n v="56"/>
    <x v="1"/>
  </r>
  <r>
    <n v="2023"/>
    <d v="2022-12-03T00:00:00"/>
    <n v="0"/>
    <n v="0"/>
    <s v="post"/>
    <m/>
    <s v="Los Angeles Kings"/>
    <s v="Carolina Hurricanes"/>
    <s v="LAK"/>
    <s v="CAR"/>
    <n v="1500.6085845453899"/>
    <n v="1550.59176290919"/>
    <n v="0.50002420828045202"/>
    <n v="0.49997579171954798"/>
    <n v="0.24407615286488399"/>
    <n v="1.12208058432939"/>
    <n v="1.1219955685355001"/>
    <n v="2"/>
    <n v="4"/>
    <n v="1496.8036544974"/>
    <n v="1554.39669295718"/>
    <n v="73"/>
    <n v="50"/>
    <n v="61"/>
    <x v="11"/>
  </r>
  <r>
    <n v="2023"/>
    <d v="2022-11-21T00:00:00"/>
    <n v="0"/>
    <n v="0"/>
    <s v="post"/>
    <s v="SO"/>
    <s v="Nashville Predators"/>
    <s v="Arizona Coyotes"/>
    <s v="NSH"/>
    <s v="ARI"/>
    <n v="1494.97757880889"/>
    <n v="1441.09896420522"/>
    <n v="0.64519250930989902"/>
    <n v="0.35480749069010098"/>
    <n v="0.22624661087238099"/>
    <n v="1.3706590109005701"/>
    <n v="0.85558759997181399"/>
    <n v="4"/>
    <n v="3"/>
    <n v="1496.6082433778299"/>
    <n v="1439.4682996362801"/>
    <n v="8"/>
    <n v="32"/>
    <n v="20"/>
    <x v="17"/>
  </r>
  <r>
    <n v="2023"/>
    <d v="2022-12-10T00:00:00"/>
    <n v="0"/>
    <n v="0"/>
    <s v="post"/>
    <m/>
    <s v="Nashville Predators"/>
    <s v="Ottawa Senators"/>
    <s v="NSH"/>
    <s v="OTT"/>
    <n v="1499.54052098067"/>
    <n v="1461.4324443278699"/>
    <n v="0.62414771587486295"/>
    <n v="0.37585228412513699"/>
    <n v="0.22889346026180399"/>
    <n v="1.3343255616104299"/>
    <n v="0.89456789865137298"/>
    <n v="2"/>
    <n v="3"/>
    <n v="1496.3912836899599"/>
    <n v="1464.58168161858"/>
    <n v="17"/>
    <n v="28"/>
    <n v="22"/>
    <x v="21"/>
  </r>
  <r>
    <n v="2023"/>
    <d v="2022-10-27T00:00:00"/>
    <n v="0"/>
    <n v="0"/>
    <s v="post"/>
    <m/>
    <s v="Nashville Predators"/>
    <s v="St. Louis Blues"/>
    <s v="NSH"/>
    <s v="STL"/>
    <n v="1490.75459833126"/>
    <n v="1548.38125212255"/>
    <n v="0.48902612548060798"/>
    <n v="0.51097387451939202"/>
    <n v="0.24273807264053199"/>
    <n v="1.1020850644317199"/>
    <n v="1.14065300820881"/>
    <n v="6"/>
    <n v="2"/>
    <n v="1496.0834718676299"/>
    <n v="1543.0523785861801"/>
    <n v="65"/>
    <n v="52"/>
    <n v="58"/>
    <x v="17"/>
  </r>
  <r>
    <n v="2023"/>
    <d v="2022-12-27T00:00:00"/>
    <n v="0"/>
    <n v="0"/>
    <s v="post"/>
    <m/>
    <s v="Vancouver Canucks"/>
    <s v="San Jose Sharks"/>
    <s v="VAN"/>
    <s v="SJS"/>
    <n v="1492.664314802"/>
    <n v="1430.9949891915101"/>
    <n v="0.65539071726061504"/>
    <n v="0.34460928273938501"/>
    <n v="0.22494707376881201"/>
    <n v="1.38830028426702"/>
    <n v="0.83664678950178795"/>
    <n v="6"/>
    <n v="2"/>
    <n v="1496.0598603783301"/>
    <n v="1427.59944361518"/>
    <n v="5"/>
    <n v="12"/>
    <n v="8"/>
    <x v="5"/>
  </r>
  <r>
    <n v="2023"/>
    <d v="2023-01-07T00:00:00"/>
    <n v="0"/>
    <n v="0"/>
    <s v="post"/>
    <s v="OT"/>
    <s v="New Jersey Devils"/>
    <s v="New York Rangers"/>
    <s v="NJD"/>
    <s v="NYR"/>
    <n v="1493.3063407165"/>
    <n v="1556.3493436040801"/>
    <n v="0.48123842278867901"/>
    <n v="0.51876157721132099"/>
    <n v="0.24178872626741699"/>
    <n v="1.0879075465677599"/>
    <n v="1.15388117969966"/>
    <n v="4"/>
    <n v="3"/>
    <n v="1495.8273765609299"/>
    <n v="1553.82830775965"/>
    <n v="72"/>
    <n v="74"/>
    <n v="73"/>
    <x v="23"/>
  </r>
  <r>
    <n v="2023"/>
    <d v="2022-12-15T00:00:00"/>
    <n v="0"/>
    <n v="0"/>
    <s v="post"/>
    <m/>
    <s v="New Jersey Devils"/>
    <s v="Philadelphia Flyers"/>
    <s v="NJD"/>
    <s v="PHI"/>
    <n v="1499.3350530515099"/>
    <n v="1416.89870238402"/>
    <n v="0.68186696251919499"/>
    <n v="0.31813303748080501"/>
    <n v="0.221508945194653"/>
    <n v="1.43420323860233"/>
    <n v="0.78730570659231902"/>
    <n v="1"/>
    <n v="2"/>
    <n v="1495.8150508137701"/>
    <n v="1420.4187046217601"/>
    <n v="3"/>
    <n v="11"/>
    <n v="7"/>
    <x v="19"/>
  </r>
  <r>
    <n v="2023"/>
    <d v="2022-10-28T00:00:00"/>
    <n v="0"/>
    <n v="0"/>
    <s v="post"/>
    <m/>
    <s v="Vancouver Canucks"/>
    <s v="Pittsburgh Penguins"/>
    <s v="VAN"/>
    <s v="PIT"/>
    <n v="1490.4831651019799"/>
    <n v="1540.19793841046"/>
    <n v="0.50041047411279704"/>
    <n v="0.49958952588720301"/>
    <n v="0.244028872805645"/>
    <n v="1.12273521709336"/>
    <n v="1.1212936557122899"/>
    <n v="5"/>
    <n v="1"/>
    <n v="1495.6732073651001"/>
    <n v="1535.00789614734"/>
    <n v="60"/>
    <n v="49"/>
    <n v="54"/>
    <x v="5"/>
  </r>
  <r>
    <n v="2023"/>
    <d v="2023-02-23T00:00:00"/>
    <n v="0"/>
    <n v="0"/>
    <s v="post"/>
    <s v="OT"/>
    <s v="St. Louis Blues"/>
    <s v="Vancouver Canucks"/>
    <s v="STL"/>
    <s v="VAN"/>
    <n v="1498.51094757243"/>
    <n v="1464.34121172749"/>
    <n v="0.61881462501836904"/>
    <n v="0.38118537498163102"/>
    <n v="0.229557839315363"/>
    <n v="1.3251333410961399"/>
    <n v="0.90442449821922599"/>
    <n v="2"/>
    <n v="3"/>
    <n v="1495.3948745129501"/>
    <n v="1467.4572847869699"/>
    <n v="18"/>
    <n v="5"/>
    <n v="11"/>
    <x v="5"/>
  </r>
  <r>
    <n v="2023"/>
    <d v="2023-02-26T00:00:00"/>
    <n v="0"/>
    <n v="0"/>
    <s v="post"/>
    <m/>
    <s v="Seattle Kraken"/>
    <s v="Toronto Maple Leafs"/>
    <s v="SEA"/>
    <s v="TOR"/>
    <n v="1500.1537171366999"/>
    <n v="1565.8325503901599"/>
    <n v="0.477451649471345"/>
    <n v="0.522548350528655"/>
    <n v="0.24132764891167599"/>
    <n v="1.08100866381844"/>
    <n v="1.1603189850932301"/>
    <n v="1"/>
    <n v="5"/>
    <n v="1495.23061947867"/>
    <n v="1570.7556480481901"/>
    <n v="81"/>
    <n v="52"/>
    <n v="66"/>
    <x v="15"/>
  </r>
  <r>
    <n v="2023"/>
    <d v="2022-11-19T00:00:00"/>
    <n v="0"/>
    <n v="0"/>
    <s v="post"/>
    <s v="OT"/>
    <s v="Nashville Predators"/>
    <s v="Tampa Bay Lightning"/>
    <s v="NSH"/>
    <s v="TBL"/>
    <n v="1497.21308533755"/>
    <n v="1569.4907135467699"/>
    <n v="0.46798378095774701"/>
    <n v="0.53201621904225305"/>
    <n v="0.24017597448449299"/>
    <n v="1.06374507576552"/>
    <n v="1.17643089871897"/>
    <n v="2"/>
    <n v="3"/>
    <n v="1494.97757880889"/>
    <n v="1571.7262200754301"/>
    <n v="81"/>
    <n v="36"/>
    <n v="58"/>
    <x v="12"/>
  </r>
  <r>
    <n v="2023"/>
    <d v="2022-11-15T00:00:00"/>
    <n v="0"/>
    <n v="0"/>
    <s v="post"/>
    <m/>
    <s v="Nashville Predators"/>
    <s v="Minnesota Wild"/>
    <s v="NSH"/>
    <s v="MIN"/>
    <n v="1492.62369528093"/>
    <n v="1532.3522399686001"/>
    <n v="0.51477750745979201"/>
    <n v="0.48522249254020799"/>
    <n v="0.24227419094207001"/>
    <n v="1.14711190172666"/>
    <n v="1.09516228921541"/>
    <n v="2"/>
    <n v="1"/>
    <n v="1494.9550564470401"/>
    <n v="1530.02087880249"/>
    <n v="56"/>
    <n v="76"/>
    <n v="66"/>
    <x v="17"/>
  </r>
  <r>
    <n v="2023"/>
    <d v="2022-11-23T00:00:00"/>
    <n v="0"/>
    <n v="0"/>
    <s v="post"/>
    <m/>
    <s v="New Jersey Devils"/>
    <s v="Toronto Maple Leafs"/>
    <s v="NJD"/>
    <s v="TOR"/>
    <n v="1497.29189041931"/>
    <n v="1546.9518146467799"/>
    <n v="0.50048940822139998"/>
    <n v="0.49951059177860002"/>
    <n v="0.24401921179931699"/>
    <n v="1.12286899733402"/>
    <n v="1.1211502144652901"/>
    <n v="1"/>
    <n v="2"/>
    <n v="1494.8747261800099"/>
    <n v="1549.36897888608"/>
    <n v="69"/>
    <n v="46"/>
    <n v="57"/>
    <x v="15"/>
  </r>
  <r>
    <n v="2023"/>
    <d v="2022-12-05T00:00:00"/>
    <n v="0"/>
    <n v="0"/>
    <s v="post"/>
    <s v="OT"/>
    <s v="Vancouver Canucks"/>
    <s v="Montreal Canadiens"/>
    <s v="VAN"/>
    <s v="MTL"/>
    <n v="1493.2148892584401"/>
    <n v="1438.94444298036"/>
    <n v="0.64570868190820596"/>
    <n v="0.35429131809179398"/>
    <n v="0.22618112432180701"/>
    <n v="1.37155137247987"/>
    <n v="0.85462975184193801"/>
    <n v="7"/>
    <n v="6"/>
    <n v="1494.8428853791199"/>
    <n v="1437.3164468596799"/>
    <n v="7"/>
    <n v="18"/>
    <n v="12"/>
    <x v="5"/>
  </r>
  <r>
    <n v="2023"/>
    <d v="2022-10-27T00:00:00"/>
    <n v="0"/>
    <n v="0"/>
    <s v="post"/>
    <m/>
    <s v="Los Angeles Kings"/>
    <s v="Winnipeg Jets"/>
    <s v="LAK"/>
    <s v="WPG"/>
    <n v="1499.1199257589001"/>
    <n v="1505.2144687560001"/>
    <n v="0.56285082422164501"/>
    <n v="0.43714917577835499"/>
    <n v="0.236427723895241"/>
    <n v="1.2290558330752499"/>
    <n v="1.00737189081999"/>
    <n v="4"/>
    <n v="6"/>
    <n v="1494.74321493351"/>
    <n v="1509.59117958139"/>
    <n v="43"/>
    <n v="80"/>
    <n v="61"/>
    <x v="10"/>
  </r>
  <r>
    <n v="2023"/>
    <d v="2023-02-16T00:00:00"/>
    <n v="0"/>
    <n v="0"/>
    <s v="post"/>
    <m/>
    <s v="Nashville Predators"/>
    <s v="Boston Bruins"/>
    <s v="NSH"/>
    <s v="BOS"/>
    <n v="1498.13536688608"/>
    <n v="1615.40771787122"/>
    <n v="0.40437929393275801"/>
    <n v="0.59562070606724205"/>
    <n v="0.23242369078658401"/>
    <n v="0.94719495067857495"/>
    <n v="1.28522874010801"/>
    <n v="0"/>
    <n v="5"/>
    <n v="1493.7168540822299"/>
    <n v="1619.8262306750701"/>
    <n v="96"/>
    <n v="93"/>
    <n v="94"/>
    <x v="0"/>
  </r>
  <r>
    <n v="2023"/>
    <d v="2022-11-29T00:00:00"/>
    <n v="0"/>
    <n v="0"/>
    <s v="post"/>
    <s v="OT"/>
    <s v="Nashville Predators"/>
    <s v="Anaheim Ducks"/>
    <s v="NSH"/>
    <s v="ANA"/>
    <n v="1492.14602369613"/>
    <n v="1419.0911544455"/>
    <n v="0.67003884853439599"/>
    <n v="0.32996115146560401"/>
    <n v="0.22305744283398499"/>
    <n v="1.41367798774927"/>
    <n v="0.80937945508471898"/>
    <n v="2"/>
    <n v="1"/>
    <n v="1493.64911442938"/>
    <n v="1417.58806371225"/>
    <n v="3"/>
    <n v="12"/>
    <n v="7"/>
    <x v="17"/>
  </r>
  <r>
    <n v="2023"/>
    <d v="2022-12-29T00:00:00"/>
    <n v="0"/>
    <n v="0"/>
    <s v="post"/>
    <m/>
    <s v="Buffalo Sabres"/>
    <s v="Detroit Red Wings"/>
    <s v="BUF"/>
    <s v="DET"/>
    <n v="1490.1775795019"/>
    <n v="1456.8740197966699"/>
    <n v="0.61763779110724903"/>
    <n v="0.38236220889275102"/>
    <n v="0.22970414052497501"/>
    <n v="1.32310576477744"/>
    <n v="0.90659837574753699"/>
    <n v="6"/>
    <n v="3"/>
    <n v="1493.5711725588999"/>
    <n v="1453.4804267396701"/>
    <n v="12"/>
    <n v="36"/>
    <n v="24"/>
    <x v="4"/>
  </r>
  <r>
    <n v="2023"/>
    <d v="2023-01-03T00:00:00"/>
    <n v="0"/>
    <n v="0"/>
    <s v="post"/>
    <m/>
    <s v="Nashville Predators"/>
    <s v="Montreal Canadiens"/>
    <s v="NSH"/>
    <s v="MTL"/>
    <n v="1490.53533066296"/>
    <n v="1421.1982376951801"/>
    <n v="0.66529021771869501"/>
    <n v="0.33470978228130499"/>
    <n v="0.22367322625056901"/>
    <n v="1.40544605229787"/>
    <n v="0.81822717395269395"/>
    <n v="6"/>
    <n v="3"/>
    <n v="1493.4566485773"/>
    <n v="1418.27691978084"/>
    <n v="3"/>
    <n v="12"/>
    <n v="7"/>
    <x v="17"/>
  </r>
  <r>
    <n v="2023"/>
    <d v="2023-01-05T00:00:00"/>
    <n v="0"/>
    <n v="0"/>
    <s v="post"/>
    <m/>
    <s v="New Jersey Devils"/>
    <s v="St. Louis Blues"/>
    <s v="NJD"/>
    <s v="STL"/>
    <n v="1497.4907149538101"/>
    <n v="1518.20989491932"/>
    <n v="0.54203900555661"/>
    <n v="0.45796099444339"/>
    <n v="0.23895783917243399"/>
    <n v="1.1935113807706701"/>
    <n v="1.04544645840176"/>
    <n v="3"/>
    <n v="5"/>
    <n v="1493.3063407165"/>
    <n v="1522.3942691566299"/>
    <n v="51"/>
    <n v="82"/>
    <n v="66"/>
    <x v="7"/>
  </r>
  <r>
    <n v="2023"/>
    <d v="2022-12-03T00:00:00"/>
    <n v="0"/>
    <n v="0"/>
    <s v="post"/>
    <s v="OT"/>
    <s v="Vancouver Canucks"/>
    <s v="Arizona Coyotes"/>
    <s v="VAN"/>
    <s v="ARI"/>
    <n v="1491.5570771134101"/>
    <n v="1441.6439896071699"/>
    <n v="0.63994972974974396"/>
    <n v="0.36005027025025599"/>
    <n v="0.22691012143779499"/>
    <n v="1.36159851004569"/>
    <n v="0.86531161139210999"/>
    <n v="3"/>
    <n v="2"/>
    <n v="1493.2148892584401"/>
    <n v="1439.9861774621399"/>
    <n v="7"/>
    <n v="19"/>
    <n v="13"/>
    <x v="5"/>
  </r>
  <r>
    <n v="2023"/>
    <d v="2022-11-03T00:00:00"/>
    <n v="0"/>
    <n v="0"/>
    <s v="post"/>
    <m/>
    <s v="Vancouver Canucks"/>
    <s v="Anaheim Ducks"/>
    <s v="VAN"/>
    <s v="ANA"/>
    <n v="1489.65192037156"/>
    <n v="1438.1245479868501"/>
    <n v="0.64208807253770706"/>
    <n v="0.357911927462293"/>
    <n v="0.22663985408086901"/>
    <n v="1.36529325208927"/>
    <n v="0.86134660199159896"/>
    <n v="8"/>
    <n v="5"/>
    <n v="1492.8016027065901"/>
    <n v="1434.97486565182"/>
    <n v="6"/>
    <n v="22"/>
    <n v="14"/>
    <x v="5"/>
  </r>
  <r>
    <n v="2023"/>
    <d v="2023-02-25T00:00:00"/>
    <n v="0"/>
    <n v="0"/>
    <s v="post"/>
    <s v="OT"/>
    <s v="St. Louis Blues"/>
    <s v="Pittsburgh Penguins"/>
    <s v="STL"/>
    <s v="PIT"/>
    <n v="1495.3948745129501"/>
    <n v="1508.80618607316"/>
    <n v="0.55246155965148402"/>
    <n v="0.44753844034851598"/>
    <n v="0.237691234606553"/>
    <n v="1.2112990837233"/>
    <n v="1.0263921508832501"/>
    <n v="2"/>
    <n v="3"/>
    <n v="1492.6786689139999"/>
    <n v="1511.52239167211"/>
    <n v="43"/>
    <n v="3"/>
    <n v="23"/>
    <x v="25"/>
  </r>
  <r>
    <n v="2023"/>
    <d v="2023-02-01T00:00:00"/>
    <n v="0"/>
    <n v="0"/>
    <s v="post"/>
    <m/>
    <s v="Buffalo Sabres"/>
    <s v="Carolina Hurricanes"/>
    <s v="BUF"/>
    <s v="CAR"/>
    <n v="1497.2689591287501"/>
    <n v="1580.11372215759"/>
    <n v="0.45287289188594998"/>
    <n v="0.54712710811404996"/>
    <n v="0.23833955641895299"/>
    <n v="1.0361478160245901"/>
    <n v="1.20219174039437"/>
    <n v="1"/>
    <n v="5"/>
    <n v="1492.6377832462599"/>
    <n v="1584.74489804008"/>
    <n v="85"/>
    <n v="98"/>
    <n v="91"/>
    <x v="11"/>
  </r>
  <r>
    <n v="2023"/>
    <d v="2022-11-12T00:00:00"/>
    <n v="0"/>
    <n v="0"/>
    <s v="post"/>
    <m/>
    <s v="Nashville Predators"/>
    <s v="New York Rangers"/>
    <s v="NSH"/>
    <s v="NYR"/>
    <n v="1490.20257779435"/>
    <n v="1541.02881438226"/>
    <n v="0.49881095220986699"/>
    <n v="0.50118904779013296"/>
    <n v="0.24393359173847201"/>
    <n v="1.11987874898717"/>
    <n v="1.12405484275131"/>
    <n v="2"/>
    <n v="1"/>
    <n v="1492.62369528093"/>
    <n v="1538.60769689568"/>
    <n v="60"/>
    <n v="56"/>
    <n v="58"/>
    <x v="17"/>
  </r>
  <r>
    <n v="2023"/>
    <d v="2022-10-13T00:00:00"/>
    <n v="0"/>
    <n v="0"/>
    <s v="post"/>
    <m/>
    <s v="Los Angeles Kings"/>
    <s v="Seattle Kraken"/>
    <s v="LAK"/>
    <s v="SEA"/>
    <n v="1498.52855611204"/>
    <n v="1450.87157665823"/>
    <n v="0.63695188905047695"/>
    <n v="0.363048110949523"/>
    <n v="0.227288225681609"/>
    <n v="1.3564203390757299"/>
    <n v="0.87086788660587799"/>
    <n v="1"/>
    <n v="4"/>
    <n v="1492.35140871302"/>
    <n v="1457.04872405725"/>
    <n v="13"/>
    <n v="43"/>
    <n v="28"/>
    <x v="3"/>
  </r>
  <r>
    <n v="2023"/>
    <d v="2022-12-10T00:00:00"/>
    <n v="0"/>
    <n v="0"/>
    <s v="post"/>
    <m/>
    <s v="Vancouver Canucks"/>
    <s v="Minnesota Wild"/>
    <s v="VAN"/>
    <s v="MIN"/>
    <n v="1497.13200188049"/>
    <n v="1531.2352583664999"/>
    <n v="0.52286130194108904"/>
    <n v="0.47713869805891101"/>
    <n v="0.24128955741346"/>
    <n v="1.16085118916165"/>
    <n v="1.0804383682518099"/>
    <n v="0"/>
    <n v="3"/>
    <n v="1492.2651182326699"/>
    <n v="1536.10214201432"/>
    <n v="59"/>
    <n v="90"/>
    <n v="74"/>
    <x v="27"/>
  </r>
  <r>
    <n v="2023"/>
    <d v="2023-01-09T00:00:00"/>
    <n v="0"/>
    <n v="0"/>
    <s v="post"/>
    <m/>
    <s v="Buffalo Sabres"/>
    <s v="Philadelphia Flyers"/>
    <s v="BUF"/>
    <s v="PHI"/>
    <n v="1499.51049987273"/>
    <n v="1432.4031801393601"/>
    <n v="0.66242595835698403"/>
    <n v="0.33757404164301602"/>
    <n v="0.22404312859126199"/>
    <n v="1.40048306113487"/>
    <n v="0.82356006745639498"/>
    <n v="0"/>
    <n v="4"/>
    <n v="1492.21085968581"/>
    <n v="1439.7028203262801"/>
    <n v="7"/>
    <n v="16"/>
    <n v="11"/>
    <x v="19"/>
  </r>
  <r>
    <n v="2023"/>
    <d v="2022-11-18T00:00:00"/>
    <n v="0"/>
    <n v="0"/>
    <s v="post"/>
    <m/>
    <s v="Vancouver Canucks"/>
    <s v="Los Angeles Kings"/>
    <s v="VAN"/>
    <s v="LAK"/>
    <n v="1487.9525224928"/>
    <n v="1510.18818833816"/>
    <n v="0.53987125280064197"/>
    <n v="0.46012874719935798"/>
    <n v="0.239221256832407"/>
    <n v="1.1898150828110301"/>
    <n v="1.04940617402137"/>
    <n v="4"/>
    <n v="1"/>
    <n v="1492.14548075166"/>
    <n v="1505.9952300793"/>
    <n v="39"/>
    <n v="68"/>
    <n v="53"/>
    <x v="5"/>
  </r>
  <r>
    <n v="2023"/>
    <d v="2022-12-23T00:00:00"/>
    <n v="0"/>
    <n v="0"/>
    <s v="post"/>
    <m/>
    <s v="New Jersey Devils"/>
    <s v="Boston Bruins"/>
    <s v="NJD"/>
    <s v="BOS"/>
    <n v="1494.03797100408"/>
    <n v="1603.9239640634701"/>
    <n v="0.414660602037558"/>
    <n v="0.58533939796244205"/>
    <n v="0.23368424995011"/>
    <n v="0.96610580225421805"/>
    <n v="1.26757844769589"/>
    <n v="3"/>
    <n v="4"/>
    <n v="1492.092490585"/>
    <n v="1605.8694444825501"/>
    <n v="92"/>
    <n v="28"/>
    <n v="60"/>
    <x v="0"/>
  </r>
  <r>
    <n v="2023"/>
    <d v="2023-01-01T00:00:00"/>
    <n v="0"/>
    <n v="0"/>
    <s v="post"/>
    <s v="SO"/>
    <s v="New Jersey Devils"/>
    <s v="Carolina Hurricanes"/>
    <s v="NJD"/>
    <s v="CAR"/>
    <n v="1494.1966053112701"/>
    <n v="1575.7194356321299"/>
    <n v="0.45475907252504"/>
    <n v="0.54524092747496"/>
    <n v="0.238568760678354"/>
    <n v="1.0395955973889"/>
    <n v="1.19897316328946"/>
    <n v="4"/>
    <n v="5"/>
    <n v="1492.0339202886901"/>
    <n v="1577.88212065471"/>
    <n v="82"/>
    <n v="30"/>
    <n v="56"/>
    <x v="11"/>
  </r>
  <r>
    <n v="2023"/>
    <d v="2022-12-17T00:00:00"/>
    <n v="0"/>
    <n v="0"/>
    <s v="post"/>
    <m/>
    <s v="New Jersey Devils"/>
    <s v="Florida Panthers"/>
    <s v="NJD"/>
    <s v="FLA"/>
    <n v="1495.8150508137701"/>
    <n v="1534.4174020744699"/>
    <n v="0.51639665359680798"/>
    <n v="0.48360334640319202"/>
    <n v="0.242076846795407"/>
    <n v="1.1498624803906099"/>
    <n v="1.0922143664048001"/>
    <n v="2"/>
    <n v="4"/>
    <n v="1491.8635976211699"/>
    <n v="1538.3688552670701"/>
    <n v="60"/>
    <n v="89"/>
    <n v="74"/>
    <x v="20"/>
  </r>
  <r>
    <n v="2023"/>
    <d v="2022-12-01T00:00:00"/>
    <n v="0"/>
    <n v="0"/>
    <s v="post"/>
    <m/>
    <s v="Vancouver Canucks"/>
    <s v="Florida Panthers"/>
    <s v="VAN"/>
    <s v="FLA"/>
    <n v="1496.9422021098601"/>
    <n v="1536.12566984716"/>
    <n v="0.51556121406830502"/>
    <n v="0.48443878593169498"/>
    <n v="0.24217866282848799"/>
    <n v="1.1484431655358001"/>
    <n v="1.09373549729268"/>
    <n v="1"/>
    <n v="5"/>
    <n v="1491.5570771134101"/>
    <n v="1541.51079484361"/>
    <n v="62"/>
    <n v="73"/>
    <n v="67"/>
    <x v="20"/>
  </r>
  <r>
    <n v="2023"/>
    <d v="2022-10-29T00:00:00"/>
    <n v="0"/>
    <n v="0"/>
    <s v="post"/>
    <m/>
    <s v="Nashville Predators"/>
    <s v="Washington Capitals"/>
    <s v="NSH"/>
    <s v="WSH"/>
    <n v="1496.0834718676299"/>
    <n v="1522.6858390415"/>
    <n v="0.533621089726519"/>
    <n v="0.466378910273481"/>
    <n v="0.23998087590251699"/>
    <n v="1.17916419884293"/>
    <n v="1.0608166770595899"/>
    <n v="0"/>
    <n v="3"/>
    <n v="1491.0980501798599"/>
    <n v="1527.67126072927"/>
    <n v="53"/>
    <n v="71"/>
    <n v="62"/>
    <x v="1"/>
  </r>
  <r>
    <n v="2023"/>
    <d v="2022-12-01T00:00:00"/>
    <n v="0"/>
    <n v="0"/>
    <s v="post"/>
    <s v="OT"/>
    <s v="Seattle Kraken"/>
    <s v="Washington Capitals"/>
    <s v="SEA"/>
    <s v="WSH"/>
    <n v="1488.7379916380901"/>
    <n v="1511.7556130563901"/>
    <n v="0.538752885233581"/>
    <n v="0.461247114766419"/>
    <n v="0.23935716237604901"/>
    <n v="1.18790857101179"/>
    <n v="1.0514485913642599"/>
    <n v="3"/>
    <n v="2"/>
    <n v="1490.9363269181799"/>
    <n v="1509.5572777763"/>
    <n v="41"/>
    <n v="71"/>
    <n v="56"/>
    <x v="3"/>
  </r>
  <r>
    <n v="2023"/>
    <d v="2022-10-22T00:00:00"/>
    <n v="0"/>
    <n v="0"/>
    <s v="post"/>
    <m/>
    <s v="Nashville Predators"/>
    <s v="Philadelphia Flyers"/>
    <s v="NSH"/>
    <s v="PHI"/>
    <n v="1495.86815541434"/>
    <n v="1446.3776083288401"/>
    <n v="0.63938909423451995"/>
    <n v="0.36061090576547999"/>
    <n v="0.22698090173337501"/>
    <n v="1.36062997703458"/>
    <n v="0.86635092469879704"/>
    <n v="1"/>
    <n v="3"/>
    <n v="1490.75459833126"/>
    <n v="1451.4911654119201"/>
    <n v="10"/>
    <n v="36"/>
    <n v="23"/>
    <x v="19"/>
  </r>
  <r>
    <n v="2023"/>
    <d v="2022-10-22T00:00:00"/>
    <n v="0"/>
    <n v="0"/>
    <s v="post"/>
    <m/>
    <s v="Vancouver Canucks"/>
    <s v="Buffalo Sabres"/>
    <s v="VAN"/>
    <s v="BUF"/>
    <n v="1496.6222737997"/>
    <n v="1478.7098720046799"/>
    <n v="0.59650781178013801"/>
    <n v="0.40349218821986199"/>
    <n v="0.23231468293181601"/>
    <n v="1.28675278333204"/>
    <n v="0.94556189959977699"/>
    <n v="1"/>
    <n v="5"/>
    <n v="1490.21216879997"/>
    <n v="1485.11997700441"/>
    <n v="25"/>
    <n v="64"/>
    <n v="44"/>
    <x v="4"/>
  </r>
  <r>
    <n v="2023"/>
    <d v="2023-01-05T00:00:00"/>
    <n v="0"/>
    <n v="0"/>
    <s v="post"/>
    <m/>
    <s v="Vancouver Canucks"/>
    <s v="Colorado Avalanche"/>
    <s v="VAN"/>
    <s v="COL"/>
    <n v="1485.86680889787"/>
    <n v="1567.30155261909"/>
    <n v="0.45488480437812501"/>
    <n v="0.54511519562187505"/>
    <n v="0.23858403901481801"/>
    <n v="1.03982539385607"/>
    <n v="1.19875864515875"/>
    <n v="4"/>
    <n v="2"/>
    <n v="1490.07942067981"/>
    <n v="1563.0889408371499"/>
    <n v="73"/>
    <n v="32"/>
    <n v="52"/>
    <x v="5"/>
  </r>
  <r>
    <n v="2023"/>
    <d v="2022-11-05T00:00:00"/>
    <n v="0"/>
    <n v="0"/>
    <s v="post"/>
    <s v="SO"/>
    <s v="Vancouver Canucks"/>
    <s v="Nashville Predators"/>
    <s v="VAN"/>
    <s v="NSH"/>
    <n v="1492.8016027065901"/>
    <n v="1494.2728794494601"/>
    <n v="0.56938778906988297"/>
    <n v="0.43061221093011698"/>
    <n v="0.23563174021747499"/>
    <n v="1.24024148276012"/>
    <n v="0.99539025745735099"/>
    <n v="3"/>
    <n v="4"/>
    <n v="1489.9854781061499"/>
    <n v="1497.0890040499"/>
    <n v="32"/>
    <n v="70"/>
    <n v="51"/>
    <x v="17"/>
  </r>
  <r>
    <n v="2023"/>
    <d v="2022-12-17T00:00:00"/>
    <n v="0"/>
    <n v="0"/>
    <s v="post"/>
    <m/>
    <s v="Vancouver Canucks"/>
    <s v="Winnipeg Jets"/>
    <s v="VAN"/>
    <s v="WPG"/>
    <n v="1495.35593335318"/>
    <n v="1529.7290125028701"/>
    <n v="0.52247379400780902"/>
    <n v="0.47752620599219098"/>
    <n v="0.24133672399144801"/>
    <n v="1.16019219818984"/>
    <n v="1.0811445258016099"/>
    <n v="1"/>
    <n v="5"/>
    <n v="1489.8857011212699"/>
    <n v="1535.19924473478"/>
    <n v="57"/>
    <n v="49"/>
    <n v="53"/>
    <x v="10"/>
  </r>
  <r>
    <n v="2023"/>
    <d v="2022-11-21T00:00:00"/>
    <n v="0"/>
    <n v="0"/>
    <s v="post"/>
    <m/>
    <s v="Vancouver Canucks"/>
    <s v="Vegas Golden Knights"/>
    <s v="VAN"/>
    <s v="VEG"/>
    <n v="1492.14548075166"/>
    <n v="1550.4507186594201"/>
    <n v="0.48805007793031202"/>
    <n v="0.51194992206968803"/>
    <n v="0.24261899568474701"/>
    <n v="1.10030893179406"/>
    <n v="1.14231006389069"/>
    <n v="4"/>
    <n v="5"/>
    <n v="1489.79829377742"/>
    <n v="1552.7979056336601"/>
    <n v="68"/>
    <n v="23"/>
    <n v="45"/>
    <x v="9"/>
  </r>
  <r>
    <n v="2023"/>
    <d v="2022-12-13T00:00:00"/>
    <n v="0"/>
    <n v="0"/>
    <s v="post"/>
    <m/>
    <s v="Nashville Predators"/>
    <s v="Edmonton Oilers"/>
    <s v="NSH"/>
    <s v="EDM"/>
    <n v="1494.4792091240599"/>
    <n v="1538.95549595033"/>
    <n v="0.50794859256507896"/>
    <n v="0.49205140743492098"/>
    <n v="0.243107345755226"/>
    <n v="1.13551849676679"/>
    <n v="1.10758884898844"/>
    <n v="3"/>
    <n v="6"/>
    <n v="1489.77512432034"/>
    <n v="1543.65958075405"/>
    <n v="62"/>
    <n v="73"/>
    <n v="67"/>
    <x v="18"/>
  </r>
  <r>
    <n v="2023"/>
    <d v="2022-11-01T00:00:00"/>
    <n v="0"/>
    <n v="0"/>
    <s v="post"/>
    <m/>
    <s v="Vancouver Canucks"/>
    <s v="New Jersey Devils"/>
    <s v="VAN"/>
    <s v="NJD"/>
    <n v="1495.6732073651001"/>
    <n v="1457.7032934429301"/>
    <n v="0.62396112343417798"/>
    <n v="0.37603887656582202"/>
    <n v="0.228916744745955"/>
    <n v="1.33400384238973"/>
    <n v="0.894912902356225"/>
    <n v="2"/>
    <n v="5"/>
    <n v="1489.65192037156"/>
    <n v="1463.72458043647"/>
    <n v="15"/>
    <n v="44"/>
    <n v="29"/>
    <x v="23"/>
  </r>
  <r>
    <n v="2023"/>
    <d v="2022-12-23T00:00:00"/>
    <n v="0"/>
    <n v="0"/>
    <s v="post"/>
    <s v="OT"/>
    <s v="Nashville Predators"/>
    <s v="Colorado Avalanche"/>
    <s v="NSH"/>
    <s v="COL"/>
    <n v="1491.6818556319199"/>
    <n v="1584.30316164739"/>
    <n v="0.43896885401482599"/>
    <n v="0.56103114598517401"/>
    <n v="0.23664914416295599"/>
    <n v="1.0107052485758099"/>
    <n v="1.22594389558715"/>
    <n v="2"/>
    <n v="3"/>
    <n v="1489.6053355123199"/>
    <n v="1586.37968176699"/>
    <n v="84"/>
    <n v="26"/>
    <n v="55"/>
    <x v="2"/>
  </r>
  <r>
    <n v="2023"/>
    <d v="2023-01-10T00:00:00"/>
    <n v="0"/>
    <n v="0"/>
    <s v="post"/>
    <m/>
    <s v="Buffalo Sabres"/>
    <s v="Seattle Kraken"/>
    <s v="BUF"/>
    <s v="SEA"/>
    <n v="1492.21085968581"/>
    <n v="1505.07796555409"/>
    <n v="0.55323598482622904"/>
    <n v="0.44676401517377101"/>
    <n v="0.23759709760282799"/>
    <n v="1.21262180297113"/>
    <n v="1.0249752946316999"/>
    <n v="3"/>
    <n v="4"/>
    <n v="1489.4901111936399"/>
    <n v="1507.7987140462601"/>
    <n v="38"/>
    <n v="59"/>
    <n v="48"/>
    <x v="3"/>
  </r>
  <r>
    <n v="2023"/>
    <d v="2022-12-28T00:00:00"/>
    <n v="0"/>
    <n v="0"/>
    <s v="post"/>
    <m/>
    <s v="New Jersey Devils"/>
    <s v="Boston Bruins"/>
    <s v="NJD"/>
    <s v="BOS"/>
    <n v="1492.092490585"/>
    <n v="1602.7095641661199"/>
    <n v="0.413639510085484"/>
    <n v="0.58636048991451595"/>
    <n v="0.23355927180549599"/>
    <n v="0.96422894921091595"/>
    <n v="1.26933032259458"/>
    <n v="1"/>
    <n v="3"/>
    <n v="1489.0353281718101"/>
    <n v="1605.76672657931"/>
    <n v="91"/>
    <n v="27"/>
    <n v="59"/>
    <x v="0"/>
  </r>
  <r>
    <n v="2023"/>
    <d v="2022-12-19T00:00:00"/>
    <n v="0"/>
    <n v="0"/>
    <s v="post"/>
    <s v="OT"/>
    <s v="Nashville Predators"/>
    <s v="Edmonton Oilers"/>
    <s v="NSH"/>
    <s v="EDM"/>
    <n v="1485.85059119326"/>
    <n v="1536.64447628832"/>
    <n v="0.49885750949747598"/>
    <n v="0.50114249050252402"/>
    <n v="0.24393928867951201"/>
    <n v="1.11996336165522"/>
    <n v="1.1239759270242999"/>
    <n v="4"/>
    <n v="3"/>
    <n v="1488.2714455539301"/>
    <n v="1534.2236219276499"/>
    <n v="55"/>
    <n v="58"/>
    <n v="56"/>
    <x v="17"/>
  </r>
  <r>
    <n v="2023"/>
    <d v="2022-10-24T00:00:00"/>
    <n v="0"/>
    <n v="0"/>
    <s v="post"/>
    <m/>
    <s v="Vancouver Canucks"/>
    <s v="Carolina Hurricanes"/>
    <s v="VAN"/>
    <s v="CAR"/>
    <n v="1490.21216879997"/>
    <n v="1557.9871867546699"/>
    <n v="0.47444198758948603"/>
    <n v="0.52555801241051403"/>
    <n v="0.240961398292037"/>
    <n v="1.07552316873299"/>
    <n v="1.16543822955904"/>
    <n v="2"/>
    <n v="3"/>
    <n v="1487.94087711105"/>
    <n v="1560.2584784435901"/>
    <n v="71"/>
    <n v="42"/>
    <n v="56"/>
    <x v="11"/>
  </r>
  <r>
    <n v="2023"/>
    <d v="2023-01-21T00:00:00"/>
    <n v="0"/>
    <n v="0"/>
    <s v="post"/>
    <m/>
    <s v="Buffalo Sabres"/>
    <s v="Anaheim Ducks"/>
    <s v="BUF"/>
    <s v="ANA"/>
    <n v="1484.93233057062"/>
    <n v="1393.7110867050001"/>
    <n v="0.69273454536776402"/>
    <n v="0.30726545463223598"/>
    <n v="0.22006590658054001"/>
    <n v="1.4530877415700501"/>
    <n v="0.76697816501048799"/>
    <n v="6"/>
    <n v="3"/>
    <n v="1487.5873332582701"/>
    <n v="1391.05608401735"/>
    <n v="0"/>
    <n v="17"/>
    <n v="8"/>
    <x v="4"/>
  </r>
  <r>
    <n v="2023"/>
    <d v="2022-11-02T00:00:00"/>
    <n v="0"/>
    <n v="0"/>
    <s v="post"/>
    <m/>
    <s v="Buffalo Sabres"/>
    <s v="Pittsburgh Penguins"/>
    <s v="BUF"/>
    <s v="PIT"/>
    <n v="1483.00679856844"/>
    <n v="1528.2316481635501"/>
    <n v="0.50687156116950705"/>
    <n v="0.49312843883049301"/>
    <n v="0.24323888420953099"/>
    <n v="1.13369113357213"/>
    <n v="1.1095477506374001"/>
    <n v="6"/>
    <n v="3"/>
    <n v="1487.55074500206"/>
    <n v="1523.68770172993"/>
    <n v="47"/>
    <n v="79"/>
    <n v="63"/>
    <x v="4"/>
  </r>
  <r>
    <n v="2023"/>
    <d v="2022-12-27T00:00:00"/>
    <n v="0"/>
    <n v="0"/>
    <s v="post"/>
    <m/>
    <s v="Nashville Predators"/>
    <s v="Dallas Stars"/>
    <s v="NSH"/>
    <s v="DAL"/>
    <n v="1489.6053355123199"/>
    <n v="1534.9725953253601"/>
    <n v="0.50666665395726596"/>
    <n v="0.49333334604273399"/>
    <n v="0.24326391419138399"/>
    <n v="1.13334350867402"/>
    <n v="1.1099204055173599"/>
    <n v="2"/>
    <n v="3"/>
    <n v="1487.1532020628699"/>
    <n v="1537.4247287748101"/>
    <n v="56"/>
    <n v="34"/>
    <n v="45"/>
    <x v="28"/>
  </r>
  <r>
    <n v="2023"/>
    <d v="2023-02-21T00:00:00"/>
    <n v="0"/>
    <n v="0"/>
    <s v="post"/>
    <m/>
    <s v="Buffalo Sabres"/>
    <s v="Toronto Maple Leafs"/>
    <s v="BUF"/>
    <s v="TOR"/>
    <n v="1491.3620427027099"/>
    <n v="1559.6728148283501"/>
    <n v="0.47367305111624802"/>
    <n v="0.52632694888375198"/>
    <n v="0.24086785088468601"/>
    <n v="1.0741213432728201"/>
    <n v="1.1667465076118699"/>
    <n v="3"/>
    <n v="6"/>
    <n v="1487.0259321943399"/>
    <n v="1564.00892533672"/>
    <n v="73"/>
    <n v="86"/>
    <n v="79"/>
    <x v="15"/>
  </r>
  <r>
    <n v="2023"/>
    <d v="2023-02-11T00:00:00"/>
    <n v="0"/>
    <n v="0"/>
    <s v="post"/>
    <m/>
    <s v="Buffalo Sabres"/>
    <s v="Calgary Flames"/>
    <s v="BUF"/>
    <s v="CGY"/>
    <n v="1492.6377832462599"/>
    <n v="1522.1419775650299"/>
    <n v="0.52946166761667102"/>
    <n v="0.47053833238332898"/>
    <n v="0.24048658156379901"/>
    <n v="1.17208149028294"/>
    <n v="1.06840509128086"/>
    <n v="2"/>
    <n v="7"/>
    <n v="1486.6023492562499"/>
    <n v="1528.17741155504"/>
    <n v="50"/>
    <n v="73"/>
    <n v="61"/>
    <x v="30"/>
  </r>
  <r>
    <n v="2023"/>
    <d v="2022-12-22T00:00:00"/>
    <n v="0"/>
    <n v="0"/>
    <s v="post"/>
    <s v="SO"/>
    <s v="Vancouver Canucks"/>
    <s v="Seattle Kraken"/>
    <s v="VAN"/>
    <s v="SEA"/>
    <n v="1484.3620422225799"/>
    <n v="1486.24995089354"/>
    <n v="0.56879965707397595"/>
    <n v="0.43120034292602399"/>
    <n v="0.23570339531045501"/>
    <n v="1.2392346990346499"/>
    <n v="0.99646869627580603"/>
    <n v="6"/>
    <n v="5"/>
    <n v="1486.3964756831599"/>
    <n v="1484.21551743296"/>
    <n v="22"/>
    <n v="70"/>
    <n v="46"/>
    <x v="5"/>
  </r>
  <r>
    <n v="2023"/>
    <d v="2022-12-20T00:00:00"/>
    <n v="0"/>
    <n v="0"/>
    <s v="post"/>
    <m/>
    <s v="Seattle Kraken"/>
    <s v="St. Louis Blues"/>
    <s v="SEA"/>
    <s v="STL"/>
    <n v="1481.7085037096699"/>
    <n v="1526.77178172815"/>
    <n v="0.507104035939971"/>
    <n v="0.492895964060029"/>
    <n v="0.243210488548603"/>
    <n v="1.13408554010262"/>
    <n v="1.10912494844599"/>
    <n v="5"/>
    <n v="2"/>
    <n v="1486.24995089354"/>
    <n v="1522.2303345442799"/>
    <n v="45"/>
    <n v="96"/>
    <n v="70"/>
    <x v="3"/>
  </r>
  <r>
    <n v="2023"/>
    <d v="2023-01-03T00:00:00"/>
    <n v="0"/>
    <n v="0"/>
    <s v="post"/>
    <m/>
    <s v="Vancouver Canucks"/>
    <s v="New York Islanders"/>
    <s v="VAN"/>
    <s v="NYI"/>
    <n v="1491.42088591333"/>
    <n v="1521.07215753983"/>
    <n v="0.529250735987006"/>
    <n v="0.470749264012994"/>
    <n v="0.240512232322104"/>
    <n v="1.1717224283257599"/>
    <n v="1.0687898039963399"/>
    <n v="2"/>
    <n v="6"/>
    <n v="1485.86680889787"/>
    <n v="1526.62623455529"/>
    <n v="48"/>
    <n v="74"/>
    <n v="61"/>
    <x v="26"/>
  </r>
  <r>
    <n v="2023"/>
    <d v="2022-12-03T00:00:00"/>
    <n v="0"/>
    <n v="0"/>
    <s v="post"/>
    <m/>
    <s v="Seattle Kraken"/>
    <s v="Florida Panthers"/>
    <s v="SEA"/>
    <s v="FLA"/>
    <n v="1490.9363269181799"/>
    <n v="1541.51079484361"/>
    <n v="0.499173274952458"/>
    <n v="0.500826725047542"/>
    <n v="0.24397792935760801"/>
    <n v="1.12053721724897"/>
    <n v="1.12344071210864"/>
    <n v="1"/>
    <n v="5"/>
    <n v="1485.75134038995"/>
    <n v="1546.69578137184"/>
    <n v="61"/>
    <n v="60"/>
    <n v="60"/>
    <x v="20"/>
  </r>
  <r>
    <n v="2023"/>
    <d v="2023-01-12T00:00:00"/>
    <n v="0"/>
    <n v="0"/>
    <s v="post"/>
    <m/>
    <s v="Buffalo Sabres"/>
    <s v="Winnipeg Jets"/>
    <s v="BUF"/>
    <s v="WPG"/>
    <n v="1489.4901111936399"/>
    <n v="1535.81732654754"/>
    <n v="0.50528536510890298"/>
    <n v="0.49471463489109702"/>
    <n v="0.24343268131265899"/>
    <n v="1.13100044027396"/>
    <n v="1.1124322410387"/>
    <n v="2"/>
    <n v="4"/>
    <n v="1485.63827701228"/>
    <n v="1539.6691607288999"/>
    <n v="57"/>
    <n v="26"/>
    <n v="41"/>
    <x v="10"/>
  </r>
  <r>
    <n v="2023"/>
    <d v="2023-01-16T00:00:00"/>
    <n v="0"/>
    <n v="0"/>
    <s v="post"/>
    <m/>
    <s v="Buffalo Sabres"/>
    <s v="Florida Panthers"/>
    <s v="BUF"/>
    <s v="FLA"/>
    <n v="1490.3223883281901"/>
    <n v="1522.95308356999"/>
    <n v="0.52497563524809199"/>
    <n v="0.47502436475190801"/>
    <n v="0.241032255895269"/>
    <n v="1.16444746473755"/>
    <n v="1.07658479115772"/>
    <n v="1"/>
    <n v="4"/>
    <n v="1485.4322839751901"/>
    <n v="1527.84318792299"/>
    <n v="49"/>
    <n v="68"/>
    <n v="58"/>
    <x v="20"/>
  </r>
  <r>
    <n v="2023"/>
    <d v="2023-01-19T00:00:00"/>
    <n v="0"/>
    <n v="0"/>
    <s v="post"/>
    <s v="OT"/>
    <s v="Buffalo Sabres"/>
    <s v="New York Islanders"/>
    <s v="BUF"/>
    <s v="NYI"/>
    <n v="1482.7188453982201"/>
    <n v="1507.65750703189"/>
    <n v="0.53600374336310197"/>
    <n v="0.46399625663689797"/>
    <n v="0.23969126787772699"/>
    <n v="1.1832233377700201"/>
    <n v="1.05646793010771"/>
    <n v="3"/>
    <n v="2"/>
    <n v="1484.93233057062"/>
    <n v="1505.44402185949"/>
    <n v="34"/>
    <n v="29"/>
    <n v="31"/>
    <x v="4"/>
  </r>
  <r>
    <n v="2023"/>
    <d v="2022-12-19T00:00:00"/>
    <n v="0"/>
    <n v="0"/>
    <s v="post"/>
    <m/>
    <s v="Vancouver Canucks"/>
    <s v="St. Louis Blues"/>
    <s v="VAN"/>
    <s v="STL"/>
    <n v="1489.8857011212699"/>
    <n v="1521.24812282946"/>
    <n v="0.526795933488723"/>
    <n v="0.473204066511277"/>
    <n v="0.24081079981969"/>
    <n v="1.16754451671196"/>
    <n v="1.07326628310773"/>
    <n v="1"/>
    <n v="5"/>
    <n v="1484.3620422225799"/>
    <n v="1526.77178172815"/>
    <n v="47"/>
    <n v="90"/>
    <n v="68"/>
    <x v="7"/>
  </r>
  <r>
    <n v="2023"/>
    <d v="2023-02-27T00:00:00"/>
    <n v="0"/>
    <n v="0"/>
    <s v="post"/>
    <m/>
    <s v="Ottawa Senators"/>
    <s v="Detroit Red Wings"/>
    <s v="OTT"/>
    <s v="DET"/>
    <n v="1479.5820812959701"/>
    <n v="1475.0687063191001"/>
    <n v="0.57781355336713802"/>
    <n v="0.42218644663286198"/>
    <n v="0.234604123927145"/>
    <n v="1.2546737881804899"/>
    <n v="0.979930335746653"/>
    <n v="6"/>
    <n v="2"/>
    <n v="1483.8549982193099"/>
    <n v="1470.79578939576"/>
    <n v="15"/>
    <n v="10"/>
    <n v="12"/>
    <x v="21"/>
  </r>
  <r>
    <n v="2023"/>
    <d v="2022-10-31T00:00:00"/>
    <n v="0"/>
    <n v="0"/>
    <s v="post"/>
    <m/>
    <s v="Buffalo Sabres"/>
    <s v="Detroit Red Wings"/>
    <s v="BUF"/>
    <s v="DET"/>
    <n v="1478.8193872496599"/>
    <n v="1447.9586480345299"/>
    <n v="0.61431144128190296"/>
    <n v="0.38568855871809699"/>
    <n v="0.23011709676907"/>
    <n v="1.3173764139530599"/>
    <n v="0.91274068281600895"/>
    <n v="8"/>
    <n v="3"/>
    <n v="1483.00679856844"/>
    <n v="1443.7712367157501"/>
    <n v="6"/>
    <n v="40"/>
    <n v="23"/>
    <x v="4"/>
  </r>
  <r>
    <n v="2023"/>
    <d v="2022-10-24T00:00:00"/>
    <n v="0"/>
    <n v="0"/>
    <s v="post"/>
    <m/>
    <s v="Ottawa Senators"/>
    <s v="Dallas Stars"/>
    <s v="OTT"/>
    <s v="DAL"/>
    <n v="1478.9500581682901"/>
    <n v="1525.5391160499901"/>
    <n v="0.50490858259649496"/>
    <n v="0.49509141740350499"/>
    <n v="0.243478728903262"/>
    <n v="1.1303613941933099"/>
    <n v="1.1131173347099499"/>
    <n v="4"/>
    <n v="2"/>
    <n v="1482.7111632654201"/>
    <n v="1521.7780109528601"/>
    <n v="43"/>
    <n v="43"/>
    <n v="43"/>
    <x v="21"/>
  </r>
  <r>
    <n v="2023"/>
    <d v="2023-01-18T00:00:00"/>
    <n v="0"/>
    <n v="0"/>
    <s v="post"/>
    <m/>
    <s v="Vancouver Canucks"/>
    <s v="Tampa Bay Lightning"/>
    <s v="VAN"/>
    <s v="TBL"/>
    <n v="1485.5971232756499"/>
    <n v="1585.52281864621"/>
    <n v="0.42864163433284602"/>
    <n v="0.57135836566715403"/>
    <n v="0.235391589768259"/>
    <n v="0.991776222687477"/>
    <n v="1.2436153670807799"/>
    <n v="2"/>
    <n v="5"/>
    <n v="1481.7323156335001"/>
    <n v="1589.38762628836"/>
    <n v="82"/>
    <n v="7"/>
    <n v="44"/>
    <x v="12"/>
  </r>
  <r>
    <n v="2023"/>
    <d v="2022-12-18T00:00:00"/>
    <n v="0"/>
    <n v="0"/>
    <s v="post"/>
    <m/>
    <s v="Seattle Kraken"/>
    <s v="Winnipeg Jets"/>
    <s v="SEA"/>
    <s v="WPG"/>
    <n v="1479.24558167077"/>
    <n v="1535.19924473478"/>
    <n v="0.49143282865994198"/>
    <n v="0.50856717134005802"/>
    <n v="0.24303181621845901"/>
    <n v="1.10646366063974"/>
    <n v="1.1365681555787199"/>
    <n v="3"/>
    <n v="2"/>
    <n v="1481.7085037096699"/>
    <n v="1532.7363226958801"/>
    <n v="49"/>
    <n v="46"/>
    <n v="47"/>
    <x v="3"/>
  </r>
  <r>
    <n v="2023"/>
    <d v="2022-12-28T00:00:00"/>
    <n v="0"/>
    <n v="0"/>
    <s v="post"/>
    <m/>
    <s v="Seattle Kraken"/>
    <s v="Calgary Flames"/>
    <s v="SEA"/>
    <s v="CGY"/>
    <n v="1484.21551743296"/>
    <n v="1520.5043121303499"/>
    <n v="0.51972177335944603"/>
    <n v="0.48027822664055397"/>
    <n v="0.24167178301120101"/>
    <n v="1.15551324209257"/>
    <n v="1.0861585409186301"/>
    <n v="2"/>
    <n v="3"/>
    <n v="1481.6889865024"/>
    <n v="1523.03084306091"/>
    <n v="43"/>
    <n v="98"/>
    <n v="70"/>
    <x v="30"/>
  </r>
  <r>
    <n v="2023"/>
    <d v="2023-01-01T00:00:00"/>
    <n v="0"/>
    <n v="0"/>
    <s v="post"/>
    <m/>
    <s v="Seattle Kraken"/>
    <s v="New York Islanders"/>
    <s v="SEA"/>
    <s v="NYI"/>
    <n v="1476.1313952401999"/>
    <n v="1525.6831885152999"/>
    <n v="0.500645020969267"/>
    <n v="0.499354979030733"/>
    <n v="0.244000166590472"/>
    <n v="1.1231327400098201"/>
    <n v="1.12086742658066"/>
    <n v="4"/>
    <n v="1"/>
    <n v="1480.7424262156701"/>
    <n v="1521.07215753983"/>
    <n v="41"/>
    <n v="92"/>
    <n v="66"/>
    <x v="3"/>
  </r>
  <r>
    <n v="2023"/>
    <d v="2022-12-06T00:00:00"/>
    <n v="0"/>
    <n v="0"/>
    <s v="post"/>
    <m/>
    <s v="Seattle Kraken"/>
    <s v="Montreal Canadiens"/>
    <s v="SEA"/>
    <s v="MTL"/>
    <n v="1485.75134038995"/>
    <n v="1437.3164468596799"/>
    <n v="0.63798677181297503"/>
    <n v="0.36201322818702503"/>
    <n v="0.22715780377997399"/>
    <n v="1.35820767348021"/>
    <n v="0.86895013029976198"/>
    <n v="2"/>
    <n v="4"/>
    <n v="1480.65175846698"/>
    <n v="1442.4160287826501"/>
    <n v="5"/>
    <n v="27"/>
    <n v="16"/>
    <x v="24"/>
  </r>
  <r>
    <n v="2023"/>
    <d v="2023-02-19T00:00:00"/>
    <n v="0"/>
    <n v="0"/>
    <s v="post"/>
    <m/>
    <s v="Ottawa Senators"/>
    <s v="St. Louis Blues"/>
    <s v="OTT"/>
    <s v="STL"/>
    <n v="1473.95472425455"/>
    <n v="1506.55978117779"/>
    <n v="0.52501243955713195"/>
    <n v="0.474987560442868"/>
    <n v="0.24102777775512299"/>
    <n v="1.16451007526914"/>
    <n v="1.07651770248599"/>
    <n v="7"/>
    <n v="2"/>
    <n v="1479.2699623159599"/>
    <n v="1501.2445431163801"/>
    <n v="28"/>
    <n v="10"/>
    <n v="19"/>
    <x v="21"/>
  </r>
  <r>
    <n v="2023"/>
    <d v="2022-10-22T00:00:00"/>
    <n v="0"/>
    <n v="0"/>
    <s v="post"/>
    <m/>
    <s v="Ottawa Senators"/>
    <s v="Arizona Coyotes"/>
    <s v="OTT"/>
    <s v="ARI"/>
    <n v="1475.22179822057"/>
    <n v="1436.0638719895101"/>
    <n v="0.62556435853289105"/>
    <n v="0.374435641467109"/>
    <n v="0.22871658413611001"/>
    <n v="1.3367683579609499"/>
    <n v="0.89194822617515701"/>
    <n v="6"/>
    <n v="2"/>
    <n v="1478.9500581682901"/>
    <n v="1432.3356120418"/>
    <n v="3"/>
    <n v="22"/>
    <n v="12"/>
    <x v="21"/>
  </r>
  <r>
    <n v="2023"/>
    <d v="2022-10-27T00:00:00"/>
    <n v="0"/>
    <n v="0"/>
    <s v="post"/>
    <m/>
    <s v="Ottawa Senators"/>
    <s v="Minnesota Wild"/>
    <s v="OTT"/>
    <s v="MIN"/>
    <n v="1482.7111632654201"/>
    <n v="1533.7044255048099"/>
    <n v="0.49857058462802401"/>
    <n v="0.50142941537197605"/>
    <n v="0.24390418076478901"/>
    <n v="1.1194419000237199"/>
    <n v="1.12446228074107"/>
    <n v="2"/>
    <n v="4"/>
    <n v="1478.9191629787899"/>
    <n v="1537.4964257914401"/>
    <n v="51"/>
    <n v="62"/>
    <n v="56"/>
    <x v="27"/>
  </r>
  <r>
    <n v="2023"/>
    <d v="2023-02-23T00:00:00"/>
    <n v="0"/>
    <n v="0"/>
    <s v="post"/>
    <m/>
    <s v="Detroit Red Wings"/>
    <s v="New York Rangers"/>
    <s v="DET"/>
    <s v="NYR"/>
    <n v="1473.55098969863"/>
    <n v="1568.26373274293"/>
    <n v="0.43600609084205999"/>
    <n v="0.56399390915794001"/>
    <n v="0.236288600501769"/>
    <n v="1.00527751317057"/>
    <n v="1.2310110873311999"/>
    <n v="4"/>
    <n v="1"/>
    <n v="1478.87618179419"/>
    <n v="1562.93854064737"/>
    <n v="66"/>
    <n v="73"/>
    <n v="69"/>
    <x v="16"/>
  </r>
  <r>
    <n v="2023"/>
    <d v="2022-10-29T00:00:00"/>
    <n v="0"/>
    <n v="0"/>
    <s v="post"/>
    <s v="OT"/>
    <s v="Buffalo Sabres"/>
    <s v="Chicago Blackhawks"/>
    <s v="BUF"/>
    <s v="CHI"/>
    <n v="1476.95840375185"/>
    <n v="1455.6514209651"/>
    <n v="0.60120200658246403"/>
    <n v="0.39879799341753602"/>
    <n v="0.23173714373387699"/>
    <n v="1.2948203210863101"/>
    <n v="0.93691682264756904"/>
    <n v="4"/>
    <n v="3"/>
    <n v="1478.8193872496599"/>
    <n v="1453.7904374672901"/>
    <n v="7"/>
    <n v="42"/>
    <n v="24"/>
    <x v="4"/>
  </r>
  <r>
    <n v="2023"/>
    <d v="2023-01-20T00:00:00"/>
    <n v="0"/>
    <n v="0"/>
    <s v="post"/>
    <m/>
    <s v="Vancouver Canucks"/>
    <s v="Colorado Avalanche"/>
    <s v="VAN"/>
    <s v="COL"/>
    <n v="1481.7323156335001"/>
    <n v="1595.13322830017"/>
    <n v="0.40975821520144201"/>
    <n v="0.59024178479855804"/>
    <n v="0.23308380028282699"/>
    <n v="0.95709222868944999"/>
    <n v="1.2759915715933801"/>
    <n v="1"/>
    <n v="4"/>
    <n v="1478.0613253275401"/>
    <n v="1598.80421860613"/>
    <n v="84"/>
    <n v="4"/>
    <n v="44"/>
    <x v="2"/>
  </r>
  <r>
    <n v="2023"/>
    <d v="2022-11-12T00:00:00"/>
    <n v="0"/>
    <n v="0"/>
    <s v="post"/>
    <m/>
    <s v="New Jersey Devils"/>
    <s v="Arizona Coyotes"/>
    <s v="NJD"/>
    <s v="ARI"/>
    <n v="1475.11808182047"/>
    <n v="1449.0971276781399"/>
    <n v="0.60768982107310299"/>
    <n v="0.39231017892689701"/>
    <n v="0.230936793562562"/>
    <n v="1.30597849694954"/>
    <n v="0.92495829661302298"/>
    <n v="4"/>
    <n v="2"/>
    <n v="1477.99659338939"/>
    <n v="1446.21861610922"/>
    <n v="5"/>
    <n v="47"/>
    <n v="26"/>
    <x v="23"/>
  </r>
  <r>
    <n v="2023"/>
    <d v="2022-11-23T00:00:00"/>
    <n v="0"/>
    <n v="0"/>
    <s v="post"/>
    <m/>
    <s v="Seattle Kraken"/>
    <s v="San Jose Sharks"/>
    <s v="SEA"/>
    <s v="SJS"/>
    <n v="1474.5811933227301"/>
    <n v="1441.87981158511"/>
    <n v="0.61681882471480498"/>
    <n v="0.38318117528519502"/>
    <n v="0.22980588975831601"/>
    <n v="1.3216949403546601"/>
    <n v="0.908110949403655"/>
    <n v="8"/>
    <n v="5"/>
    <n v="1477.9830152304"/>
    <n v="1438.4779896774401"/>
    <n v="4"/>
    <n v="27"/>
    <n v="15"/>
    <x v="3"/>
  </r>
  <r>
    <n v="2023"/>
    <d v="2023-01-24T00:00:00"/>
    <n v="0"/>
    <n v="0"/>
    <s v="post"/>
    <m/>
    <s v="Vancouver Canucks"/>
    <s v="Chicago Blackhawks"/>
    <s v="VAN"/>
    <s v="CHI"/>
    <n v="1474.5046661901399"/>
    <n v="1411.9205021313201"/>
    <n v="0.65657914043683596"/>
    <n v="0.34342085956316398"/>
    <n v="0.224794821360637"/>
    <n v="1.3903575116506901"/>
    <n v="0.83443730970994801"/>
    <n v="5"/>
    <n v="2"/>
    <n v="1477.5113732080899"/>
    <n v="1408.91379511337"/>
    <n v="1"/>
    <n v="0"/>
    <n v="0"/>
    <x v="5"/>
  </r>
  <r>
    <n v="2023"/>
    <d v="2022-10-27T00:00:00"/>
    <n v="0"/>
    <n v="0"/>
    <s v="post"/>
    <m/>
    <s v="Buffalo Sabres"/>
    <s v="Montreal Canadiens"/>
    <s v="BUF"/>
    <s v="MTL"/>
    <n v="1480.1591201506801"/>
    <n v="1435.93329279968"/>
    <n v="0.63237227719092304"/>
    <n v="0.36762772280907702"/>
    <n v="0.22786410919016301"/>
    <n v="1.34851371795334"/>
    <n v="0.87935039123681902"/>
    <n v="2"/>
    <n v="3"/>
    <n v="1476.95840375185"/>
    <n v="1439.1340091985101"/>
    <n v="4"/>
    <n v="23"/>
    <n v="13"/>
    <x v="24"/>
  </r>
  <r>
    <n v="2023"/>
    <d v="2023-01-03T00:00:00"/>
    <n v="0"/>
    <n v="0"/>
    <s v="post"/>
    <m/>
    <s v="Ottawa Senators"/>
    <s v="Columbus Blue Jackets"/>
    <s v="OTT"/>
    <s v="CBJ"/>
    <n v="1473.1968318710601"/>
    <n v="1433.6943273825"/>
    <n v="0.62602885717663004"/>
    <n v="0.37397114282337002"/>
    <n v="0.22865855138410501"/>
    <n v="1.33756941413071"/>
    <n v="0.891089137253395"/>
    <n v="4"/>
    <n v="0"/>
    <n v="1476.9198670892799"/>
    <n v="1429.9712921642799"/>
    <n v="2"/>
    <n v="3"/>
    <n v="2"/>
    <x v="21"/>
  </r>
  <r>
    <n v="2023"/>
    <d v="2022-11-08T00:00:00"/>
    <n v="0"/>
    <n v="0"/>
    <s v="post"/>
    <m/>
    <s v="Buffalo Sabres"/>
    <s v="Arizona Coyotes"/>
    <s v="BUF"/>
    <s v="ARI"/>
    <n v="1482.8976995662499"/>
    <n v="1437.4113404387399"/>
    <n v="0.63405755584492896"/>
    <n v="0.36594244415507099"/>
    <n v="0.22765242247705"/>
    <n v="1.35142279558893"/>
    <n v="0.87622962688811801"/>
    <n v="1"/>
    <n v="4"/>
    <n v="1476.7554503255899"/>
    <n v="1443.5535896793999"/>
    <n v="4"/>
    <n v="28"/>
    <n v="16"/>
    <x v="29"/>
  </r>
  <r>
    <n v="2023"/>
    <d v="2023-01-27T00:00:00"/>
    <n v="0"/>
    <n v="0"/>
    <s v="post"/>
    <m/>
    <s v="Vancouver Canucks"/>
    <s v="Columbus Blue Jackets"/>
    <s v="VAN"/>
    <s v="CBJ"/>
    <n v="1473.3608398797501"/>
    <n v="1421.6998641177199"/>
    <n v="0.64226479690305105"/>
    <n v="0.35773520309694901"/>
    <n v="0.22661749609013601"/>
    <n v="1.3655986497952299"/>
    <n v="0.86101884629490699"/>
    <n v="5"/>
    <n v="2"/>
    <n v="1476.50877153495"/>
    <n v="1418.55193246252"/>
    <n v="1"/>
    <n v="0"/>
    <n v="0"/>
    <x v="5"/>
  </r>
  <r>
    <n v="2023"/>
    <d v="2022-12-13T00:00:00"/>
    <n v="0"/>
    <n v="0"/>
    <s v="post"/>
    <m/>
    <s v="Buffalo Sabres"/>
    <s v="Los Angeles Kings"/>
    <s v="BUF"/>
    <s v="LAK"/>
    <n v="1470.6595548145699"/>
    <n v="1499.37594960874"/>
    <n v="0.53059131312258601"/>
    <n v="0.46940868687741399"/>
    <n v="0.24034921860507599"/>
    <n v="1.1740046373425901"/>
    <n v="1.0663445812624801"/>
    <n v="6"/>
    <n v="0"/>
    <n v="1476.24230026382"/>
    <n v="1493.79320415949"/>
    <n v="22"/>
    <n v="41"/>
    <n v="31"/>
    <x v="4"/>
  </r>
  <r>
    <n v="2023"/>
    <d v="2022-12-30T00:00:00"/>
    <n v="0"/>
    <n v="0"/>
    <s v="post"/>
    <m/>
    <s v="Seattle Kraken"/>
    <s v="Edmonton Oilers"/>
    <s v="SEA"/>
    <s v="EDM"/>
    <n v="1481.6889865024"/>
    <n v="1536.1752905180799"/>
    <n v="0.49354404834050702"/>
    <n v="0.50645595165949298"/>
    <n v="0.24328965359614599"/>
    <n v="1.11030358972196"/>
    <n v="1.13298606387419"/>
    <n v="2"/>
    <n v="7"/>
    <n v="1476.1313952401999"/>
    <n v="1541.73288178027"/>
    <n v="52"/>
    <n v="97"/>
    <n v="74"/>
    <x v="18"/>
  </r>
  <r>
    <n v="2023"/>
    <d v="2022-10-20T00:00:00"/>
    <n v="0"/>
    <n v="0"/>
    <s v="post"/>
    <m/>
    <s v="Ottawa Senators"/>
    <s v="Washington Capitals"/>
    <s v="OTT"/>
    <s v="WSH"/>
    <n v="1470.5414898423001"/>
    <n v="1524.5424684417001"/>
    <n v="0.49424238345780902"/>
    <n v="0.50575761654219098"/>
    <n v="0.24337497351145501"/>
    <n v="1.1115735134447899"/>
    <n v="1.1318014600666599"/>
    <n v="5"/>
    <n v="2"/>
    <n v="1475.22179822057"/>
    <n v="1519.8621600634301"/>
    <n v="36"/>
    <n v="60"/>
    <n v="48"/>
    <x v="21"/>
  </r>
  <r>
    <n v="2023"/>
    <d v="2022-11-10T00:00:00"/>
    <n v="0"/>
    <n v="0"/>
    <s v="post"/>
    <s v="OT"/>
    <s v="New Jersey Devils"/>
    <s v="Ottawa Senators"/>
    <s v="NJD"/>
    <s v="OTT"/>
    <n v="1473.15474404726"/>
    <n v="1465.6518323755399"/>
    <n v="0.58200592444990595"/>
    <n v="0.41799407555009399"/>
    <n v="0.23409196011483499"/>
    <n v="1.2618609013617199"/>
    <n v="0.972231058753113"/>
    <n v="4"/>
    <n v="3"/>
    <n v="1475.11808182047"/>
    <n v="1463.6884946023299"/>
    <n v="10"/>
    <n v="41"/>
    <n v="25"/>
    <x v="23"/>
  </r>
  <r>
    <n v="2023"/>
    <d v="2023-02-25T00:00:00"/>
    <n v="0"/>
    <n v="0"/>
    <s v="post"/>
    <m/>
    <s v="Detroit Red Wings"/>
    <s v="Tampa Bay Lightning"/>
    <s v="DET"/>
    <s v="TBL"/>
    <n v="1478.87618179419"/>
    <n v="1582.7549041635"/>
    <n v="0.42307791671675199"/>
    <n v="0.57692208328324801"/>
    <n v="0.23471295178356699"/>
    <n v="0.98156691855003997"/>
    <n v="1.25314603323353"/>
    <n v="0"/>
    <n v="3"/>
    <n v="1475.0687063191001"/>
    <n v="1586.5623796385901"/>
    <n v="77"/>
    <n v="93"/>
    <n v="85"/>
    <x v="12"/>
  </r>
  <r>
    <n v="2023"/>
    <d v="2022-11-19T00:00:00"/>
    <n v="0"/>
    <n v="0"/>
    <s v="post"/>
    <s v="OT"/>
    <s v="Seattle Kraken"/>
    <s v="Los Angeles Kings"/>
    <s v="SEA"/>
    <s v="LAK"/>
    <n v="1472.29815875802"/>
    <n v="1505.9952300793"/>
    <n v="0.52344459590727099"/>
    <n v="0.47655540409272901"/>
    <n v="0.24121856572947201"/>
    <n v="1.16184320288042"/>
    <n v="1.0793753628490499"/>
    <n v="3"/>
    <n v="2"/>
    <n v="1474.5811933227301"/>
    <n v="1503.7121955145899"/>
    <n v="26"/>
    <n v="89"/>
    <n v="57"/>
    <x v="3"/>
  </r>
  <r>
    <n v="2023"/>
    <d v="2023-01-21T00:00:00"/>
    <n v="0"/>
    <n v="0"/>
    <s v="post"/>
    <m/>
    <s v="Vancouver Canucks"/>
    <s v="Edmonton Oilers"/>
    <s v="VAN"/>
    <s v="EDM"/>
    <n v="1478.0613253275401"/>
    <n v="1547.6329568737101"/>
    <n v="0.47186391283043799"/>
    <n v="0.52813608716956195"/>
    <n v="0.24064779155511401"/>
    <n v="1.07082260867879"/>
    <n v="1.16982518287632"/>
    <n v="2"/>
    <n v="4"/>
    <n v="1474.5046661901399"/>
    <n v="1551.18961601111"/>
    <n v="56"/>
    <n v="3"/>
    <n v="29"/>
    <x v="18"/>
  </r>
  <r>
    <n v="2023"/>
    <d v="2022-11-08T00:00:00"/>
    <n v="0"/>
    <n v="0"/>
    <s v="post"/>
    <m/>
    <s v="Seattle Kraken"/>
    <s v="Nashville Predators"/>
    <s v="SEA"/>
    <s v="NSH"/>
    <n v="1469.6936471019101"/>
    <n v="1497.0890040499"/>
    <n v="0.53248487326542304"/>
    <n v="0.46751512673457701"/>
    <n v="0.24011899910531501"/>
    <n v="1.17722901082895"/>
    <n v="1.06288998827637"/>
    <n v="5"/>
    <n v="1"/>
    <n v="1474.49817868626"/>
    <n v="1492.2844724655499"/>
    <n v="20"/>
    <n v="83"/>
    <n v="51"/>
    <x v="3"/>
  </r>
  <r>
    <n v="2023"/>
    <d v="2023-02-13T00:00:00"/>
    <n v="0"/>
    <n v="0"/>
    <s v="post"/>
    <s v="OT"/>
    <s v="Ottawa Senators"/>
    <s v="Calgary Flames"/>
    <s v="OTT"/>
    <s v="CGY"/>
    <n v="1471.8643696392601"/>
    <n v="1528.17741155504"/>
    <n v="0.49091580210493702"/>
    <n v="0.50908419789506398"/>
    <n v="0.24296869616047201"/>
    <n v="1.10552312800834"/>
    <n v="1.13744556815214"/>
    <n v="4"/>
    <n v="3"/>
    <n v="1474.33022910878"/>
    <n v="1525.71155208552"/>
    <n v="39"/>
    <n v="5"/>
    <n v="22"/>
    <x v="21"/>
  </r>
  <r>
    <n v="2023"/>
    <d v="2023-02-17T00:00:00"/>
    <n v="0"/>
    <n v="0"/>
    <s v="post"/>
    <s v="OT"/>
    <s v="Ottawa Senators"/>
    <s v="Chicago Blackhawks"/>
    <s v="OTT"/>
    <s v="CHI"/>
    <n v="1477.38834911969"/>
    <n v="1405.3515673504401"/>
    <n v="0.66874186236080402"/>
    <n v="0.33125813763919598"/>
    <n v="0.22322595064394199"/>
    <n v="1.4114291374046599"/>
    <n v="0.81179681323928299"/>
    <n v="3"/>
    <n v="4"/>
    <n v="1473.95472425455"/>
    <n v="1408.7851922155801"/>
    <n v="0"/>
    <n v="7"/>
    <n v="3"/>
    <x v="31"/>
  </r>
  <r>
    <n v="2023"/>
    <d v="2023-01-28T00:00:00"/>
    <n v="0"/>
    <n v="0"/>
    <s v="post"/>
    <m/>
    <s v="Ottawa Senators"/>
    <s v="Montreal Canadiens"/>
    <s v="OTT"/>
    <s v="MTL"/>
    <n v="1469.9100204552201"/>
    <n v="1418.6380057392901"/>
    <n v="0.64175018979113596"/>
    <n v="0.35824981020886398"/>
    <n v="0.22668259150363601"/>
    <n v="1.3647093749660999"/>
    <n v="0.861973216537533"/>
    <n v="5"/>
    <n v="0"/>
    <n v="1473.7626262695101"/>
    <n v="1414.7853999250001"/>
    <n v="1"/>
    <n v="2"/>
    <n v="1"/>
    <x v="21"/>
  </r>
  <r>
    <n v="2023"/>
    <d v="2023-01-01T00:00:00"/>
    <n v="0"/>
    <n v="0"/>
    <s v="post"/>
    <m/>
    <s v="Ottawa Senators"/>
    <s v="Buffalo Sabres"/>
    <s v="OTT"/>
    <s v="BUF"/>
    <n v="1469.67479927094"/>
    <n v="1497.33518894039"/>
    <n v="0.532105051738051"/>
    <n v="0.467894948261949"/>
    <n v="0.24016517470840501"/>
    <n v="1.1765821754706101"/>
    <n v="1.0635829992377901"/>
    <n v="3"/>
    <n v="1"/>
    <n v="1473.1968318710601"/>
    <n v="1493.8131563402701"/>
    <n v="20"/>
    <n v="30"/>
    <n v="25"/>
    <x v="21"/>
  </r>
  <r>
    <n v="2023"/>
    <d v="2022-11-08T00:00:00"/>
    <n v="0"/>
    <n v="0"/>
    <s v="post"/>
    <m/>
    <s v="New Jersey Devils"/>
    <s v="Calgary Flames"/>
    <s v="NJD"/>
    <s v="CGY"/>
    <n v="1470.6771570491001"/>
    <n v="1528.4238615417801"/>
    <n v="0.48885344317233598"/>
    <n v="0.51114655682766397"/>
    <n v="0.24271700342689201"/>
    <n v="1.1017708469298599"/>
    <n v="1.14094615649704"/>
    <n v="3"/>
    <n v="2"/>
    <n v="1473.15474404726"/>
    <n v="1525.9462745436199"/>
    <n v="39"/>
    <n v="61"/>
    <n v="50"/>
    <x v="23"/>
  </r>
  <r>
    <n v="2023"/>
    <d v="2022-12-09T00:00:00"/>
    <n v="0"/>
    <n v="0"/>
    <s v="post"/>
    <s v="OT"/>
    <s v="Buffalo Sabres"/>
    <s v="Pittsburgh Penguins"/>
    <s v="BUF"/>
    <s v="PIT"/>
    <n v="1475.32035839071"/>
    <n v="1542.35748500665"/>
    <n v="0.47550123737646399"/>
    <n v="0.52449876262353601"/>
    <n v="0.241090281224772"/>
    <n v="1.07745402893588"/>
    <n v="1.1636362522888899"/>
    <n v="3"/>
    <n v="4"/>
    <n v="1473.0431831487999"/>
    <n v="1544.6346602485601"/>
    <n v="51"/>
    <n v="32"/>
    <n v="41"/>
    <x v="25"/>
  </r>
  <r>
    <n v="2023"/>
    <d v="2022-11-03T00:00:00"/>
    <n v="0"/>
    <n v="0"/>
    <s v="post"/>
    <m/>
    <s v="Ottawa Senators"/>
    <s v="Vegas Golden Knights"/>
    <s v="OTT"/>
    <s v="VEG"/>
    <n v="1475.15402048806"/>
    <n v="1548.3378956957899"/>
    <n v="0.46668515392937399"/>
    <n v="0.53331484607062696"/>
    <n v="0.24001810291745601"/>
    <n v="1.0613755254703301"/>
    <n v="1.1786425774471201"/>
    <n v="4"/>
    <n v="5"/>
    <n v="1472.9256918475601"/>
    <n v="1550.5662243362899"/>
    <n v="55"/>
    <n v="18"/>
    <n v="36"/>
    <x v="9"/>
  </r>
  <r>
    <n v="2023"/>
    <d v="2022-11-10T00:00:00"/>
    <n v="0"/>
    <n v="0"/>
    <s v="post"/>
    <m/>
    <s v="Buffalo Sabres"/>
    <s v="Vegas Golden Knights"/>
    <s v="BUF"/>
    <s v="VEG"/>
    <n v="1476.7554503255899"/>
    <n v="1556.4580971878199"/>
    <n v="0.45735829001863598"/>
    <n v="0.54264170998136396"/>
    <n v="0.23888460210558199"/>
    <n v="1.0443453290120599"/>
    <n v="1.19453927309352"/>
    <n v="4"/>
    <n v="7"/>
    <n v="1472.5916224364501"/>
    <n v="1560.62192507695"/>
    <n v="61"/>
    <n v="16"/>
    <n v="38"/>
    <x v="9"/>
  </r>
  <r>
    <n v="2023"/>
    <d v="2022-11-17T00:00:00"/>
    <n v="0"/>
    <n v="0"/>
    <s v="post"/>
    <s v="OT"/>
    <s v="Seattle Kraken"/>
    <s v="New York Rangers"/>
    <s v="SEA"/>
    <s v="NYR"/>
    <n v="1469.70702282447"/>
    <n v="1541.2489436409701"/>
    <n v="0.46903834930744198"/>
    <n v="0.53096165069255796"/>
    <n v="0.24030418964132799"/>
    <n v="1.06566900781518"/>
    <n v="1.17463518182615"/>
    <n v="3"/>
    <n v="2"/>
    <n v="1472.29815875802"/>
    <n v="1538.65780770742"/>
    <n v="46"/>
    <n v="58"/>
    <n v="52"/>
    <x v="3"/>
  </r>
  <r>
    <n v="2023"/>
    <d v="2022-11-11T00:00:00"/>
    <n v="0"/>
    <n v="0"/>
    <s v="post"/>
    <m/>
    <s v="Seattle Kraken"/>
    <s v="Minnesota Wild"/>
    <s v="SEA"/>
    <s v="MIN"/>
    <n v="1474.49817868626"/>
    <n v="1533.6974666420101"/>
    <n v="0.486764253335355"/>
    <n v="0.513235746664646"/>
    <n v="0.24246216970284701"/>
    <n v="1.0979687593760801"/>
    <n v="1.1444934103267701"/>
    <n v="0"/>
    <n v="1"/>
    <n v="1472.15819205043"/>
    <n v="1536.0374532778401"/>
    <n v="45"/>
    <n v="81"/>
    <n v="63"/>
    <x v="27"/>
  </r>
  <r>
    <n v="2023"/>
    <d v="2022-11-23T00:00:00"/>
    <n v="0"/>
    <n v="0"/>
    <s v="post"/>
    <m/>
    <s v="Buffalo Sabres"/>
    <s v="St. Louis Blues"/>
    <s v="BUF"/>
    <s v="STL"/>
    <n v="1466.41033604365"/>
    <n v="1535.27800743535"/>
    <n v="0.47287389872542801"/>
    <n v="0.52712610127457205"/>
    <n v="0.240770637641715"/>
    <n v="1.07266428497233"/>
    <n v="1.16810635266939"/>
    <n v="6"/>
    <n v="2"/>
    <n v="1471.9380830088901"/>
    <n v="1529.7502604701101"/>
    <n v="40"/>
    <n v="32"/>
    <n v="36"/>
    <x v="4"/>
  </r>
  <r>
    <n v="2023"/>
    <d v="2023-02-11T00:00:00"/>
    <n v="0"/>
    <n v="0"/>
    <s v="post"/>
    <m/>
    <s v="Ottawa Senators"/>
    <s v="Edmonton Oilers"/>
    <s v="OTT"/>
    <s v="EDM"/>
    <n v="1476.1044006458301"/>
    <n v="1550.7472664135701"/>
    <n v="0.46459541617987998"/>
    <n v="0.53540458382012002"/>
    <n v="0.239764090580592"/>
    <n v="1.0575616254920699"/>
    <n v="1.1822024650885199"/>
    <n v="3"/>
    <n v="6"/>
    <n v="1471.8643696392601"/>
    <n v="1554.9872974201401"/>
    <n v="57"/>
    <n v="6"/>
    <n v="31"/>
    <x v="18"/>
  </r>
  <r>
    <n v="2023"/>
    <d v="2023-01-07T00:00:00"/>
    <n v="0"/>
    <n v="0"/>
    <s v="post"/>
    <m/>
    <s v="Ottawa Senators"/>
    <s v="Seattle Kraken"/>
    <s v="OTT"/>
    <s v="SEA"/>
    <n v="1476.9198670892799"/>
    <n v="1494.67705497469"/>
    <n v="0.546268387623841"/>
    <n v="0.453731612376159"/>
    <n v="0.23844390734852899"/>
    <n v="1.2007263137902"/>
    <n v="1.03771759355833"/>
    <n v="4"/>
    <n v="8"/>
    <n v="1471.1534106209499"/>
    <n v="1500.44351144302"/>
    <n v="23"/>
    <n v="40"/>
    <n v="31"/>
    <x v="3"/>
  </r>
  <r>
    <n v="2023"/>
    <d v="2022-10-20T00:00:00"/>
    <n v="0"/>
    <n v="0"/>
    <s v="post"/>
    <m/>
    <s v="Columbus Blue Jackets"/>
    <s v="Nashville Predators"/>
    <s v="CBJ"/>
    <s v="NSH"/>
    <n v="1467.0529829807399"/>
    <n v="1499.44950853159"/>
    <n v="0.52531178030317605"/>
    <n v="0.47468821969682401"/>
    <n v="0.240991356542989"/>
    <n v="1.16501931860607"/>
    <n v="1.07597203793692"/>
    <n v="5"/>
    <n v="3"/>
    <n v="1470.6343360979899"/>
    <n v="1495.86815541434"/>
    <n v="20"/>
    <n v="44"/>
    <n v="32"/>
    <x v="22"/>
  </r>
  <r>
    <n v="2023"/>
    <d v="2022-10-18T00:00:00"/>
    <n v="0"/>
    <n v="0"/>
    <s v="post"/>
    <m/>
    <s v="Ottawa Senators"/>
    <s v="Boston Bruins"/>
    <s v="OTT"/>
    <s v="BOS"/>
    <n v="1466.19401001335"/>
    <n v="1557.8832386941899"/>
    <n v="0.440290665494184"/>
    <n v="0.55970933450581595"/>
    <n v="0.23680994757544099"/>
    <n v="1.01312606915018"/>
    <n v="1.2236838784252699"/>
    <n v="7"/>
    <n v="5"/>
    <n v="1470.5414898423001"/>
    <n v="1553.53575886524"/>
    <n v="54"/>
    <n v="27"/>
    <n v="40"/>
    <x v="21"/>
  </r>
  <r>
    <n v="2023"/>
    <d v="2022-11-05T00:00:00"/>
    <n v="0"/>
    <n v="0"/>
    <s v="post"/>
    <m/>
    <s v="Ottawa Senators"/>
    <s v="Philadelphia Flyers"/>
    <s v="OTT"/>
    <s v="PHI"/>
    <n v="1472.9256918475601"/>
    <n v="1442.81045526303"/>
    <n v="0.61329415620980399"/>
    <n v="0.38670584379019601"/>
    <n v="0.23024322682015699"/>
    <n v="1.31562471372407"/>
    <n v="0.914618513096083"/>
    <n v="1"/>
    <n v="2"/>
    <n v="1469.8437738100999"/>
    <n v="1445.8923733004899"/>
    <n v="4"/>
    <n v="26"/>
    <n v="15"/>
    <x v="19"/>
  </r>
  <r>
    <n v="2023"/>
    <d v="2022-11-13T00:00:00"/>
    <n v="0"/>
    <n v="0"/>
    <s v="post"/>
    <s v="OT"/>
    <s v="Seattle Kraken"/>
    <s v="Winnipeg Jets"/>
    <s v="SEA"/>
    <s v="WPG"/>
    <n v="1472.15819205043"/>
    <n v="1517.6435855924301"/>
    <n v="0.50649667531470699"/>
    <n v="0.49350332468529301"/>
    <n v="0.24328467867016301"/>
    <n v="1.1330551483981299"/>
    <n v="1.11022953027203"/>
    <n v="2"/>
    <n v="3"/>
    <n v="1469.70702282447"/>
    <n v="1520.0947548183899"/>
    <n v="33"/>
    <n v="71"/>
    <n v="52"/>
    <x v="10"/>
  </r>
  <r>
    <n v="2023"/>
    <d v="2022-12-27T00:00:00"/>
    <n v="0"/>
    <n v="0"/>
    <s v="post"/>
    <s v="SO"/>
    <s v="Ottawa Senators"/>
    <s v="Boston Bruins"/>
    <s v="OTT"/>
    <s v="BOS"/>
    <n v="1466.49706133685"/>
    <n v="1605.8694444825501"/>
    <n v="0.37414652185083502"/>
    <n v="0.62585347814916503"/>
    <n v="0.22868046478097301"/>
    <n v="0.89141350796960905"/>
    <n v="1.33726695681136"/>
    <n v="3"/>
    <n v="2"/>
    <n v="1469.65694165328"/>
    <n v="1602.7095641661199"/>
    <n v="81"/>
    <n v="6"/>
    <n v="43"/>
    <x v="21"/>
  </r>
  <r>
    <n v="2023"/>
    <d v="2022-12-14T00:00:00"/>
    <n v="0"/>
    <n v="0"/>
    <s v="post"/>
    <m/>
    <s v="Ottawa Senators"/>
    <s v="Montreal Canadiens"/>
    <s v="OTT"/>
    <s v="MTL"/>
    <n v="1467.6636626889499"/>
    <n v="1441.4076058457699"/>
    <n v="0.60801241894417901"/>
    <n v="0.39198758105582099"/>
    <n v="0.23089692790216099"/>
    <n v="1.30653356612995"/>
    <n v="0.92436336177221401"/>
    <n v="3"/>
    <n v="2"/>
    <n v="1469.4886078698901"/>
    <n v="1439.58266066483"/>
    <n v="3"/>
    <n v="8"/>
    <n v="5"/>
    <x v="21"/>
  </r>
  <r>
    <n v="2023"/>
    <d v="2022-11-12T00:00:00"/>
    <n v="0"/>
    <n v="0"/>
    <s v="post"/>
    <m/>
    <s v="Buffalo Sabres"/>
    <s v="Boston Bruins"/>
    <s v="BUF"/>
    <s v="BOS"/>
    <n v="1472.5916224364501"/>
    <n v="1577.20455162695"/>
    <n v="0.42204665281136799"/>
    <n v="0.57795334718863201"/>
    <n v="0.23458705591825699"/>
    <n v="0.97967367979781905"/>
    <n v="1.2549133761204401"/>
    <n v="1"/>
    <n v="3"/>
    <n v="1469.4634249005701"/>
    <n v="1580.3327491628299"/>
    <n v="71"/>
    <n v="16"/>
    <n v="43"/>
    <x v="0"/>
  </r>
  <r>
    <n v="2023"/>
    <d v="2022-12-04T00:00:00"/>
    <n v="0"/>
    <n v="0"/>
    <s v="post"/>
    <m/>
    <s v="Buffalo Sabres"/>
    <s v="San Jose Sharks"/>
    <s v="BUF"/>
    <s v="SJS"/>
    <n v="1465.7311584469201"/>
    <n v="1432.6986611873299"/>
    <n v="0.61726922660040195"/>
    <n v="0.38273077339959799"/>
    <n v="0.22974993768313501"/>
    <n v="1.32247082453878"/>
    <n v="0.90727911314435505"/>
    <n v="6"/>
    <n v="3"/>
    <n v="1469.1284543059401"/>
    <n v="1429.3013653283101"/>
    <n v="2"/>
    <n v="5"/>
    <n v="3"/>
    <x v="4"/>
  </r>
  <r>
    <n v="2023"/>
    <d v="2022-11-16T00:00:00"/>
    <n v="0"/>
    <n v="0"/>
    <s v="post"/>
    <m/>
    <s v="Ottawa Senators"/>
    <s v="Buffalo Sabres"/>
    <s v="OTT"/>
    <s v="BUF"/>
    <n v="1465.0747601979001"/>
    <n v="1466.7670846302001"/>
    <n v="0.56907577480106897"/>
    <n v="0.43092422519893098"/>
    <n v="0.235669755573022"/>
    <n v="1.2397073564252601"/>
    <n v="0.99596239914775697"/>
    <n v="4"/>
    <n v="1"/>
    <n v="1468.96314465975"/>
    <n v="1462.87870016835"/>
    <n v="7"/>
    <n v="15"/>
    <n v="11"/>
    <x v="21"/>
  </r>
  <r>
    <n v="2023"/>
    <d v="2022-10-13T00:00:00"/>
    <n v="0"/>
    <n v="0"/>
    <s v="post"/>
    <m/>
    <s v="Buffalo Sabres"/>
    <s v="Ottawa Senators"/>
    <s v="BUF"/>
    <s v="OTT"/>
    <n v="1464.7864978016501"/>
    <n v="1471.5798281093901"/>
    <n v="0.561860829442831"/>
    <n v="0.438139170557169"/>
    <n v="0.23654819484578599"/>
    <n v="1.22736268877219"/>
    <n v="1.0091855060735999"/>
    <n v="4"/>
    <n v="1"/>
    <n v="1468.7496197005601"/>
    <n v="1467.6167062104801"/>
    <n v="9"/>
    <n v="47"/>
    <n v="28"/>
    <x v="4"/>
  </r>
  <r>
    <n v="2023"/>
    <d v="2022-10-25T00:00:00"/>
    <n v="0"/>
    <n v="0"/>
    <s v="post"/>
    <m/>
    <s v="Columbus Blue Jackets"/>
    <s v="Arizona Coyotes"/>
    <s v="CBJ"/>
    <s v="ARI"/>
    <n v="1474.028561931"/>
    <n v="1432.3356120418"/>
    <n v="0.62897616317855498"/>
    <n v="0.37102383682144502"/>
    <n v="0.22828988595705499"/>
    <n v="1.3426533157524301"/>
    <n v="0.88563657020462805"/>
    <n v="3"/>
    <n v="6"/>
    <n v="1467.9473399256501"/>
    <n v="1438.4168340471499"/>
    <n v="2"/>
    <n v="14"/>
    <n v="8"/>
    <x v="29"/>
  </r>
  <r>
    <n v="2023"/>
    <d v="2022-12-03T00:00:00"/>
    <n v="0"/>
    <n v="0"/>
    <s v="post"/>
    <m/>
    <s v="Ottawa Senators"/>
    <s v="San Jose Sharks"/>
    <s v="OTT"/>
    <s v="SJS"/>
    <n v="1464.46721046484"/>
    <n v="1436.1608592712801"/>
    <n v="0.61082172040422"/>
    <n v="0.38917827959578"/>
    <n v="0.230549469786096"/>
    <n v="1.31136828682151"/>
    <n v="0.91918118296458395"/>
    <n v="5"/>
    <n v="2"/>
    <n v="1467.92940854879"/>
    <n v="1432.6986611873299"/>
    <n v="2"/>
    <n v="4"/>
    <n v="3"/>
    <x v="21"/>
  </r>
  <r>
    <n v="2023"/>
    <d v="2022-11-25T00:00:00"/>
    <n v="0"/>
    <n v="0"/>
    <s v="post"/>
    <m/>
    <s v="Buffalo Sabres"/>
    <s v="New Jersey Devils"/>
    <s v="BUF"/>
    <s v="NJD"/>
    <n v="1471.9380830088901"/>
    <n v="1494.8747261800099"/>
    <n v="0.53886872014949505"/>
    <n v="0.461131279850505"/>
    <n v="0.23934308572846699"/>
    <n v="1.1881060237443299"/>
    <n v="1.05123706198414"/>
    <n v="1"/>
    <n v="3"/>
    <n v="1467.7827423174999"/>
    <n v="1499.0300668714001"/>
    <n v="20"/>
    <n v="34"/>
    <n v="27"/>
    <x v="23"/>
  </r>
  <r>
    <n v="2023"/>
    <d v="2022-12-12T00:00:00"/>
    <n v="0"/>
    <n v="0"/>
    <s v="post"/>
    <m/>
    <s v="Ottawa Senators"/>
    <s v="Anaheim Ducks"/>
    <s v="OTT"/>
    <s v="ANA"/>
    <n v="1464.58168161858"/>
    <n v="1407.8561284325001"/>
    <n v="0.64893511468849296"/>
    <n v="0.35106488531150698"/>
    <n v="0.22577110943339801"/>
    <n v="1.3771305380168699"/>
    <n v="0.84864057141652505"/>
    <n v="3"/>
    <n v="0"/>
    <n v="1467.6636626889499"/>
    <n v="1404.77414736213"/>
    <n v="0"/>
    <n v="2"/>
    <n v="1"/>
    <x v="21"/>
  </r>
  <r>
    <n v="2023"/>
    <d v="2022-10-14T00:00:00"/>
    <n v="0"/>
    <n v="0"/>
    <s v="post"/>
    <m/>
    <s v="Columbus Blue Jackets"/>
    <s v="Tampa Bay Lightning"/>
    <s v="CBJ"/>
    <s v="TBL"/>
    <n v="1471.4370806135"/>
    <n v="1567.7247550505001"/>
    <n v="0.43377801770619201"/>
    <n v="0.56622198229380805"/>
    <n v="0.23601734795517701"/>
    <n v="1.00119424602729"/>
    <n v="1.2348231019278899"/>
    <n v="2"/>
    <n v="5"/>
    <n v="1467.5191736592401"/>
    <n v="1571.64266200476"/>
    <n v="64"/>
    <n v="33"/>
    <n v="48"/>
    <x v="12"/>
  </r>
  <r>
    <n v="2023"/>
    <d v="2023-01-18T00:00:00"/>
    <n v="0"/>
    <n v="0"/>
    <s v="post"/>
    <s v="OT"/>
    <s v="Ottawa Senators"/>
    <s v="Pittsburgh Penguins"/>
    <s v="OTT"/>
    <s v="PIT"/>
    <n v="1464.8395555557199"/>
    <n v="1531.1524482373"/>
    <n v="0.47654109628563901"/>
    <n v="0.52345890371436099"/>
    <n v="0.24121682443343501"/>
    <n v="1.0793492870466601"/>
    <n v="1.16186753738677"/>
    <n v="5"/>
    <n v="4"/>
    <n v="1467.38750927366"/>
    <n v="1528.6044945193601"/>
    <n v="36"/>
    <n v="4"/>
    <n v="20"/>
    <x v="21"/>
  </r>
  <r>
    <n v="2023"/>
    <d v="2022-10-18T00:00:00"/>
    <n v="0"/>
    <n v="0"/>
    <s v="post"/>
    <s v="OT"/>
    <s v="Columbus Blue Jackets"/>
    <s v="Vancouver Canucks"/>
    <s v="CBJ"/>
    <s v="VAN"/>
    <n v="1464.75190091272"/>
    <n v="1500.7063668155699"/>
    <n v="0.52020214423894895"/>
    <n v="0.479797855761051"/>
    <n v="0.24161328601849999"/>
    <n v="1.1563298250329599"/>
    <n v="1.08528346098554"/>
    <n v="4"/>
    <n v="3"/>
    <n v="1467.0529829807399"/>
    <n v="1498.40528474755"/>
    <n v="20"/>
    <n v="41"/>
    <n v="30"/>
    <x v="22"/>
  </r>
  <r>
    <n v="2023"/>
    <d v="2022-11-15T00:00:00"/>
    <n v="0"/>
    <n v="0"/>
    <s v="post"/>
    <m/>
    <s v="Buffalo Sabres"/>
    <s v="Vancouver Canucks"/>
    <s v="BUF"/>
    <s v="VAN"/>
    <n v="1469.4634249005701"/>
    <n v="1485.25618222243"/>
    <n v="0.54906972679092403"/>
    <n v="0.45093027320907603"/>
    <n v="0.23810348027886399"/>
    <n v="1.20550752099603"/>
    <n v="1.03259595928284"/>
    <n v="4"/>
    <n v="5"/>
    <n v="1466.7670846302001"/>
    <n v="1487.9525224928"/>
    <n v="15"/>
    <n v="33"/>
    <n v="24"/>
    <x v="5"/>
  </r>
  <r>
    <n v="2023"/>
    <d v="2022-10-15T00:00:00"/>
    <n v="0"/>
    <n v="0"/>
    <s v="post"/>
    <m/>
    <s v="Buffalo Sabres"/>
    <s v="Florida Panthers"/>
    <s v="BUF"/>
    <s v="FLA"/>
    <n v="1468.7496197005601"/>
    <n v="1558.9893157749"/>
    <n v="0.44234797495794698"/>
    <n v="0.55765202504205302"/>
    <n v="0.23706017286303199"/>
    <n v="1.01689303536978"/>
    <n v="1.2201671374932499"/>
    <n v="3"/>
    <n v="4"/>
    <n v="1466.65473062815"/>
    <n v="1561.08420484731"/>
    <n v="57"/>
    <n v="41"/>
    <n v="49"/>
    <x v="20"/>
  </r>
  <r>
    <n v="2023"/>
    <d v="2022-12-22T00:00:00"/>
    <n v="0"/>
    <n v="0"/>
    <s v="post"/>
    <s v="OT"/>
    <s v="Ottawa Senators"/>
    <s v="Washington Capitals"/>
    <s v="OTT"/>
    <s v="WSH"/>
    <n v="1468.82250456824"/>
    <n v="1529.8303162346001"/>
    <n v="0.48416378411292299"/>
    <n v="0.51583621588707695"/>
    <n v="0.24214514600322601"/>
    <n v="1.0932348040355699"/>
    <n v="1.1489103419676501"/>
    <n v="2"/>
    <n v="3"/>
    <n v="1466.49706133685"/>
    <n v="1532.1557594659901"/>
    <n v="38"/>
    <n v="40"/>
    <n v="39"/>
    <x v="1"/>
  </r>
  <r>
    <n v="2023"/>
    <d v="2022-10-22T00:00:00"/>
    <n v="0"/>
    <n v="0"/>
    <s v="post"/>
    <m/>
    <s v="Columbus Blue Jackets"/>
    <s v="Pittsburgh Penguins"/>
    <s v="CBJ"/>
    <s v="PIT"/>
    <n v="1470.6343360979899"/>
    <n v="1543.8816635559201"/>
    <n v="0.466594245303184"/>
    <n v="0.53340575469681595"/>
    <n v="0.24000705196160099"/>
    <n v="1.0612096332905001"/>
    <n v="1.1787974186711001"/>
    <n v="3"/>
    <n v="6"/>
    <n v="1466.37319688714"/>
    <n v="1548.14280276677"/>
    <n v="49"/>
    <n v="40"/>
    <n v="44"/>
    <x v="25"/>
  </r>
  <r>
    <n v="2023"/>
    <d v="2023-01-09T00:00:00"/>
    <n v="0"/>
    <n v="0"/>
    <s v="post"/>
    <m/>
    <s v="Ottawa Senators"/>
    <s v="Nashville Predators"/>
    <s v="OTT"/>
    <s v="NSH"/>
    <n v="1471.1534106209499"/>
    <n v="1502.18451133607"/>
    <n v="0.52727134884702898"/>
    <n v="0.47272865115297102"/>
    <n v="0.24075297001375401"/>
    <n v="1.1683535244697301"/>
    <n v="1.07239944554402"/>
    <n v="0"/>
    <n v="3"/>
    <n v="1466.2380537085"/>
    <n v="1507.0998682485199"/>
    <n v="24"/>
    <n v="35"/>
    <n v="29"/>
    <x v="17"/>
  </r>
  <r>
    <n v="2023"/>
    <d v="2023-02-18T00:00:00"/>
    <n v="0"/>
    <n v="0"/>
    <s v="post"/>
    <m/>
    <s v="Vancouver Canucks"/>
    <s v="Philadelphia Flyers"/>
    <s v="VAN"/>
    <s v="PHI"/>
    <n v="1462.1361906397401"/>
    <n v="1440.3556218830399"/>
    <n v="0.60185544977682504"/>
    <n v="0.39814455022317502"/>
    <n v="0.23165664963569901"/>
    <n v="1.2959437321290601"/>
    <n v="0.93571291750663699"/>
    <n v="6"/>
    <n v="2"/>
    <n v="1466.13298827585"/>
    <n v="1436.35882424693"/>
    <n v="2"/>
    <n v="0"/>
    <n v="1"/>
    <x v="5"/>
  </r>
  <r>
    <n v="2023"/>
    <d v="2022-11-28T00:00:00"/>
    <n v="0"/>
    <n v="0"/>
    <s v="post"/>
    <s v="OT"/>
    <s v="Buffalo Sabres"/>
    <s v="Tampa Bay Lightning"/>
    <s v="BUF"/>
    <s v="TBL"/>
    <n v="1467.7827423174999"/>
    <n v="1570.811181415"/>
    <n v="0.42427305877507898"/>
    <n v="0.57572694122492096"/>
    <n v="0.2348588100292"/>
    <n v="0.98376066186799505"/>
    <n v="1.25109814816121"/>
    <n v="5"/>
    <n v="6"/>
    <n v="1465.7856718539499"/>
    <n v="1572.80825187855"/>
    <n v="64"/>
    <n v="14"/>
    <n v="39"/>
    <x v="12"/>
  </r>
  <r>
    <n v="2023"/>
    <d v="2022-12-01T00:00:00"/>
    <n v="0"/>
    <n v="0"/>
    <s v="post"/>
    <m/>
    <s v="Buffalo Sabres"/>
    <s v="Colorado Avalanche"/>
    <s v="BUF"/>
    <s v="COL"/>
    <n v="1468.5640352026501"/>
    <n v="1598.5963109366101"/>
    <n v="0.38681911041123401"/>
    <n v="0.61318088958876604"/>
    <n v="0.23025726579087999"/>
    <n v="0.914827575894397"/>
    <n v="1.3154296898964799"/>
    <n v="4"/>
    <n v="6"/>
    <n v="1465.7311584469201"/>
    <n v="1601.4291876923401"/>
    <n v="79"/>
    <n v="9"/>
    <n v="44"/>
    <x v="2"/>
  </r>
  <r>
    <n v="2023"/>
    <d v="2022-11-08T00:00:00"/>
    <n v="0"/>
    <n v="0"/>
    <s v="post"/>
    <m/>
    <s v="Ottawa Senators"/>
    <s v="Vancouver Canucks"/>
    <s v="OTT"/>
    <s v="VAN"/>
    <n v="1469.8437738100999"/>
    <n v="1489.9854781061499"/>
    <n v="0.54286406897358397"/>
    <n v="0.45713593102641598"/>
    <n v="0.238857582430926"/>
    <n v="1.19491852127445"/>
    <n v="1.0439390611564801"/>
    <n v="4"/>
    <n v="6"/>
    <n v="1465.6518323755399"/>
    <n v="1494.1774195407099"/>
    <n v="17"/>
    <n v="33"/>
    <n v="25"/>
    <x v="5"/>
  </r>
  <r>
    <n v="2023"/>
    <d v="2023-02-13T00:00:00"/>
    <n v="0"/>
    <n v="0"/>
    <s v="post"/>
    <m/>
    <s v="Vancouver Canucks"/>
    <s v="Detroit Red Wings"/>
    <s v="VAN"/>
    <s v="DET"/>
    <n v="1472.20970173914"/>
    <n v="1454.37730289414"/>
    <n v="0.59639696265743103"/>
    <n v="0.40360303734256903"/>
    <n v="0.232328306384429"/>
    <n v="1.2865623354322699"/>
    <n v="0.94576597095215598"/>
    <n v="1"/>
    <n v="6"/>
    <n v="1465.2489044880299"/>
    <n v="1461.3381001452501"/>
    <n v="6"/>
    <n v="0"/>
    <n v="3"/>
    <x v="16"/>
  </r>
  <r>
    <n v="2023"/>
    <d v="2022-11-14T00:00:00"/>
    <n v="0"/>
    <n v="0"/>
    <s v="post"/>
    <m/>
    <s v="Ottawa Senators"/>
    <s v="New York Islanders"/>
    <s v="OTT"/>
    <s v="NYI"/>
    <n v="1468.8423331699901"/>
    <n v="1521.74664824501"/>
    <n v="0.49582045197881902"/>
    <n v="0.50417954802118103"/>
    <n v="0.24356784103499701"/>
    <n v="1.11444282796316"/>
    <n v="1.12912501307184"/>
    <n v="2"/>
    <n v="4"/>
    <n v="1465.0747601979001"/>
    <n v="1525.5142212170999"/>
    <n v="33"/>
    <n v="41"/>
    <n v="37"/>
    <x v="26"/>
  </r>
  <r>
    <n v="2023"/>
    <d v="2023-02-25T00:00:00"/>
    <n v="0"/>
    <n v="0"/>
    <s v="post"/>
    <m/>
    <s v="Vancouver Canucks"/>
    <s v="Boston Bruins"/>
    <s v="VAN"/>
    <s v="BOS"/>
    <n v="1467.4572847869699"/>
    <n v="1626.0347469030301"/>
    <n v="0.34864011338599399"/>
    <n v="0.65135988661400601"/>
    <n v="0.225462180113498"/>
    <n v="0.84413724684646396"/>
    <n v="1.3813249332670301"/>
    <n v="1"/>
    <n v="3"/>
    <n v="1464.9377772651401"/>
    <n v="1628.5542544248599"/>
    <n v="90"/>
    <n v="0"/>
    <n v="45"/>
    <x v="0"/>
  </r>
  <r>
    <n v="2023"/>
    <d v="2022-10-28T00:00:00"/>
    <n v="0"/>
    <n v="0"/>
    <s v="post"/>
    <m/>
    <s v="Columbus Blue Jackets"/>
    <s v="Boston Bruins"/>
    <s v="CBJ"/>
    <s v="BOS"/>
    <n v="1467.9473399256501"/>
    <n v="1562.1663826300901"/>
    <n v="0.43670507091224597"/>
    <n v="0.56329492908775403"/>
    <n v="0.236373675483007"/>
    <n v="1.0065582345938999"/>
    <n v="1.2298154408891"/>
    <n v="0"/>
    <n v="4"/>
    <n v="1463.50575487488"/>
    <n v="1566.6079676808599"/>
    <n v="58"/>
    <n v="18"/>
    <n v="38"/>
    <x v="0"/>
  </r>
  <r>
    <n v="2023"/>
    <d v="2022-11-19T00:00:00"/>
    <n v="0"/>
    <n v="0"/>
    <s v="post"/>
    <m/>
    <s v="Ottawa Senators"/>
    <s v="New Jersey Devils"/>
    <s v="OTT"/>
    <s v="NJD"/>
    <n v="1468.96314465975"/>
    <n v="1486.95929586887"/>
    <n v="0.54592741490835095"/>
    <n v="0.45407258509164899"/>
    <n v="0.23848534142886699"/>
    <n v="1.2001444853057699"/>
    <n v="1.0383408561231"/>
    <n v="1"/>
    <n v="5"/>
    <n v="1463.2009699442999"/>
    <n v="1492.7214705843201"/>
    <n v="16"/>
    <n v="38"/>
    <n v="27"/>
    <x v="23"/>
  </r>
  <r>
    <n v="2023"/>
    <d v="2022-11-25T00:00:00"/>
    <n v="0"/>
    <n v="0"/>
    <s v="post"/>
    <s v="SO"/>
    <s v="Detroit Red Wings"/>
    <s v="Arizona Coyotes"/>
    <s v="DET"/>
    <s v="ARI"/>
    <n v="1461.1435670819999"/>
    <n v="1447.5656373440499"/>
    <n v="0.59048821191631795"/>
    <n v="0.40951178808368199"/>
    <n v="0.23305358908321"/>
    <n v="1.2764146158174201"/>
    <n v="0.95663897326578895"/>
    <n v="4"/>
    <n v="3"/>
    <n v="1463.06153448395"/>
    <n v="1445.6476699421"/>
    <n v="3"/>
    <n v="29"/>
    <n v="16"/>
    <x v="16"/>
  </r>
  <r>
    <n v="2023"/>
    <d v="2022-12-06T00:00:00"/>
    <n v="0"/>
    <n v="0"/>
    <s v="post"/>
    <m/>
    <s v="Ottawa Senators"/>
    <s v="Los Angeles Kings"/>
    <s v="OTT"/>
    <s v="LAK"/>
    <n v="1467.92940854879"/>
    <n v="1496.8036544974"/>
    <n v="0.53036499112896096"/>
    <n v="0.46963500887103898"/>
    <n v="0.24037673768257101"/>
    <n v="1.17361931359187"/>
    <n v="1.0667574240907001"/>
    <n v="2"/>
    <n v="5"/>
    <n v="1462.9799558458601"/>
    <n v="1501.7531072003301"/>
    <n v="19"/>
    <n v="31"/>
    <n v="25"/>
    <x v="6"/>
  </r>
  <r>
    <n v="2023"/>
    <d v="2023-02-15T00:00:00"/>
    <n v="0"/>
    <n v="0"/>
    <s v="post"/>
    <m/>
    <s v="Vancouver Canucks"/>
    <s v="New York Rangers"/>
    <s v="VAN"/>
    <s v="NYR"/>
    <n v="1465.2489044880299"/>
    <n v="1571.16514436224"/>
    <n v="0.42021770656702001"/>
    <n v="0.57978229343298004"/>
    <n v="0.23436369008553201"/>
    <n v="0.97631533086924605"/>
    <n v="1.2580483592162901"/>
    <n v="4"/>
    <n v="6"/>
    <n v="1462.1361906397401"/>
    <n v="1574.27785821053"/>
    <n v="62"/>
    <n v="0"/>
    <n v="31"/>
    <x v="13"/>
  </r>
  <r>
    <n v="2023"/>
    <d v="2023-01-25T00:00:00"/>
    <n v="0"/>
    <n v="0"/>
    <s v="post"/>
    <m/>
    <s v="Ottawa Senators"/>
    <s v="New York Islanders"/>
    <s v="OTT"/>
    <s v="NYI"/>
    <n v="1459.5569663184899"/>
    <n v="1498.0049877766401"/>
    <n v="0.51661850994484404"/>
    <n v="0.48338149005515602"/>
    <n v="0.242049811934933"/>
    <n v="1.1502394186503699"/>
    <n v="1.09181039328457"/>
    <n v="2"/>
    <n v="1"/>
    <n v="1461.87803935236"/>
    <n v="1495.68391474277"/>
    <n v="16"/>
    <n v="1"/>
    <n v="8"/>
    <x v="21"/>
  </r>
  <r>
    <n v="2023"/>
    <d v="2022-11-23T00:00:00"/>
    <n v="0"/>
    <n v="0"/>
    <s v="post"/>
    <m/>
    <s v="Detroit Red Wings"/>
    <s v="Nashville Predators"/>
    <s v="DET"/>
    <s v="NSH"/>
    <n v="1456.6813474003"/>
    <n v="1496.6082433778299"/>
    <n v="0.51449230156715597"/>
    <n v="0.48550769843284403"/>
    <n v="0.24230895959528401"/>
    <n v="1.1466274684170801"/>
    <n v="1.09568149117821"/>
    <n v="3"/>
    <n v="0"/>
    <n v="1461.1435670819999"/>
    <n v="1492.14602369613"/>
    <n v="15"/>
    <n v="55"/>
    <n v="35"/>
    <x v="16"/>
  </r>
  <r>
    <n v="2023"/>
    <d v="2022-11-30T00:00:00"/>
    <n v="0"/>
    <n v="0"/>
    <s v="post"/>
    <m/>
    <s v="Ottawa Senators"/>
    <s v="New York Rangers"/>
    <s v="OTT"/>
    <s v="NYR"/>
    <n v="1464.5581739280599"/>
    <n v="1533.8101609677201"/>
    <n v="0.47232248523048698"/>
    <n v="0.52767751476951297"/>
    <n v="0.240703566502591"/>
    <n v="1.07165883022922"/>
    <n v="1.16904473627337"/>
    <n v="1"/>
    <n v="3"/>
    <n v="1460.9975083725101"/>
    <n v="1537.3708265232699"/>
    <n v="38"/>
    <n v="40"/>
    <n v="39"/>
    <x v="13"/>
  </r>
  <r>
    <n v="2023"/>
    <d v="2022-11-28T00:00:00"/>
    <n v="0"/>
    <n v="0"/>
    <s v="post"/>
    <m/>
    <s v="Detroit Red Wings"/>
    <s v="Toronto Maple Leafs"/>
    <s v="DET"/>
    <s v="TOR"/>
    <n v="1463.06153448395"/>
    <n v="1557.2952296519099"/>
    <n v="0.43668432234542098"/>
    <n v="0.56331567765457902"/>
    <n v="0.23637115025000099"/>
    <n v="1.0065202193719101"/>
    <n v="1.2298509308780901"/>
    <n v="2"/>
    <n v="4"/>
    <n v="1459.80880159597"/>
    <n v="1560.54796253989"/>
    <n v="52"/>
    <n v="40"/>
    <n v="46"/>
    <x v="15"/>
  </r>
  <r>
    <n v="2023"/>
    <d v="2022-11-17T00:00:00"/>
    <n v="0"/>
    <n v="0"/>
    <s v="post"/>
    <m/>
    <s v="Columbus Blue Jackets"/>
    <s v="Montreal Canadiens"/>
    <s v="CBJ"/>
    <s v="MTL"/>
    <n v="1456.6083630134401"/>
    <n v="1443.67102289688"/>
    <n v="0.58959622664814404"/>
    <n v="0.41040377335185602"/>
    <n v="0.23316293033071001"/>
    <n v="1.2748833997097899"/>
    <n v="0.95827953062092297"/>
    <n v="6"/>
    <n v="4"/>
    <n v="1459.6382795848399"/>
    <n v="1440.64110632548"/>
    <n v="2"/>
    <n v="13"/>
    <n v="7"/>
    <x v="22"/>
  </r>
  <r>
    <n v="2023"/>
    <d v="2023-01-21T00:00:00"/>
    <n v="0"/>
    <n v="0"/>
    <s v="post"/>
    <m/>
    <s v="Ottawa Senators"/>
    <s v="Winnipeg Jets"/>
    <s v="OTT"/>
    <s v="WPG"/>
    <n v="1464.36333457769"/>
    <n v="1536.86023129711"/>
    <n v="0.46766953476130002"/>
    <n v="0.53233046523869998"/>
    <n v="0.24013777059021901"/>
    <n v="1.0631717206622799"/>
    <n v="1.17696604992794"/>
    <n v="1"/>
    <n v="5"/>
    <n v="1459.5569663184899"/>
    <n v="1541.6665995563101"/>
    <n v="40"/>
    <n v="2"/>
    <n v="21"/>
    <x v="10"/>
  </r>
  <r>
    <n v="2023"/>
    <d v="2022-10-25T00:00:00"/>
    <n v="0"/>
    <n v="0"/>
    <s v="post"/>
    <m/>
    <s v="Chicago Blackhawks"/>
    <s v="Florida Panthers"/>
    <s v="CHI"/>
    <s v="FLA"/>
    <n v="1453.26255632471"/>
    <n v="1557.94233327505"/>
    <n v="0.421952792332352"/>
    <n v="0.57804720766764806"/>
    <n v="0.234575595729825"/>
    <n v="0.97950135276330497"/>
    <n v="1.25507424296652"/>
    <n v="4"/>
    <n v="2"/>
    <n v="1457.78170518006"/>
    <n v="1553.4231844197"/>
    <n v="45"/>
    <n v="31"/>
    <n v="38"/>
    <x v="31"/>
  </r>
  <r>
    <n v="2023"/>
    <d v="2022-10-30T00:00:00"/>
    <n v="0"/>
    <n v="0"/>
    <s v="post"/>
    <m/>
    <s v="New Jersey Devils"/>
    <s v="Columbus Blue Jackets"/>
    <s v="NJD"/>
    <s v="CBJ"/>
    <n v="1452.4654583663"/>
    <n v="1463.50575487488"/>
    <n v="0.55583369365043001"/>
    <n v="0.44416630634956999"/>
    <n v="0.237281282807243"/>
    <n v="1.21705973825124"/>
    <n v="1.0202215445559999"/>
    <n v="7"/>
    <n v="1"/>
    <n v="1457.7032934429301"/>
    <n v="1458.26791979825"/>
    <n v="4"/>
    <n v="22"/>
    <n v="13"/>
    <x v="23"/>
  </r>
  <r>
    <n v="2023"/>
    <d v="2022-11-20T00:00:00"/>
    <n v="0"/>
    <n v="0"/>
    <s v="post"/>
    <m/>
    <s v="Columbus Blue Jackets"/>
    <s v="Florida Panthers"/>
    <s v="CBJ"/>
    <s v="FLA"/>
    <n v="1452.8363173877899"/>
    <n v="1545.58556376103"/>
    <n v="0.438787484455745"/>
    <n v="0.561212515544255"/>
    <n v="0.23662707757759599"/>
    <n v="1.0103730463647"/>
    <n v="1.2262540312129"/>
    <n v="5"/>
    <n v="3"/>
    <n v="1457.19777505305"/>
    <n v="1541.2241060957699"/>
    <n v="37"/>
    <n v="23"/>
    <n v="30"/>
    <x v="22"/>
  </r>
  <r>
    <n v="2023"/>
    <d v="2022-11-30T00:00:00"/>
    <n v="0"/>
    <n v="0"/>
    <s v="post"/>
    <s v="SO"/>
    <s v="Detroit Red Wings"/>
    <s v="Buffalo Sabres"/>
    <s v="DET"/>
    <s v="BUF"/>
    <n v="1459.80880159597"/>
    <n v="1465.7856718539499"/>
    <n v="0.563017486005017"/>
    <n v="0.436982513994983"/>
    <n v="0.23640744127941199"/>
    <n v="1.2293408900274301"/>
    <n v="1.0070665512519801"/>
    <n v="4"/>
    <n v="5"/>
    <n v="1457.03043824727"/>
    <n v="1468.5640352026501"/>
    <n v="6"/>
    <n v="23"/>
    <n v="14"/>
    <x v="4"/>
  </r>
  <r>
    <n v="2023"/>
    <d v="2022-12-31T00:00:00"/>
    <n v="0"/>
    <n v="0"/>
    <s v="post"/>
    <m/>
    <s v="Detroit Red Wings"/>
    <s v="Ottawa Senators"/>
    <s v="DET"/>
    <s v="OTT"/>
    <n v="1453.4804267396701"/>
    <n v="1473.0969142926699"/>
    <n v="0.54361426387126099"/>
    <n v="0.45638573612873901"/>
    <n v="0.23876642353617"/>
    <n v="1.1961981177109"/>
    <n v="1.0425683058252699"/>
    <n v="4"/>
    <n v="2"/>
    <n v="1456.9025417614"/>
    <n v="1469.67479927094"/>
    <n v="6"/>
    <n v="12"/>
    <n v="9"/>
    <x v="16"/>
  </r>
  <r>
    <n v="2023"/>
    <d v="2023-01-12T00:00:00"/>
    <n v="0"/>
    <n v="0"/>
    <s v="post"/>
    <m/>
    <s v="Detroit Red Wings"/>
    <s v="Toronto Maple Leafs"/>
    <s v="DET"/>
    <s v="TOR"/>
    <n v="1451.17488331955"/>
    <n v="1570.73065831544"/>
    <n v="0.40121738615639702"/>
    <n v="0.59878261384360298"/>
    <n v="0.232034961308523"/>
    <n v="0.94137327294821005"/>
    <n v="1.2906616883603099"/>
    <n v="4"/>
    <n v="1"/>
    <n v="1456.8994685356199"/>
    <n v="1565.00607309937"/>
    <n v="52"/>
    <n v="4"/>
    <n v="28"/>
    <x v="16"/>
  </r>
  <r>
    <n v="2023"/>
    <d v="2022-12-13T00:00:00"/>
    <n v="0"/>
    <n v="0"/>
    <s v="post"/>
    <m/>
    <s v="Detroit Red Wings"/>
    <s v="Carolina Hurricanes"/>
    <s v="DET"/>
    <s v="CAR"/>
    <n v="1458.7687073314301"/>
    <n v="1556.1519286748501"/>
    <n v="0.43222970682577599"/>
    <n v="0.56777029317422401"/>
    <n v="0.235828787393115"/>
    <n v="0.99835599340866299"/>
    <n v="1.2374727939844501"/>
    <n v="0"/>
    <n v="1"/>
    <n v="1456.7287085779799"/>
    <n v="1558.1919274283"/>
    <n v="48"/>
    <n v="23"/>
    <n v="35"/>
    <x v="11"/>
  </r>
  <r>
    <n v="2023"/>
    <d v="2022-11-15T00:00:00"/>
    <n v="0"/>
    <n v="0"/>
    <s v="post"/>
    <s v="OT"/>
    <s v="Columbus Blue Jackets"/>
    <s v="Philadelphia Flyers"/>
    <s v="CBJ"/>
    <s v="PHI"/>
    <n v="1454.7145515074601"/>
    <n v="1437.8741535901499"/>
    <n v="0.59502166857517902"/>
    <n v="0.40497833142482098"/>
    <n v="0.23249727740604101"/>
    <n v="1.2841996966150699"/>
    <n v="0.94829758079097104"/>
    <n v="5"/>
    <n v="4"/>
    <n v="1456.6083630134401"/>
    <n v="1435.9803420841699"/>
    <n v="1"/>
    <n v="10"/>
    <n v="5"/>
    <x v="22"/>
  </r>
  <r>
    <n v="2023"/>
    <d v="2022-11-10T00:00:00"/>
    <n v="0"/>
    <n v="0"/>
    <s v="post"/>
    <m/>
    <s v="Columbus Blue Jackets"/>
    <s v="Philadelphia Flyers"/>
    <s v="CBJ"/>
    <s v="PHI"/>
    <n v="1452.4270214703399"/>
    <n v="1451.53182741873"/>
    <n v="0.57272462082891995"/>
    <n v="0.42727537917107999"/>
    <n v="0.23522502495943801"/>
    <n v="1.2459551033879099"/>
    <n v="0.98926992157152804"/>
    <n v="5"/>
    <n v="2"/>
    <n v="1456.27773259376"/>
    <n v="1447.6811162953099"/>
    <n v="2"/>
    <n v="18"/>
    <n v="10"/>
    <x v="22"/>
  </r>
  <r>
    <n v="2023"/>
    <d v="2022-10-27T00:00:00"/>
    <n v="0"/>
    <n v="0"/>
    <s v="post"/>
    <m/>
    <s v="Chicago Blackhawks"/>
    <s v="Edmonton Oilers"/>
    <s v="CHI"/>
    <s v="EDM"/>
    <n v="1457.78170518006"/>
    <n v="1543.45651428684"/>
    <n v="0.44883949588796801"/>
    <n v="0.55116050411203199"/>
    <n v="0.23784937569838899"/>
    <n v="1.02877217358859"/>
    <n v="1.2090772021098"/>
    <n v="5"/>
    <n v="6"/>
    <n v="1455.6514209651"/>
    <n v="1545.5867985018001"/>
    <n v="39"/>
    <n v="46"/>
    <n v="42"/>
    <x v="18"/>
  </r>
  <r>
    <n v="2023"/>
    <d v="2022-10-29T00:00:00"/>
    <n v="0"/>
    <n v="0"/>
    <s v="post"/>
    <m/>
    <s v="Seattle Kraken"/>
    <s v="Pittsburgh Penguins"/>
    <s v="SEA"/>
    <s v="PIT"/>
    <n v="1451.0239145860301"/>
    <n v="1535.00789614734"/>
    <n v="0.45124849726867899"/>
    <n v="0.54875150273132101"/>
    <n v="0.238142153601064"/>
    <n v="1.0331778591896099"/>
    <n v="1.20496429441145"/>
    <n v="3"/>
    <n v="1"/>
    <n v="1455.2699898439701"/>
    <n v="1530.7618208894"/>
    <n v="30"/>
    <n v="37"/>
    <n v="33"/>
    <x v="3"/>
  </r>
  <r>
    <n v="2023"/>
    <d v="2023-02-11T00:00:00"/>
    <n v="0"/>
    <n v="0"/>
    <s v="post"/>
    <m/>
    <s v="Detroit Red Wings"/>
    <s v="Vancouver Canucks"/>
    <s v="DET"/>
    <s v="VAN"/>
    <n v="1450.12237546245"/>
    <n v="1476.46462917083"/>
    <n v="0.53399371171362298"/>
    <n v="0.46600628828637702"/>
    <n v="0.23993558110180699"/>
    <n v="1.17979891300433"/>
    <n v="1.06013666809747"/>
    <n v="5"/>
    <n v="2"/>
    <n v="1454.37730289414"/>
    <n v="1472.20970173914"/>
    <n v="6"/>
    <n v="2"/>
    <n v="4"/>
    <x v="16"/>
  </r>
  <r>
    <n v="2023"/>
    <d v="2022-10-23T00:00:00"/>
    <n v="0"/>
    <n v="0"/>
    <s v="post"/>
    <m/>
    <s v="Detroit Red Wings"/>
    <s v="Anaheim Ducks"/>
    <s v="DET"/>
    <s v="ANA"/>
    <n v="1449.98916566363"/>
    <n v="1442.2166345216799"/>
    <n v="0.58238345240928102"/>
    <n v="0.41761654759071898"/>
    <n v="0.23404580742072201"/>
    <n v="1.26250830689169"/>
    <n v="0.97153750052903598"/>
    <n v="5"/>
    <n v="1"/>
    <n v="1454.2092954791599"/>
    <n v="1437.9965047061501"/>
    <n v="1"/>
    <n v="18"/>
    <n v="9"/>
    <x v="16"/>
  </r>
  <r>
    <n v="2023"/>
    <d v="2023-01-14T00:00:00"/>
    <n v="0"/>
    <n v="0"/>
    <s v="post"/>
    <m/>
    <s v="Detroit Red Wings"/>
    <s v="Columbus Blue Jackets"/>
    <s v="DET"/>
    <s v="CBJ"/>
    <n v="1456.8994685356199"/>
    <n v="1421.8375945217001"/>
    <n v="0.62002527540749697"/>
    <n v="0.37997472459250298"/>
    <n v="0.22940722139800501"/>
    <n v="1.32721949658523"/>
    <n v="0.90218772481277298"/>
    <n v="3"/>
    <n v="4"/>
    <n v="1453.7758816291901"/>
    <n v="1424.96118142813"/>
    <n v="0"/>
    <n v="12"/>
    <n v="6"/>
    <x v="22"/>
  </r>
  <r>
    <n v="2023"/>
    <d v="2022-11-08T00:00:00"/>
    <n v="0"/>
    <n v="0"/>
    <s v="post"/>
    <s v="SO"/>
    <s v="Detroit Red Wings"/>
    <s v="Montreal Canadiens"/>
    <s v="DET"/>
    <s v="MTL"/>
    <n v="1456.5879591031501"/>
    <n v="1438.9161434018799"/>
    <n v="0.59617443490976196"/>
    <n v="0.40382556509023798"/>
    <n v="0.23235565326809299"/>
    <n v="1.2861800228024201"/>
    <n v="0.94617563046566899"/>
    <n v="2"/>
    <n v="3"/>
    <n v="1453.6108765873"/>
    <n v="1441.89322591773"/>
    <n v="1"/>
    <n v="18"/>
    <n v="9"/>
    <x v="24"/>
  </r>
  <r>
    <n v="2023"/>
    <d v="2022-10-25T00:00:00"/>
    <n v="0"/>
    <n v="0"/>
    <s v="post"/>
    <m/>
    <s v="Seattle Kraken"/>
    <s v="Buffalo Sabres"/>
    <s v="SEA"/>
    <s v="BUF"/>
    <n v="1448.6053457232299"/>
    <n v="1485.11997700441"/>
    <n v="0.51939726575622103"/>
    <n v="0.48060273424377897"/>
    <n v="0.24171130274939601"/>
    <n v="1.1549616445114299"/>
    <n v="1.0867496582379701"/>
    <n v="5"/>
    <n v="1"/>
    <n v="1453.56620257696"/>
    <n v="1480.1591201506801"/>
    <n v="8"/>
    <n v="42"/>
    <n v="25"/>
    <x v="3"/>
  </r>
  <r>
    <n v="2023"/>
    <d v="2022-12-21T00:00:00"/>
    <n v="0"/>
    <n v="0"/>
    <s v="post"/>
    <m/>
    <s v="Detroit Red Wings"/>
    <s v="Tampa Bay Lightning"/>
    <s v="DET"/>
    <s v="TBL"/>
    <n v="1447.33398251685"/>
    <n v="1580.0860998548301"/>
    <n v="0.383112148846734"/>
    <n v="0.61688785115326605"/>
    <n v="0.229797315809669"/>
    <n v="0.90798347004408198"/>
    <n v="1.3218138457655899"/>
    <n v="7"/>
    <n v="4"/>
    <n v="1453.27122231216"/>
    <n v="1574.1488600595201"/>
    <n v="55"/>
    <n v="8"/>
    <n v="31"/>
    <x v="16"/>
  </r>
  <r>
    <n v="2023"/>
    <d v="2022-10-23T00:00:00"/>
    <n v="0"/>
    <n v="0"/>
    <s v="post"/>
    <m/>
    <s v="Chicago Blackhawks"/>
    <s v="Seattle Kraken"/>
    <s v="CHI"/>
    <s v="SEA"/>
    <n v="1451.2472713391801"/>
    <n v="1450.62063070876"/>
    <n v="0.57234627508687497"/>
    <n v="0.42765372491312498"/>
    <n v="0.23527115563082099"/>
    <n v="1.2453071362438899"/>
    <n v="0.98996401938693501"/>
    <n v="5"/>
    <n v="4"/>
    <n v="1453.26255632471"/>
    <n v="1448.6053457232299"/>
    <n v="2"/>
    <n v="39"/>
    <n v="20"/>
    <x v="31"/>
  </r>
  <r>
    <n v="2023"/>
    <d v="2022-11-05T00:00:00"/>
    <n v="0"/>
    <n v="0"/>
    <s v="post"/>
    <m/>
    <s v="Detroit Red Wings"/>
    <s v="New York Islanders"/>
    <s v="DET"/>
    <s v="NYI"/>
    <n v="1447.9574531803601"/>
    <n v="1525.7244014779401"/>
    <n v="0.460125009069901"/>
    <n v="0.53987499093009905"/>
    <n v="0.239220802577533"/>
    <n v="1.04939934676164"/>
    <n v="1.1898214558158999"/>
    <n v="3"/>
    <n v="0"/>
    <n v="1453.01220065904"/>
    <n v="1520.6696539992599"/>
    <n v="23"/>
    <n v="41"/>
    <n v="32"/>
    <x v="16"/>
  </r>
  <r>
    <n v="2023"/>
    <d v="2022-12-03T00:00:00"/>
    <n v="0"/>
    <n v="0"/>
    <s v="post"/>
    <m/>
    <s v="Detroit Red Wings"/>
    <s v="Vegas Golden Knights"/>
    <s v="DET"/>
    <s v="VEG"/>
    <n v="1457.03043824727"/>
    <n v="1542.7974231888199"/>
    <n v="0.448708236573437"/>
    <n v="0.55129176342656305"/>
    <n v="0.23783342196628199"/>
    <n v="1.0285320797444399"/>
    <n v="1.2093013422218399"/>
    <n v="1"/>
    <n v="4"/>
    <n v="1452.9572384677001"/>
    <n v="1546.8706229683901"/>
    <n v="38"/>
    <n v="22"/>
    <n v="30"/>
    <x v="9"/>
  </r>
  <r>
    <n v="2023"/>
    <d v="2022-10-12T00:00:00"/>
    <n v="0"/>
    <n v="0"/>
    <s v="post"/>
    <s v="OT"/>
    <s v="Anaheim Ducks"/>
    <s v="Seattle Kraken"/>
    <s v="ANA"/>
    <s v="SEA"/>
    <n v="1450.89079196333"/>
    <n v="1452.90698918456"/>
    <n v="0.568618521369471"/>
    <n v="0.431381478630529"/>
    <n v="0.23572546225156399"/>
    <n v="1.2389246411958901"/>
    <n v="0.99680082105567802"/>
    <n v="5"/>
    <n v="4"/>
    <n v="1452.92620448966"/>
    <n v="1450.87157665823"/>
    <n v="2"/>
    <n v="25"/>
    <n v="13"/>
    <x v="8"/>
  </r>
  <r>
    <n v="2023"/>
    <d v="2022-11-19T00:00:00"/>
    <n v="0"/>
    <n v="0"/>
    <s v="post"/>
    <m/>
    <s v="Columbus Blue Jackets"/>
    <s v="Detroit Red Wings"/>
    <s v="CBJ"/>
    <s v="DET"/>
    <n v="1459.6382795848399"/>
    <n v="1449.87938520325"/>
    <n v="0.58516180556985797"/>
    <n v="0.41483819443014203"/>
    <n v="0.23370598219911701"/>
    <n v="1.26727377882272"/>
    <n v="0.96643220337639602"/>
    <n v="1"/>
    <n v="6"/>
    <n v="1452.8363173877899"/>
    <n v="1456.6813474003"/>
    <n v="3"/>
    <n v="20"/>
    <n v="11"/>
    <x v="16"/>
  </r>
  <r>
    <n v="2023"/>
    <d v="2022-10-15T00:00:00"/>
    <n v="0"/>
    <n v="0"/>
    <s v="post"/>
    <m/>
    <s v="Seattle Kraken"/>
    <s v="Vegas Golden Knights"/>
    <s v="SEA"/>
    <s v="VEG"/>
    <n v="1457.04872405725"/>
    <n v="1532.47657538973"/>
    <n v="0.46347157702234498"/>
    <n v="0.53652842297765502"/>
    <n v="0.23962749964510899"/>
    <n v="1.05551011853136"/>
    <n v="1.18411738111375"/>
    <n v="2"/>
    <n v="5"/>
    <n v="1452.82054934959"/>
    <n v="1536.7047500973899"/>
    <n v="32"/>
    <n v="51"/>
    <n v="41"/>
    <x v="9"/>
  </r>
  <r>
    <n v="2023"/>
    <d v="2022-10-28T00:00:00"/>
    <n v="0"/>
    <n v="0"/>
    <s v="post"/>
    <m/>
    <s v="New Jersey Devils"/>
    <s v="Colorado Avalanche"/>
    <s v="NJD"/>
    <s v="COL"/>
    <n v="1449.2557743600901"/>
    <n v="1594.54802123631"/>
    <n v="0.36620175168352498"/>
    <n v="0.63379824831647502"/>
    <n v="0.227685011575225"/>
    <n v="0.87670986487134395"/>
    <n v="1.35097514670388"/>
    <n v="1"/>
    <n v="0"/>
    <n v="1452.4654583663"/>
    <n v="1591.3383372301"/>
    <n v="65"/>
    <n v="11"/>
    <n v="38"/>
    <x v="23"/>
  </r>
  <r>
    <n v="2023"/>
    <d v="2022-11-23T00:00:00"/>
    <n v="0"/>
    <n v="0"/>
    <s v="post"/>
    <m/>
    <s v="Columbus Blue Jackets"/>
    <s v="Montreal Canadiens"/>
    <s v="CBJ"/>
    <s v="MTL"/>
    <n v="1457.19777505305"/>
    <n v="1436.3427411584701"/>
    <n v="0.60057808138548197"/>
    <n v="0.39942191861451798"/>
    <n v="0.23181397845041499"/>
    <n v="1.29374774680529"/>
    <n v="0.93806623164512104"/>
    <n v="1"/>
    <n v="3"/>
    <n v="1452.4641068301401"/>
    <n v="1441.07640938138"/>
    <n v="1"/>
    <n v="9"/>
    <n v="5"/>
    <x v="24"/>
  </r>
  <r>
    <n v="2023"/>
    <d v="2022-11-05T00:00:00"/>
    <n v="0"/>
    <n v="1"/>
    <s v="post"/>
    <m/>
    <s v="Columbus Blue Jackets"/>
    <s v="Colorado Avalanche"/>
    <s v="CBJ"/>
    <s v="COL"/>
    <n v="1455.4836137943701"/>
    <n v="1591.4827458307"/>
    <n v="0.31370081800381899"/>
    <n v="0.68629918199618101"/>
    <n v="0.22092289498741699"/>
    <n v="0.77902083812172995"/>
    <n v="1.44190205686569"/>
    <n v="1"/>
    <n v="5"/>
    <n v="1452.4270214703399"/>
    <n v="1594.5393381547301"/>
    <n v="67"/>
    <n v="7"/>
    <n v="37"/>
    <x v="2"/>
  </r>
  <r>
    <n v="2023"/>
    <d v="2022-10-17T00:00:00"/>
    <n v="0"/>
    <n v="0"/>
    <s v="post"/>
    <s v="OT"/>
    <s v="Detroit Red Wings"/>
    <s v="Los Angeles Kings"/>
    <s v="DET"/>
    <s v="LAK"/>
    <n v="1454.5182163685199"/>
    <n v="1495.56591294855"/>
    <n v="0.51288054979198106"/>
    <n v="0.487119450208019"/>
    <n v="0.24250548655212301"/>
    <n v="1.14389023886566"/>
    <n v="1.0986152476864599"/>
    <n v="4"/>
    <n v="5"/>
    <n v="1452.0307560871599"/>
    <n v="1498.05337322991"/>
    <n v="13"/>
    <n v="45"/>
    <n v="29"/>
    <x v="6"/>
  </r>
  <r>
    <n v="2023"/>
    <d v="2022-10-30T00:00:00"/>
    <n v="0"/>
    <n v="0"/>
    <s v="post"/>
    <s v="SO"/>
    <s v="Chicago Blackhawks"/>
    <s v="Minnesota Wild"/>
    <s v="CHI"/>
    <s v="MIN"/>
    <n v="1453.7904374672901"/>
    <n v="1534.73247238781"/>
    <n v="0.45558818600344603"/>
    <n v="0.54441181399655403"/>
    <n v="0.238669510155051"/>
    <n v="1.0411108729760701"/>
    <n v="1.1975586371789799"/>
    <n v="3"/>
    <n v="4"/>
    <n v="1451.62320474235"/>
    <n v="1536.8997051127501"/>
    <n v="31"/>
    <n v="54"/>
    <n v="42"/>
    <x v="27"/>
  </r>
  <r>
    <n v="2023"/>
    <d v="2022-11-08T00:00:00"/>
    <n v="0"/>
    <n v="0"/>
    <s v="post"/>
    <m/>
    <s v="Philadelphia Flyers"/>
    <s v="St. Louis Blues"/>
    <s v="PHI"/>
    <s v="STL"/>
    <n v="1445.8923733004899"/>
    <n v="1521.0332161850199"/>
    <n v="0.46388243557230102"/>
    <n v="0.53611756442769898"/>
    <n v="0.23967743419440801"/>
    <n v="1.0562601534131899"/>
    <n v="1.18341728078122"/>
    <n v="5"/>
    <n v="1"/>
    <n v="1451.53182741873"/>
    <n v="1515.39376206678"/>
    <n v="20"/>
    <n v="54"/>
    <n v="37"/>
    <x v="19"/>
  </r>
  <r>
    <n v="2023"/>
    <d v="2023-01-24T00:00:00"/>
    <n v="0"/>
    <n v="0"/>
    <s v="post"/>
    <s v="OT"/>
    <s v="Detroit Red Wings"/>
    <s v="San Jose Sharks"/>
    <s v="DET"/>
    <s v="SJS"/>
    <n v="1449.70694348497"/>
    <n v="1418.7623209721801"/>
    <n v="0.61442584300682701"/>
    <n v="0.38557415699317299"/>
    <n v="0.23010290775956499"/>
    <n v="1.31757342069473"/>
    <n v="0.91252948706483905"/>
    <n v="3"/>
    <n v="2"/>
    <n v="1451.49808059981"/>
    <n v="1416.9711838573401"/>
    <n v="0"/>
    <n v="3"/>
    <n v="1"/>
    <x v="16"/>
  </r>
  <r>
    <n v="2023"/>
    <d v="2023-01-04T00:00:00"/>
    <n v="0"/>
    <n v="0"/>
    <s v="post"/>
    <m/>
    <s v="Detroit Red Wings"/>
    <s v="New Jersey Devils"/>
    <s v="DET"/>
    <s v="NJD"/>
    <n v="1456.9025417614"/>
    <n v="1492.0339202886901"/>
    <n v="0.52138461305929396"/>
    <n v="0.47861538694070599"/>
    <n v="0.24146931281210399"/>
    <n v="1.1583401547044601"/>
    <n v="1.0831291581076401"/>
    <n v="1"/>
    <n v="5"/>
    <n v="1451.44574709628"/>
    <n v="1497.4907149538101"/>
    <n v="13"/>
    <n v="56"/>
    <n v="34"/>
    <x v="23"/>
  </r>
  <r>
    <n v="2023"/>
    <d v="2022-10-21T00:00:00"/>
    <n v="0"/>
    <n v="0"/>
    <s v="post"/>
    <s v="OT"/>
    <s v="Chicago Blackhawks"/>
    <s v="Detroit Red Wings"/>
    <s v="CHI"/>
    <s v="DET"/>
    <n v="1449.20568091565"/>
    <n v="1452.0307560871599"/>
    <n v="0.56747601353209098"/>
    <n v="0.43252398646790902"/>
    <n v="0.23586463042359801"/>
    <n v="1.2369691372817799"/>
    <n v="0.99889549314182202"/>
    <n v="4"/>
    <n v="3"/>
    <n v="1451.2472713391801"/>
    <n v="1449.98916566363"/>
    <n v="2"/>
    <n v="22"/>
    <n v="12"/>
    <x v="31"/>
  </r>
  <r>
    <n v="2023"/>
    <d v="2023-01-10T00:00:00"/>
    <n v="0"/>
    <n v="0"/>
    <s v="post"/>
    <m/>
    <s v="Detroit Red Wings"/>
    <s v="Winnipeg Jets"/>
    <s v="DET"/>
    <s v="WPG"/>
    <n v="1446.8050783050201"/>
    <n v="1540.1871315620699"/>
    <n v="0.437890652317457"/>
    <n v="0.56210934768254295"/>
    <n v="0.23651795473291801"/>
    <n v="1.0087302578850399"/>
    <n v="1.22778769684787"/>
    <n v="7"/>
    <n v="5"/>
    <n v="1451.17488331955"/>
    <n v="1535.81732654754"/>
    <n v="30"/>
    <n v="8"/>
    <n v="19"/>
    <x v="16"/>
  </r>
  <r>
    <n v="2023"/>
    <d v="2022-10-27T00:00:00"/>
    <n v="0"/>
    <n v="0"/>
    <s v="post"/>
    <m/>
    <s v="Seattle Kraken"/>
    <s v="Vancouver Canucks"/>
    <s v="SEA"/>
    <s v="VAN"/>
    <n v="1453.56620257696"/>
    <n v="1487.94087711105"/>
    <n v="0.52247150270308595"/>
    <n v="0.47752849729691399"/>
    <n v="0.241337002892658"/>
    <n v="1.1601883017396399"/>
    <n v="1.0811487011530101"/>
    <n v="4"/>
    <n v="5"/>
    <n v="1451.0239145860301"/>
    <n v="1490.4831651019799"/>
    <n v="10"/>
    <n v="45"/>
    <n v="27"/>
    <x v="5"/>
  </r>
  <r>
    <n v="2023"/>
    <d v="2022-11-03T00:00:00"/>
    <n v="0"/>
    <n v="0"/>
    <s v="post"/>
    <s v="OT"/>
    <s v="Chicago Blackhawks"/>
    <s v="Los Angeles Kings"/>
    <s v="CHI"/>
    <s v="LAK"/>
    <n v="1448.0082235076"/>
    <n v="1501.6686304206701"/>
    <n v="0.49473244589709198"/>
    <n v="0.50526755410290802"/>
    <n v="0.24343485792605801"/>
    <n v="1.1124646270418701"/>
    <n v="1.13097023088419"/>
    <n v="2"/>
    <n v="1"/>
    <n v="1450.4524237496601"/>
    <n v="1499.22443017861"/>
    <n v="13"/>
    <n v="54"/>
    <n v="33"/>
    <x v="31"/>
  </r>
  <r>
    <n v="2023"/>
    <d v="2023-01-17T00:00:00"/>
    <n v="0"/>
    <n v="0"/>
    <s v="post"/>
    <m/>
    <s v="Philadelphia Flyers"/>
    <s v="Anaheim Ducks"/>
    <s v="PHI"/>
    <s v="ANA"/>
    <n v="1447.3275540843699"/>
    <n v="1391.93115362862"/>
    <n v="0.64719004688019"/>
    <n v="0.35280995311981"/>
    <n v="0.22599301906281"/>
    <n v="1.3741126802213299"/>
    <n v="0.85188033884147596"/>
    <n v="5"/>
    <n v="2"/>
    <n v="1450.4267650079501"/>
    <n v="1388.8319427050401"/>
    <n v="0"/>
    <n v="3"/>
    <n v="1"/>
    <x v="19"/>
  </r>
  <r>
    <n v="2023"/>
    <d v="2022-12-04T00:00:00"/>
    <n v="0"/>
    <n v="0"/>
    <s v="post"/>
    <m/>
    <s v="Columbus Blue Jackets"/>
    <s v="Detroit Red Wings"/>
    <s v="CBJ"/>
    <s v="DET"/>
    <n v="1454.86090691664"/>
    <n v="1452.9572384677001"/>
    <n v="0.5741446254682"/>
    <n v="0.4258553745318"/>
    <n v="0.23505185054151301"/>
    <n v="1.2483873447831499"/>
    <n v="0.98666450575836495"/>
    <n v="2"/>
    <n v="4"/>
    <n v="1450.3785046953999"/>
    <n v="1457.43964068894"/>
    <n v="3"/>
    <n v="12"/>
    <n v="7"/>
    <x v="16"/>
  </r>
  <r>
    <n v="2023"/>
    <d v="2022-11-25T00:00:00"/>
    <n v="0"/>
    <n v="0"/>
    <s v="post"/>
    <m/>
    <s v="Columbus Blue Jackets"/>
    <s v="New York Islanders"/>
    <s v="CBJ"/>
    <s v="NYI"/>
    <n v="1452.4641068301401"/>
    <n v="1526.6480327455899"/>
    <n v="0.46525263326557798"/>
    <n v="0.53474736673442202"/>
    <n v="0.23984397281811801"/>
    <n v="1.0587611994227699"/>
    <n v="1.1810827733953499"/>
    <n v="2"/>
    <n v="3"/>
    <n v="1450.24368926289"/>
    <n v="1528.86845031284"/>
    <n v="26"/>
    <n v="22"/>
    <n v="24"/>
    <x v="26"/>
  </r>
  <r>
    <n v="2023"/>
    <d v="2023-02-09T00:00:00"/>
    <n v="0"/>
    <n v="0"/>
    <s v="post"/>
    <m/>
    <s v="Detroit Red Wings"/>
    <s v="Calgary Flames"/>
    <s v="DET"/>
    <s v="CGY"/>
    <n v="1447.4835322797901"/>
    <n v="1524.7808207476901"/>
    <n v="0.46079667716533301"/>
    <n v="0.53920332283466699"/>
    <n v="0.239302424004148"/>
    <n v="1.0506260165160901"/>
    <n v="1.18867640748806"/>
    <n v="2"/>
    <n v="1"/>
    <n v="1450.12237546245"/>
    <n v="1522.1419775650299"/>
    <n v="22"/>
    <n v="2"/>
    <n v="12"/>
    <x v="16"/>
  </r>
  <r>
    <n v="2023"/>
    <d v="2023-01-21T00:00:00"/>
    <n v="0"/>
    <n v="0"/>
    <s v="post"/>
    <m/>
    <s v="Detroit Red Wings"/>
    <s v="Philadelphia Flyers"/>
    <s v="DET"/>
    <s v="PHI"/>
    <n v="1452.6057348332899"/>
    <n v="1444.23545505319"/>
    <n v="0.583220090234712"/>
    <n v="0.416779909765288"/>
    <n v="0.23394350904416999"/>
    <n v="1.26394313505903"/>
    <n v="0.97000037398514205"/>
    <n v="1"/>
    <n v="2"/>
    <n v="1449.70694348497"/>
    <n v="1447.1342464015099"/>
    <n v="1"/>
    <n v="7"/>
    <n v="4"/>
    <x v="19"/>
  </r>
  <r>
    <n v="2023"/>
    <d v="2022-10-14T00:00:00"/>
    <n v="0"/>
    <n v="0"/>
    <s v="post"/>
    <m/>
    <s v="Detroit Red Wings"/>
    <s v="Montreal Canadiens"/>
    <s v="DET"/>
    <s v="MTL"/>
    <n v="1445.4292200643699"/>
    <n v="1442.2683532185099"/>
    <n v="0.57591313776600095"/>
    <n v="0.424086862233999"/>
    <n v="0.23483608914212001"/>
    <n v="1.2514171757155901"/>
    <n v="0.98341891342653198"/>
    <n v="3"/>
    <n v="0"/>
    <n v="1449.2470781858499"/>
    <n v="1438.4504950970299"/>
    <n v="1"/>
    <n v="18"/>
    <n v="9"/>
    <x v="16"/>
  </r>
  <r>
    <n v="2023"/>
    <d v="2022-11-12T00:00:00"/>
    <n v="0"/>
    <n v="0"/>
    <s v="post"/>
    <s v="OT"/>
    <s v="Montreal Canadiens"/>
    <s v="Pittsburgh Penguins"/>
    <s v="MTL"/>
    <s v="PIT"/>
    <n v="1446.5467679058499"/>
    <n v="1530.5055696939701"/>
    <n v="0.45128438963326101"/>
    <n v="0.54871561036673899"/>
    <n v="0.23814651551587801"/>
    <n v="1.03324348988453"/>
    <n v="1.20490302563135"/>
    <n v="5"/>
    <n v="4"/>
    <n v="1449.24103714026"/>
    <n v="1527.81130045956"/>
    <n v="24"/>
    <n v="42"/>
    <n v="33"/>
    <x v="24"/>
  </r>
  <r>
    <n v="2023"/>
    <d v="2023-01-06T00:00:00"/>
    <n v="0"/>
    <n v="0"/>
    <s v="post"/>
    <m/>
    <s v="Detroit Red Wings"/>
    <s v="Florida Panthers"/>
    <s v="DET"/>
    <s v="FLA"/>
    <n v="1451.44574709628"/>
    <n v="1522.9292553109699"/>
    <n v="0.46912209033260199"/>
    <n v="0.53087790966739801"/>
    <n v="0.24031437148267301"/>
    <n v="1.0658217718609599"/>
    <n v="1.1744925996217099"/>
    <n v="2"/>
    <n v="3"/>
    <n v="1449.20394390612"/>
    <n v="1525.1710585011299"/>
    <n v="23"/>
    <n v="25"/>
    <n v="24"/>
    <x v="20"/>
  </r>
  <r>
    <n v="2023"/>
    <d v="2022-12-17T00:00:00"/>
    <n v="0"/>
    <n v="0"/>
    <s v="post"/>
    <m/>
    <s v="Detroit Red Wings"/>
    <s v="Ottawa Senators"/>
    <s v="DET"/>
    <s v="OTT"/>
    <n v="1453.9565569896199"/>
    <n v="1469.4886078698901"/>
    <n v="0.549441272533301"/>
    <n v="0.450558727466699"/>
    <n v="0.238058326137156"/>
    <n v="1.2061418015538099"/>
    <n v="1.0319165245833499"/>
    <n v="3"/>
    <n v="6"/>
    <n v="1448.7951390199501"/>
    <n v="1474.6500258395599"/>
    <n v="5"/>
    <n v="15"/>
    <n v="10"/>
    <x v="21"/>
  </r>
  <r>
    <n v="2023"/>
    <d v="2022-10-27T00:00:00"/>
    <n v="0"/>
    <n v="0"/>
    <s v="post"/>
    <m/>
    <s v="Philadelphia Flyers"/>
    <s v="Florida Panthers"/>
    <s v="PHI"/>
    <s v="FLA"/>
    <n v="1445.8359440622901"/>
    <n v="1553.4231844197"/>
    <n v="0.41787598605545301"/>
    <n v="0.58212401394454705"/>
    <n v="0.234077524291116"/>
    <n v="0.97201412012545396"/>
    <n v="1.26206340416566"/>
    <n v="4"/>
    <n v="3"/>
    <n v="1448.7281504442799"/>
    <n v="1550.5309780377099"/>
    <n v="37"/>
    <n v="30"/>
    <n v="33"/>
    <x v="19"/>
  </r>
  <r>
    <n v="2023"/>
    <d v="2022-10-17T00:00:00"/>
    <n v="0"/>
    <n v="0"/>
    <s v="post"/>
    <m/>
    <s v="Seattle Kraken"/>
    <s v="Carolina Hurricanes"/>
    <s v="SEA"/>
    <s v="CAR"/>
    <n v="1452.82054934959"/>
    <n v="1559.4493324922"/>
    <n v="0.41921871107458403"/>
    <n v="0.58078128892541603"/>
    <n v="0.234241634402755"/>
    <n v="0.97448058049759601"/>
    <n v="1.25976105390516"/>
    <n v="1"/>
    <n v="5"/>
    <n v="1448.58192921508"/>
    <n v="1563.6879526267101"/>
    <n v="46"/>
    <n v="24"/>
    <n v="35"/>
    <x v="11"/>
  </r>
  <r>
    <n v="2023"/>
    <d v="2023-02-09T00:00:00"/>
    <n v="0"/>
    <n v="0"/>
    <s v="post"/>
    <s v="SO"/>
    <s v="Philadelphia Flyers"/>
    <s v="Edmonton Oilers"/>
    <s v="PHI"/>
    <s v="EDM"/>
    <n v="1445.6794753875699"/>
    <n v="1553.6426339383299"/>
    <n v="0.41734968452912602"/>
    <n v="0.58265031547087398"/>
    <n v="0.23401318017640699"/>
    <n v="0.97104722231237806"/>
    <n v="1.26296595786403"/>
    <n v="2"/>
    <n v="1"/>
    <n v="1448.57484291233"/>
    <n v="1550.7472664135701"/>
    <n v="37"/>
    <n v="1"/>
    <n v="19"/>
    <x v="19"/>
  </r>
  <r>
    <n v="2023"/>
    <d v="2022-12-11T00:00:00"/>
    <n v="0"/>
    <n v="0"/>
    <s v="post"/>
    <s v="OT"/>
    <s v="Columbus Blue Jackets"/>
    <s v="Los Angeles Kings"/>
    <s v="CBJ"/>
    <s v="LAK"/>
    <n v="1445.84330871371"/>
    <n v="1501.8392168948301"/>
    <n v="0.49137205102501802"/>
    <n v="0.50862794897498198"/>
    <n v="0.24302439585487001"/>
    <n v="1.10635310206458"/>
    <n v="1.1366712937902901"/>
    <n v="6"/>
    <n v="5"/>
    <n v="1448.3065759998001"/>
    <n v="1499.37594960874"/>
    <n v="12"/>
    <n v="20"/>
    <n v="16"/>
    <x v="22"/>
  </r>
  <r>
    <n v="2023"/>
    <d v="2022-11-10T00:00:00"/>
    <n v="0"/>
    <n v="0"/>
    <s v="post"/>
    <m/>
    <s v="Detroit Red Wings"/>
    <s v="New York Rangers"/>
    <s v="DET"/>
    <s v="NYR"/>
    <n v="1453.6108765873"/>
    <n v="1535.6570944929199"/>
    <n v="0.45401212616869002"/>
    <n v="0.54598787383130998"/>
    <n v="0.238477994646695"/>
    <n v="1.0382303455900801"/>
    <n v="1.2002476490566101"/>
    <n v="2"/>
    <n v="8"/>
    <n v="1448.23915669796"/>
    <n v="1541.02881438226"/>
    <n v="32"/>
    <n v="61"/>
    <n v="46"/>
    <x v="13"/>
  </r>
  <r>
    <n v="2023"/>
    <d v="2022-11-28T00:00:00"/>
    <n v="0"/>
    <n v="0"/>
    <s v="post"/>
    <s v="SO"/>
    <s v="Columbus Blue Jackets"/>
    <s v="Vegas Golden Knights"/>
    <s v="CBJ"/>
    <s v="VEG"/>
    <n v="1450.24368926289"/>
    <n v="1542.8283931078399"/>
    <n v="0.43902074462762403"/>
    <n v="0.56097925537237603"/>
    <n v="0.23665545740416"/>
    <n v="1.0108002915296399"/>
    <n v="1.22585516587452"/>
    <n v="2"/>
    <n v="3"/>
    <n v="1448.16688735188"/>
    <n v="1544.90519501885"/>
    <n v="34"/>
    <n v="7"/>
    <n v="20"/>
    <x v="9"/>
  </r>
  <r>
    <n v="2023"/>
    <d v="2022-11-01T00:00:00"/>
    <n v="0"/>
    <n v="0"/>
    <s v="post"/>
    <m/>
    <s v="Chicago Blackhawks"/>
    <s v="New York Islanders"/>
    <s v="CHI"/>
    <s v="NYI"/>
    <n v="1451.62320474235"/>
    <n v="1516.5540022896701"/>
    <n v="0.47852607273596098"/>
    <n v="0.52147392726403896"/>
    <n v="0.241458439442608"/>
    <n v="1.0829664261591001"/>
    <n v="1.1584920132834999"/>
    <n v="1"/>
    <n v="3"/>
    <n v="1448.0082235076"/>
    <n v="1520.1689835244199"/>
    <n v="20"/>
    <n v="50"/>
    <n v="35"/>
    <x v="26"/>
  </r>
  <r>
    <n v="2023"/>
    <d v="2022-10-29T00:00:00"/>
    <n v="0"/>
    <n v="0"/>
    <s v="post"/>
    <m/>
    <s v="Detroit Red Wings"/>
    <s v="Minnesota Wild"/>
    <s v="DET"/>
    <s v="MIN"/>
    <n v="1445.1946946308999"/>
    <n v="1537.4964257914401"/>
    <n v="0.43942195772376502"/>
    <n v="0.56057804227623498"/>
    <n v="0.236704269218761"/>
    <n v="1.0115351312846099"/>
    <n v="1.2251691379341501"/>
    <n v="2"/>
    <n v="1"/>
    <n v="1447.9586480345299"/>
    <n v="1534.73247238781"/>
    <n v="27"/>
    <n v="33"/>
    <n v="30"/>
    <x v="16"/>
  </r>
  <r>
    <n v="2023"/>
    <d v="2022-11-03T00:00:00"/>
    <n v="0"/>
    <n v="0"/>
    <s v="post"/>
    <m/>
    <s v="Detroit Red Wings"/>
    <s v="Washington Capitals"/>
    <s v="DET"/>
    <s v="WSH"/>
    <n v="1443.7712367157501"/>
    <n v="1523.1926604636201"/>
    <n v="0.457760086680843"/>
    <n v="0.542239913319157"/>
    <n v="0.23893342601340101"/>
    <n v="1.0450794135722401"/>
    <n v="1.1938540124411601"/>
    <n v="3"/>
    <n v="1"/>
    <n v="1447.9574531803601"/>
    <n v="1519.0064439990099"/>
    <n v="20"/>
    <n v="40"/>
    <n v="30"/>
    <x v="16"/>
  </r>
  <r>
    <n v="2023"/>
    <d v="2022-10-25T00:00:00"/>
    <n v="0"/>
    <n v="0"/>
    <s v="post"/>
    <m/>
    <s v="Detroit Red Wings"/>
    <s v="New Jersey Devils"/>
    <s v="DET"/>
    <s v="NJD"/>
    <n v="1454.2092954791599"/>
    <n v="1442.9664908596401"/>
    <n v="0.58723385246381299"/>
    <n v="0.41276614753618701"/>
    <n v="0.23345234006017901"/>
    <n v="1.27082892796757"/>
    <n v="0.96262341209260605"/>
    <n v="2"/>
    <n v="6"/>
    <n v="1447.9200119787099"/>
    <n v="1449.2557743600901"/>
    <n v="1"/>
    <n v="16"/>
    <n v="8"/>
    <x v="23"/>
  </r>
  <r>
    <n v="2023"/>
    <d v="2023-02-07T00:00:00"/>
    <n v="0"/>
    <n v="0"/>
    <s v="post"/>
    <m/>
    <s v="Detroit Red Wings"/>
    <s v="Edmonton Oilers"/>
    <s v="DET"/>
    <s v="EDM"/>
    <n v="1451.37079475419"/>
    <n v="1549.75537146393"/>
    <n v="0.43081567110476299"/>
    <n v="0.56918432889523696"/>
    <n v="0.23565652978167301"/>
    <n v="0.99576334596308902"/>
    <n v="1.23989318381858"/>
    <n v="2"/>
    <n v="5"/>
    <n v="1447.4835322797901"/>
    <n v="1553.6426339383299"/>
    <n v="39"/>
    <n v="4"/>
    <n v="21"/>
    <x v="18"/>
  </r>
  <r>
    <n v="2023"/>
    <d v="2022-10-22T00:00:00"/>
    <n v="0"/>
    <n v="0"/>
    <s v="post"/>
    <m/>
    <s v="New Jersey Devils"/>
    <s v="San Jose Sharks"/>
    <s v="NJD"/>
    <s v="SJS"/>
    <n v="1445.2417848923001"/>
    <n v="1438.20822443934"/>
    <n v="0.58134849803531297"/>
    <n v="0.41865150196468698"/>
    <n v="0.23417231739604399"/>
    <n v="1.2607335884670301"/>
    <n v="0.97343872892901295"/>
    <n v="2"/>
    <n v="1"/>
    <n v="1447.2086486584001"/>
    <n v="1436.24136067324"/>
    <n v="1"/>
    <n v="12"/>
    <n v="6"/>
    <x v="23"/>
  </r>
  <r>
    <n v="2023"/>
    <d v="2022-10-29T00:00:00"/>
    <n v="0"/>
    <n v="0"/>
    <s v="post"/>
    <s v="OT"/>
    <s v="Philadelphia Flyers"/>
    <s v="Carolina Hurricanes"/>
    <s v="PHI"/>
    <s v="CAR"/>
    <n v="1448.7281504442799"/>
    <n v="1553.2057640866799"/>
    <n v="0.42223666566992102"/>
    <n v="0.57776333433007898"/>
    <n v="0.234610255216641"/>
    <n v="0.98002253466183997"/>
    <n v="1.2545877205547999"/>
    <n v="3"/>
    <n v="4"/>
    <n v="1446.74203397726"/>
    <n v="1555.1918805537"/>
    <n v="39"/>
    <n v="35"/>
    <n v="37"/>
    <x v="11"/>
  </r>
  <r>
    <n v="2023"/>
    <d v="2022-10-19T00:00:00"/>
    <n v="0"/>
    <n v="0"/>
    <s v="post"/>
    <s v="OT"/>
    <s v="Seattle Kraken"/>
    <s v="St. Louis Blues"/>
    <s v="SEA"/>
    <s v="STL"/>
    <n v="1448.58192921508"/>
    <n v="1552.11981582658"/>
    <n v="0.42355688171691702"/>
    <n v="0.57644311828308303"/>
    <n v="0.23477141146866301"/>
    <n v="0.98244612794455199"/>
    <n v="1.2523252835241101"/>
    <n v="3"/>
    <n v="4"/>
    <n v="1446.58871267209"/>
    <n v="1554.11303236957"/>
    <n v="38"/>
    <n v="25"/>
    <n v="31"/>
    <x v="7"/>
  </r>
  <r>
    <n v="2023"/>
    <d v="2022-11-09T00:00:00"/>
    <n v="0"/>
    <n v="0"/>
    <s v="post"/>
    <m/>
    <s v="Montreal Canadiens"/>
    <s v="Vancouver Canucks"/>
    <s v="MTL"/>
    <s v="VAN"/>
    <n v="1441.89322591773"/>
    <n v="1494.1774195407099"/>
    <n v="0.49671282849447301"/>
    <n v="0.50328717150552704"/>
    <n v="0.24367694612910501"/>
    <n v="1.1160651379673701"/>
    <n v="1.1276118081617399"/>
    <n v="5"/>
    <n v="2"/>
    <n v="1446.5467679058499"/>
    <n v="1489.52387755259"/>
    <n v="8"/>
    <n v="33"/>
    <n v="20"/>
    <x v="24"/>
  </r>
  <r>
    <n v="2023"/>
    <d v="2023-02-11T00:00:00"/>
    <n v="0"/>
    <n v="0"/>
    <s v="post"/>
    <s v="OT"/>
    <s v="Philadelphia Flyers"/>
    <s v="Nashville Predators"/>
    <s v="PHI"/>
    <s v="NSH"/>
    <n v="1448.57484291233"/>
    <n v="1501.33343422397"/>
    <n v="0.496030151401405"/>
    <n v="0.50396984859859495"/>
    <n v="0.24359347691408201"/>
    <n v="1.1148240704828001"/>
    <n v="1.1287694064312801"/>
    <n v="1"/>
    <n v="2"/>
    <n v="1446.1828313379001"/>
    <n v="1503.7254457984"/>
    <n v="13"/>
    <n v="2"/>
    <n v="7"/>
    <x v="17"/>
  </r>
  <r>
    <n v="2023"/>
    <d v="2022-12-09T00:00:00"/>
    <n v="0"/>
    <n v="0"/>
    <s v="post"/>
    <m/>
    <s v="Columbus Blue Jackets"/>
    <s v="Calgary Flames"/>
    <s v="CBJ"/>
    <s v="CGY"/>
    <n v="1441.5088809307799"/>
    <n v="1532.20787250035"/>
    <n v="0.44169588312026598"/>
    <n v="0.55830411687973402"/>
    <n v="0.236980867346575"/>
    <n v="1.0156991601018599"/>
    <n v="1.22128170724472"/>
    <n v="3"/>
    <n v="1"/>
    <n v="1445.84330871371"/>
    <n v="1527.8734447174199"/>
    <n v="22"/>
    <n v="13"/>
    <n v="17"/>
    <x v="22"/>
  </r>
  <r>
    <n v="2023"/>
    <d v="2022-10-23T00:00:00"/>
    <n v="0"/>
    <n v="0"/>
    <s v="post"/>
    <m/>
    <s v="Philadelphia Flyers"/>
    <s v="San Jose Sharks"/>
    <s v="PHI"/>
    <s v="SJS"/>
    <n v="1451.4911654119201"/>
    <n v="1436.24136067324"/>
    <n v="0.59281338744748902"/>
    <n v="0.40718661255251098"/>
    <n v="0.232768387513616"/>
    <n v="1.28040694611596"/>
    <n v="0.95236144139765799"/>
    <n v="0"/>
    <n v="3"/>
    <n v="1445.8359440622901"/>
    <n v="1441.89658202287"/>
    <n v="1"/>
    <n v="14"/>
    <n v="7"/>
    <x v="14"/>
  </r>
  <r>
    <n v="2023"/>
    <d v="2023-02-06T00:00:00"/>
    <n v="0"/>
    <n v="0"/>
    <s v="post"/>
    <m/>
    <s v="Philadelphia Flyers"/>
    <s v="New York Islanders"/>
    <s v="PHI"/>
    <s v="NYI"/>
    <n v="1448.0732390861201"/>
    <n v="1500.6156676764899"/>
    <n v="0.49634121644985102"/>
    <n v="0.50365878355014904"/>
    <n v="0.24363150785857701"/>
    <n v="1.1153895817822399"/>
    <n v="1.1282419260763401"/>
    <n v="1"/>
    <n v="2"/>
    <n v="1445.6794753875699"/>
    <n v="1503.0094313750401"/>
    <n v="13"/>
    <n v="4"/>
    <n v="8"/>
    <x v="26"/>
  </r>
  <r>
    <n v="2023"/>
    <d v="2022-12-29T00:00:00"/>
    <n v="0"/>
    <n v="0"/>
    <s v="post"/>
    <m/>
    <s v="Arizona Coyotes"/>
    <s v="Toronto Maple Leafs"/>
    <s v="ARI"/>
    <s v="TOR"/>
    <n v="1439.7237960478001"/>
    <n v="1573.4892006277"/>
    <n v="0.38173454869659201"/>
    <n v="0.61826545130340804"/>
    <n v="0.229626124618799"/>
    <n v="0.90543899696167796"/>
    <n v="1.32418712765712"/>
    <n v="6"/>
    <n v="3"/>
    <n v="1445.67736111555"/>
    <n v="1567.5356355599499"/>
    <n v="45"/>
    <n v="4"/>
    <n v="24"/>
    <x v="29"/>
  </r>
  <r>
    <n v="2023"/>
    <d v="2022-10-08T00:00:00"/>
    <n v="0"/>
    <n v="1"/>
    <s v="post"/>
    <m/>
    <s v="San Jose Sharks"/>
    <s v="Nashville Predators"/>
    <s v="SJS"/>
    <s v="NSH"/>
    <n v="1446.46438083354"/>
    <n v="1510.04425524312"/>
    <n v="0.40950908114027801"/>
    <n v="0.59049091885972205"/>
    <n v="0.23305325720458001"/>
    <n v="0.95663399427053897"/>
    <n v="1.2764192629340401"/>
    <n v="2"/>
    <n v="3"/>
    <n v="1444.54642787437"/>
    <n v="1511.96220820229"/>
    <n v="15"/>
    <n v="43"/>
    <n v="29"/>
    <x v="17"/>
  </r>
  <r>
    <n v="2023"/>
    <d v="2022-11-14T00:00:00"/>
    <n v="0"/>
    <n v="0"/>
    <s v="post"/>
    <m/>
    <s v="Chicago Blackhawks"/>
    <s v="Carolina Hurricanes"/>
    <s v="CHI"/>
    <s v="CAR"/>
    <n v="1448.1448504852699"/>
    <n v="1554.89193144452"/>
    <n v="0.41905291975266401"/>
    <n v="0.58094708024733599"/>
    <n v="0.23422137475256599"/>
    <n v="0.97417606329934903"/>
    <n v="1.26004531145322"/>
    <n v="0"/>
    <n v="3"/>
    <n v="1444.3787324355701"/>
    <n v="1558.65804949422"/>
    <n v="40"/>
    <n v="25"/>
    <n v="32"/>
    <x v="11"/>
  </r>
  <r>
    <n v="2023"/>
    <d v="2023-01-19T00:00:00"/>
    <n v="0"/>
    <n v="0"/>
    <s v="post"/>
    <m/>
    <s v="Philadelphia Flyers"/>
    <s v="Chicago Blackhawks"/>
    <s v="PHI"/>
    <s v="CHI"/>
    <n v="1450.4267650079501"/>
    <n v="1401.88857385238"/>
    <n v="0.63812409583148799"/>
    <n v="0.36187590416851201"/>
    <n v="0.22714048929618599"/>
    <n v="1.35844486160031"/>
    <n v="0.86869562769587505"/>
    <n v="1"/>
    <n v="4"/>
    <n v="1444.23545505319"/>
    <n v="1408.07988380714"/>
    <n v="0"/>
    <n v="5"/>
    <n v="2"/>
    <x v="31"/>
  </r>
  <r>
    <n v="2023"/>
    <d v="2023-01-11T00:00:00"/>
    <n v="0"/>
    <n v="0"/>
    <s v="post"/>
    <m/>
    <s v="Philadelphia Flyers"/>
    <s v="Washington Capitals"/>
    <s v="PHI"/>
    <s v="WSH"/>
    <n v="1439.7028203262801"/>
    <n v="1541.31528780689"/>
    <n v="0.42626528199699598"/>
    <n v="0.57373471800300402"/>
    <n v="0.23510184626865899"/>
    <n v="0.98741665546492596"/>
    <n v="1.2476851908037301"/>
    <n v="5"/>
    <n v="3"/>
    <n v="1444.1813696603599"/>
    <n v="1536.8367384728101"/>
    <n v="26"/>
    <n v="18"/>
    <n v="22"/>
    <x v="19"/>
  </r>
  <r>
    <n v="2023"/>
    <d v="2023-01-22T00:00:00"/>
    <n v="0"/>
    <n v="0"/>
    <s v="post"/>
    <m/>
    <s v="Philadelphia Flyers"/>
    <s v="Winnipeg Jets"/>
    <s v="PHI"/>
    <s v="WPG"/>
    <n v="1447.1342464015099"/>
    <n v="1541.6665995563101"/>
    <n v="0.43626145719940601"/>
    <n v="0.56373854280059399"/>
    <n v="0.236319683032475"/>
    <n v="1.00574542814664"/>
    <n v="1.23057425488584"/>
    <n v="3"/>
    <n v="5"/>
    <n v="1443.8851266673501"/>
    <n v="1544.91571929047"/>
    <n v="31"/>
    <n v="5"/>
    <n v="18"/>
    <x v="10"/>
  </r>
  <r>
    <n v="2023"/>
    <d v="2023-02-12T00:00:00"/>
    <n v="0"/>
    <n v="0"/>
    <s v="post"/>
    <m/>
    <s v="Philadelphia Flyers"/>
    <s v="Seattle Kraken"/>
    <s v="PHI"/>
    <s v="SEA"/>
    <n v="1446.1828313379001"/>
    <n v="1500.9862287563701"/>
    <n v="0.49308779583359003"/>
    <n v="0.50691220416641003"/>
    <n v="0.24323391972967301"/>
    <n v="1.10947383404538"/>
    <n v="1.13376008568429"/>
    <n v="3"/>
    <n v="4"/>
    <n v="1443.8073749703501"/>
    <n v="1503.3616851239201"/>
    <n v="12"/>
    <n v="2"/>
    <n v="7"/>
    <x v="3"/>
  </r>
  <r>
    <n v="2023"/>
    <d v="2022-10-15T00:00:00"/>
    <n v="0"/>
    <n v="0"/>
    <s v="post"/>
    <m/>
    <s v="Philadelphia Flyers"/>
    <s v="Vancouver Canucks"/>
    <s v="PHI"/>
    <s v="VAN"/>
    <n v="1441.2647005239101"/>
    <n v="1506.21522828497"/>
    <n v="0.47849773111845101"/>
    <n v="0.52150226888154905"/>
    <n v="0.24145498908701801"/>
    <n v="1.08291478687855"/>
    <n v="1.1585402022084701"/>
    <n v="3"/>
    <n v="2"/>
    <n v="1443.8014309032801"/>
    <n v="1503.6784979055999"/>
    <n v="12"/>
    <n v="37"/>
    <n v="24"/>
    <x v="19"/>
  </r>
  <r>
    <n v="2023"/>
    <d v="2022-11-15T00:00:00"/>
    <n v="0"/>
    <n v="0"/>
    <s v="post"/>
    <m/>
    <s v="Montreal Canadiens"/>
    <s v="New Jersey Devils"/>
    <s v="MTL"/>
    <s v="NJD"/>
    <n v="1449.24103714026"/>
    <n v="1477.99659338939"/>
    <n v="0.53053516583677895"/>
    <n v="0.46946483416322099"/>
    <n v="0.24035604564038299"/>
    <n v="1.1739090427802501"/>
    <n v="1.0664470028601301"/>
    <n v="1"/>
    <n v="5"/>
    <n v="1443.67102289688"/>
    <n v="1483.56660763277"/>
    <n v="6"/>
    <n v="59"/>
    <n v="32"/>
    <x v="23"/>
  </r>
  <r>
    <n v="2023"/>
    <d v="2022-10-20T00:00:00"/>
    <n v="0"/>
    <n v="0"/>
    <s v="post"/>
    <m/>
    <s v="Montreal Canadiens"/>
    <s v="Arizona Coyotes"/>
    <s v="MTL"/>
    <s v="ARI"/>
    <n v="1439.04403229893"/>
    <n v="1440.43314622291"/>
    <n v="0.56950374988455998"/>
    <n v="0.43049625011544002"/>
    <n v="0.23561761109565801"/>
    <n v="1.24043999780696"/>
    <n v="0.99517761328869903"/>
    <n v="6"/>
    <n v="2"/>
    <n v="1443.4133065323299"/>
    <n v="1436.0638719895101"/>
    <n v="0"/>
    <n v="15"/>
    <n v="7"/>
    <x v="24"/>
  </r>
  <r>
    <n v="2023"/>
    <d v="2022-10-24T00:00:00"/>
    <n v="0"/>
    <n v="0"/>
    <s v="post"/>
    <m/>
    <s v="New Jersey Devils"/>
    <s v="Washington Capitals"/>
    <s v="NJD"/>
    <s v="WSH"/>
    <n v="1447.2086486584001"/>
    <n v="1521.7107890667301"/>
    <n v="0.46479692659690203"/>
    <n v="0.53520307340309803"/>
    <n v="0.23978858304474601"/>
    <n v="1.0579294398063299"/>
    <n v="1.18185914323842"/>
    <n v="3"/>
    <n v="6"/>
    <n v="1442.9664908596401"/>
    <n v="1525.95294686549"/>
    <n v="20"/>
    <n v="44"/>
    <n v="32"/>
    <x v="1"/>
  </r>
  <r>
    <n v="2023"/>
    <d v="2022-10-14T00:00:00"/>
    <n v="0"/>
    <n v="0"/>
    <s v="post"/>
    <m/>
    <s v="San Jose Sharks"/>
    <s v="Carolina Hurricanes"/>
    <s v="SJS"/>
    <s v="CAR"/>
    <n v="1444.54642787437"/>
    <n v="1557.5269255836799"/>
    <n v="0.41034366023018298"/>
    <n v="0.58965633976981602"/>
    <n v="0.233155562706755"/>
    <n v="0.958168976163004"/>
    <n v="1.27498658654375"/>
    <n v="1"/>
    <n v="2"/>
    <n v="1442.6240209658499"/>
    <n v="1559.4493324922"/>
    <n v="39"/>
    <n v="17"/>
    <n v="28"/>
    <x v="11"/>
  </r>
  <r>
    <n v="2023"/>
    <d v="2022-11-19T00:00:00"/>
    <n v="0"/>
    <n v="0"/>
    <s v="post"/>
    <s v="SO"/>
    <s v="Montreal Canadiens"/>
    <s v="Philadelphia Flyers"/>
    <s v="MTL"/>
    <s v="PHI"/>
    <n v="1440.64110632548"/>
    <n v="1433.92916119693"/>
    <n v="0.58089784019833701"/>
    <n v="0.41910215980166299"/>
    <n v="0.234227391977883"/>
    <n v="1.2599608862593199"/>
    <n v="0.97426650571856699"/>
    <n v="5"/>
    <n v="4"/>
    <n v="1442.6103879131001"/>
    <n v="1431.9598796093101"/>
    <n v="0"/>
    <n v="10"/>
    <n v="5"/>
    <x v="24"/>
  </r>
  <r>
    <n v="2023"/>
    <d v="2022-11-12T00:00:00"/>
    <n v="0"/>
    <n v="0"/>
    <s v="post"/>
    <m/>
    <s v="Philadelphia Flyers"/>
    <s v="Ottawa Senators"/>
    <s v="PHI"/>
    <s v="OTT"/>
    <n v="1447.6811162953099"/>
    <n v="1463.6884946023299"/>
    <n v="0.54876381864102997"/>
    <n v="0.45123618135896998"/>
    <n v="0.23814065687592001"/>
    <n v="1.20498531791707"/>
    <n v="1.0331553389588499"/>
    <n v="1"/>
    <n v="4"/>
    <n v="1442.52727772765"/>
    <n v="1468.8423331699901"/>
    <n v="3"/>
    <n v="21"/>
    <n v="12"/>
    <x v="21"/>
  </r>
  <r>
    <n v="2023"/>
    <d v="2022-10-12T00:00:00"/>
    <n v="0"/>
    <n v="0"/>
    <s v="post"/>
    <m/>
    <s v="Montreal Canadiens"/>
    <s v="Toronto Maple Leafs"/>
    <s v="MTL"/>
    <s v="TOR"/>
    <n v="1439.3127407971001"/>
    <n v="1554.4350226066099"/>
    <n v="0.40736382125342202"/>
    <n v="0.59263617874657804"/>
    <n v="0.23279013280881899"/>
    <n v="0.95268749726457003"/>
    <n v="1.28010263554425"/>
    <n v="4"/>
    <n v="3"/>
    <n v="1442.2683532185099"/>
    <n v="1551.4794101852001"/>
    <n v="33"/>
    <n v="23"/>
    <n v="28"/>
    <x v="24"/>
  </r>
  <r>
    <n v="2023"/>
    <d v="2022-11-21T00:00:00"/>
    <n v="0"/>
    <n v="0"/>
    <s v="post"/>
    <m/>
    <s v="San Jose Sharks"/>
    <s v="Ottawa Senators"/>
    <s v="SJS"/>
    <s v="OTT"/>
    <n v="1437.0972781775799"/>
    <n v="1463.2009699442999"/>
    <n v="0.53433542702304404"/>
    <n v="0.46566457297695601"/>
    <n v="0.239894044314552"/>
    <n v="1.1803810117515401"/>
    <n v="1.05951303256301"/>
    <n v="5"/>
    <n v="1"/>
    <n v="1441.87981158511"/>
    <n v="1458.4184365367701"/>
    <n v="2"/>
    <n v="7"/>
    <n v="4"/>
    <x v="14"/>
  </r>
  <r>
    <n v="2023"/>
    <d v="2022-10-27T00:00:00"/>
    <n v="0"/>
    <n v="0"/>
    <s v="post"/>
    <s v="OT"/>
    <s v="San Jose Sharks"/>
    <s v="Toronto Maple Leafs"/>
    <s v="SJS"/>
    <s v="TOR"/>
    <n v="1438.6648122280001"/>
    <n v="1551.73813480371"/>
    <n v="0.41021437589253001"/>
    <n v="0.58978562410747004"/>
    <n v="0.23313971671137901"/>
    <n v="0.95793120510992003"/>
    <n v="1.27520851160146"/>
    <n v="4"/>
    <n v="3"/>
    <n v="1441.60317505276"/>
    <n v="1548.79977197895"/>
    <n v="31"/>
    <n v="16"/>
    <n v="23"/>
    <x v="14"/>
  </r>
  <r>
    <n v="2023"/>
    <d v="2023-01-24T00:00:00"/>
    <n v="0"/>
    <n v="0"/>
    <s v="post"/>
    <s v="OT"/>
    <s v="Philadelphia Flyers"/>
    <s v="Los Angeles Kings"/>
    <s v="PHI"/>
    <s v="LAK"/>
    <n v="1443.8851266673501"/>
    <n v="1501.75050506143"/>
    <n v="0.48868274388357502"/>
    <n v="0.51131725611642498"/>
    <n v="0.24269617706663801"/>
    <n v="1.1014602310948101"/>
    <n v="1.14123594597183"/>
    <n v="3"/>
    <n v="4"/>
    <n v="1441.53439465164"/>
    <n v="1504.10123707714"/>
    <n v="11"/>
    <n v="2"/>
    <n v="6"/>
    <x v="6"/>
  </r>
  <r>
    <n v="2023"/>
    <d v="2022-12-07T00:00:00"/>
    <n v="0"/>
    <n v="0"/>
    <s v="post"/>
    <m/>
    <s v="Columbus Blue Jackets"/>
    <s v="Buffalo Sabres"/>
    <s v="CBJ"/>
    <s v="BUF"/>
    <n v="1447.7007850155501"/>
    <n v="1469.1284543059401"/>
    <n v="0.54102644290903201"/>
    <n v="0.45897355709096799"/>
    <n v="0.23908088089457499"/>
    <n v="1.1917846881546901"/>
    <n v="1.0472961927398901"/>
    <n v="4"/>
    <n v="9"/>
    <n v="1441.5088809307799"/>
    <n v="1475.32035839071"/>
    <n v="4"/>
    <n v="6"/>
    <n v="5"/>
    <x v="4"/>
  </r>
  <r>
    <n v="2023"/>
    <d v="2022-12-12T00:00:00"/>
    <n v="0"/>
    <n v="0"/>
    <s v="post"/>
    <s v="SO"/>
    <s v="Montreal Canadiens"/>
    <s v="Calgary Flames"/>
    <s v="MTL"/>
    <s v="CGY"/>
    <n v="1438.68399230966"/>
    <n v="1526.1600247411"/>
    <n v="0.44627584899033101"/>
    <n v="0.55372415100966899"/>
    <n v="0.237537754542584"/>
    <n v="1.0240820894475"/>
    <n v="1.2134556650950901"/>
    <n v="2"/>
    <n v="1"/>
    <n v="1441.4076058457699"/>
    <n v="1523.43641120499"/>
    <n v="18"/>
    <n v="28"/>
    <n v="23"/>
    <x v="24"/>
  </r>
  <r>
    <n v="2023"/>
    <d v="2022-10-13T00:00:00"/>
    <n v="0"/>
    <n v="0"/>
    <s v="post"/>
    <m/>
    <s v="Philadelphia Flyers"/>
    <s v="New Jersey Devils"/>
    <s v="PHI"/>
    <s v="NJD"/>
    <n v="1437.2947274056501"/>
    <n v="1444.55359615052"/>
    <n v="0.56120101195507799"/>
    <n v="0.43879898804492201"/>
    <n v="0.236628477194995"/>
    <n v="1.22623436024593"/>
    <n v="1.01039411694907"/>
    <n v="5"/>
    <n v="2"/>
    <n v="1441.2647005239101"/>
    <n v="1440.58362303226"/>
    <n v="0"/>
    <n v="16"/>
    <n v="8"/>
    <x v="19"/>
  </r>
  <r>
    <n v="2023"/>
    <d v="2022-12-16T00:00:00"/>
    <n v="0"/>
    <n v="0"/>
    <s v="post"/>
    <m/>
    <s v="Arizona Coyotes"/>
    <s v="New York Islanders"/>
    <s v="ARI"/>
    <s v="NYI"/>
    <n v="1438.3536445618399"/>
    <n v="1515.8941526052199"/>
    <n v="0.46044882699990403"/>
    <n v="0.53955117300009603"/>
    <n v="0.239260152882391"/>
    <n v="1.0499907501396899"/>
    <n v="1.18926940274271"/>
    <n v="5"/>
    <n v="4"/>
    <n v="1440.9945076618501"/>
    <n v="1513.25328950521"/>
    <n v="14"/>
    <n v="37"/>
    <n v="25"/>
    <x v="29"/>
  </r>
  <r>
    <n v="2023"/>
    <d v="2022-12-11T00:00:00"/>
    <n v="0"/>
    <n v="0"/>
    <s v="post"/>
    <s v="OT"/>
    <s v="Arizona Coyotes"/>
    <s v="Philadelphia Flyers"/>
    <s v="ARI"/>
    <s v="PHI"/>
    <n v="1438.5482649681801"/>
    <n v="1419.7534271858201"/>
    <n v="0.59772982636378302"/>
    <n v="0.40227017363621698"/>
    <n v="0.232164452626337"/>
    <n v="1.2888524873977201"/>
    <n v="0.94331196522861704"/>
    <n v="5"/>
    <n v="4"/>
    <n v="1440.42767701347"/>
    <n v="1417.87401514053"/>
    <n v="0"/>
    <n v="3"/>
    <n v="1"/>
    <x v="29"/>
  </r>
  <r>
    <n v="2023"/>
    <d v="2022-11-16T00:00:00"/>
    <n v="0"/>
    <n v="0"/>
    <s v="post"/>
    <m/>
    <s v="Chicago Blackhawks"/>
    <s v="St. Louis Blues"/>
    <s v="CHI"/>
    <s v="STL"/>
    <n v="1444.3787324355701"/>
    <n v="1524.3419529108401"/>
    <n v="0.45698604576565999"/>
    <n v="0.54301395423433996"/>
    <n v="0.23883936932400299"/>
    <n v="1.0436652018947801"/>
    <n v="1.19517416742922"/>
    <n v="2"/>
    <n v="5"/>
    <n v="1440.2188147004899"/>
    <n v="1528.50187064592"/>
    <n v="20"/>
    <n v="48"/>
    <n v="34"/>
    <x v="7"/>
  </r>
  <r>
    <n v="2023"/>
    <d v="2022-10-29T00:00:00"/>
    <n v="0"/>
    <n v="0"/>
    <s v="post"/>
    <m/>
    <s v="San Jose Sharks"/>
    <s v="Tampa Bay Lightning"/>
    <s v="SJS"/>
    <s v="TBL"/>
    <n v="1441.60317505276"/>
    <n v="1566.96075496354"/>
    <n v="0.393220938906582"/>
    <n v="0.60677906109341795"/>
    <n v="0.23104930590818801"/>
    <n v="0.92663775871841902"/>
    <n v="1.3044115471897699"/>
    <n v="3"/>
    <n v="4"/>
    <n v="1439.7717139189399"/>
    <n v="1568.7922160973601"/>
    <n v="42"/>
    <n v="13"/>
    <n v="27"/>
    <x v="12"/>
  </r>
  <r>
    <n v="2023"/>
    <d v="2022-12-27T00:00:00"/>
    <n v="0"/>
    <n v="0"/>
    <s v="post"/>
    <m/>
    <s v="Arizona Coyotes"/>
    <s v="Colorado Avalanche"/>
    <s v="ARI"/>
    <s v="COL"/>
    <n v="1433.4621515578001"/>
    <n v="1586.37968176699"/>
    <n v="0.35607498846826802"/>
    <n v="0.64392501153173198"/>
    <n v="0.22640729303337301"/>
    <n v="0.85793929571391803"/>
    <n v="1.36846799731945"/>
    <n v="6"/>
    <n v="3"/>
    <n v="1439.7237960478001"/>
    <n v="1580.11803727699"/>
    <n v="48"/>
    <n v="4"/>
    <n v="26"/>
    <x v="29"/>
  </r>
  <r>
    <n v="2023"/>
    <d v="2022-12-19T00:00:00"/>
    <n v="0"/>
    <n v="0"/>
    <s v="post"/>
    <m/>
    <s v="Columbus Blue Jackets"/>
    <s v="Dallas Stars"/>
    <s v="CBJ"/>
    <s v="DAL"/>
    <n v="1441.4461260472301"/>
    <n v="1536.2967039284699"/>
    <n v="0.43581098979930299"/>
    <n v="0.56418901020069701"/>
    <n v="0.236264852428647"/>
    <n v="1.00492001283554"/>
    <n v="1.2313448395931099"/>
    <n v="1"/>
    <n v="2"/>
    <n v="1439.38673791425"/>
    <n v="1538.35609206145"/>
    <n v="24"/>
    <n v="5"/>
    <n v="14"/>
    <x v="28"/>
  </r>
  <r>
    <n v="2023"/>
    <d v="2022-10-22T00:00:00"/>
    <n v="0"/>
    <n v="0"/>
    <s v="post"/>
    <m/>
    <s v="Montreal Canadiens"/>
    <s v="Dallas Stars"/>
    <s v="MTL"/>
    <s v="DAL"/>
    <n v="1443.4133065323299"/>
    <n v="1521.3487321918999"/>
    <n v="0.45988410204123997"/>
    <n v="0.54011589795876003"/>
    <n v="0.239191527819307"/>
    <n v="1.0489593509147299"/>
    <n v="1.1902321769045801"/>
    <n v="2"/>
    <n v="5"/>
    <n v="1439.22292267424"/>
    <n v="1525.5391160499901"/>
    <n v="19"/>
    <n v="28"/>
    <n v="23"/>
    <x v="28"/>
  </r>
  <r>
    <n v="2023"/>
    <d v="2022-11-17T00:00:00"/>
    <n v="0"/>
    <n v="0"/>
    <s v="post"/>
    <m/>
    <s v="San Jose Sharks"/>
    <s v="Detroit Red Wings"/>
    <s v="SJS"/>
    <s v="DET"/>
    <n v="1444.53185011918"/>
    <n v="1444.46838644124"/>
    <n v="0.57155258093291195"/>
    <n v="0.428447419067088"/>
    <n v="0.23536791549648201"/>
    <n v="1.2439479377914899"/>
    <n v="0.99141997770499002"/>
    <n v="4"/>
    <n v="7"/>
    <n v="1439.1208513571701"/>
    <n v="1449.87938520325"/>
    <n v="1"/>
    <n v="14"/>
    <n v="7"/>
    <x v="16"/>
  </r>
  <r>
    <n v="2023"/>
    <d v="2022-10-17T00:00:00"/>
    <n v="0"/>
    <n v="0"/>
    <s v="post"/>
    <s v="OT"/>
    <s v="Montreal Canadiens"/>
    <s v="Pittsburgh Penguins"/>
    <s v="MTL"/>
    <s v="PIT"/>
    <n v="1436.1605378064501"/>
    <n v="1542.7116097369801"/>
    <n v="0.41932763125243999"/>
    <n v="0.58067236874756001"/>
    <n v="0.234254943864628"/>
    <n v="0.97468063564958096"/>
    <n v="1.2595743082150499"/>
    <n v="3"/>
    <n v="2"/>
    <n v="1439.04403229893"/>
    <n v="1539.8281152444999"/>
    <n v="25"/>
    <n v="18"/>
    <n v="21"/>
    <x v="24"/>
  </r>
  <r>
    <n v="2023"/>
    <d v="2022-11-01T00:00:00"/>
    <n v="0"/>
    <n v="0"/>
    <s v="post"/>
    <m/>
    <s v="Arizona Coyotes"/>
    <s v="Florida Panthers"/>
    <s v="ARI"/>
    <s v="FLA"/>
    <n v="1434.2113314205101"/>
    <n v="1552.9143975914899"/>
    <n v="0.40239720449310701"/>
    <n v="0.59760279550689299"/>
    <n v="0.23218007312515901"/>
    <n v="0.94354586974680399"/>
    <n v="1.28863420337835"/>
    <n v="3"/>
    <n v="1"/>
    <n v="1438.9164329171001"/>
    <n v="1548.2092960949001"/>
    <n v="29"/>
    <n v="17"/>
    <n v="23"/>
    <x v="29"/>
  </r>
  <r>
    <n v="2023"/>
    <d v="2022-11-05T00:00:00"/>
    <n v="0"/>
    <n v="0"/>
    <s v="post"/>
    <m/>
    <s v="Montreal Canadiens"/>
    <s v="Vegas Golden Knights"/>
    <s v="MTL"/>
    <s v="VEG"/>
    <n v="1441.9974539560999"/>
    <n v="1550.5662243362899"/>
    <n v="0.41650219846438802"/>
    <n v="0.58349780153561204"/>
    <n v="0.23390954634075101"/>
    <n v="0.96949010297679705"/>
    <n v="1.26441944336395"/>
    <n v="4"/>
    <n v="6"/>
    <n v="1438.9161434018799"/>
    <n v="1553.6475348905101"/>
    <n v="33"/>
    <n v="9"/>
    <n v="21"/>
    <x v="9"/>
  </r>
  <r>
    <n v="2023"/>
    <d v="2022-12-10T00:00:00"/>
    <n v="0"/>
    <n v="0"/>
    <s v="post"/>
    <m/>
    <s v="Montreal Canadiens"/>
    <s v="Los Angeles Kings"/>
    <s v="MTL"/>
    <s v="LAK"/>
    <n v="1442.4160287826501"/>
    <n v="1498.10718042184"/>
    <n v="0.49181050687394601"/>
    <n v="0.50818949312605399"/>
    <n v="0.24307792985249799"/>
    <n v="1.1071506637097599"/>
    <n v="1.13592726614274"/>
    <n v="2"/>
    <n v="4"/>
    <n v="1438.68399230966"/>
    <n v="1501.8392168948301"/>
    <n v="10"/>
    <n v="38"/>
    <n v="24"/>
    <x v="6"/>
  </r>
  <r>
    <n v="2023"/>
    <d v="2022-10-25T00:00:00"/>
    <n v="0"/>
    <n v="0"/>
    <s v="post"/>
    <m/>
    <s v="San Jose Sharks"/>
    <s v="Vegas Golden Knights"/>
    <s v="SJS"/>
    <s v="VEG"/>
    <n v="1441.89658202287"/>
    <n v="1537.86504688893"/>
    <n v="0.43422939384293902"/>
    <n v="0.56577060615706098"/>
    <n v="0.236072308455542"/>
    <n v="1.0020215607376699"/>
    <n v="1.2340507477178799"/>
    <n v="2"/>
    <n v="4"/>
    <n v="1438.6648122280001"/>
    <n v="1541.0968166837999"/>
    <n v="25"/>
    <n v="18"/>
    <n v="21"/>
    <x v="9"/>
  </r>
  <r>
    <n v="2023"/>
    <d v="2022-10-18T00:00:00"/>
    <n v="0"/>
    <n v="0"/>
    <s v="post"/>
    <m/>
    <s v="New Jersey Devils"/>
    <s v="Anaheim Ducks"/>
    <s v="NJD"/>
    <s v="ANA"/>
    <n v="1435.31248484959"/>
    <n v="1446.8142684902"/>
    <n v="0.55517774485496796"/>
    <n v="0.44482225514503199"/>
    <n v="0.237361036382711"/>
    <n v="1.21593896119726"/>
    <n v="1.0214220751854499"/>
    <n v="4"/>
    <n v="2"/>
    <n v="1438.63493399494"/>
    <n v="1443.49181934485"/>
    <n v="1"/>
    <n v="13"/>
    <n v="7"/>
    <x v="23"/>
  </r>
  <r>
    <n v="2023"/>
    <d v="2022-12-09T00:00:00"/>
    <n v="0"/>
    <n v="0"/>
    <s v="post"/>
    <m/>
    <s v="Arizona Coyotes"/>
    <s v="Boston Bruins"/>
    <s v="ARI"/>
    <s v="BOS"/>
    <n v="1435.1816503641101"/>
    <n v="1599.1874711531"/>
    <n v="0.34157794320179302"/>
    <n v="0.65842205679820698"/>
    <n v="0.22455836671535701"/>
    <n v="0.83101006808755795"/>
    <n v="1.3935482986278001"/>
    <n v="4"/>
    <n v="3"/>
    <n v="1438.5482649681801"/>
    <n v="1595.8208565490299"/>
    <n v="57"/>
    <n v="4"/>
    <n v="30"/>
    <x v="29"/>
  </r>
  <r>
    <n v="2023"/>
    <d v="2022-11-13T00:00:00"/>
    <n v="0"/>
    <n v="0"/>
    <s v="post"/>
    <m/>
    <s v="Philadelphia Flyers"/>
    <s v="Dallas Stars"/>
    <s v="PHI"/>
    <s v="DAL"/>
    <n v="1442.52727772765"/>
    <n v="1524.0675448086099"/>
    <n v="0.45473418456290998"/>
    <n v="0.54526581543708996"/>
    <n v="0.23856573640824"/>
    <n v="1.03955010992381"/>
    <n v="1.1990156264844301"/>
    <n v="1"/>
    <n v="5"/>
    <n v="1437.8741535901499"/>
    <n v="1528.72066894611"/>
    <n v="19"/>
    <n v="35"/>
    <n v="27"/>
    <x v="28"/>
  </r>
  <r>
    <n v="2023"/>
    <d v="2022-11-29T00:00:00"/>
    <n v="0"/>
    <n v="0"/>
    <s v="post"/>
    <m/>
    <s v="Montreal Canadiens"/>
    <s v="San Jose Sharks"/>
    <s v="MTL"/>
    <s v="SJS"/>
    <n v="1443.8315647745701"/>
    <n v="1431.75389080643"/>
    <n v="0.58839826400145301"/>
    <n v="0.41160173599854699"/>
    <n v="0.23330972150538901"/>
    <n v="1.27282721439986"/>
    <n v="0.96048250710552696"/>
    <n v="0"/>
    <n v="4"/>
    <n v="1437.52716385595"/>
    <n v="1438.0582917250499"/>
    <n v="0"/>
    <n v="7"/>
    <n v="3"/>
    <x v="14"/>
  </r>
  <r>
    <n v="2023"/>
    <d v="2022-10-15T00:00:00"/>
    <n v="0"/>
    <n v="0"/>
    <s v="post"/>
    <m/>
    <s v="San Jose Sharks"/>
    <s v="Chicago Blackhawks"/>
    <s v="SJS"/>
    <s v="CHI"/>
    <n v="1442.6240209658499"/>
    <n v="1443.81481006639"/>
    <n v="0.56978362496277901"/>
    <n v="0.43021637503722099"/>
    <n v="0.23558350859982899"/>
    <n v="1.24091913301393"/>
    <n v="0.99466437558590304"/>
    <n v="2"/>
    <n v="5"/>
    <n v="1437.23315011659"/>
    <n v="1449.20568091565"/>
    <n v="1"/>
    <n v="12"/>
    <n v="6"/>
    <x v="31"/>
  </r>
  <r>
    <n v="2023"/>
    <d v="2022-11-19T00:00:00"/>
    <n v="0"/>
    <n v="0"/>
    <s v="post"/>
    <m/>
    <s v="San Jose Sharks"/>
    <s v="New York Rangers"/>
    <s v="SJS"/>
    <s v="NYR"/>
    <n v="1439.1208513571701"/>
    <n v="1538.65780770742"/>
    <n v="0.42918976733333197"/>
    <n v="0.57081023266666797"/>
    <n v="0.235458400035641"/>
    <n v="0.99278159877433003"/>
    <n v="1.2426768012613101"/>
    <n v="1"/>
    <n v="2"/>
    <n v="1437.0972781775799"/>
    <n v="1540.6813808870099"/>
    <n v="24"/>
    <n v="22"/>
    <n v="23"/>
    <x v="13"/>
  </r>
  <r>
    <n v="2023"/>
    <d v="2022-11-01T00:00:00"/>
    <n v="0"/>
    <n v="0"/>
    <s v="post"/>
    <s v="SO"/>
    <s v="San Jose Sharks"/>
    <s v="Anaheim Ducks"/>
    <s v="SJS"/>
    <s v="ANA"/>
    <n v="1439.7717139189399"/>
    <n v="1435.2581784019001"/>
    <n v="0.57781377880735596"/>
    <n v="0.42218622119264398"/>
    <n v="0.23460409640274499"/>
    <n v="1.2546741745512999"/>
    <n v="0.97992992185144301"/>
    <n v="5"/>
    <n v="6"/>
    <n v="1436.9053443339899"/>
    <n v="1438.1245479868501"/>
    <n v="0"/>
    <n v="8"/>
    <n v="4"/>
    <x v="8"/>
  </r>
  <r>
    <n v="2023"/>
    <d v="2022-11-22T00:00:00"/>
    <n v="0"/>
    <n v="0"/>
    <s v="post"/>
    <m/>
    <s v="Montreal Canadiens"/>
    <s v="Buffalo Sabres"/>
    <s v="MTL"/>
    <s v="BUF"/>
    <n v="1442.6103879131001"/>
    <n v="1460.1426892890199"/>
    <n v="0.54658923473667897"/>
    <n v="0.45341076526332103"/>
    <n v="0.238404918577205"/>
    <n v="1.20127382604799"/>
    <n v="1.0371310925292201"/>
    <n v="2"/>
    <n v="7"/>
    <n v="1436.3427411584701"/>
    <n v="1466.41033604365"/>
    <n v="2"/>
    <n v="13"/>
    <n v="7"/>
    <x v="4"/>
  </r>
  <r>
    <n v="2023"/>
    <d v="2023-01-05T00:00:00"/>
    <n v="0"/>
    <n v="0"/>
    <s v="post"/>
    <m/>
    <s v="Philadelphia Flyers"/>
    <s v="Arizona Coyotes"/>
    <s v="PHI"/>
    <s v="ARI"/>
    <n v="1431.78004534565"/>
    <n v="1441.5343223362599"/>
    <n v="0.55766058316787004"/>
    <n v="0.44233941683213002"/>
    <n v="0.23705913208732199"/>
    <n v="1.22018176457798"/>
    <n v="1.0168773675093401"/>
    <n v="6"/>
    <n v="2"/>
    <n v="1436.2874873729399"/>
    <n v="1437.02688030897"/>
    <n v="0"/>
    <n v="2"/>
    <n v="1"/>
    <x v="19"/>
  </r>
  <r>
    <n v="2023"/>
    <d v="2022-12-17T00:00:00"/>
    <n v="0"/>
    <n v="0"/>
    <s v="post"/>
    <m/>
    <s v="Arizona Coyotes"/>
    <s v="Buffalo Sabres"/>
    <s v="ARI"/>
    <s v="BUF"/>
    <n v="1440.9945076618501"/>
    <n v="1482.13471328676"/>
    <n v="0.51274750601566799"/>
    <n v="0.48725249398433201"/>
    <n v="0.24252171240542"/>
    <n v="1.1436643212462301"/>
    <n v="1.0988573911591899"/>
    <n v="2"/>
    <n v="5"/>
    <n v="1436.23821928692"/>
    <n v="1486.8910016616901"/>
    <n v="5"/>
    <n v="14"/>
    <n v="9"/>
    <x v="4"/>
  </r>
  <r>
    <n v="2023"/>
    <d v="2022-10-28T00:00:00"/>
    <n v="0"/>
    <n v="0"/>
    <s v="post"/>
    <s v="OT"/>
    <s v="Arizona Coyotes"/>
    <s v="Winnipeg Jets"/>
    <s v="ARI"/>
    <s v="WPG"/>
    <n v="1438.4168340471499"/>
    <n v="1509.59117958139"/>
    <n v="0.46956533860463301"/>
    <n v="0.53043466139536699"/>
    <n v="0.24036826622725899"/>
    <n v="1.06663033711571"/>
    <n v="1.17373792911154"/>
    <n v="2"/>
    <n v="3"/>
    <n v="1436.1725777490301"/>
    <n v="1511.83543587951"/>
    <n v="12"/>
    <n v="38"/>
    <n v="25"/>
    <x v="10"/>
  </r>
  <r>
    <n v="2023"/>
    <d v="2022-10-25T00:00:00"/>
    <n v="0"/>
    <n v="0"/>
    <s v="post"/>
    <m/>
    <s v="Montreal Canadiens"/>
    <s v="Minnesota Wild"/>
    <s v="MTL"/>
    <s v="MIN"/>
    <n v="1439.22292267424"/>
    <n v="1530.41479563025"/>
    <n v="0.44099633085281398"/>
    <n v="0.55900366914718602"/>
    <n v="0.236895782978089"/>
    <n v="1.01441827359588"/>
    <n v="1.22247750938221"/>
    <n v="1"/>
    <n v="3"/>
    <n v="1435.93329279968"/>
    <n v="1533.7044255048099"/>
    <n v="20"/>
    <n v="22"/>
    <n v="21"/>
    <x v="27"/>
  </r>
  <r>
    <n v="2023"/>
    <d v="2022-12-13T00:00:00"/>
    <n v="0"/>
    <n v="0"/>
    <s v="post"/>
    <m/>
    <s v="San Jose Sharks"/>
    <s v="Arizona Coyotes"/>
    <s v="SJS"/>
    <s v="ARI"/>
    <n v="1433.37219996002"/>
    <n v="1440.42767701347"/>
    <n v="0.56148931006834102"/>
    <n v="0.43851068993165898"/>
    <n v="0.236593399877915"/>
    <n v="1.2267273551504201"/>
    <n v="1.0098660447274901"/>
    <n v="3"/>
    <n v="2"/>
    <n v="1435.44623241165"/>
    <n v="1438.3536445618399"/>
    <n v="0"/>
    <n v="4"/>
    <n v="2"/>
    <x v="14"/>
  </r>
  <r>
    <n v="2023"/>
    <d v="2022-10-15T00:00:00"/>
    <n v="0"/>
    <n v="0"/>
    <s v="post"/>
    <m/>
    <s v="New Jersey Devils"/>
    <s v="Detroit Red Wings"/>
    <s v="NJD"/>
    <s v="DET"/>
    <n v="1440.58362303226"/>
    <n v="1449.2470781858499"/>
    <n v="0.55920895930250303"/>
    <n v="0.44079104069749703"/>
    <n v="0.236870812781246"/>
    <n v="1.22282845068171"/>
    <n v="1.01404236209953"/>
    <n v="2"/>
    <n v="5"/>
    <n v="1435.31248484959"/>
    <n v="1454.5182163685199"/>
    <n v="1"/>
    <n v="21"/>
    <n v="11"/>
    <x v="16"/>
  </r>
  <r>
    <n v="2023"/>
    <d v="2022-10-30T00:00:00"/>
    <n v="0"/>
    <n v="0"/>
    <s v="post"/>
    <s v="OT"/>
    <s v="Anaheim Ducks"/>
    <s v="Toronto Maple Leafs"/>
    <s v="ANA"/>
    <s v="TOR"/>
    <n v="1432.3236365795301"/>
    <n v="1544.9430048363499"/>
    <n v="0.41084675071348198"/>
    <n v="0.58915324928651802"/>
    <n v="0.23321721771066301"/>
    <n v="0.95909418303076199"/>
    <n v="1.2741230346799"/>
    <n v="4"/>
    <n v="3"/>
    <n v="1435.2581784019001"/>
    <n v="1542.00846301398"/>
    <n v="24"/>
    <n v="20"/>
    <n v="22"/>
    <x v="8"/>
  </r>
  <r>
    <n v="2023"/>
    <d v="2022-10-26T00:00:00"/>
    <n v="0"/>
    <n v="0"/>
    <s v="post"/>
    <m/>
    <s v="Anaheim Ducks"/>
    <s v="Tampa Bay Lightning"/>
    <s v="ANA"/>
    <s v="TBL"/>
    <n v="1437.9965047061501"/>
    <n v="1564.0829919549999"/>
    <n v="0.39222024773620101"/>
    <n v="0.60777975226379899"/>
    <n v="0.23092568082597201"/>
    <n v="0.92479244855616005"/>
    <n v="1.30613323226981"/>
    <n v="2"/>
    <n v="4"/>
    <n v="1435.1187416976099"/>
    <n v="1566.96075496354"/>
    <n v="38"/>
    <n v="24"/>
    <n v="31"/>
    <x v="12"/>
  </r>
  <r>
    <n v="2023"/>
    <d v="2022-11-03T00:00:00"/>
    <n v="0"/>
    <n v="0"/>
    <s v="post"/>
    <s v="SO"/>
    <s v="San Jose Sharks"/>
    <s v="Florida Panthers"/>
    <s v="SJS"/>
    <s v="FLA"/>
    <n v="1436.9053443339899"/>
    <n v="1548.2092960949001"/>
    <n v="0.41268083091019803"/>
    <n v="0.58731916908980197"/>
    <n v="0.23344189239600699"/>
    <n v="0.96246656009317"/>
    <n v="1.2709753323028401"/>
    <n v="3"/>
    <n v="4"/>
    <n v="1434.9704528423999"/>
    <n v="1550.14418758649"/>
    <n v="28"/>
    <n v="16"/>
    <n v="22"/>
    <x v="20"/>
  </r>
  <r>
    <n v="2023"/>
    <d v="2022-11-06T00:00:00"/>
    <n v="0"/>
    <n v="0"/>
    <s v="post"/>
    <m/>
    <s v="Anaheim Ducks"/>
    <s v="Florida Panthers"/>
    <s v="ANA"/>
    <s v="FLA"/>
    <n v="1437.80329674993"/>
    <n v="1547.7223094165099"/>
    <n v="0.41461446804041902"/>
    <n v="0.58538553195958098"/>
    <n v="0.23367860424928499"/>
    <n v="0.96602101013687802"/>
    <n v="1.26765759411241"/>
    <n v="3"/>
    <n v="5"/>
    <n v="1434.7379146959399"/>
    <n v="1550.7876914705"/>
    <n v="28"/>
    <n v="22"/>
    <n v="25"/>
    <x v="20"/>
  </r>
  <r>
    <n v="2023"/>
    <d v="2022-11-20T00:00:00"/>
    <n v="0"/>
    <n v="0"/>
    <s v="post"/>
    <m/>
    <s v="Chicago Blackhawks"/>
    <s v="Pittsburgh Penguins"/>
    <s v="CHI"/>
    <s v="PIT"/>
    <n v="1437.68611230857"/>
    <n v="1532.5574719347301"/>
    <n v="0.435781575590449"/>
    <n v="0.56421842440955094"/>
    <n v="0.23626127200807001"/>
    <n v="1.0048661138222901"/>
    <n v="1.23139515818578"/>
    <n v="3"/>
    <n v="5"/>
    <n v="1434.4410917779801"/>
    <n v="1535.80249246532"/>
    <n v="21"/>
    <n v="26"/>
    <n v="23"/>
    <x v="25"/>
  </r>
  <r>
    <n v="2023"/>
    <d v="2022-10-30T00:00:00"/>
    <n v="0"/>
    <n v="0"/>
    <s v="post"/>
    <m/>
    <s v="Arizona Coyotes"/>
    <s v="New York Rangers"/>
    <s v="ARI"/>
    <s v="NYR"/>
    <n v="1436.1725777490301"/>
    <n v="1543.9540702366701"/>
    <n v="0.41760400134445502"/>
    <n v="0.58239599865554503"/>
    <n v="0.23404427355155899"/>
    <n v="0.97151445111358103"/>
    <n v="1.26252982243798"/>
    <n v="2"/>
    <n v="3"/>
    <n v="1434.2113314205101"/>
    <n v="1545.9153165651901"/>
    <n v="25"/>
    <n v="24"/>
    <n v="24"/>
    <x v="13"/>
  </r>
  <r>
    <n v="2023"/>
    <d v="2022-11-25T00:00:00"/>
    <n v="0"/>
    <n v="0"/>
    <s v="post"/>
    <m/>
    <s v="San Jose Sharks"/>
    <s v="Los Angeles Kings"/>
    <s v="SJS"/>
    <s v="LAK"/>
    <n v="1438.4779896774401"/>
    <n v="1499.7395974906001"/>
    <n v="0.483798916994234"/>
    <n v="0.51620108300576595"/>
    <n v="0.242100679589868"/>
    <n v="1.09257046698919"/>
    <n v="1.1495302126006799"/>
    <n v="2"/>
    <n v="5"/>
    <n v="1434.03403893674"/>
    <n v="1504.1835482312999"/>
    <n v="9"/>
    <n v="32"/>
    <n v="20"/>
    <x v="6"/>
  </r>
  <r>
    <n v="2023"/>
    <d v="2022-11-03T00:00:00"/>
    <n v="0"/>
    <n v="0"/>
    <s v="post"/>
    <m/>
    <s v="Arizona Coyotes"/>
    <s v="Dallas Stars"/>
    <s v="ARI"/>
    <s v="DAL"/>
    <n v="1438.9164329171001"/>
    <n v="1520.8159817210101"/>
    <n v="0.45422142250027397"/>
    <n v="0.54577857749972603"/>
    <n v="0.23850342765399499"/>
    <n v="1.0386129064743499"/>
    <n v="1.19989052117964"/>
    <n v="2"/>
    <n v="7"/>
    <n v="1433.86898581278"/>
    <n v="1525.8634288253299"/>
    <n v="16"/>
    <n v="33"/>
    <n v="24"/>
    <x v="28"/>
  </r>
  <r>
    <n v="2023"/>
    <d v="2022-12-31T00:00:00"/>
    <n v="0"/>
    <n v="0"/>
    <s v="post"/>
    <m/>
    <s v="Columbus Blue Jackets"/>
    <s v="Chicago Blackhawks"/>
    <s v="CBJ"/>
    <s v="CHI"/>
    <n v="1430.2033253679199"/>
    <n v="1403.9796867155501"/>
    <n v="0.60796794168854995"/>
    <n v="0.39203205831144999"/>
    <n v="0.23090242467136801"/>
    <n v="1.30645703619012"/>
    <n v="0.92444538848124802"/>
    <n v="4"/>
    <n v="1"/>
    <n v="1433.6943273825"/>
    <n v="1400.48868470097"/>
    <n v="0"/>
    <n v="0"/>
    <n v="0"/>
    <x v="22"/>
  </r>
  <r>
    <n v="2023"/>
    <d v="2022-12-15T00:00:00"/>
    <n v="0"/>
    <n v="0"/>
    <s v="post"/>
    <m/>
    <s v="Montreal Canadiens"/>
    <s v="Anaheim Ducks"/>
    <s v="MTL"/>
    <s v="ANA"/>
    <n v="1439.58266066483"/>
    <n v="1402.2244406060199"/>
    <n v="0.62313457319299603"/>
    <n v="0.37686542680700402"/>
    <n v="0.22901985316319601"/>
    <n v="1.33257881109562"/>
    <n v="0.89644104206757802"/>
    <n v="2"/>
    <n v="5"/>
    <n v="1433.57122412373"/>
    <n v="1408.2358771471199"/>
    <n v="0"/>
    <n v="2"/>
    <n v="1"/>
    <x v="8"/>
  </r>
  <r>
    <n v="2023"/>
    <d v="2022-12-23T00:00:00"/>
    <n v="0"/>
    <n v="0"/>
    <s v="post"/>
    <s v="SO"/>
    <s v="Arizona Coyotes"/>
    <s v="Los Angeles Kings"/>
    <s v="ARI"/>
    <s v="LAK"/>
    <n v="1430.85787928685"/>
    <n v="1503.9867143157101"/>
    <n v="0.46676401229527398"/>
    <n v="0.53323598770472602"/>
    <n v="0.24002768909408401"/>
    <n v="1.0615194264611101"/>
    <n v="1.1785082626329699"/>
    <n v="2"/>
    <n v="1"/>
    <n v="1433.4621515578001"/>
    <n v="1501.38244204476"/>
    <n v="8"/>
    <n v="24"/>
    <n v="16"/>
    <x v="29"/>
  </r>
  <r>
    <n v="2023"/>
    <d v="2022-12-19T00:00:00"/>
    <n v="0"/>
    <n v="0"/>
    <s v="post"/>
    <s v="OT"/>
    <s v="Arizona Coyotes"/>
    <s v="Montreal Canadiens"/>
    <s v="ARI"/>
    <s v="MTL"/>
    <n v="1436.23821928692"/>
    <n v="1429.96146159931"/>
    <n v="0.58028782661215295"/>
    <n v="0.419712173387847"/>
    <n v="0.23430192937637701"/>
    <n v="1.25891502523183"/>
    <n v="0.97538690414454698"/>
    <n v="2"/>
    <n v="3"/>
    <n v="1433.35703082242"/>
    <n v="1432.84265006381"/>
    <n v="0"/>
    <n v="3"/>
    <n v="1"/>
    <x v="24"/>
  </r>
  <r>
    <n v="2023"/>
    <d v="2023-01-08T00:00:00"/>
    <n v="0"/>
    <n v="0"/>
    <s v="post"/>
    <m/>
    <s v="Philadelphia Flyers"/>
    <s v="Toronto Maple Leafs"/>
    <s v="PHI"/>
    <s v="TOR"/>
    <n v="1436.2874873729399"/>
    <n v="1565.2708430044099"/>
    <n v="0.38825225568053301"/>
    <n v="0.61174774431946699"/>
    <n v="0.23043482003778501"/>
    <n v="0.91747249273184295"/>
    <n v="1.3129623273059401"/>
    <n v="2"/>
    <n v="6"/>
    <n v="1432.4031801393601"/>
    <n v="1569.15515023799"/>
    <n v="37"/>
    <n v="2"/>
    <n v="19"/>
    <x v="15"/>
  </r>
  <r>
    <n v="2023"/>
    <d v="2023-02-24T00:00:00"/>
    <n v="0"/>
    <n v="0"/>
    <s v="post"/>
    <m/>
    <s v="Philadelphia Flyers"/>
    <s v="Montreal Canadiens"/>
    <s v="PHI"/>
    <s v="MTL"/>
    <n v="1437.8054057235199"/>
    <n v="1428.63141193055"/>
    <n v="0.584344251287226"/>
    <n v="0.415655748712774"/>
    <n v="0.23380601082732499"/>
    <n v="1.26587131505843"/>
    <n v="0.96793469576889501"/>
    <n v="2"/>
    <n v="5"/>
    <n v="1432.2479894381499"/>
    <n v="1434.18882821592"/>
    <n v="0"/>
    <n v="0"/>
    <n v="0"/>
    <x v="24"/>
  </r>
  <r>
    <n v="2023"/>
    <d v="2022-11-05T00:00:00"/>
    <n v="0"/>
    <n v="0"/>
    <s v="post"/>
    <s v="SO"/>
    <s v="San Jose Sharks"/>
    <s v="Anaheim Ducks"/>
    <s v="SJS"/>
    <s v="ANA"/>
    <n v="1434.9704528423999"/>
    <n v="1434.97486565182"/>
    <n v="0.57145689658216303"/>
    <n v="0.42854310341783702"/>
    <n v="0.23537957926780401"/>
    <n v="1.24378408854494"/>
    <n v="0.99159549072286801"/>
    <n v="4"/>
    <n v="5"/>
    <n v="1432.1420217442901"/>
    <n v="1437.80329674993"/>
    <n v="0"/>
    <n v="6"/>
    <n v="3"/>
    <x v="8"/>
  </r>
  <r>
    <n v="2023"/>
    <d v="2022-11-27T00:00:00"/>
    <n v="0"/>
    <n v="0"/>
    <s v="post"/>
    <s v="OT"/>
    <s v="San Jose Sharks"/>
    <s v="Vancouver Canucks"/>
    <s v="SJS"/>
    <s v="VAN"/>
    <n v="1434.03403893674"/>
    <n v="1500.6985688458701"/>
    <n v="0.47603618773548101"/>
    <n v="0.52396381226451905"/>
    <n v="0.24115537826455999"/>
    <n v="1.07842906681455"/>
    <n v="1.1627263114500099"/>
    <n v="3"/>
    <n v="4"/>
    <n v="1431.75389080643"/>
    <n v="1502.9787169761801"/>
    <n v="8"/>
    <n v="22"/>
    <n v="15"/>
    <x v="5"/>
  </r>
  <r>
    <n v="2023"/>
    <d v="2022-12-22T00:00:00"/>
    <n v="0"/>
    <n v="0"/>
    <s v="post"/>
    <m/>
    <s v="San Jose Sharks"/>
    <s v="Minnesota Wild"/>
    <s v="SJS"/>
    <s v="MIN"/>
    <n v="1425.2028167891999"/>
    <n v="1548.95289418077"/>
    <n v="0.39543098234674001"/>
    <n v="0.60456901765325999"/>
    <n v="0.23132210722434701"/>
    <n v="0.930712143819586"/>
    <n v="1.3006099634047601"/>
    <n v="5"/>
    <n v="2"/>
    <n v="1430.9949891915101"/>
    <n v="1543.1607217784599"/>
    <n v="22"/>
    <n v="8"/>
    <n v="15"/>
    <x v="14"/>
  </r>
  <r>
    <n v="2023"/>
    <d v="2022-11-09T00:00:00"/>
    <n v="0"/>
    <n v="0"/>
    <s v="post"/>
    <m/>
    <s v="Anaheim Ducks"/>
    <s v="Minnesota Wild"/>
    <s v="ANA"/>
    <s v="MIN"/>
    <n v="1434.7379146959399"/>
    <n v="1529.76102871543"/>
    <n v="0.43556679812733101"/>
    <n v="0.56443320187266899"/>
    <n v="0.236235127863414"/>
    <n v="1.0044725458694099"/>
    <n v="1.2317625819940099"/>
    <n v="1"/>
    <n v="4"/>
    <n v="1430.8014767693601"/>
    <n v="1533.6974666420101"/>
    <n v="18"/>
    <n v="30"/>
    <n v="24"/>
    <x v="27"/>
  </r>
  <r>
    <n v="2023"/>
    <d v="2022-11-15T00:00:00"/>
    <n v="0"/>
    <n v="0"/>
    <s v="post"/>
    <s v="OT"/>
    <s v="Anaheim Ducks"/>
    <s v="Detroit Red Wings"/>
    <s v="ANA"/>
    <s v="DET"/>
    <n v="1428.0955018027501"/>
    <n v="1446.6315321811101"/>
    <n v="0.54515691232877705"/>
    <n v="0.454843087671223"/>
    <n v="0.23857896980222201"/>
    <n v="1.1988298199358201"/>
    <n v="1.03974914986641"/>
    <n v="3"/>
    <n v="2"/>
    <n v="1430.2586475426201"/>
    <n v="1444.46838644124"/>
    <n v="0"/>
    <n v="9"/>
    <n v="4"/>
    <x v="8"/>
  </r>
  <r>
    <n v="2023"/>
    <d v="2022-12-17T00:00:00"/>
    <n v="0"/>
    <n v="0"/>
    <s v="post"/>
    <m/>
    <s v="Montreal Canadiens"/>
    <s v="Tampa Bay Lightning"/>
    <s v="MTL"/>
    <s v="TBL"/>
    <n v="1433.57122412373"/>
    <n v="1580.6107209465399"/>
    <n v="0.36387047148782498"/>
    <n v="0.63612952851217597"/>
    <n v="0.22739178792386799"/>
    <n v="0.87239157381520005"/>
    <n v="1.3550002141086701"/>
    <n v="1"/>
    <n v="5"/>
    <n v="1429.96146159931"/>
    <n v="1584.2204834709601"/>
    <n v="45"/>
    <n v="5"/>
    <n v="25"/>
    <x v="12"/>
  </r>
  <r>
    <n v="2023"/>
    <d v="2022-12-18T00:00:00"/>
    <n v="0"/>
    <n v="0"/>
    <s v="post"/>
    <m/>
    <s v="San Jose Sharks"/>
    <s v="Calgary Flames"/>
    <s v="SJS"/>
    <s v="CGY"/>
    <n v="1433.87082877283"/>
    <n v="1514.86203748754"/>
    <n v="0.45551797843229902"/>
    <n v="0.54448202156770098"/>
    <n v="0.23866097893851099"/>
    <n v="1.0409825691463701"/>
    <n v="1.19767840979215"/>
    <n v="2"/>
    <n v="5"/>
    <n v="1429.7263231253901"/>
    <n v="1519.0065431349799"/>
    <n v="12"/>
    <n v="22"/>
    <n v="17"/>
    <x v="30"/>
  </r>
  <r>
    <n v="2023"/>
    <d v="2022-11-25T00:00:00"/>
    <n v="0"/>
    <n v="0"/>
    <s v="post"/>
    <s v="SO"/>
    <s v="Chicago Blackhawks"/>
    <s v="Montreal Canadiens"/>
    <s v="CHI"/>
    <s v="MTL"/>
    <n v="1432.3265398830299"/>
    <n v="1441.07640938138"/>
    <n v="0.55908633933390395"/>
    <n v="0.440913660666096"/>
    <n v="0.23688572757645701"/>
    <n v="1.2226188319731"/>
    <n v="1.01426689560336"/>
    <n v="2"/>
    <n v="3"/>
    <n v="1429.5713844898401"/>
    <n v="1443.8315647745701"/>
    <n v="0"/>
    <n v="7"/>
    <n v="3"/>
    <x v="24"/>
  </r>
  <r>
    <n v="2023"/>
    <d v="2023-02-25T00:00:00"/>
    <n v="0"/>
    <n v="0"/>
    <s v="post"/>
    <m/>
    <s v="Montreal Canadiens"/>
    <s v="Ottawa Senators"/>
    <s v="MTL"/>
    <s v="OTT"/>
    <n v="1434.18882821592"/>
    <n v="1474.81777936149"/>
    <n v="0.51348275400349397"/>
    <n v="0.48651724599650598"/>
    <n v="0.24243204889027101"/>
    <n v="1.14491288077437"/>
    <n v="1.0975191681159"/>
    <n v="2"/>
    <n v="5"/>
    <n v="1429.42452628144"/>
    <n v="1479.5820812959701"/>
    <n v="3"/>
    <n v="0"/>
    <n v="1"/>
    <x v="21"/>
  </r>
  <r>
    <n v="2023"/>
    <d v="2023-01-08T00:00:00"/>
    <n v="0"/>
    <n v="0"/>
    <s v="post"/>
    <m/>
    <s v="Arizona Coyotes"/>
    <s v="Pittsburgh Penguins"/>
    <s v="ARI"/>
    <s v="PIT"/>
    <n v="1433.29451001955"/>
    <n v="1531.6248148249799"/>
    <n v="0.43089228094704701"/>
    <n v="0.56910771905295299"/>
    <n v="0.23566586364543499"/>
    <n v="0.99590382401199196"/>
    <n v="1.2397620396334399"/>
    <n v="1"/>
    <n v="4"/>
    <n v="1429.40645573298"/>
    <n v="1535.5128691115499"/>
    <n v="18"/>
    <n v="18"/>
    <n v="18"/>
    <x v="25"/>
  </r>
  <r>
    <n v="2023"/>
    <d v="2023-01-07T00:00:00"/>
    <n v="0"/>
    <n v="0"/>
    <s v="post"/>
    <s v="SO"/>
    <s v="Columbus Blue Jackets"/>
    <s v="Carolina Hurricanes"/>
    <s v="CBJ"/>
    <s v="CAR"/>
    <n v="1425.7722018408599"/>
    <n v="1568.8235308855201"/>
    <n v="0.36920089537606099"/>
    <n v="0.63079910462393896"/>
    <n v="0.228061472755136"/>
    <n v="0.882262763565279"/>
    <n v="1.34579870918986"/>
    <n v="4"/>
    <n v="3"/>
    <n v="1428.96303952675"/>
    <n v="1565.63269319963"/>
    <n v="32"/>
    <n v="1"/>
    <n v="16"/>
    <x v="22"/>
  </r>
  <r>
    <n v="2023"/>
    <d v="2023-02-20T00:00:00"/>
    <n v="0"/>
    <n v="0"/>
    <s v="post"/>
    <m/>
    <s v="San Jose Sharks"/>
    <s v="Seattle Kraken"/>
    <s v="SJS"/>
    <s v="SEA"/>
    <n v="1422.51617810373"/>
    <n v="1507.8299078416301"/>
    <n v="0.44935374500569097"/>
    <n v="0.55064625499430897"/>
    <n v="0.237911878165322"/>
    <n v="1.02971277474178"/>
    <n v="1.20819910342354"/>
    <n v="4"/>
    <n v="0"/>
    <n v="1428.3377077738401"/>
    <n v="1502.00837817152"/>
    <n v="6"/>
    <n v="0"/>
    <n v="3"/>
    <x v="14"/>
  </r>
  <r>
    <n v="2023"/>
    <d v="2022-11-12T00:00:00"/>
    <n v="0"/>
    <n v="0"/>
    <s v="post"/>
    <m/>
    <s v="Anaheim Ducks"/>
    <s v="Chicago Blackhawks"/>
    <s v="ANA"/>
    <s v="CHI"/>
    <n v="1430.8014767693601"/>
    <n v="1445.4388755186601"/>
    <n v="0.55071586414657503"/>
    <n v="0.44928413585342503"/>
    <n v="0.23790341789578001"/>
    <n v="1.2083179598190299"/>
    <n v="1.0295854580767501"/>
    <n v="2"/>
    <n v="3"/>
    <n v="1428.0955018027501"/>
    <n v="1448.1448504852699"/>
    <n v="0"/>
    <n v="11"/>
    <n v="5"/>
    <x v="31"/>
  </r>
  <r>
    <n v="2023"/>
    <d v="2022-11-21T00:00:00"/>
    <n v="0"/>
    <n v="0"/>
    <s v="post"/>
    <m/>
    <s v="Philadelphia Flyers"/>
    <s v="Calgary Flames"/>
    <s v="PHI"/>
    <s v="CGY"/>
    <n v="1431.9598796093101"/>
    <n v="1526.91596294027"/>
    <n v="0.43566166345038898"/>
    <n v="0.56433833654961096"/>
    <n v="0.23624667561889201"/>
    <n v="1.0046463828349199"/>
    <n v="1.23160029278397"/>
    <n v="2"/>
    <n v="5"/>
    <n v="1428.0224583581301"/>
    <n v="1530.85338419145"/>
    <n v="16"/>
    <n v="26"/>
    <n v="21"/>
    <x v="30"/>
  </r>
  <r>
    <n v="2023"/>
    <d v="2023-02-19T00:00:00"/>
    <n v="0"/>
    <n v="0"/>
    <s v="post"/>
    <s v="OT"/>
    <s v="Arizona Coyotes"/>
    <s v="Columbus Blue Jackets"/>
    <s v="ARI"/>
    <s v="CBJ"/>
    <n v="1425.5570196721901"/>
    <n v="1425.3865351116599"/>
    <n v="0.57170343561344605"/>
    <n v="0.428296564386554"/>
    <n v="0.23534952603663001"/>
    <n v="1.24420626465838"/>
    <n v="0.99114326137824604"/>
    <n v="3"/>
    <n v="2"/>
    <n v="1427.57577236579"/>
    <n v="1423.36778241806"/>
    <n v="0"/>
    <n v="0"/>
    <n v="0"/>
    <x v="29"/>
  </r>
  <r>
    <n v="2023"/>
    <d v="2023-02-14T00:00:00"/>
    <n v="0"/>
    <n v="0"/>
    <s v="post"/>
    <m/>
    <s v="San Jose Sharks"/>
    <s v="Pittsburgh Penguins"/>
    <s v="SJS"/>
    <s v="PIT"/>
    <n v="1430.7101525637399"/>
    <n v="1524.14666310084"/>
    <n v="0.437813492771019"/>
    <n v="0.56218650722898"/>
    <n v="0.23650856560297601"/>
    <n v="1.00858890996811"/>
    <n v="1.2279196556348599"/>
    <n v="1"/>
    <n v="3"/>
    <n v="1427.44776696808"/>
    <n v="1527.4090486964999"/>
    <n v="14"/>
    <n v="0"/>
    <n v="7"/>
    <x v="25"/>
  </r>
  <r>
    <n v="2023"/>
    <d v="2022-12-07T00:00:00"/>
    <n v="0"/>
    <n v="0"/>
    <s v="post"/>
    <s v="OT"/>
    <s v="San Jose Sharks"/>
    <s v="Vancouver Canucks"/>
    <s v="SJS"/>
    <s v="VAN"/>
    <n v="1429.3013653283101"/>
    <n v="1494.8428853791199"/>
    <n v="0.47764886067835199"/>
    <n v="0.52235113932164801"/>
    <n v="0.24135165385992199"/>
    <n v="1.0813680327276001"/>
    <n v="1.15998362113232"/>
    <n v="5"/>
    <n v="6"/>
    <n v="1427.0122488269401"/>
    <n v="1497.13200188049"/>
    <n v="5"/>
    <n v="16"/>
    <n v="10"/>
    <x v="5"/>
  </r>
  <r>
    <n v="2023"/>
    <d v="2022-11-23T00:00:00"/>
    <n v="0"/>
    <n v="0"/>
    <s v="post"/>
    <m/>
    <s v="Anaheim Ducks"/>
    <s v="New York Rangers"/>
    <s v="ANA"/>
    <s v="NYR"/>
    <n v="1423.9745661151601"/>
    <n v="1544.653978911"/>
    <n v="0.399664455548568"/>
    <n v="0.600335544451432"/>
    <n v="0.23184384015884299"/>
    <n v="0.93851300910660596"/>
    <n v="1.29333083105224"/>
    <n v="3"/>
    <n v="2"/>
    <n v="1426.9769830082901"/>
    <n v="1541.65156201787"/>
    <n v="19"/>
    <n v="12"/>
    <n v="15"/>
    <x v="8"/>
  </r>
  <r>
    <n v="2023"/>
    <d v="2023-02-15T00:00:00"/>
    <n v="0"/>
    <n v="0"/>
    <s v="post"/>
    <s v="SO"/>
    <s v="Arizona Coyotes"/>
    <s v="Tampa Bay Lightning"/>
    <s v="ARI"/>
    <s v="TBL"/>
    <n v="1423.5727899014901"/>
    <n v="1590.1938981268399"/>
    <n v="0.33820020047688598"/>
    <n v="0.66179979952311396"/>
    <n v="0.224123845122284"/>
    <n v="0.82472551672404903"/>
    <n v="1.3993983283982301"/>
    <n v="1"/>
    <n v="0"/>
    <n v="1426.9612528227201"/>
    <n v="1586.8054352056099"/>
    <n v="43"/>
    <n v="0"/>
    <n v="21"/>
    <x v="29"/>
  </r>
  <r>
    <n v="2023"/>
    <d v="2023-02-14T00:00:00"/>
    <n v="0"/>
    <n v="0"/>
    <s v="post"/>
    <m/>
    <s v="Montreal Canadiens"/>
    <s v="Chicago Blackhawks"/>
    <s v="MTL"/>
    <s v="CHI"/>
    <n v="1422.01103785652"/>
    <n v="1411.51924305393"/>
    <n v="0.586185566900566"/>
    <n v="0.413814433099434"/>
    <n v="0.23358068490075301"/>
    <n v="1.2690301925063101"/>
    <n v="0.96455049239443902"/>
    <n v="4"/>
    <n v="0"/>
    <n v="1426.18735833854"/>
    <n v="1407.3429225719101"/>
    <n v="0"/>
    <n v="0"/>
    <n v="0"/>
    <x v="24"/>
  </r>
  <r>
    <n v="2023"/>
    <d v="2023-01-05T00:00:00"/>
    <n v="0"/>
    <n v="0"/>
    <s v="post"/>
    <m/>
    <s v="Columbus Blue Jackets"/>
    <s v="Washington Capitals"/>
    <s v="CBJ"/>
    <s v="WSH"/>
    <n v="1429.9712921642799"/>
    <n v="1539.04809375177"/>
    <n v="0.41579164581147898"/>
    <n v="0.58420835418852102"/>
    <n v="0.23382263534248199"/>
    <n v="0.96818442858841203"/>
    <n v="1.2656382067540699"/>
    <n v="2"/>
    <n v="6"/>
    <n v="1425.7722018408599"/>
    <n v="1543.24718407519"/>
    <n v="20"/>
    <n v="16"/>
    <n v="18"/>
    <x v="1"/>
  </r>
  <r>
    <n v="2023"/>
    <d v="2022-12-20T00:00:00"/>
    <n v="0"/>
    <n v="0"/>
    <s v="post"/>
    <m/>
    <s v="San Jose Sharks"/>
    <s v="Calgary Flames"/>
    <s v="SJS"/>
    <s v="CGY"/>
    <n v="1429.7263231253901"/>
    <n v="1519.0065431349799"/>
    <n v="0.44371084478488798"/>
    <n v="0.55628915521511202"/>
    <n v="0.237225902444855"/>
    <n v="1.01938788643597"/>
    <n v="1.21783801600889"/>
    <n v="3"/>
    <n v="7"/>
    <n v="1425.2028167891999"/>
    <n v="1523.5300494711701"/>
    <n v="12"/>
    <n v="20"/>
    <n v="16"/>
    <x v="30"/>
  </r>
  <r>
    <n v="2023"/>
    <d v="2022-12-05T00:00:00"/>
    <n v="0"/>
    <n v="0"/>
    <s v="post"/>
    <m/>
    <s v="Philadelphia Flyers"/>
    <s v="Colorado Avalanche"/>
    <s v="PHI"/>
    <s v="COL"/>
    <n v="1419.5763737678601"/>
    <n v="1596.92503704505"/>
    <n v="0.32451968161323802"/>
    <n v="0.67548031838676204"/>
    <n v="0.22234775750387401"/>
    <n v="0.79923089725777496"/>
    <n v="1.4231168602461"/>
    <n v="5"/>
    <n v="3"/>
    <n v="1425.0568476010999"/>
    <n v="1591.44456321181"/>
    <n v="44"/>
    <n v="3"/>
    <n v="23"/>
    <x v="19"/>
  </r>
  <r>
    <n v="2023"/>
    <d v="2022-11-29T00:00:00"/>
    <n v="0"/>
    <n v="0"/>
    <s v="post"/>
    <m/>
    <s v="Philadelphia Flyers"/>
    <s v="New York Islanders"/>
    <s v="PHI"/>
    <s v="NYI"/>
    <n v="1420.35612879527"/>
    <n v="1531.3525255914101"/>
    <n v="0.41311000544179199"/>
    <n v="0.58688999455820801"/>
    <n v="0.23349444485256801"/>
    <n v="0.96325556435248005"/>
    <n v="1.2702388805000899"/>
    <n v="3"/>
    <n v="1"/>
    <n v="1424.9589815188299"/>
    <n v="1526.74967286785"/>
    <n v="13"/>
    <n v="13"/>
    <n v="13"/>
    <x v="19"/>
  </r>
  <r>
    <n v="2023"/>
    <d v="2023-01-10T00:00:00"/>
    <n v="0"/>
    <n v="0"/>
    <s v="post"/>
    <m/>
    <s v="Arizona Coyotes"/>
    <s v="San Jose Sharks"/>
    <s v="ARI"/>
    <s v="SJS"/>
    <n v="1429.40645573298"/>
    <n v="1422.9144147591401"/>
    <n v="0.580589625595337"/>
    <n v="0.419410374404663"/>
    <n v="0.234265054342982"/>
    <n v="1.25943244534259"/>
    <n v="0.97483260900038904"/>
    <n v="2"/>
    <n v="4"/>
    <n v="1424.86330401036"/>
    <n v="1427.4575664817601"/>
    <n v="0"/>
    <n v="0"/>
    <n v="0"/>
    <x v="14"/>
  </r>
  <r>
    <n v="2023"/>
    <d v="2022-12-29T00:00:00"/>
    <n v="0"/>
    <n v="0"/>
    <s v="post"/>
    <s v="OT"/>
    <s v="San Jose Sharks"/>
    <s v="Philadelphia Flyers"/>
    <s v="SJS"/>
    <s v="PHI"/>
    <n v="1427.59944361518"/>
    <n v="1418.24331147868"/>
    <n v="0.58459888810795002"/>
    <n v="0.41540111189204998"/>
    <n v="0.23377485867195"/>
    <n v="1.2663081124406399"/>
    <n v="0.96746674623131401"/>
    <n v="3"/>
    <n v="4"/>
    <n v="1424.6923601982201"/>
    <n v="1421.1503948956399"/>
    <n v="0"/>
    <n v="0"/>
    <n v="0"/>
    <x v="19"/>
  </r>
  <r>
    <n v="2023"/>
    <d v="2022-11-27T00:00:00"/>
    <n v="0"/>
    <n v="0"/>
    <s v="post"/>
    <m/>
    <s v="Chicago Blackhawks"/>
    <s v="Winnipeg Jets"/>
    <s v="CHI"/>
    <s v="WPG"/>
    <n v="1429.5713844898401"/>
    <n v="1516.9394132335599"/>
    <n v="0.446429489459574"/>
    <n v="0.55357051054042605"/>
    <n v="0.23755643182731401"/>
    <n v="1.0243632141679599"/>
    <n v="1.2131932176593601"/>
    <n v="2"/>
    <n v="7"/>
    <n v="1424.6235201708901"/>
    <n v="1521.8872775525101"/>
    <n v="11"/>
    <n v="15"/>
    <n v="13"/>
    <x v="10"/>
  </r>
  <r>
    <n v="2023"/>
    <d v="2023-01-17T00:00:00"/>
    <n v="0"/>
    <n v="0"/>
    <s v="post"/>
    <m/>
    <s v="Montreal Canadiens"/>
    <s v="Winnipeg Jets"/>
    <s v="MTL"/>
    <s v="WPG"/>
    <n v="1418.5821951277501"/>
    <n v="1546.22772819385"/>
    <n v="0.39008293526326399"/>
    <n v="0.60991706473673601"/>
    <n v="0.23066141692934999"/>
    <n v="0.92085020488809399"/>
    <n v="1.3098112120412599"/>
    <n v="4"/>
    <n v="1"/>
    <n v="1424.43714627023"/>
    <n v="1540.3727770513699"/>
    <n v="17"/>
    <n v="0"/>
    <n v="8"/>
    <x v="24"/>
  </r>
  <r>
    <n v="2023"/>
    <d v="2023-01-18T00:00:00"/>
    <n v="0"/>
    <n v="0"/>
    <s v="post"/>
    <m/>
    <s v="San Jose Sharks"/>
    <s v="Dallas Stars"/>
    <s v="SJS"/>
    <s v="DAL"/>
    <n v="1419.0308783272601"/>
    <n v="1545.8696650269301"/>
    <n v="0.39118839114690701"/>
    <n v="0.60881160885309304"/>
    <n v="0.23079813690947801"/>
    <n v="0.92288936734596905"/>
    <n v="1.3079087695635101"/>
    <n v="5"/>
    <n v="3"/>
    <n v="1423.84399399259"/>
    <n v="1541.0565493616"/>
    <n v="17"/>
    <n v="0"/>
    <n v="8"/>
    <x v="14"/>
  </r>
  <r>
    <n v="2023"/>
    <d v="2023-02-22T00:00:00"/>
    <n v="0"/>
    <n v="0"/>
    <s v="post"/>
    <m/>
    <s v="Arizona Coyotes"/>
    <s v="Calgary Flames"/>
    <s v="ARI"/>
    <s v="CGY"/>
    <n v="1427.57577236579"/>
    <n v="1518.25428147047"/>
    <n v="0.441724959148587"/>
    <n v="0.558275040851413"/>
    <n v="0.23698440361787201"/>
    <n v="1.0157523959080901"/>
    <n v="1.22123200770978"/>
    <n v="3"/>
    <n v="6"/>
    <n v="1423.57538411472"/>
    <n v="1522.25466972154"/>
    <n v="11"/>
    <n v="0"/>
    <n v="5"/>
    <x v="30"/>
  </r>
  <r>
    <n v="2023"/>
    <d v="2023-02-23T00:00:00"/>
    <n v="0"/>
    <n v="0"/>
    <s v="post"/>
    <m/>
    <s v="San Jose Sharks"/>
    <s v="Nashville Predators"/>
    <s v="SJS"/>
    <s v="NSH"/>
    <n v="1428.3377077738401"/>
    <n v="1498.7802840267"/>
    <n v="0.47061467041347199"/>
    <n v="0.52938532958652795"/>
    <n v="0.24049586473245399"/>
    <n v="1.06854432344253"/>
    <n v="1.17195154128992"/>
    <n v="2"/>
    <n v="6"/>
    <n v="1423.4962725723001"/>
    <n v="1503.62171922824"/>
    <n v="6"/>
    <n v="0"/>
    <n v="3"/>
    <x v="17"/>
  </r>
  <r>
    <n v="2023"/>
    <d v="2023-02-25T00:00:00"/>
    <n v="0"/>
    <n v="0"/>
    <s v="post"/>
    <m/>
    <s v="Columbus Blue Jackets"/>
    <s v="Edmonton Oilers"/>
    <s v="CBJ"/>
    <s v="EDM"/>
    <n v="1420.31691149894"/>
    <n v="1548.59138831524"/>
    <n v="0.38922189795265999"/>
    <n v="0.61077810204733995"/>
    <n v="0.23055486865163499"/>
    <n v="0.919261660998139"/>
    <n v="1.3112932076535"/>
    <n v="6"/>
    <n v="5"/>
    <n v="1423.38332048549"/>
    <n v="1545.5249793287001"/>
    <n v="19"/>
    <n v="0"/>
    <n v="9"/>
    <x v="22"/>
  </r>
  <r>
    <n v="2023"/>
    <d v="2023-01-21T00:00:00"/>
    <n v="0"/>
    <n v="0"/>
    <s v="post"/>
    <s v="OT"/>
    <s v="Montreal Canadiens"/>
    <s v="Toronto Maple Leafs"/>
    <s v="MTL"/>
    <s v="TOR"/>
    <n v="1420.1175568470601"/>
    <n v="1568.5569689364099"/>
    <n v="0.36200722073629199"/>
    <n v="0.63799277926370801"/>
    <n v="0.22715704637116699"/>
    <n v="0.86893899681625997"/>
    <n v="1.3582180495549101"/>
    <n v="3"/>
    <n v="2"/>
    <n v="1423.35369313756"/>
    <n v="1565.3208326459101"/>
    <n v="28"/>
    <n v="0"/>
    <n v="14"/>
    <x v="24"/>
  </r>
  <r>
    <n v="2023"/>
    <d v="2023-01-07T00:00:00"/>
    <n v="0"/>
    <n v="0"/>
    <s v="post"/>
    <m/>
    <s v="San Jose Sharks"/>
    <s v="Boston Bruins"/>
    <s v="SJS"/>
    <s v="BOS"/>
    <n v="1425.1901118348801"/>
    <n v="1607.4471390240799"/>
    <n v="0.318357003831652"/>
    <n v="0.681642996168348"/>
    <n v="0.221538471912091"/>
    <n v="0.78772415542401897"/>
    <n v="1.4338143164880699"/>
    <n v="2"/>
    <n v="4"/>
    <n v="1422.9144147591401"/>
    <n v="1609.7228360998199"/>
    <n v="55"/>
    <n v="2"/>
    <n v="28"/>
    <x v="0"/>
  </r>
  <r>
    <n v="2023"/>
    <d v="2022-11-25T00:00:00"/>
    <n v="0"/>
    <n v="0"/>
    <s v="post"/>
    <m/>
    <s v="Philadelphia Flyers"/>
    <s v="Pittsburgh Penguins"/>
    <s v="PHI"/>
    <s v="PIT"/>
    <n v="1426.5419175336999"/>
    <n v="1537.78505092061"/>
    <n v="0.41276568880368097"/>
    <n v="0.58723431119631897"/>
    <n v="0.23345228388577099"/>
    <n v="0.96262256873223095"/>
    <n v="1.2708297151535399"/>
    <n v="1"/>
    <n v="4"/>
    <n v="1422.8402040738399"/>
    <n v="1541.48676438047"/>
    <n v="17"/>
    <n v="22"/>
    <n v="19"/>
    <x v="25"/>
  </r>
  <r>
    <n v="2023"/>
    <d v="2022-11-30T00:00:00"/>
    <n v="0"/>
    <n v="0"/>
    <s v="post"/>
    <m/>
    <s v="Chicago Blackhawks"/>
    <s v="Edmonton Oilers"/>
    <s v="CHI"/>
    <s v="EDM"/>
    <n v="1424.6235201708901"/>
    <n v="1536.04440326811"/>
    <n v="0.412517695011131"/>
    <n v="0.587482304988869"/>
    <n v="0.23342191429176601"/>
    <n v="0.96216663426530302"/>
    <n v="1.27125528002646"/>
    <n v="4"/>
    <n v="5"/>
    <n v="1422.6895006694699"/>
    <n v="1537.97842276953"/>
    <n v="16"/>
    <n v="14"/>
    <n v="15"/>
    <x v="18"/>
  </r>
  <r>
    <n v="2023"/>
    <d v="2023-02-18T00:00:00"/>
    <n v="0"/>
    <n v="0"/>
    <s v="post"/>
    <m/>
    <s v="San Jose Sharks"/>
    <s v="Buffalo Sabres"/>
    <s v="SJS"/>
    <s v="BUF"/>
    <n v="1426.1741019552901"/>
    <n v="1487.70411885115"/>
    <n v="0.48341306055619998"/>
    <n v="0.51658693944379996"/>
    <n v="0.24205365896039399"/>
    <n v="1.0918678799759201"/>
    <n v="1.1501857789844701"/>
    <n v="2"/>
    <n v="4"/>
    <n v="1422.51617810373"/>
    <n v="1491.3620427027099"/>
    <n v="3"/>
    <n v="0"/>
    <n v="1"/>
    <x v="4"/>
  </r>
  <r>
    <n v="2023"/>
    <d v="2023-01-16T00:00:00"/>
    <n v="0"/>
    <n v="0"/>
    <s v="post"/>
    <m/>
    <s v="Columbus Blue Jackets"/>
    <s v="New York Rangers"/>
    <s v="CBJ"/>
    <s v="NYR"/>
    <n v="1424.96118142813"/>
    <n v="1553.7024458943099"/>
    <n v="0.38858330185251699"/>
    <n v="0.61141669814748301"/>
    <n v="0.230475813247487"/>
    <n v="0.918083364443668"/>
    <n v="1.3123924488038201"/>
    <n v="1"/>
    <n v="3"/>
    <n v="1422.1136587026599"/>
    <n v="1556.54996861978"/>
    <n v="24"/>
    <n v="0"/>
    <n v="12"/>
    <x v="13"/>
  </r>
  <r>
    <n v="2023"/>
    <d v="2023-02-12T00:00:00"/>
    <n v="0"/>
    <n v="0"/>
    <s v="post"/>
    <m/>
    <s v="Montreal Canadiens"/>
    <s v="Edmonton Oilers"/>
    <s v="MTL"/>
    <s v="EDM"/>
    <n v="1415.20453725878"/>
    <n v="1554.9872974201401"/>
    <n v="0.37359352353644598"/>
    <n v="0.62640647646355396"/>
    <n v="0.22861135927309001"/>
    <n v="0.89039068311469205"/>
    <n v="1.3382206761583999"/>
    <n v="6"/>
    <n v="2"/>
    <n v="1422.01103785652"/>
    <n v="1548.1807968224"/>
    <n v="19"/>
    <n v="0"/>
    <n v="9"/>
    <x v="24"/>
  </r>
  <r>
    <n v="2023"/>
    <d v="2023-01-12T00:00:00"/>
    <n v="0"/>
    <n v="0"/>
    <s v="post"/>
    <m/>
    <s v="Columbus Blue Jackets"/>
    <s v="Carolina Hurricanes"/>
    <s v="CBJ"/>
    <s v="CAR"/>
    <n v="1425.6350921186799"/>
    <n v="1560.2511427931599"/>
    <n v="0.380579530686108"/>
    <n v="0.61942046931389205"/>
    <n v="0.22948248019129899"/>
    <n v="0.90330520695162597"/>
    <n v="1.3261772732396699"/>
    <n v="2"/>
    <n v="6"/>
    <n v="1421.8375945217001"/>
    <n v="1564.04864039014"/>
    <n v="27"/>
    <n v="1"/>
    <n v="14"/>
    <x v="11"/>
  </r>
  <r>
    <n v="2023"/>
    <d v="2022-12-01T00:00:00"/>
    <n v="0"/>
    <n v="0"/>
    <s v="post"/>
    <m/>
    <s v="Philadelphia Flyers"/>
    <s v="Tampa Bay Lightning"/>
    <s v="PHI"/>
    <s v="TBL"/>
    <n v="1424.9589815188299"/>
    <n v="1569.81495087705"/>
    <n v="0.36678484184305599"/>
    <n v="0.63321515815694396"/>
    <n v="0.22775826929728399"/>
    <n v="0.877789672200743"/>
    <n v="1.34996859709654"/>
    <n v="1"/>
    <n v="4"/>
    <n v="1421.7211764086701"/>
    <n v="1573.05275598721"/>
    <n v="32"/>
    <n v="8"/>
    <n v="20"/>
    <x v="12"/>
  </r>
  <r>
    <n v="2023"/>
    <d v="2023-02-06T00:00:00"/>
    <n v="0"/>
    <n v="0"/>
    <s v="post"/>
    <m/>
    <s v="Arizona Coyotes"/>
    <s v="Minnesota Wild"/>
    <s v="ARI"/>
    <s v="MIN"/>
    <n v="1418.4730903117099"/>
    <n v="1545.17087855163"/>
    <n v="0.391381711367767"/>
    <n v="0.608618288632233"/>
    <n v="0.23082203785841701"/>
    <n v="0.92324593639552899"/>
    <n v="1.3075761014628899"/>
    <n v="3"/>
    <n v="2"/>
    <n v="1421.5262145356601"/>
    <n v="1542.1177543276799"/>
    <n v="17"/>
    <n v="0"/>
    <n v="8"/>
    <x v="29"/>
  </r>
  <r>
    <n v="2023"/>
    <d v="2022-11-25T00:00:00"/>
    <n v="0"/>
    <n v="0"/>
    <s v="post"/>
    <m/>
    <s v="Anaheim Ducks"/>
    <s v="Ottawa Senators"/>
    <s v="ANA"/>
    <s v="OTT"/>
    <n v="1426.9769830082901"/>
    <n v="1455.8005266503901"/>
    <n v="0.53043768785870404"/>
    <n v="0.46956231214129601"/>
    <n v="0.24036789823018401"/>
    <n v="1.1737430817749199"/>
    <n v="1.0666248164552701"/>
    <n v="1"/>
    <n v="5"/>
    <n v="1421.40817879356"/>
    <n v="1461.36933086512"/>
    <n v="1"/>
    <n v="3"/>
    <n v="2"/>
    <x v="21"/>
  </r>
  <r>
    <n v="2023"/>
    <d v="2022-12-09T00:00:00"/>
    <n v="0"/>
    <n v="0"/>
    <s v="post"/>
    <m/>
    <s v="Chicago Blackhawks"/>
    <s v="Winnipeg Jets"/>
    <s v="CHI"/>
    <s v="WPG"/>
    <n v="1424.4318582208"/>
    <n v="1533.3859730300601"/>
    <n v="0.41596320847988399"/>
    <n v="0.58403679152011601"/>
    <n v="0.23384362182152099"/>
    <n v="0.96849969556585203"/>
    <n v="1.26534392625567"/>
    <n v="1"/>
    <n v="3"/>
    <n v="1421.35509743292"/>
    <n v="1536.46273381794"/>
    <n v="15"/>
    <n v="7"/>
    <n v="11"/>
    <x v="10"/>
  </r>
  <r>
    <n v="2023"/>
    <d v="2023-01-24T00:00:00"/>
    <n v="0"/>
    <n v="0"/>
    <s v="post"/>
    <m/>
    <s v="Montreal Canadiens"/>
    <s v="Boston Bruins"/>
    <s v="MTL"/>
    <s v="BOS"/>
    <n v="1423.35369313756"/>
    <n v="1619.5254423123199"/>
    <n v="0.30123322627621102"/>
    <n v="0.69876677372378904"/>
    <n v="0.21925569669928899"/>
    <n v="0.755675048355545"/>
    <n v="1.4635806483437399"/>
    <n v="2"/>
    <n v="4"/>
    <n v="1421.2140442319201"/>
    <n v="1621.66509121796"/>
    <n v="60"/>
    <n v="0"/>
    <n v="30"/>
    <x v="0"/>
  </r>
  <r>
    <n v="2023"/>
    <d v="2023-01-13T00:00:00"/>
    <n v="0"/>
    <n v="0"/>
    <s v="post"/>
    <m/>
    <s v="San Jose Sharks"/>
    <s v="Edmonton Oilers"/>
    <s v="SJS"/>
    <s v="EDM"/>
    <n v="1426.0308658842"/>
    <n v="1532.64002006642"/>
    <n v="0.41924622231893699"/>
    <n v="0.58075377768106295"/>
    <n v="0.23424499617054401"/>
    <n v="0.97453111106680401"/>
    <n v="1.2597138851037399"/>
    <n v="1"/>
    <n v="7"/>
    <n v="1421.1283223098801"/>
    <n v="1537.5425636407399"/>
    <n v="15"/>
    <n v="0"/>
    <n v="7"/>
    <x v="18"/>
  </r>
  <r>
    <n v="2023"/>
    <d v="2022-12-07T00:00:00"/>
    <n v="0"/>
    <n v="0"/>
    <s v="post"/>
    <m/>
    <s v="Philadelphia Flyers"/>
    <s v="Washington Capitals"/>
    <s v="PHI"/>
    <s v="WSH"/>
    <n v="1425.0568476010999"/>
    <n v="1508.9879968416401"/>
    <n v="0.451323807384029"/>
    <n v="0.548676192615971"/>
    <n v="0.23815130585490399"/>
    <n v="1.0333155665310501"/>
    <n v="1.20483573932386"/>
    <n v="1"/>
    <n v="4"/>
    <n v="1420.9562954865"/>
    <n v="1513.0885489562399"/>
    <n v="7"/>
    <n v="20"/>
    <n v="13"/>
    <x v="1"/>
  </r>
  <r>
    <n v="2023"/>
    <d v="2023-01-12T00:00:00"/>
    <n v="0"/>
    <n v="0"/>
    <s v="post"/>
    <m/>
    <s v="Arizona Coyotes"/>
    <s v="Ottawa Senators"/>
    <s v="ARI"/>
    <s v="OTT"/>
    <n v="1424.86330401036"/>
    <n v="1466.2380537085"/>
    <n v="0.51241018360405799"/>
    <n v="0.48758981639594201"/>
    <n v="0.242562854152373"/>
    <n v="1.14309154472875"/>
    <n v="1.0994713094236299"/>
    <n v="3"/>
    <n v="5"/>
    <n v="1420.94768023287"/>
    <n v="1470.1536774859901"/>
    <n v="1"/>
    <n v="2"/>
    <n v="1"/>
    <x v="21"/>
  </r>
  <r>
    <n v="2023"/>
    <d v="2023-01-17T00:00:00"/>
    <n v="0"/>
    <n v="0"/>
    <s v="post"/>
    <s v="SO"/>
    <s v="Arizona Coyotes"/>
    <s v="Detroit Red Wings"/>
    <s v="ARI"/>
    <s v="DET"/>
    <n v="1418.5725088664501"/>
    <n v="1451.3253962552101"/>
    <n v="0.52480022230377699"/>
    <n v="0.47519977769622301"/>
    <n v="0.24105359947749599"/>
    <n v="1.1641490614921299"/>
    <n v="1.0769045379853599"/>
    <n v="4"/>
    <n v="3"/>
    <n v="1420.84800925472"/>
    <n v="1449.04989586694"/>
    <n v="0"/>
    <n v="0"/>
    <n v="0"/>
    <x v="29"/>
  </r>
  <r>
    <n v="2023"/>
    <d v="2023-02-25T00:00:00"/>
    <n v="0"/>
    <n v="0"/>
    <s v="post"/>
    <s v="SO"/>
    <s v="San Jose Sharks"/>
    <s v="Chicago Blackhawks"/>
    <s v="SJS"/>
    <s v="CHI"/>
    <n v="1423.4962725723001"/>
    <n v="1420.8109289870999"/>
    <n v="0.57524444095532301"/>
    <n v="0.42475555904467699"/>
    <n v="0.23491768268195701"/>
    <n v="1.2502714735477001"/>
    <n v="0.98464620913425605"/>
    <n v="3"/>
    <n v="4"/>
    <n v="1420.6452607337301"/>
    <n v="1423.6619408256699"/>
    <n v="0"/>
    <n v="0"/>
    <n v="0"/>
    <x v="31"/>
  </r>
  <r>
    <n v="2023"/>
    <d v="2023-01-26T00:00:00"/>
    <n v="0"/>
    <n v="0"/>
    <s v="post"/>
    <m/>
    <s v="Arizona Coyotes"/>
    <s v="St. Louis Blues"/>
    <s v="ARI"/>
    <s v="STL"/>
    <n v="1414.0382123280699"/>
    <n v="1512.6481832003401"/>
    <n v="0.43049754174985499"/>
    <n v="0.56950245825014501"/>
    <n v="0.235617768475362"/>
    <n v="0.99517998185384204"/>
    <n v="1.2404377866215199"/>
    <n v="5"/>
    <n v="0"/>
    <n v="1420.62127221011"/>
    <n v="1506.0651233183"/>
    <n v="5"/>
    <n v="0"/>
    <n v="2"/>
    <x v="29"/>
  </r>
  <r>
    <n v="2023"/>
    <d v="2022-12-20T00:00:00"/>
    <n v="0"/>
    <n v="0"/>
    <s v="post"/>
    <m/>
    <s v="Philadelphia Flyers"/>
    <s v="Columbus Blue Jackets"/>
    <s v="PHI"/>
    <s v="CBJ"/>
    <n v="1416.9024918284499"/>
    <n v="1439.38673791425"/>
    <n v="0.53951577165128095"/>
    <n v="0.46048422834871899"/>
    <n v="0.23926445487124301"/>
    <n v="1.18920905117522"/>
    <n v="1.0500554036960199"/>
    <n v="5"/>
    <n v="3"/>
    <n v="1420.36010479128"/>
    <n v="1435.9291249514199"/>
    <n v="0"/>
    <n v="0"/>
    <n v="0"/>
    <x v="19"/>
  </r>
  <r>
    <n v="2023"/>
    <d v="2023-02-23T00:00:00"/>
    <n v="0"/>
    <n v="0"/>
    <s v="post"/>
    <m/>
    <s v="Columbus Blue Jackets"/>
    <s v="Minnesota Wild"/>
    <s v="CBJ"/>
    <s v="MIN"/>
    <n v="1423.36778241806"/>
    <n v="1534.5197666204299"/>
    <n v="0.41289287599180602"/>
    <n v="0.58710712400819398"/>
    <n v="0.23346785833127201"/>
    <n v="0.96285639483683705"/>
    <n v="1.2706114634944401"/>
    <n v="0"/>
    <n v="2"/>
    <n v="1420.31691149894"/>
    <n v="1537.57063753955"/>
    <n v="15"/>
    <n v="0"/>
    <n v="7"/>
    <x v="27"/>
  </r>
  <r>
    <n v="2023"/>
    <d v="2023-01-19T00:00:00"/>
    <n v="0"/>
    <n v="0"/>
    <s v="post"/>
    <m/>
    <s v="Montreal Canadiens"/>
    <s v="Florida Panthers"/>
    <s v="MTL"/>
    <s v="FLA"/>
    <n v="1424.43714627023"/>
    <n v="1526.08417041742"/>
    <n v="0.42621663318249597"/>
    <n v="0.57378336681750397"/>
    <n v="0.235095912916719"/>
    <n v="0.98732739080338205"/>
    <n v="1.2477685221133401"/>
    <n v="2"/>
    <n v="6"/>
    <n v="1420.1175568470601"/>
    <n v="1530.4037598405901"/>
    <n v="12"/>
    <n v="0"/>
    <n v="6"/>
    <x v="20"/>
  </r>
  <r>
    <n v="2023"/>
    <d v="2023-01-22T00:00:00"/>
    <n v="0"/>
    <n v="0"/>
    <s v="post"/>
    <m/>
    <s v="Arizona Coyotes"/>
    <s v="Vegas Golden Knights"/>
    <s v="ARI"/>
    <s v="VEG"/>
    <n v="1414.1407553547999"/>
    <n v="1536.6344211492899"/>
    <n v="0.39716132016011002"/>
    <n v="0.60283867983989003"/>
    <n v="0.23153548335049901"/>
    <n v="0.93390118543932599"/>
    <n v="1.2976342979111699"/>
    <n v="4"/>
    <n v="1"/>
    <n v="1419.91268043989"/>
    <n v="1530.8624960642001"/>
    <n v="12"/>
    <n v="0"/>
    <n v="6"/>
    <x v="29"/>
  </r>
  <r>
    <n v="2023"/>
    <d v="2022-12-03T00:00:00"/>
    <n v="0"/>
    <n v="0"/>
    <s v="post"/>
    <m/>
    <s v="Philadelphia Flyers"/>
    <s v="New Jersey Devils"/>
    <s v="PHI"/>
    <s v="NJD"/>
    <n v="1421.7211764086701"/>
    <n v="1505.5324563727199"/>
    <n v="0.45149468395127901"/>
    <n v="0.54850531604872099"/>
    <n v="0.23817207195791901"/>
    <n v="1.03362801550581"/>
    <n v="1.2045440564520999"/>
    <n v="2"/>
    <n v="3"/>
    <n v="1419.5763737678601"/>
    <n v="1507.6772590135299"/>
    <n v="6"/>
    <n v="9"/>
    <n v="7"/>
    <x v="23"/>
  </r>
  <r>
    <n v="2023"/>
    <d v="2022-11-27T00:00:00"/>
    <n v="0"/>
    <n v="0"/>
    <s v="post"/>
    <m/>
    <s v="Anaheim Ducks"/>
    <s v="Seattle Kraken"/>
    <s v="ANA"/>
    <s v="SEA"/>
    <n v="1421.40817879356"/>
    <n v="1483.46459026343"/>
    <n v="0.482656390159868"/>
    <n v="0.51734360984013195"/>
    <n v="0.241961461784614"/>
    <n v="1.09048999640158"/>
    <n v="1.15147146538303"/>
    <n v="4"/>
    <n v="5"/>
    <n v="1419.0911544455"/>
    <n v="1485.7816146114901"/>
    <n v="2"/>
    <n v="22"/>
    <n v="12"/>
    <x v="3"/>
  </r>
  <r>
    <n v="2023"/>
    <d v="2023-01-21T00:00:00"/>
    <n v="0"/>
    <n v="0"/>
    <s v="post"/>
    <m/>
    <s v="Columbus Blue Jackets"/>
    <s v="San Jose Sharks"/>
    <s v="CBJ"/>
    <s v="SJS"/>
    <n v="1415.7647853173401"/>
    <n v="1423.84399399259"/>
    <n v="0.56003780139386805"/>
    <n v="0.439962198606132"/>
    <n v="0.23676999099808699"/>
    <n v="1.22424544859121"/>
    <n v="1.0125245424068801"/>
    <n v="5"/>
    <n v="3"/>
    <n v="1419.0455574752"/>
    <n v="1420.56322183473"/>
    <n v="0"/>
    <n v="0"/>
    <n v="0"/>
    <x v="22"/>
  </r>
  <r>
    <n v="2023"/>
    <d v="2023-01-16T00:00:00"/>
    <n v="0"/>
    <n v="0"/>
    <s v="post"/>
    <s v="SO"/>
    <s v="San Jose Sharks"/>
    <s v="New Jersey Devils"/>
    <s v="SJS"/>
    <s v="NJD"/>
    <n v="1421.1283223098801"/>
    <n v="1511.0374565070399"/>
    <n v="0.442817418431869"/>
    <n v="0.55718258156813105"/>
    <n v="0.237117261555919"/>
    <n v="1.01775244479183"/>
    <n v="1.21936481676409"/>
    <n v="3"/>
    <n v="4"/>
    <n v="1419.0308783272601"/>
    <n v="1513.1349004896599"/>
    <n v="7"/>
    <n v="0"/>
    <n v="3"/>
    <x v="23"/>
  </r>
  <r>
    <n v="2023"/>
    <d v="2023-02-26T00:00:00"/>
    <n v="0"/>
    <n v="0"/>
    <s v="post"/>
    <m/>
    <s v="Arizona Coyotes"/>
    <s v="Nashville Predators"/>
    <s v="ARI"/>
    <s v="NSH"/>
    <n v="1423.57538411472"/>
    <n v="1503.62171922824"/>
    <n v="0.456867321853346"/>
    <n v="0.543132678146654"/>
    <n v="0.23882494275154401"/>
    <n v="1.0434482744715601"/>
    <n v="1.19537666827998"/>
    <n v="2"/>
    <n v="6"/>
    <n v="1418.89707473813"/>
    <n v="1508.30002860483"/>
    <n v="6"/>
    <n v="0"/>
    <n v="3"/>
    <x v="17"/>
  </r>
  <r>
    <n v="2023"/>
    <d v="2023-01-26T00:00:00"/>
    <n v="0"/>
    <n v="0"/>
    <s v="post"/>
    <s v="OT"/>
    <s v="Montreal Canadiens"/>
    <s v="Detroit Red Wings"/>
    <s v="MTL"/>
    <s v="DET"/>
    <n v="1421.2140442319201"/>
    <n v="1451.49808059981"/>
    <n v="0.52834313515853604"/>
    <n v="0.47165686484146402"/>
    <n v="0.24062260986257999"/>
    <n v="1.1701775760948301"/>
    <n v="1.07044503376775"/>
    <n v="3"/>
    <n v="4"/>
    <n v="1418.6380057392901"/>
    <n v="1454.07411909244"/>
    <n v="0"/>
    <n v="0"/>
    <n v="0"/>
    <x v="16"/>
  </r>
  <r>
    <n v="2023"/>
    <d v="2023-02-16T00:00:00"/>
    <n v="0"/>
    <n v="0"/>
    <s v="post"/>
    <m/>
    <s v="Columbus Blue Jackets"/>
    <s v="Winnipeg Jets"/>
    <s v="CBJ"/>
    <s v="WPG"/>
    <n v="1413.2970389008501"/>
    <n v="1538.4214378905201"/>
    <n v="0.39354125452760802"/>
    <n v="0.60645874547239198"/>
    <n v="0.231088863932191"/>
    <n v="0.92722837156817195"/>
    <n v="1.30386049236402"/>
    <n v="3"/>
    <n v="1"/>
    <n v="1418.08739129013"/>
    <n v="1533.63108550124"/>
    <n v="12"/>
    <n v="0"/>
    <n v="6"/>
    <x v="22"/>
  </r>
  <r>
    <n v="2023"/>
    <d v="2023-01-07T00:00:00"/>
    <n v="0"/>
    <n v="0"/>
    <s v="post"/>
    <m/>
    <s v="Montreal Canadiens"/>
    <s v="St. Louis Blues"/>
    <s v="MTL"/>
    <s v="STL"/>
    <n v="1414.9023392045999"/>
    <n v="1522.3942691566299"/>
    <n v="0.418009454469981"/>
    <n v="0.58199054553001905"/>
    <n v="0.23409384006831199"/>
    <n v="0.97225931062653603"/>
    <n v="1.2618345294417801"/>
    <n v="5"/>
    <n v="4"/>
    <n v="1417.7937441511699"/>
    <n v="1519.5028642100599"/>
    <n v="8"/>
    <n v="24"/>
    <n v="16"/>
    <x v="24"/>
  </r>
  <r>
    <n v="2023"/>
    <d v="2023-02-21T00:00:00"/>
    <n v="0"/>
    <n v="0"/>
    <s v="post"/>
    <s v="SO"/>
    <s v="Chicago Blackhawks"/>
    <s v="Vegas Golden Knights"/>
    <s v="CHI"/>
    <s v="VEG"/>
    <n v="1413.98600080648"/>
    <n v="1541.42263910836"/>
    <n v="0.39036906852324199"/>
    <n v="0.60963093147675795"/>
    <n v="0.23069681305789599"/>
    <n v="0.92137805007968898"/>
    <n v="1.3093187629782099"/>
    <n v="3"/>
    <n v="2"/>
    <n v="1417.0453504289601"/>
    <n v="1538.3632894858799"/>
    <n v="14"/>
    <n v="0"/>
    <n v="7"/>
    <x v="31"/>
  </r>
  <r>
    <n v="2023"/>
    <d v="2022-12-13T00:00:00"/>
    <n v="0"/>
    <n v="0"/>
    <s v="post"/>
    <m/>
    <s v="Chicago Blackhawks"/>
    <s v="Washington Capitals"/>
    <s v="CHI"/>
    <s v="WSH"/>
    <n v="1421.35509743292"/>
    <n v="1522.22522895923"/>
    <n v="0.427310684381423"/>
    <n v="0.57268931561857706"/>
    <n v="0.23522932980110101"/>
    <n v="0.98933469266005503"/>
    <n v="1.24589463714105"/>
    <n v="3"/>
    <n v="7"/>
    <n v="1417.0228186334"/>
    <n v="1526.55750775875"/>
    <n v="10"/>
    <n v="21"/>
    <n v="15"/>
    <x v="1"/>
  </r>
  <r>
    <n v="2023"/>
    <d v="2022-12-17T00:00:00"/>
    <n v="0"/>
    <n v="0"/>
    <s v="post"/>
    <m/>
    <s v="Philadelphia Flyers"/>
    <s v="New York Rangers"/>
    <s v="PHI"/>
    <s v="NYR"/>
    <n v="1420.4187046217601"/>
    <n v="1544.8266645082499"/>
    <n v="0.39452598326452998"/>
    <n v="0.60547401673546997"/>
    <n v="0.23121043402248001"/>
    <n v="0.92904387672780298"/>
    <n v="1.3021665572946799"/>
    <n v="3"/>
    <n v="6"/>
    <n v="1416.9024918284499"/>
    <n v="1548.3428773015601"/>
    <n v="17"/>
    <n v="16"/>
    <n v="16"/>
    <x v="13"/>
  </r>
  <r>
    <n v="2023"/>
    <d v="2023-01-19T00:00:00"/>
    <n v="0"/>
    <n v="0"/>
    <s v="post"/>
    <m/>
    <s v="Arizona Coyotes"/>
    <s v="Washington Capitals"/>
    <s v="ARI"/>
    <s v="WSH"/>
    <n v="1420.84800925472"/>
    <n v="1529.56994940657"/>
    <n v="0.41628793245348999"/>
    <n v="0.58371206754650995"/>
    <n v="0.23388334059207999"/>
    <n v="0.96909639320866803"/>
    <n v="1.2647869473834099"/>
    <n v="0"/>
    <n v="4"/>
    <n v="1416.6431994422601"/>
    <n v="1533.7747592190301"/>
    <n v="12"/>
    <n v="0"/>
    <n v="6"/>
    <x v="1"/>
  </r>
  <r>
    <n v="2023"/>
    <d v="2023-01-12T00:00:00"/>
    <n v="0"/>
    <n v="0"/>
    <s v="post"/>
    <m/>
    <s v="Montreal Canadiens"/>
    <s v="Nashville Predators"/>
    <s v="MTL"/>
    <s v="NSH"/>
    <n v="1413.1592900400999"/>
    <n v="1505.5243601710699"/>
    <n v="0.43933214560600498"/>
    <n v="0.56066785439399502"/>
    <n v="0.23669334286093899"/>
    <n v="1.0113706399032001"/>
    <n v="1.22532270295774"/>
    <n v="4"/>
    <n v="3"/>
    <n v="1415.92377348019"/>
    <n v="1502.7598767309801"/>
    <n v="4"/>
    <n v="21"/>
    <n v="12"/>
    <x v="24"/>
  </r>
  <r>
    <n v="2023"/>
    <d v="2023-01-19T00:00:00"/>
    <n v="0"/>
    <n v="0"/>
    <s v="post"/>
    <m/>
    <s v="Columbus Blue Jackets"/>
    <s v="Anaheim Ducks"/>
    <s v="CBJ"/>
    <s v="ANA"/>
    <n v="1420.6439293173"/>
    <n v="1388.8319427050401"/>
    <n v="0.61560802837185202"/>
    <n v="0.38439197162814798"/>
    <n v="0.22995622753959899"/>
    <n v="1.3196093844358201"/>
    <n v="0.910346843103777"/>
    <n v="3"/>
    <n v="5"/>
    <n v="1415.7647853173401"/>
    <n v="1393.7110867050001"/>
    <n v="0"/>
    <n v="0"/>
    <n v="0"/>
    <x v="8"/>
  </r>
  <r>
    <n v="2023"/>
    <d v="2023-02-11T00:00:00"/>
    <n v="0"/>
    <n v="0"/>
    <s v="post"/>
    <s v="OT"/>
    <s v="Montreal Canadiens"/>
    <s v="New York Islanders"/>
    <s v="MTL"/>
    <s v="NYI"/>
    <n v="1412.4436255486801"/>
    <n v="1504.3818443749799"/>
    <n v="0.43993748017419698"/>
    <n v="0.56006251982580302"/>
    <n v="0.236766984037515"/>
    <n v="1.0124792740399999"/>
    <n v="1.22428770999751"/>
    <n v="4"/>
    <n v="3"/>
    <n v="1415.20453725878"/>
    <n v="1501.62093266487"/>
    <n v="3"/>
    <n v="0"/>
    <n v="1"/>
    <x v="24"/>
  </r>
  <r>
    <n v="2023"/>
    <d v="2023-01-05T00:00:00"/>
    <n v="0"/>
    <n v="0"/>
    <s v="post"/>
    <m/>
    <s v="Montreal Canadiens"/>
    <s v="New York Rangers"/>
    <s v="MTL"/>
    <s v="NYR"/>
    <n v="1418.27691978084"/>
    <n v="1552.97476302784"/>
    <n v="0.38046854266255897"/>
    <n v="0.61953145733744097"/>
    <n v="0.229468671606988"/>
    <n v="0.90310014585908105"/>
    <n v="1.3263685257479101"/>
    <n v="1"/>
    <n v="4"/>
    <n v="1414.9023392045999"/>
    <n v="1556.3493436040801"/>
    <n v="20"/>
    <n v="11"/>
    <n v="15"/>
    <x v="13"/>
  </r>
  <r>
    <n v="2023"/>
    <d v="2023-01-31T00:00:00"/>
    <n v="0"/>
    <n v="0"/>
    <s v="post"/>
    <s v="OT"/>
    <s v="Columbus Blue Jackets"/>
    <s v="Washington Capitals"/>
    <s v="CBJ"/>
    <s v="WSH"/>
    <n v="1416.36108271679"/>
    <n v="1526.1042952153"/>
    <n v="0.41486010794053002"/>
    <n v="0.58513989205947003"/>
    <n v="0.23370866369798399"/>
    <n v="0.96647247813066095"/>
    <n v="1.26723618556732"/>
    <n v="3"/>
    <n v="4"/>
    <n v="1414.4145345404199"/>
    <n v="1528.05084339167"/>
    <n v="9"/>
    <n v="0"/>
    <n v="4"/>
    <x v="1"/>
  </r>
  <r>
    <n v="2023"/>
    <d v="2022-12-06T00:00:00"/>
    <n v="0"/>
    <n v="0"/>
    <s v="post"/>
    <s v="OT"/>
    <s v="Anaheim Ducks"/>
    <s v="Carolina Hurricanes"/>
    <s v="ANA"/>
    <s v="CAR"/>
    <n v="1411.0225262617801"/>
    <n v="1554.39669295718"/>
    <n v="0.36876819426517599"/>
    <n v="0.63123180573482396"/>
    <n v="0.22800721087670101"/>
    <n v="0.88146179197261199"/>
    <n v="1.34654541890409"/>
    <n v="4"/>
    <n v="3"/>
    <n v="1414.21607956558"/>
    <n v="1551.20313965338"/>
    <n v="17"/>
    <n v="5"/>
    <n v="11"/>
    <x v="8"/>
  </r>
  <r>
    <n v="2023"/>
    <d v="2023-01-24T00:00:00"/>
    <n v="0"/>
    <n v="0"/>
    <s v="post"/>
    <m/>
    <s v="Arizona Coyotes"/>
    <s v="Anaheim Ducks"/>
    <s v="ARI"/>
    <s v="ANA"/>
    <n v="1419.91268043989"/>
    <n v="1391.05608401735"/>
    <n v="0.611574421008521"/>
    <n v="0.388425578991479"/>
    <n v="0.23045628349181699"/>
    <n v="1.31266395736458"/>
    <n v="0.91779232612724204"/>
    <n v="2"/>
    <n v="5"/>
    <n v="1414.0382123280699"/>
    <n v="1396.9305521291701"/>
    <n v="0"/>
    <n v="0"/>
    <n v="0"/>
    <x v="8"/>
  </r>
  <r>
    <n v="2023"/>
    <d v="2023-02-19T00:00:00"/>
    <n v="0"/>
    <n v="0"/>
    <s v="post"/>
    <m/>
    <s v="Chicago Blackhawks"/>
    <s v="Toronto Maple Leafs"/>
    <s v="CHI"/>
    <s v="TOR"/>
    <n v="1408.7851922155801"/>
    <n v="1564.87362341925"/>
    <n v="0.35190088045864598"/>
    <n v="0.64809911954135402"/>
    <n v="0.22587746131596101"/>
    <n v="0.85019274472040296"/>
    <n v="1.3756847165955599"/>
    <n v="5"/>
    <n v="3"/>
    <n v="1413.98600080648"/>
    <n v="1559.6728148283501"/>
    <n v="20"/>
    <n v="0"/>
    <n v="10"/>
    <x v="31"/>
  </r>
  <r>
    <n v="2023"/>
    <d v="2023-02-10T00:00:00"/>
    <n v="0"/>
    <n v="0"/>
    <s v="post"/>
    <s v="OT"/>
    <s v="Chicago Blackhawks"/>
    <s v="Arizona Coyotes"/>
    <s v="CHI"/>
    <s v="ARI"/>
    <n v="1411.74885234778"/>
    <n v="1421.5262145356601"/>
    <n v="0.55762780246930999"/>
    <n v="0.44237219753069001"/>
    <n v="0.237063118626959"/>
    <n v="1.2201257376791099"/>
    <n v="1.0169373809478499"/>
    <n v="4"/>
    <n v="3"/>
    <n v="1413.8438732316899"/>
    <n v="1419.4311936517499"/>
    <n v="0"/>
    <n v="0"/>
    <n v="0"/>
    <x v="31"/>
  </r>
  <r>
    <n v="2023"/>
    <d v="2022-12-15T00:00:00"/>
    <n v="0"/>
    <n v="0"/>
    <s v="post"/>
    <m/>
    <s v="Chicago Blackhawks"/>
    <s v="Vegas Golden Knights"/>
    <s v="CHI"/>
    <s v="VEG"/>
    <n v="1417.0228186334"/>
    <n v="1543.8137680781399"/>
    <n v="0.39125397604401302"/>
    <n v="0.60874602395598698"/>
    <n v="0.23080624571018701"/>
    <n v="0.92301033646830999"/>
    <n v="1.3077959092418801"/>
    <n v="1"/>
    <n v="4"/>
    <n v="1413.5396747141699"/>
    <n v="1547.29691199737"/>
    <n v="15"/>
    <n v="2"/>
    <n v="8"/>
    <x v="9"/>
  </r>
  <r>
    <n v="2023"/>
    <d v="2023-02-14T00:00:00"/>
    <n v="0"/>
    <n v="0"/>
    <s v="post"/>
    <m/>
    <s v="Columbus Blue Jackets"/>
    <s v="New Jersey Devils"/>
    <s v="CBJ"/>
    <s v="NJD"/>
    <n v="1415.2960449095001"/>
    <n v="1518.06879320299"/>
    <n v="0.42463262686662001"/>
    <n v="0.57536737313338004"/>
    <n v="0.234902683709655"/>
    <n v="0.98442059380124602"/>
    <n v="1.2504820899084099"/>
    <n v="2"/>
    <n v="3"/>
    <n v="1413.2970389008501"/>
    <n v="1520.06779921164"/>
    <n v="7"/>
    <n v="0"/>
    <n v="3"/>
    <x v="23"/>
  </r>
  <r>
    <n v="2023"/>
    <d v="2023-01-09T00:00:00"/>
    <n v="0"/>
    <n v="0"/>
    <s v="post"/>
    <m/>
    <s v="Montreal Canadiens"/>
    <s v="Seattle Kraken"/>
    <s v="MTL"/>
    <s v="SEA"/>
    <n v="1417.7937441511699"/>
    <n v="1500.44351144302"/>
    <n v="0.45315103499294901"/>
    <n v="0.54684896500705005"/>
    <n v="0.23837335638093901"/>
    <n v="1.0366562932080701"/>
    <n v="1.20171706317287"/>
    <n v="0"/>
    <n v="4"/>
    <n v="1413.1592900400999"/>
    <n v="1505.07796555409"/>
    <n v="4"/>
    <n v="14"/>
    <n v="9"/>
    <x v="3"/>
  </r>
  <r>
    <n v="2023"/>
    <d v="2023-01-31T00:00:00"/>
    <n v="0"/>
    <n v="0"/>
    <s v="post"/>
    <m/>
    <s v="Montreal Canadiens"/>
    <s v="Ottawa Senators"/>
    <s v="MTL"/>
    <s v="OTT"/>
    <n v="1414.7853999250001"/>
    <n v="1473.7626262695101"/>
    <n v="0.48708360710529303"/>
    <n v="0.51291639289470703"/>
    <n v="0.242501115260184"/>
    <n v="1.09855001152278"/>
    <n v="1.1439511037373999"/>
    <n v="4"/>
    <n v="5"/>
    <n v="1412.4436255486801"/>
    <n v="1476.1044006458301"/>
    <n v="1"/>
    <n v="0"/>
    <n v="0"/>
    <x v="21"/>
  </r>
  <r>
    <n v="2023"/>
    <d v="2023-01-22T00:00:00"/>
    <n v="0"/>
    <n v="0"/>
    <s v="post"/>
    <m/>
    <s v="Chicago Blackhawks"/>
    <s v="Los Angeles Kings"/>
    <s v="CHI"/>
    <s v="LAK"/>
    <n v="1414.05161920866"/>
    <n v="1499.6193879840901"/>
    <n v="0.44899193133680698"/>
    <n v="0.55100806866319296"/>
    <n v="0.237867903091493"/>
    <n v="1.0290509965530199"/>
    <n v="1.20881690653847"/>
    <n v="1"/>
    <n v="2"/>
    <n v="1411.9205021313201"/>
    <n v="1501.75050506143"/>
    <n v="3"/>
    <n v="0"/>
    <n v="1"/>
    <x v="6"/>
  </r>
  <r>
    <n v="2023"/>
    <d v="2023-02-07T00:00:00"/>
    <n v="0"/>
    <n v="0"/>
    <s v="post"/>
    <s v="OT"/>
    <s v="Chicago Blackhawks"/>
    <s v="Anaheim Ducks"/>
    <s v="CHI"/>
    <s v="ANA"/>
    <n v="1414.65842758701"/>
    <n v="1405.0060786803699"/>
    <n v="0.58501291469399697"/>
    <n v="0.41498708530600298"/>
    <n v="0.23372420119548401"/>
    <n v="1.2670183544075799"/>
    <n v="0.96670584678790195"/>
    <n v="2"/>
    <n v="3"/>
    <n v="1411.74885234778"/>
    <n v="1407.9156539195999"/>
    <n v="0"/>
    <n v="0"/>
    <n v="0"/>
    <x v="8"/>
  </r>
  <r>
    <n v="2023"/>
    <d v="2023-02-10T00:00:00"/>
    <n v="0"/>
    <n v="0"/>
    <s v="post"/>
    <m/>
    <s v="Columbus Blue Jackets"/>
    <s v="Toronto Maple Leafs"/>
    <s v="CBJ"/>
    <s v="TOR"/>
    <n v="1414.4145345404199"/>
    <n v="1561.3608969802999"/>
    <n v="0.36399457663516499"/>
    <n v="0.63600542336483501"/>
    <n v="0.22740741101895501"/>
    <n v="0.87262149999174099"/>
    <n v="1.35478591102721"/>
    <n v="0"/>
    <n v="3"/>
    <n v="1411.20448912194"/>
    <n v="1564.5709423987801"/>
    <n v="21"/>
    <n v="0"/>
    <n v="10"/>
    <x v="15"/>
  </r>
  <r>
    <n v="2023"/>
    <d v="2022-12-23T00:00:00"/>
    <n v="0"/>
    <n v="0"/>
    <s v="post"/>
    <m/>
    <s v="Chicago Blackhawks"/>
    <s v="Columbus Blue Jackets"/>
    <s v="CHI"/>
    <s v="CBJ"/>
    <n v="1403.5294127713601"/>
    <n v="1435.9291249514199"/>
    <n v="0.52530720612554505"/>
    <n v="0.47469279387445501"/>
    <n v="0.24099191307797799"/>
    <n v="1.1650115367712199"/>
    <n v="1.0759803763067499"/>
    <n v="5"/>
    <n v="2"/>
    <n v="1407.87635145068"/>
    <n v="1431.5821862721"/>
    <n v="0"/>
    <n v="0"/>
    <n v="0"/>
    <x v="31"/>
  </r>
  <r>
    <n v="2023"/>
    <d v="2022-12-09T00:00:00"/>
    <n v="0"/>
    <n v="0"/>
    <s v="post"/>
    <m/>
    <s v="Anaheim Ducks"/>
    <s v="San Jose Sharks"/>
    <s v="ANA"/>
    <s v="SJS"/>
    <n v="1414.21607956558"/>
    <n v="1427.0122488269401"/>
    <n v="0.55333691133902596"/>
    <n v="0.44666308866097398"/>
    <n v="0.23758482883988799"/>
    <n v="1.2127941961466699"/>
    <n v="1.0247906326932199"/>
    <n v="1"/>
    <n v="6"/>
    <n v="1407.8561284325001"/>
    <n v="1433.37219996002"/>
    <n v="0"/>
    <n v="0"/>
    <n v="0"/>
    <x v="14"/>
  </r>
  <r>
    <n v="2023"/>
    <d v="2022-12-28T00:00:00"/>
    <n v="0"/>
    <n v="0"/>
    <s v="post"/>
    <s v="SO"/>
    <s v="Anaheim Ducks"/>
    <s v="Vegas Golden Knights"/>
    <s v="ANA"/>
    <s v="VEG"/>
    <n v="1404.19522059108"/>
    <n v="1538.74369825299"/>
    <n v="0.380671232964646"/>
    <n v="0.619328767035354"/>
    <n v="0.22949388860665301"/>
    <n v="0.90347463300219899"/>
    <n v="1.3260192556044501"/>
    <n v="3"/>
    <n v="2"/>
    <n v="1407.31448360436"/>
    <n v="1535.62443523971"/>
    <n v="9"/>
    <n v="5"/>
    <n v="7"/>
    <x v="8"/>
  </r>
  <r>
    <n v="2023"/>
    <d v="2022-12-18T00:00:00"/>
    <n v="0"/>
    <n v="0"/>
    <s v="post"/>
    <m/>
    <s v="Chicago Blackhawks"/>
    <s v="New York Rangers"/>
    <s v="CHI"/>
    <s v="NYR"/>
    <n v="1411.2887345532399"/>
    <n v="1548.3428773015601"/>
    <n v="0.37727657781879897"/>
    <n v="0.62272342218120103"/>
    <n v="0.229071121227295"/>
    <n v="0.89720110817114296"/>
    <n v="1.33187001305615"/>
    <n v="1"/>
    <n v="7"/>
    <n v="1406.9398228493501"/>
    <n v="1552.6917890054499"/>
    <n v="15"/>
    <n v="14"/>
    <n v="14"/>
    <x v="13"/>
  </r>
  <r>
    <n v="2023"/>
    <d v="2023-01-28T00:00:00"/>
    <n v="0"/>
    <n v="0"/>
    <s v="post"/>
    <s v="OT"/>
    <s v="Anaheim Ducks"/>
    <s v="Arizona Coyotes"/>
    <s v="ANA"/>
    <s v="ARI"/>
    <n v="1403.9995257708199"/>
    <n v="1420.62127221011"/>
    <n v="0.54788793137250302"/>
    <n v="0.45211206862749698"/>
    <n v="0.23824709963884799"/>
    <n v="1.2034902518072299"/>
    <n v="1.03475684783162"/>
    <n v="2"/>
    <n v="1"/>
    <n v="1406.1477076692199"/>
    <n v="1418.4730903117099"/>
    <n v="0"/>
    <n v="0"/>
    <n v="0"/>
    <x v="8"/>
  </r>
  <r>
    <n v="2023"/>
    <d v="2022-12-21T00:00:00"/>
    <n v="0"/>
    <n v="0"/>
    <s v="post"/>
    <m/>
    <s v="Anaheim Ducks"/>
    <s v="Minnesota Wild"/>
    <s v="ANA"/>
    <s v="MIN"/>
    <n v="1409.4558020695399"/>
    <n v="1545.5979480450201"/>
    <n v="0.37851077043655601"/>
    <n v="0.62148922956344399"/>
    <n v="0.229224934145009"/>
    <n v="0.899482368591625"/>
    <n v="1.3297425655533801"/>
    <n v="1"/>
    <n v="4"/>
    <n v="1406.1008559337899"/>
    <n v="1548.95289418077"/>
    <n v="13"/>
    <n v="9"/>
    <n v="11"/>
    <x v="27"/>
  </r>
  <r>
    <n v="2023"/>
    <d v="2023-01-06T00:00:00"/>
    <n v="0"/>
    <n v="0"/>
    <s v="post"/>
    <s v="OT"/>
    <s v="Anaheim Ducks"/>
    <s v="San Jose Sharks"/>
    <s v="ANA"/>
    <s v="SJS"/>
    <n v="1402.27567619004"/>
    <n v="1427.40510355682"/>
    <n v="0.53573062211386002"/>
    <n v="0.46426937788613998"/>
    <n v="0.239724463098237"/>
    <n v="1.1827579715744301"/>
    <n v="1.0569664915238099"/>
    <n v="5"/>
    <n v="4"/>
    <n v="1404.4906679119799"/>
    <n v="1425.1901118348801"/>
    <n v="0"/>
    <n v="0"/>
    <n v="0"/>
    <x v="8"/>
  </r>
  <r>
    <n v="2023"/>
    <d v="2023-02-10T00:00:00"/>
    <n v="0"/>
    <n v="0"/>
    <s v="post"/>
    <m/>
    <s v="Anaheim Ducks"/>
    <s v="Pittsburgh Penguins"/>
    <s v="ANA"/>
    <s v="PIT"/>
    <n v="1407.9156539195999"/>
    <n v="1526.0893941091299"/>
    <n v="0.40313015614248299"/>
    <n v="0.59686984385751696"/>
    <n v="0.23227018431487501"/>
    <n v="0.94489538092974301"/>
    <n v="1.28737480338513"/>
    <n v="3"/>
    <n v="6"/>
    <n v="1404.31218180212"/>
    <n v="1529.69286622661"/>
    <n v="7"/>
    <n v="0"/>
    <n v="3"/>
    <x v="25"/>
  </r>
  <r>
    <n v="2023"/>
    <d v="2022-12-23T00:00:00"/>
    <n v="0"/>
    <n v="0"/>
    <s v="post"/>
    <s v="OT"/>
    <s v="Anaheim Ducks"/>
    <s v="Calgary Flames"/>
    <s v="ANA"/>
    <s v="CGY"/>
    <n v="1406.1008559337899"/>
    <n v="1521.34183465961"/>
    <n v="0.40719887659918502"/>
    <n v="0.59280112340081503"/>
    <n v="0.23276989248565599"/>
    <n v="0.95238400695775405"/>
    <n v="1.2803858855279"/>
    <n v="2"/>
    <n v="3"/>
    <n v="1404.19522059108"/>
    <n v="1523.2474700023199"/>
    <n v="5"/>
    <n v="22"/>
    <n v="13"/>
    <x v="30"/>
  </r>
  <r>
    <n v="2023"/>
    <d v="2022-12-21T00:00:00"/>
    <n v="0"/>
    <n v="0"/>
    <s v="post"/>
    <m/>
    <s v="Chicago Blackhawks"/>
    <s v="Nashville Predators"/>
    <s v="CHI"/>
    <s v="NSH"/>
    <n v="1406.9398228493501"/>
    <n v="1488.2714455539301"/>
    <n v="0.45503200316112802"/>
    <n v="0.54496799683887198"/>
    <n v="0.23860192587603199"/>
    <n v="1.04009441990881"/>
    <n v="1.1985075059672201"/>
    <n v="2"/>
    <n v="4"/>
    <n v="1403.5294127713601"/>
    <n v="1491.6818556319199"/>
    <n v="1"/>
    <n v="11"/>
    <n v="6"/>
    <x v="17"/>
  </r>
  <r>
    <n v="2023"/>
    <d v="2023-01-12T00:00:00"/>
    <n v="0"/>
    <n v="0"/>
    <s v="post"/>
    <m/>
    <s v="Chicago Blackhawks"/>
    <s v="Colorado Avalanche"/>
    <s v="CHI"/>
    <s v="COL"/>
    <n v="1399.50772706009"/>
    <n v="1562.4834417244899"/>
    <n v="0.34291281252842198"/>
    <n v="0.65708718747157802"/>
    <n v="0.22472967973504601"/>
    <n v="0.83349261825533305"/>
    <n v="1.39123706147971"/>
    <n v="3"/>
    <n v="2"/>
    <n v="1402.86572953921"/>
    <n v="1559.12543924537"/>
    <n v="15"/>
    <n v="14"/>
    <n v="14"/>
    <x v="31"/>
  </r>
  <r>
    <n v="2023"/>
    <d v="2023-01-04T00:00:00"/>
    <n v="0"/>
    <n v="0"/>
    <s v="post"/>
    <m/>
    <s v="Anaheim Ducks"/>
    <s v="Dallas Stars"/>
    <s v="ANA"/>
    <s v="DAL"/>
    <n v="1397.2110656974201"/>
    <n v="1543.00548646879"/>
    <n v="0.36553107526386802"/>
    <n v="0.63446892473613203"/>
    <n v="0.227600709408151"/>
    <n v="0.87546772789510696"/>
    <n v="1.3521329815130401"/>
    <n v="2"/>
    <n v="0"/>
    <n v="1402.27567619004"/>
    <n v="1537.94087597617"/>
    <n v="8"/>
    <n v="2"/>
    <n v="5"/>
    <x v="8"/>
  </r>
  <r>
    <n v="2023"/>
    <d v="2022-12-30T00:00:00"/>
    <n v="0"/>
    <n v="0"/>
    <s v="post"/>
    <m/>
    <s v="Anaheim Ducks"/>
    <s v="Nashville Predators"/>
    <s v="ANA"/>
    <s v="NSH"/>
    <n v="1407.31448360436"/>
    <n v="1487.1532020628699"/>
    <n v="0.45716389802344798"/>
    <n v="0.54283610197655197"/>
    <n v="0.23886098080415299"/>
    <n v="1.04399015978092"/>
    <n v="1.1948708210232399"/>
    <n v="1"/>
    <n v="6"/>
    <n v="1402.22930509822"/>
    <n v="1492.2383805690099"/>
    <n v="1"/>
    <n v="11"/>
    <n v="6"/>
    <x v="17"/>
  </r>
  <r>
    <n v="2023"/>
    <d v="2023-01-17T00:00:00"/>
    <n v="0"/>
    <n v="0"/>
    <s v="post"/>
    <s v="OT"/>
    <s v="Chicago Blackhawks"/>
    <s v="Buffalo Sabres"/>
    <s v="CHI"/>
    <s v="BUF"/>
    <n v="1399.17513527541"/>
    <n v="1485.4322839751901"/>
    <n v="0.44801035890224"/>
    <n v="0.55198964109776005"/>
    <n v="0.23774859711601701"/>
    <n v="1.0272554805980501"/>
    <n v="1.21049311651797"/>
    <n v="4"/>
    <n v="3"/>
    <n v="1401.88857385238"/>
    <n v="1482.7188453982201"/>
    <n v="1"/>
    <n v="0"/>
    <n v="0"/>
    <x v="31"/>
  </r>
  <r>
    <n v="2023"/>
    <d v="2023-01-08T00:00:00"/>
    <n v="0"/>
    <n v="0"/>
    <s v="post"/>
    <m/>
    <s v="Anaheim Ducks"/>
    <s v="Boston Bruins"/>
    <s v="ANA"/>
    <s v="BOS"/>
    <n v="1404.4906679119799"/>
    <n v="1609.7228360998199"/>
    <n v="0.29036990615333103"/>
    <n v="0.70963009384666897"/>
    <n v="0.21777841194980399"/>
    <n v="0.73528192721637997"/>
    <n v="1.4824964847334201"/>
    <n v="1"/>
    <n v="7"/>
    <n v="1401.24702112102"/>
    <n v="1612.9664828907801"/>
    <n v="41"/>
    <n v="2"/>
    <n v="21"/>
    <x v="0"/>
  </r>
  <r>
    <n v="2023"/>
    <d v="2023-01-08T00:00:00"/>
    <n v="0"/>
    <n v="0"/>
    <s v="post"/>
    <s v="OT"/>
    <s v="Chicago Blackhawks"/>
    <s v="Calgary Flames"/>
    <s v="CHI"/>
    <s v="CGY"/>
    <n v="1396.4241861021901"/>
    <n v="1526.7320540570199"/>
    <n v="0.38644289106755803"/>
    <n v="0.61355710893244197"/>
    <n v="0.23021063127429001"/>
    <n v="0.91413315150528296"/>
    <n v="1.31607747976901"/>
    <n v="4"/>
    <n v="3"/>
    <n v="1399.50772706009"/>
    <n v="1523.64851309912"/>
    <n v="4"/>
    <n v="20"/>
    <n v="12"/>
    <x v="31"/>
  </r>
  <r>
    <n v="2023"/>
    <d v="2023-01-14T00:00:00"/>
    <n v="0"/>
    <n v="0"/>
    <s v="post"/>
    <m/>
    <s v="Chicago Blackhawks"/>
    <s v="Seattle Kraken"/>
    <s v="CHI"/>
    <s v="SEA"/>
    <n v="1402.86572953921"/>
    <n v="1514.88880758498"/>
    <n v="0.411677852101966"/>
    <n v="0.58832214789803405"/>
    <n v="0.23331904613193599"/>
    <n v="0.960622466569793"/>
    <n v="1.2726965795621401"/>
    <n v="5"/>
    <n v="8"/>
    <n v="1399.17513527541"/>
    <n v="1518.57940184878"/>
    <n v="3"/>
    <n v="0"/>
    <n v="1"/>
    <x v="3"/>
  </r>
  <r>
    <n v="2023"/>
    <d v="2023-01-11T00:00:00"/>
    <n v="0"/>
    <n v="0"/>
    <s v="post"/>
    <m/>
    <s v="Anaheim Ducks"/>
    <s v="Edmonton Oilers"/>
    <s v="ANA"/>
    <s v="EDM"/>
    <n v="1401.24702112102"/>
    <n v="1528.7324544099799"/>
    <n v="0.39030222490949501"/>
    <n v="0.60969777509050505"/>
    <n v="0.23068854466138"/>
    <n v="0.92125474223790105"/>
    <n v="1.30943380242348"/>
    <n v="2"/>
    <n v="6"/>
    <n v="1397.3394554645799"/>
    <n v="1532.64002006642"/>
    <n v="5"/>
    <n v="24"/>
    <n v="14"/>
    <x v="18"/>
  </r>
  <r>
    <n v="2023"/>
    <d v="2023-01-02T00:00:00"/>
    <n v="0"/>
    <n v="0"/>
    <s v="post"/>
    <m/>
    <s v="Anaheim Ducks"/>
    <s v="Philadelphia Flyers"/>
    <s v="ANA"/>
    <s v="PHI"/>
    <n v="1402.22930509822"/>
    <n v="1426.76180594485"/>
    <n v="0.53658517577035303"/>
    <n v="0.46341482422964703"/>
    <n v="0.23962060216414799"/>
    <n v="1.1842140907744101"/>
    <n v="1.05540651138974"/>
    <n v="1"/>
    <n v="4"/>
    <n v="1397.2110656974201"/>
    <n v="1431.78004534565"/>
    <n v="0"/>
    <n v="0"/>
    <n v="0"/>
    <x v="19"/>
  </r>
  <r>
    <n v="2023"/>
    <d v="2023-02-15T00:00:00"/>
    <n v="0"/>
    <n v="0"/>
    <s v="post"/>
    <m/>
    <s v="Anaheim Ducks"/>
    <s v="Buffalo Sabres"/>
    <s v="ANA"/>
    <s v="BUF"/>
    <n v="1401.604585651"/>
    <n v="1483.04938689755"/>
    <n v="0.454870448313133"/>
    <n v="0.54512955168686705"/>
    <n v="0.23858229453552801"/>
    <n v="1.03979915588684"/>
    <n v="1.19878313864868"/>
    <n v="3"/>
    <n v="7"/>
    <n v="1396.9498536973999"/>
    <n v="1487.70411885115"/>
    <n v="1"/>
    <n v="0"/>
    <n v="0"/>
    <x v="4"/>
  </r>
  <r>
    <n v="2023"/>
    <d v="2023-01-06T00:00:00"/>
    <n v="0"/>
    <n v="0"/>
    <s v="post"/>
    <m/>
    <s v="Chicago Blackhawks"/>
    <s v="Arizona Coyotes"/>
    <s v="CHI"/>
    <s v="ARI"/>
    <n v="1392.6918158127701"/>
    <n v="1437.02688030897"/>
    <n v="0.50815177514927001"/>
    <n v="0.49184822485072999"/>
    <n v="0.24308253539264099"/>
    <n v="1.1358632638236199"/>
    <n v="1.1072192715690199"/>
    <n v="2"/>
    <n v="0"/>
    <n v="1396.4241861021901"/>
    <n v="1433.29451001955"/>
    <n v="0"/>
    <n v="0"/>
    <n v="0"/>
    <x v="31"/>
  </r>
  <r>
    <n v="2023"/>
    <d v="2023-01-01T00:00:00"/>
    <n v="0"/>
    <n v="0"/>
    <s v="post"/>
    <m/>
    <s v="Chicago Blackhawks"/>
    <s v="San Jose Sharks"/>
    <s v="CHI"/>
    <s v="SJS"/>
    <n v="1400.48868470097"/>
    <n v="1422.3443596141899"/>
    <n v="0.54041457875566101"/>
    <n v="0.45958542124433899"/>
    <n v="0.23915523270240099"/>
    <n v="1.19074141587564"/>
    <n v="1.04841381682676"/>
    <n v="2"/>
    <n v="5"/>
    <n v="1395.4279407583399"/>
    <n v="1427.40510355682"/>
    <n v="0"/>
    <n v="0"/>
    <n v="0"/>
    <x v="14"/>
  </r>
  <r>
    <n v="2023"/>
    <d v="2023-02-17T00:00:00"/>
    <n v="0"/>
    <n v="0"/>
    <s v="post"/>
    <m/>
    <s v="Anaheim Ducks"/>
    <s v="Los Angeles Kings"/>
    <s v="ANA"/>
    <s v="LAK"/>
    <n v="1396.9498536973999"/>
    <n v="1511.92836860896"/>
    <n v="0.40756363183654698"/>
    <n v="0.59243636816345302"/>
    <n v="0.23281464973331401"/>
    <n v="0.95305512921634605"/>
    <n v="1.2797595205169701"/>
    <n v="3"/>
    <n v="6"/>
    <n v="1393.30124807927"/>
    <n v="1515.57697422709"/>
    <n v="2"/>
    <n v="0"/>
    <n v="1"/>
    <x v="6"/>
  </r>
  <r>
    <n v="2023"/>
    <d v="2023-01-13T00:00:00"/>
    <n v="0"/>
    <n v="0"/>
    <s v="post"/>
    <m/>
    <s v="Anaheim Ducks"/>
    <s v="New Jersey Devils"/>
    <s v="ANA"/>
    <s v="NJD"/>
    <n v="1397.3394554645799"/>
    <n v="1501.2089269674"/>
    <n v="0.42309091474300298"/>
    <n v="0.57690908525699702"/>
    <n v="0.23471453834634001"/>
    <n v="0.98159077909991099"/>
    <n v="1.2531237592464299"/>
    <n v="2"/>
    <n v="6"/>
    <n v="1393.0560739314999"/>
    <n v="1505.49230850048"/>
    <n v="1"/>
    <n v="0"/>
    <n v="0"/>
    <x v="23"/>
  </r>
  <r>
    <n v="2023"/>
    <d v="2023-01-03T00:00:00"/>
    <n v="0"/>
    <n v="0"/>
    <s v="post"/>
    <m/>
    <s v="Chicago Blackhawks"/>
    <s v="Tampa Bay Lightning"/>
    <s v="CHI"/>
    <s v="TBL"/>
    <n v="1395.4279407583399"/>
    <n v="1579.8409056231001"/>
    <n v="0.315669928774643"/>
    <n v="0.68433007122535705"/>
    <n v="0.221183670043341"/>
    <n v="0.78270249422393101"/>
    <n v="1.43848117581941"/>
    <n v="1"/>
    <n v="4"/>
    <n v="1392.6918158127701"/>
    <n v="1582.5770305686699"/>
    <n v="19"/>
    <n v="2"/>
    <n v="10"/>
    <x v="12"/>
  </r>
  <r>
    <n v="2023"/>
    <d v="2023-02-27T00:00:00"/>
    <n v="0"/>
    <n v="0"/>
    <s v="live"/>
    <m/>
    <s v="Anaheim Ducks"/>
    <s v="Chicago Blackhawks"/>
    <s v="ANA"/>
    <s v="CHI"/>
    <n v="1400.59557195617"/>
    <n v="1423.6619408256699"/>
    <n v="0.53868315267472999"/>
    <n v="0.46131684732527001"/>
    <n v="0.23936563653878501"/>
    <n v="1.18778970615554"/>
    <n v="1.0515759303832499"/>
    <m/>
    <m/>
    <m/>
    <m/>
    <n v="0"/>
    <n v="0"/>
    <n v="0"/>
    <x v="32"/>
  </r>
  <r>
    <n v="2023"/>
    <d v="2023-02-28T00:00:00"/>
    <n v="0"/>
    <n v="0"/>
    <s v="pre"/>
    <m/>
    <s v="Tampa Bay Lightning"/>
    <s v="Florida Panthers"/>
    <s v="TBL"/>
    <s v="FLA"/>
    <n v="1580.92472514466"/>
    <n v="1526.7304244656"/>
    <n v="0.64560839935736802"/>
    <n v="0.35439160064263198"/>
    <n v="0.22619384943169199"/>
    <n v="1.3713779990703501"/>
    <n v="0.85481585036134"/>
    <m/>
    <m/>
    <m/>
    <m/>
    <n v="95"/>
    <n v="1"/>
    <n v="48"/>
    <x v="32"/>
  </r>
  <r>
    <n v="2023"/>
    <d v="2023-02-28T00:00:00"/>
    <n v="0"/>
    <n v="0"/>
    <s v="pre"/>
    <m/>
    <s v="Ottawa Senators"/>
    <s v="Detroit Red Wings"/>
    <s v="OTT"/>
    <s v="DET"/>
    <n v="1483.8549982193099"/>
    <n v="1470.79578939576"/>
    <n v="0.58976596759751498"/>
    <n v="0.41023403240248402"/>
    <n v="0.233142126000774"/>
    <n v="1.27517476966721"/>
    <n v="0.95796735633355801"/>
    <m/>
    <m/>
    <m/>
    <m/>
    <n v="15"/>
    <n v="15"/>
    <n v="15"/>
    <x v="32"/>
  </r>
  <r>
    <n v="2023"/>
    <d v="2023-02-28T00:00:00"/>
    <n v="0"/>
    <n v="0"/>
    <s v="pre"/>
    <m/>
    <s v="Buffalo Sabres"/>
    <s v="Columbus Blue Jackets"/>
    <s v="BUF"/>
    <s v="CBJ"/>
    <n v="1499.7255224292601"/>
    <n v="1422.1216053037799"/>
    <n v="0.67580232863421097"/>
    <n v="0.32419767136578798"/>
    <n v="0.22230561954431799"/>
    <n v="1.4236756214562101"/>
    <n v="0.79862999808809898"/>
    <m/>
    <m/>
    <m/>
    <m/>
    <n v="4"/>
    <n v="98"/>
    <n v="51"/>
    <x v="32"/>
  </r>
  <r>
    <n v="2023"/>
    <d v="2023-02-28T00:00:00"/>
    <n v="0"/>
    <n v="0"/>
    <s v="pre"/>
    <m/>
    <s v="Minnesota Wild"/>
    <s v="New York Islanders"/>
    <s v="MIN"/>
    <s v="NYI"/>
    <n v="1537.00872766782"/>
    <n v="1509.0058363856399"/>
    <n v="0.61040638011369497"/>
    <n v="0.38959361988630398"/>
    <n v="0.23060087326026699"/>
    <n v="1.3106533891898"/>
    <n v="0.919947484070465"/>
    <m/>
    <m/>
    <m/>
    <m/>
    <n v="70"/>
    <n v="51"/>
    <n v="60"/>
    <x v="32"/>
  </r>
  <r>
    <n v="2023"/>
    <d v="2023-02-28T00:00:00"/>
    <n v="0"/>
    <n v="0"/>
    <s v="pre"/>
    <m/>
    <s v="St. Louis Blues"/>
    <s v="Seattle Kraken"/>
    <s v="STL"/>
    <s v="SEA"/>
    <n v="1492.6786689139999"/>
    <n v="1495.23061947867"/>
    <n v="0.56786187203276095"/>
    <n v="0.43213812796723799"/>
    <n v="0.235817632740774"/>
    <n v="1.2376295344197801"/>
    <n v="0.99818809832098598"/>
    <m/>
    <m/>
    <m/>
    <m/>
    <n v="32"/>
    <n v="3"/>
    <n v="17"/>
    <x v="32"/>
  </r>
  <r>
    <n v="2023"/>
    <d v="2023-02-28T00:00:00"/>
    <n v="0"/>
    <n v="0"/>
    <s v="pre"/>
    <m/>
    <s v="Winnipeg Jets"/>
    <s v="Los Angeles Kings"/>
    <s v="WPG"/>
    <s v="LAK"/>
    <n v="1522.6386079982699"/>
    <n v="1512.57522739622"/>
    <n v="0.58558722087906001"/>
    <n v="0.41441277912093899"/>
    <n v="0.23365392129641699"/>
    <n v="1.26800361263507"/>
    <n v="0.96565030866134305"/>
    <m/>
    <m/>
    <m/>
    <m/>
    <n v="64"/>
    <n v="94"/>
    <n v="79"/>
    <x v="32"/>
  </r>
  <r>
    <n v="2023"/>
    <d v="2023-02-28T00:00:00"/>
    <n v="0"/>
    <n v="0"/>
    <s v="pre"/>
    <m/>
    <s v="Nashville Predators"/>
    <s v="Pittsburgh Penguins"/>
    <s v="NSH"/>
    <s v="PIT"/>
    <n v="1508.30002860483"/>
    <n v="1517.16004616604"/>
    <n v="0.55893003131706898"/>
    <n v="0.44106996868293002"/>
    <n v="0.23690473966213499"/>
    <n v="1.2223516287377501"/>
    <n v="1.0145531109243799"/>
    <m/>
    <m/>
    <m/>
    <m/>
    <n v="57"/>
    <n v="99"/>
    <n v="78"/>
    <x v="32"/>
  </r>
  <r>
    <n v="2023"/>
    <d v="2023-02-28T00:00:00"/>
    <n v="0"/>
    <n v="0"/>
    <s v="pre"/>
    <m/>
    <s v="Arizona Coyotes"/>
    <s v="Chicago Blackhawks"/>
    <s v="ARI"/>
    <s v="CHI"/>
    <n v="1418.89707473813"/>
    <n v="1423.6619408256699"/>
    <n v="0.564733232384524"/>
    <n v="0.435266767615475"/>
    <n v="0.236198604565306"/>
    <n v="1.23227586789347"/>
    <n v="1.00392273667183"/>
    <m/>
    <m/>
    <m/>
    <m/>
    <n v="0"/>
    <n v="0"/>
    <n v="0"/>
    <x v="32"/>
  </r>
  <r>
    <n v="2023"/>
    <d v="2023-02-28T00:00:00"/>
    <n v="0"/>
    <n v="0"/>
    <s v="pre"/>
    <m/>
    <s v="Calgary Flames"/>
    <s v="Boston Bruins"/>
    <s v="CGY"/>
    <s v="BOS"/>
    <n v="1517.6081578046101"/>
    <n v="1630.70516121895"/>
    <n v="0.41018139575076001"/>
    <n v="0.58981860424923904"/>
    <n v="0.23313567431051199"/>
    <n v="0.95787054952405204"/>
    <n v="1.2752651247864599"/>
    <m/>
    <m/>
    <m/>
    <m/>
    <n v="99"/>
    <n v="100"/>
    <n v="99"/>
    <x v="32"/>
  </r>
  <r>
    <n v="2023"/>
    <d v="2023-02-28T00:00:00"/>
    <n v="0"/>
    <n v="0"/>
    <s v="pre"/>
    <m/>
    <s v="San Jose Sharks"/>
    <s v="Montreal Canadiens"/>
    <s v="SJS"/>
    <s v="MTL"/>
    <n v="1420.6452607337301"/>
    <n v="1429.42452628144"/>
    <n v="0.55904462537181898"/>
    <n v="0.44095537462818002"/>
    <n v="0.23689080137310001"/>
    <n v="1.2225475228090801"/>
    <n v="1.0143432785640101"/>
    <m/>
    <m/>
    <m/>
    <m/>
    <n v="0"/>
    <n v="0"/>
    <n v="0"/>
    <x v="32"/>
  </r>
  <r>
    <n v="2023"/>
    <d v="2023-03-01T00:00:00"/>
    <n v="0"/>
    <n v="0"/>
    <s v="pre"/>
    <m/>
    <s v="Philadelphia Flyers"/>
    <s v="New York Rangers"/>
    <s v="PHI"/>
    <s v="NYR"/>
    <n v="1428.56805594764"/>
    <n v="1561.43380261583"/>
    <n v="0.382957571778272"/>
    <n v="0.61704242822172695"/>
    <n v="0.22977811409089499"/>
    <n v="0.90769798902739995"/>
    <n v="1.3220801250634899"/>
    <m/>
    <m/>
    <m/>
    <m/>
    <n v="30"/>
    <n v="0"/>
    <n v="15"/>
    <x v="32"/>
  </r>
  <r>
    <n v="2023"/>
    <d v="2023-03-01T00:00:00"/>
    <n v="0"/>
    <n v="0"/>
    <s v="pre"/>
    <m/>
    <s v="Edmonton Oilers"/>
    <s v="Toronto Maple Leafs"/>
    <s v="EDM"/>
    <s v="TOR"/>
    <n v="1543.3740725346099"/>
    <n v="1570.7556480481901"/>
    <n v="0.53250462257613895"/>
    <n v="0.46749537742385999"/>
    <n v="0.24011659818659201"/>
    <n v="1.1772626448472501"/>
    <n v="1.06285395333933"/>
    <m/>
    <m/>
    <m/>
    <m/>
    <n v="96"/>
    <n v="34"/>
    <n v="65"/>
    <x v="32"/>
  </r>
  <r>
    <n v="2023"/>
    <d v="2023-03-01T00:00:00"/>
    <n v="0"/>
    <n v="0"/>
    <s v="pre"/>
    <m/>
    <s v="Dallas Stars"/>
    <s v="Arizona Coyotes"/>
    <s v="DAL"/>
    <s v="ARI"/>
    <n v="1525.25527883882"/>
    <n v="1418.89707473813"/>
    <n v="0.71096392335940595"/>
    <n v="0.289036076640593"/>
    <n v="0.21759531653118999"/>
    <n v="1.4848207433043501"/>
    <n v="0.73277457322683304"/>
    <m/>
    <m/>
    <m/>
    <m/>
    <n v="10"/>
    <n v="10"/>
    <n v="10"/>
    <x v="32"/>
  </r>
  <r>
    <n v="2023"/>
    <d v="2023-03-01T00:00:00"/>
    <n v="0"/>
    <n v="0"/>
    <s v="pre"/>
    <m/>
    <s v="Colorado Avalanche"/>
    <s v="New Jersey Devils"/>
    <s v="COL"/>
    <s v="NJD"/>
    <n v="1609.5105456496799"/>
    <n v="1524.1979863501199"/>
    <n v="0.685447670127589"/>
    <n v="0.31455232987241"/>
    <n v="0.22103574447096599"/>
    <n v="1.4404226486636"/>
    <n v="0.78061309580736205"/>
    <m/>
    <m/>
    <m/>
    <m/>
    <n v="99"/>
    <n v="5"/>
    <n v="52"/>
    <x v="32"/>
  </r>
  <r>
    <n v="2023"/>
    <d v="2023-03-01T00:00:00"/>
    <n v="0"/>
    <n v="0"/>
    <s v="pre"/>
    <m/>
    <s v="Anaheim Ducks"/>
    <s v="Washington Capitals"/>
    <s v="ANA"/>
    <s v="WSH"/>
    <n v="1400.59557195617"/>
    <n v="1503.5301793327501"/>
    <n v="0.424405001406295"/>
    <n v="0.575594998593704"/>
    <n v="0.23487490984273601"/>
    <n v="0.984002826213217"/>
    <n v="1.25087208362951"/>
    <m/>
    <m/>
    <m/>
    <m/>
    <n v="2"/>
    <n v="0"/>
    <n v="1"/>
    <x v="32"/>
  </r>
  <r>
    <n v="2023"/>
    <d v="2023-03-01T00:00:00"/>
    <n v="0"/>
    <n v="0"/>
    <s v="pre"/>
    <m/>
    <s v="Vegas Golden Knights"/>
    <s v="Carolina Hurricanes"/>
    <s v="VEG"/>
    <s v="CAR"/>
    <n v="1534.3892681544401"/>
    <n v="1586.92316160271"/>
    <n v="0.49635349885119101"/>
    <n v="0.50364650114880805"/>
    <n v="0.243633009585463"/>
    <n v="1.11541191054445"/>
    <n v="1.128221099041"/>
    <m/>
    <m/>
    <m/>
    <m/>
    <n v="97"/>
    <n v="8"/>
    <n v="52"/>
    <x v="32"/>
  </r>
  <r>
    <n v="2023"/>
    <d v="2023-03-02T00:00:00"/>
    <n v="0"/>
    <n v="0"/>
    <s v="pre"/>
    <m/>
    <s v="Tampa Bay Lightning"/>
    <s v="Pittsburgh Penguins"/>
    <s v="TBL"/>
    <s v="PIT"/>
    <n v="1580.92472514466"/>
    <n v="1517.16004616604"/>
    <n v="0.65810979572296302"/>
    <n v="0.34189020427703598"/>
    <n v="0.22459846177131201"/>
    <n v="1.3930076054212199"/>
    <n v="0.83159085635008201"/>
    <m/>
    <m/>
    <m/>
    <m/>
    <n v="93"/>
    <n v="1"/>
    <n v="47"/>
    <x v="32"/>
  </r>
  <r>
    <n v="2023"/>
    <d v="2023-03-02T00:00:00"/>
    <n v="0"/>
    <n v="0"/>
    <s v="pre"/>
    <m/>
    <s v="Detroit Red Wings"/>
    <s v="Seattle Kraken"/>
    <s v="DET"/>
    <s v="SEA"/>
    <n v="1470.79578939576"/>
    <n v="1495.23061947867"/>
    <n v="0.53672497987710499"/>
    <n v="0.46327502012289401"/>
    <n v="0.23960361108570999"/>
    <n v="1.18445232750146"/>
    <n v="1.05515128358424"/>
    <m/>
    <m/>
    <m/>
    <m/>
    <n v="20"/>
    <n v="34"/>
    <n v="27"/>
    <x v="32"/>
  </r>
  <r>
    <n v="2023"/>
    <d v="2023-03-02T00:00:00"/>
    <n v="0"/>
    <n v="0"/>
    <s v="pre"/>
    <m/>
    <s v="New York Rangers"/>
    <s v="Ottawa Senators"/>
    <s v="NYR"/>
    <s v="OTT"/>
    <n v="1561.43380261583"/>
    <n v="1483.8549982193099"/>
    <n v="0.67577065556000304"/>
    <n v="0.32422934443999601"/>
    <n v="0.22230976496503399"/>
    <n v="1.4236206604772299"/>
    <n v="0.79868910448780395"/>
    <m/>
    <m/>
    <m/>
    <m/>
    <n v="69"/>
    <n v="2"/>
    <n v="35"/>
    <x v="32"/>
  </r>
  <r>
    <n v="2023"/>
    <d v="2023-03-02T00:00:00"/>
    <n v="0"/>
    <n v="0"/>
    <s v="pre"/>
    <m/>
    <s v="Boston Bruins"/>
    <s v="Buffalo Sabres"/>
    <s v="BOS"/>
    <s v="BUF"/>
    <n v="1630.70516121895"/>
    <n v="1499.7255224292601"/>
    <n v="0.73919765878513"/>
    <n v="0.260802341214869"/>
    <n v="0.21361962058286399"/>
    <n v="1.5341078147477001"/>
    <n v="0.67951180583516002"/>
    <m/>
    <m/>
    <m/>
    <m/>
    <n v="98"/>
    <n v="3"/>
    <n v="50"/>
    <x v="32"/>
  </r>
  <r>
    <n v="2023"/>
    <d v="2023-03-02T00:00:00"/>
    <n v="0"/>
    <n v="0"/>
    <s v="pre"/>
    <m/>
    <s v="Florida Panthers"/>
    <s v="Nashville Predators"/>
    <s v="FLA"/>
    <s v="NSH"/>
    <n v="1526.7304244656"/>
    <n v="1508.30002860483"/>
    <n v="0.59722528627702898"/>
    <n v="0.40277471372297002"/>
    <n v="0.232226488820969"/>
    <n v="1.28798553010781"/>
    <n v="0.94424095871315294"/>
    <m/>
    <m/>
    <m/>
    <m/>
    <n v="64"/>
    <n v="94"/>
    <n v="79"/>
    <x v="32"/>
  </r>
  <r>
    <n v="2023"/>
    <d v="2023-03-02T00:00:00"/>
    <n v="0"/>
    <n v="0"/>
    <s v="pre"/>
    <m/>
    <s v="Chicago Blackhawks"/>
    <s v="Dallas Stars"/>
    <s v="CHI"/>
    <s v="DAL"/>
    <n v="1423.6619408256699"/>
    <n v="1525.25527883882"/>
    <n v="0.42629221304141102"/>
    <n v="0.57370778695858804"/>
    <n v="0.235105130827481"/>
    <n v="0.98746607039246603"/>
    <n v="1.24763906043501"/>
    <m/>
    <m/>
    <m/>
    <m/>
    <n v="12"/>
    <n v="0"/>
    <n v="6"/>
    <x v="32"/>
  </r>
  <r>
    <n v="2023"/>
    <d v="2023-03-02T00:00:00"/>
    <n v="0"/>
    <n v="0"/>
    <s v="pre"/>
    <m/>
    <s v="Calgary Flames"/>
    <s v="Toronto Maple Leafs"/>
    <s v="CGY"/>
    <s v="TOR"/>
    <n v="1517.6081578046101"/>
    <n v="1570.7556480481901"/>
    <n v="0.49547052133754099"/>
    <n v="0.50452947866245801"/>
    <n v="0.24352506547459901"/>
    <n v="1.1138066170002201"/>
    <n v="1.1297184484743701"/>
    <m/>
    <m/>
    <m/>
    <m/>
    <n v="90"/>
    <n v="99"/>
    <n v="94"/>
    <x v="32"/>
  </r>
  <r>
    <n v="2023"/>
    <d v="2023-03-02T00:00:00"/>
    <n v="0"/>
    <n v="0"/>
    <s v="pre"/>
    <m/>
    <s v="Vancouver Canucks"/>
    <s v="Minnesota Wild"/>
    <s v="VAN"/>
    <s v="MIN"/>
    <n v="1468.30167999894"/>
    <n v="1537.00872766782"/>
    <n v="0.473104380246265"/>
    <n v="0.526895619753735"/>
    <n v="0.24079867363076901"/>
    <n v="1.07308452687109"/>
    <n v="1.1677141467596699"/>
    <m/>
    <m/>
    <m/>
    <m/>
    <n v="43"/>
    <n v="0"/>
    <n v="21"/>
    <x v="32"/>
  </r>
  <r>
    <n v="2023"/>
    <d v="2023-03-02T00:00:00"/>
    <n v="0"/>
    <n v="0"/>
    <s v="pre"/>
    <m/>
    <s v="San Jose Sharks"/>
    <s v="St. Louis Blues"/>
    <s v="SJS"/>
    <s v="STL"/>
    <n v="1420.6452607337301"/>
    <n v="1492.6786689139999"/>
    <n v="0.46833381648551697"/>
    <n v="0.53166618351448203"/>
    <n v="0.240218530659185"/>
    <n v="1.0643837023760601"/>
    <n v="1.1758348282831199"/>
    <m/>
    <m/>
    <m/>
    <m/>
    <n v="3"/>
    <n v="0"/>
    <n v="1"/>
    <x v="32"/>
  </r>
  <r>
    <n v="2023"/>
    <d v="2023-03-02T00:00:00"/>
    <n v="0"/>
    <n v="0"/>
    <s v="pre"/>
    <m/>
    <s v="Los Angeles Kings"/>
    <s v="Montreal Canadiens"/>
    <s v="LAK"/>
    <s v="MTL"/>
    <n v="1512.57522739622"/>
    <n v="1429.42452628144"/>
    <n v="0.68275831639487095"/>
    <n v="0.317241683605128"/>
    <n v="0.221391350934346"/>
    <n v="1.43575119769576"/>
    <n v="0.78564015323857805"/>
    <m/>
    <m/>
    <m/>
    <m/>
    <n v="10"/>
    <n v="30"/>
    <n v="20"/>
    <x v="32"/>
  </r>
  <r>
    <n v="2023"/>
    <d v="2023-03-03T00:00:00"/>
    <n v="0"/>
    <n v="0"/>
    <s v="pre"/>
    <m/>
    <s v="Columbus Blue Jackets"/>
    <s v="Seattle Kraken"/>
    <s v="CBJ"/>
    <s v="SEA"/>
    <n v="1422.1216053037799"/>
    <n v="1495.23061947867"/>
    <n v="0.466792410868553"/>
    <n v="0.53320758913144595"/>
    <n v="0.24003114129467101"/>
    <n v="1.0615712479032999"/>
    <n v="1.1784598933913599"/>
    <m/>
    <m/>
    <m/>
    <m/>
    <n v="4"/>
    <n v="0"/>
    <n v="2"/>
    <x v="32"/>
  </r>
  <r>
    <n v="2023"/>
    <d v="2023-03-03T00:00:00"/>
    <n v="0"/>
    <n v="0"/>
    <s v="pre"/>
    <m/>
    <s v="Edmonton Oilers"/>
    <s v="Winnipeg Jets"/>
    <s v="EDM"/>
    <s v="WPG"/>
    <n v="1543.3740725346099"/>
    <n v="1522.6386079982699"/>
    <n v="0.60041295859613597"/>
    <n v="0.39958704140386297"/>
    <n v="0.23183430911736599"/>
    <n v="1.2934639028683901"/>
    <n v="0.93837040624897505"/>
    <m/>
    <m/>
    <m/>
    <m/>
    <n v="81"/>
    <n v="51"/>
    <n v="66"/>
    <x v="32"/>
  </r>
  <r>
    <n v="2023"/>
    <d v="2023-03-03T00:00:00"/>
    <n v="0"/>
    <n v="0"/>
    <s v="pre"/>
    <m/>
    <s v="Arizona Coyotes"/>
    <s v="Carolina Hurricanes"/>
    <s v="ARI"/>
    <s v="CAR"/>
    <n v="1418.89707473813"/>
    <n v="1586.92316160271"/>
    <n v="0.33639237873590599"/>
    <n v="0.66360762126409301"/>
    <n v="0.223890659460943"/>
    <n v="0.82136030541993799"/>
    <n v="1.4025303540409999"/>
    <m/>
    <m/>
    <m/>
    <m/>
    <n v="38"/>
    <n v="0"/>
    <n v="19"/>
    <x v="32"/>
  </r>
  <r>
    <n v="2023"/>
    <d v="2023-03-03T00:00:00"/>
    <n v="0"/>
    <n v="0"/>
    <s v="pre"/>
    <m/>
    <s v="Anaheim Ducks"/>
    <s v="Montreal Canadiens"/>
    <s v="ANA"/>
    <s v="MTL"/>
    <n v="1400.59557195617"/>
    <n v="1429.42452628144"/>
    <n v="0.53042993010801098"/>
    <n v="0.46957006989198902"/>
    <n v="0.24036884151940599"/>
    <n v="1.1737298739281401"/>
    <n v="1.06663896759126"/>
    <m/>
    <m/>
    <m/>
    <m/>
    <n v="0"/>
    <n v="0"/>
    <n v="0"/>
    <x v="32"/>
  </r>
  <r>
    <n v="2023"/>
    <d v="2023-03-03T00:00:00"/>
    <n v="0"/>
    <n v="0"/>
    <s v="pre"/>
    <m/>
    <s v="Vegas Golden Knights"/>
    <s v="New Jersey Devils"/>
    <s v="VEG"/>
    <s v="NJD"/>
    <n v="1534.3892681544401"/>
    <n v="1524.1979863501199"/>
    <n v="0.58576588101846105"/>
    <n v="0.414234118981538"/>
    <n v="0.233632055216834"/>
    <n v="1.26831013059551"/>
    <n v="0.96532192462132005"/>
    <m/>
    <m/>
    <m/>
    <m/>
    <n v="78"/>
    <n v="9"/>
    <n v="43"/>
    <x v="32"/>
  </r>
  <r>
    <n v="2023"/>
    <d v="2023-03-04T00:00:00"/>
    <n v="0"/>
    <n v="0"/>
    <s v="pre"/>
    <m/>
    <s v="Buffalo Sabres"/>
    <s v="Tampa Bay Lightning"/>
    <s v="BUF"/>
    <s v="TBL"/>
    <n v="1499.7255224292601"/>
    <n v="1580.92472514466"/>
    <n v="0.45522103591132901"/>
    <n v="0.54477896408866999"/>
    <n v="0.23862489614233201"/>
    <n v="1.0404398955488401"/>
    <n v="1.19818500059348"/>
    <m/>
    <m/>
    <m/>
    <m/>
    <n v="87"/>
    <n v="99"/>
    <n v="93"/>
    <x v="32"/>
  </r>
  <r>
    <n v="2023"/>
    <d v="2023-03-04T00:00:00"/>
    <n v="0"/>
    <n v="0"/>
    <s v="pre"/>
    <m/>
    <s v="New York Islanders"/>
    <s v="Detroit Red Wings"/>
    <s v="NYI"/>
    <s v="DET"/>
    <n v="1509.0058363856399"/>
    <n v="1470.79578939576"/>
    <n v="0.624285405897686"/>
    <n v="0.375714594102313"/>
    <n v="0.22887627632872401"/>
    <n v="1.33456296905586"/>
    <n v="0.89431330727285596"/>
    <m/>
    <m/>
    <m/>
    <m/>
    <n v="27"/>
    <n v="100"/>
    <n v="63"/>
    <x v="32"/>
  </r>
  <r>
    <n v="2023"/>
    <d v="2023-03-04T00:00:00"/>
    <n v="0"/>
    <n v="0"/>
    <s v="pre"/>
    <m/>
    <s v="Boston Bruins"/>
    <s v="New York Rangers"/>
    <s v="BOS"/>
    <s v="NYR"/>
    <n v="1630.70516121895"/>
    <n v="1561.43380261583"/>
    <n v="0.66520595123557902"/>
    <n v="0.33479404876441998"/>
    <n v="0.22368412485721501"/>
    <n v="1.40530001627643"/>
    <n v="0.81838410858078303"/>
    <m/>
    <m/>
    <m/>
    <m/>
    <n v="100"/>
    <n v="7"/>
    <n v="53"/>
    <x v="32"/>
  </r>
  <r>
    <n v="2023"/>
    <d v="2023-03-04T00:00:00"/>
    <n v="0"/>
    <n v="0"/>
    <s v="pre"/>
    <m/>
    <s v="Dallas Stars"/>
    <s v="Colorado Avalanche"/>
    <s v="DAL"/>
    <s v="COL"/>
    <n v="1525.25527883882"/>
    <n v="1609.5105456496799"/>
    <n v="0.450861827500177"/>
    <n v="0.549138172499822"/>
    <n v="0.23809516209609299"/>
    <n v="1.0324707971948499"/>
    <n v="1.2056243649012399"/>
    <m/>
    <m/>
    <m/>
    <m/>
    <n v="99"/>
    <n v="9"/>
    <n v="54"/>
    <x v="32"/>
  </r>
  <r>
    <n v="2023"/>
    <d v="2023-03-04T00:00:00"/>
    <n v="0"/>
    <n v="0"/>
    <s v="pre"/>
    <m/>
    <s v="Florida Panthers"/>
    <s v="Pittsburgh Penguins"/>
    <s v="FLA"/>
    <s v="PIT"/>
    <n v="1526.7304244656"/>
    <n v="1517.16004616604"/>
    <n v="0.58489835514437605"/>
    <n v="0.41510164485562301"/>
    <n v="0.23373821862581201"/>
    <n v="1.2668218293059501"/>
    <n v="0.96691638931986101"/>
    <m/>
    <m/>
    <m/>
    <m/>
    <n v="69"/>
    <n v="99"/>
    <n v="84"/>
    <x v="32"/>
  </r>
  <r>
    <n v="2023"/>
    <d v="2023-03-04T00:00:00"/>
    <n v="0"/>
    <n v="0"/>
    <s v="pre"/>
    <m/>
    <s v="San Jose Sharks"/>
    <s v="Washington Capitals"/>
    <s v="SJS"/>
    <s v="WSH"/>
    <n v="1420.6452607337301"/>
    <n v="1503.5301793327501"/>
    <n v="0.45281561738420301"/>
    <n v="0.54718438261579605"/>
    <n v="0.23833259638467699"/>
    <n v="1.03604310937837"/>
    <n v="1.2022894870062999"/>
    <m/>
    <m/>
    <m/>
    <m/>
    <n v="5"/>
    <n v="0"/>
    <n v="2"/>
    <x v="32"/>
  </r>
  <r>
    <n v="2023"/>
    <d v="2023-03-04T00:00:00"/>
    <n v="0"/>
    <n v="0"/>
    <s v="pre"/>
    <m/>
    <s v="Vancouver Canucks"/>
    <s v="Toronto Maple Leafs"/>
    <s v="VAN"/>
    <s v="TOR"/>
    <n v="1468.30167999894"/>
    <n v="1570.7556480481901"/>
    <n v="0.42508102689786698"/>
    <n v="0.57491897310213202"/>
    <n v="0.234957390786137"/>
    <n v="0.98524351562925805"/>
    <n v="1.2497138751568699"/>
    <m/>
    <m/>
    <m/>
    <m/>
    <n v="64"/>
    <n v="0"/>
    <n v="32"/>
    <x v="32"/>
  </r>
  <r>
    <n v="2023"/>
    <d v="2023-03-04T00:00:00"/>
    <n v="0"/>
    <n v="0"/>
    <s v="pre"/>
    <m/>
    <s v="Ottawa Senators"/>
    <s v="Columbus Blue Jackets"/>
    <s v="OTT"/>
    <s v="CBJ"/>
    <n v="1483.8549982193099"/>
    <n v="1422.1216053037799"/>
    <n v="0.65547400757823504"/>
    <n v="0.34452599242176402"/>
    <n v="0.22493640895525699"/>
    <n v="1.3884444546835599"/>
    <n v="0.83649195427168799"/>
    <m/>
    <m/>
    <m/>
    <m/>
    <n v="2"/>
    <n v="11"/>
    <n v="6"/>
    <x v="32"/>
  </r>
  <r>
    <n v="2023"/>
    <d v="2023-03-04T00:00:00"/>
    <n v="0"/>
    <n v="0"/>
    <s v="pre"/>
    <m/>
    <s v="Winnipeg Jets"/>
    <s v="Edmonton Oilers"/>
    <s v="WPG"/>
    <s v="EDM"/>
    <n v="1522.6386079982699"/>
    <n v="1543.3740725346099"/>
    <n v="0.54201573575098405"/>
    <n v="0.45798426424901501"/>
    <n v="0.23896066678882"/>
    <n v="1.1934716966657"/>
    <n v="1.04548897012311"/>
    <m/>
    <m/>
    <m/>
    <m/>
    <n v="81"/>
    <n v="92"/>
    <n v="86"/>
    <x v="32"/>
  </r>
  <r>
    <n v="2023"/>
    <d v="2023-03-04T00:00:00"/>
    <n v="0"/>
    <n v="0"/>
    <s v="pre"/>
    <m/>
    <s v="Chicago Blackhawks"/>
    <s v="Nashville Predators"/>
    <s v="CHI"/>
    <s v="NSH"/>
    <n v="1423.6619408256699"/>
    <n v="1508.30002860483"/>
    <n v="0.45031628408901597"/>
    <n v="0.54968371591098297"/>
    <n v="0.23802886143607799"/>
    <n v="1.0314731572262701"/>
    <n v="1.2065557042098001"/>
    <m/>
    <m/>
    <m/>
    <m/>
    <n v="7"/>
    <n v="0"/>
    <n v="3"/>
    <x v="32"/>
  </r>
  <r>
    <n v="2023"/>
    <d v="2023-03-04T00:00:00"/>
    <n v="0"/>
    <n v="0"/>
    <s v="pre"/>
    <m/>
    <s v="Calgary Flames"/>
    <s v="Minnesota Wild"/>
    <s v="CGY"/>
    <s v="MIN"/>
    <n v="1517.6081578046101"/>
    <n v="1537.00872766782"/>
    <n v="0.543922613358373"/>
    <n v="0.456077386641626"/>
    <n v="0.23872895485256099"/>
    <n v="1.19672410456159"/>
    <n v="1.04200485029097"/>
    <m/>
    <m/>
    <m/>
    <m/>
    <n v="75"/>
    <n v="100"/>
    <n v="87"/>
    <x v="32"/>
  </r>
  <r>
    <n v="2023"/>
    <d v="2023-03-04T00:00:00"/>
    <n v="0"/>
    <n v="0"/>
    <s v="pre"/>
    <m/>
    <s v="Los Angeles Kings"/>
    <s v="St. Louis Blues"/>
    <s v="LAK"/>
    <s v="STL"/>
    <n v="1512.57522739622"/>
    <n v="1492.6786689139999"/>
    <n v="0.59925380689261298"/>
    <n v="0.40074619310738702"/>
    <n v="0.23197698534715999"/>
    <n v="1.2914715075516201"/>
    <n v="0.94050547779553195"/>
    <m/>
    <m/>
    <m/>
    <m/>
    <n v="43"/>
    <n v="48"/>
    <n v="45"/>
    <x v="32"/>
  </r>
  <r>
    <n v="2023"/>
    <d v="2023-03-05T00:00:00"/>
    <n v="0"/>
    <n v="0"/>
    <s v="pre"/>
    <m/>
    <s v="Carolina Hurricanes"/>
    <s v="Tampa Bay Lightning"/>
    <s v="CAR"/>
    <s v="TBL"/>
    <n v="1586.92316160271"/>
    <n v="1580.92472514466"/>
    <n v="0.57989756769731504"/>
    <n v="0.42010243230268401"/>
    <n v="0.23434960790286699"/>
    <n v="1.2582459756838"/>
    <n v="0.97610363221906205"/>
    <m/>
    <m/>
    <m/>
    <m/>
    <n v="100"/>
    <n v="4"/>
    <n v="52"/>
    <x v="32"/>
  </r>
  <r>
    <n v="2023"/>
    <d v="2023-03-05T00:00:00"/>
    <n v="0"/>
    <n v="0"/>
    <s v="pre"/>
    <m/>
    <s v="Vegas Golden Knights"/>
    <s v="Montreal Canadiens"/>
    <s v="VEG"/>
    <s v="MTL"/>
    <n v="1534.3892681544401"/>
    <n v="1429.42452628144"/>
    <n v="0.70931278399623998"/>
    <n v="0.29068721600375902"/>
    <n v="0.21782191227155201"/>
    <n v="1.4819436132553101"/>
    <n v="0.73587829901623802"/>
    <m/>
    <m/>
    <m/>
    <m/>
    <n v="17"/>
    <n v="8"/>
    <n v="12"/>
    <x v="32"/>
  </r>
  <r>
    <n v="2023"/>
    <d v="2023-03-05T00:00:00"/>
    <n v="0"/>
    <n v="0"/>
    <s v="pre"/>
    <m/>
    <s v="Philadelphia Flyers"/>
    <s v="Detroit Red Wings"/>
    <s v="PHI"/>
    <s v="DET"/>
    <n v="1428.56805594764"/>
    <n v="1470.79578939576"/>
    <n v="0.51118332524518595"/>
    <n v="0.488816674754813"/>
    <n v="0.242712517378781"/>
    <n v="1.14100857615683"/>
    <n v="1.10170394122194"/>
    <m/>
    <m/>
    <m/>
    <m/>
    <n v="2"/>
    <n v="0"/>
    <n v="1"/>
    <x v="32"/>
  </r>
  <r>
    <n v="2023"/>
    <d v="2023-03-05T00:00:00"/>
    <n v="0"/>
    <n v="0"/>
    <s v="pre"/>
    <m/>
    <s v="Arizona Coyotes"/>
    <s v="New Jersey Devils"/>
    <s v="ARI"/>
    <s v="NJD"/>
    <n v="1418.89707473813"/>
    <n v="1524.1979863501199"/>
    <n v="0.42108093184645801"/>
    <n v="0.57891906815354099"/>
    <n v="0.23446912874923601"/>
    <n v="0.97790051321919702"/>
    <n v="1.25656861553003"/>
    <m/>
    <m/>
    <m/>
    <m/>
    <n v="10"/>
    <n v="0"/>
    <n v="5"/>
    <x v="32"/>
  </r>
  <r>
    <n v="2023"/>
    <d v="2023-03-05T00:00:00"/>
    <n v="0"/>
    <n v="0"/>
    <s v="pre"/>
    <m/>
    <s v="Colorado Avalanche"/>
    <s v="Seattle Kraken"/>
    <s v="COL"/>
    <s v="SEA"/>
    <n v="1609.5105456496799"/>
    <n v="1495.23061947867"/>
    <n v="0.72024380332162297"/>
    <n v="0.27975619667837598"/>
    <n v="0.21631037235244099"/>
    <n v="1.5010017737146399"/>
    <n v="0.71530859863779195"/>
    <m/>
    <m/>
    <m/>
    <m/>
    <n v="94"/>
    <n v="7"/>
    <n v="50"/>
    <x v="32"/>
  </r>
  <r>
    <n v="2023"/>
    <d v="2023-03-06T00:00:00"/>
    <n v="0"/>
    <n v="0"/>
    <s v="pre"/>
    <m/>
    <s v="Buffalo Sabres"/>
    <s v="Edmonton Oilers"/>
    <s v="BUF"/>
    <s v="EDM"/>
    <n v="1499.7255224292601"/>
    <n v="1543.3740725346099"/>
    <n v="0.50913945306333797"/>
    <n v="0.49086054693666098"/>
    <n v="0.24296195097443701"/>
    <n v="1.1375393422667801"/>
    <n v="1.10542260870765"/>
    <m/>
    <m/>
    <m/>
    <m/>
    <n v="68"/>
    <n v="99"/>
    <n v="83"/>
    <x v="32"/>
  </r>
  <r>
    <n v="2023"/>
    <d v="2023-03-06T00:00:00"/>
    <n v="0"/>
    <n v="0"/>
    <s v="pre"/>
    <m/>
    <s v="Winnipeg Jets"/>
    <s v="San Jose Sharks"/>
    <s v="WPG"/>
    <s v="SJS"/>
    <n v="1522.6386079982699"/>
    <n v="1420.6452607337301"/>
    <n v="0.70577340728406202"/>
    <n v="0.29422659271593699"/>
    <n v="0.218305669515378"/>
    <n v="1.4757781478801999"/>
    <n v="0.74252752163517199"/>
    <m/>
    <m/>
    <m/>
    <m/>
    <n v="10"/>
    <n v="70"/>
    <n v="40"/>
    <x v="32"/>
  </r>
  <r>
    <n v="2023"/>
    <d v="2023-03-06T00:00:00"/>
    <n v="0"/>
    <n v="0"/>
    <s v="pre"/>
    <m/>
    <s v="Dallas Stars"/>
    <s v="Calgary Flames"/>
    <s v="DAL"/>
    <s v="CGY"/>
    <n v="1525.25527883882"/>
    <n v="1517.6081578046101"/>
    <n v="0.58220786200655195"/>
    <n v="0.417792137993447"/>
    <n v="0.23406727398023999"/>
    <n v="1.2622071908435999"/>
    <n v="0.97186008313663297"/>
    <m/>
    <m/>
    <m/>
    <m/>
    <n v="68"/>
    <n v="15"/>
    <n v="41"/>
    <x v="32"/>
  </r>
  <r>
    <n v="2023"/>
    <d v="2023-03-06T00:00:00"/>
    <n v="0"/>
    <n v="0"/>
    <s v="pre"/>
    <m/>
    <s v="Chicago Blackhawks"/>
    <s v="Ottawa Senators"/>
    <s v="CHI"/>
    <s v="OTT"/>
    <n v="1423.6619408256699"/>
    <n v="1483.8549982193099"/>
    <n v="0.48533521841301802"/>
    <n v="0.51466478158698103"/>
    <n v="0.24228793277150601"/>
    <n v="1.09536750282704"/>
    <n v="1.14692042994446"/>
    <m/>
    <m/>
    <m/>
    <m/>
    <n v="2"/>
    <n v="0"/>
    <n v="1"/>
    <x v="32"/>
  </r>
  <r>
    <n v="2023"/>
    <d v="2023-03-06T00:00:00"/>
    <n v="0"/>
    <n v="0"/>
    <s v="pre"/>
    <m/>
    <s v="Vancouver Canucks"/>
    <s v="Nashville Predators"/>
    <s v="VAN"/>
    <s v="NSH"/>
    <n v="1468.30167999894"/>
    <n v="1508.30002860483"/>
    <n v="0.51438955874514003"/>
    <n v="0.48561044125485903"/>
    <n v="0.24232148523393701"/>
    <n v="1.1464529608602601"/>
    <n v="1.0958685243736701"/>
    <m/>
    <m/>
    <m/>
    <m/>
    <n v="25"/>
    <n v="0"/>
    <n v="12"/>
    <x v="32"/>
  </r>
  <r>
    <n v="2023"/>
    <d v="2023-03-06T00:00:00"/>
    <n v="0"/>
    <n v="0"/>
    <s v="pre"/>
    <m/>
    <s v="Los Angeles Kings"/>
    <s v="Washington Capitals"/>
    <s v="LAK"/>
    <s v="WSH"/>
    <n v="1512.57522739622"/>
    <n v="1503.5301793327501"/>
    <n v="0.58416395266891696"/>
    <n v="0.41583604733108198"/>
    <n v="0.23382806689163299"/>
    <n v="1.26556204442912"/>
    <n v="0.96826602246251303"/>
    <m/>
    <m/>
    <m/>
    <m/>
    <n v="51"/>
    <n v="43"/>
    <n v="47"/>
    <x v="32"/>
  </r>
  <r>
    <n v="2023"/>
    <d v="2023-03-07T00:00:00"/>
    <n v="0"/>
    <n v="0"/>
    <s v="pre"/>
    <m/>
    <s v="Pittsburgh Penguins"/>
    <s v="Columbus Blue Jackets"/>
    <s v="PIT"/>
    <s v="CBJ"/>
    <n v="1517.16004616604"/>
    <n v="1422.1216053037799"/>
    <n v="0.69739177949864795"/>
    <n v="0.302608220501351"/>
    <n v="0.21944098675248599"/>
    <n v="1.4611882055035199"/>
    <n v="0.75825278124895901"/>
    <m/>
    <m/>
    <m/>
    <m/>
    <n v="9"/>
    <n v="99"/>
    <n v="54"/>
    <x v="32"/>
  </r>
  <r>
    <n v="2023"/>
    <d v="2023-03-07T00:00:00"/>
    <n v="0"/>
    <n v="0"/>
    <s v="pre"/>
    <m/>
    <s v="Tampa Bay Lightning"/>
    <s v="Philadelphia Flyers"/>
    <s v="TBL"/>
    <s v="PHI"/>
    <n v="1580.92472514466"/>
    <n v="1428.56805594764"/>
    <n v="0.76221443104647002"/>
    <n v="0.23778556895352901"/>
    <n v="0.210210931141047"/>
    <n v="1.57441398795456"/>
    <n v="0.63579694318648095"/>
    <m/>
    <m/>
    <m/>
    <m/>
    <n v="41"/>
    <n v="1"/>
    <n v="21"/>
    <x v="32"/>
  </r>
  <r>
    <n v="2023"/>
    <d v="2023-03-07T00:00:00"/>
    <n v="0"/>
    <n v="0"/>
    <s v="pre"/>
    <m/>
    <s v="Florida Panthers"/>
    <s v="Vegas Golden Knights"/>
    <s v="FLA"/>
    <s v="VEG"/>
    <n v="1526.7304244656"/>
    <n v="1534.3892681544401"/>
    <n v="0.56063394602391703"/>
    <n v="0.43936605397608203"/>
    <n v="0.236697468099485"/>
    <n v="1.2252647245928301"/>
    <n v="1.0114327435066499"/>
    <m/>
    <m/>
    <m/>
    <m/>
    <n v="79"/>
    <n v="98"/>
    <n v="88"/>
    <x v="32"/>
  </r>
  <r>
    <n v="2023"/>
    <d v="2023-03-07T00:00:00"/>
    <n v="0"/>
    <n v="0"/>
    <s v="pre"/>
    <m/>
    <s v="Montreal Canadiens"/>
    <s v="Carolina Hurricanes"/>
    <s v="MTL"/>
    <s v="CAR"/>
    <n v="1429.42452628144"/>
    <n v="1586.92316160271"/>
    <n v="0.35005171715111999"/>
    <n v="0.64994828284887896"/>
    <n v="0.225642109980699"/>
    <n v="0.84675913622259402"/>
    <n v="1.3788829737581001"/>
    <m/>
    <m/>
    <m/>
    <m/>
    <n v="46"/>
    <n v="0"/>
    <n v="23"/>
    <x v="32"/>
  </r>
  <r>
    <n v="2023"/>
    <d v="2023-03-07T00:00:00"/>
    <n v="0"/>
    <n v="0"/>
    <s v="pre"/>
    <m/>
    <s v="New Jersey Devils"/>
    <s v="Toronto Maple Leafs"/>
    <s v="NJD"/>
    <s v="TOR"/>
    <n v="1524.1979863501199"/>
    <n v="1570.7556480481901"/>
    <n v="0.50495376094197897"/>
    <n v="0.49504623905801998"/>
    <n v="0.24347320726310201"/>
    <n v="1.1304380174509501"/>
    <n v="1.11303518981215"/>
    <m/>
    <m/>
    <m/>
    <m/>
    <n v="92"/>
    <n v="0"/>
    <n v="46"/>
    <x v="32"/>
  </r>
  <r>
    <n v="2023"/>
    <d v="2023-03-07T00:00:00"/>
    <n v="0"/>
    <n v="0"/>
    <s v="pre"/>
    <m/>
    <s v="New York Islanders"/>
    <s v="Buffalo Sabres"/>
    <s v="NYI"/>
    <s v="BUF"/>
    <n v="1509.0058363856399"/>
    <n v="1499.7255224292601"/>
    <n v="0.58449289668527604"/>
    <n v="0.41550710331472301"/>
    <n v="0.23378782593547701"/>
    <n v="1.2661262957152399"/>
    <n v="0.96766153022022805"/>
    <m/>
    <m/>
    <m/>
    <m/>
    <n v="46"/>
    <n v="100"/>
    <n v="73"/>
    <x v="32"/>
  </r>
  <r>
    <n v="2023"/>
    <d v="2023-03-07T00:00:00"/>
    <n v="0"/>
    <n v="0"/>
    <s v="pre"/>
    <m/>
    <s v="Minnesota Wild"/>
    <s v="Calgary Flames"/>
    <s v="MIN"/>
    <s v="CGY"/>
    <n v="1537.00872766782"/>
    <n v="1517.6081578046101"/>
    <n v="0.59856795489171399"/>
    <n v="0.40143204510828501"/>
    <n v="0.23206136901052099"/>
    <n v="1.29029277973595"/>
    <n v="0.94176858927456997"/>
    <m/>
    <m/>
    <m/>
    <m/>
    <n v="75"/>
    <n v="80"/>
    <n v="77"/>
    <x v="32"/>
  </r>
  <r>
    <n v="2023"/>
    <d v="2023-03-07T00:00:00"/>
    <n v="0"/>
    <n v="0"/>
    <s v="pre"/>
    <m/>
    <s v="Colorado Avalanche"/>
    <s v="San Jose Sharks"/>
    <s v="COL"/>
    <s v="SJS"/>
    <n v="1609.5105456496799"/>
    <n v="1420.6452607337301"/>
    <n v="0.79818985616291405"/>
    <n v="0.20181014383708501"/>
    <n v="0.204482105525674"/>
    <n v="1.6376462754540699"/>
    <n v="0.56683583007159799"/>
    <m/>
    <m/>
    <m/>
    <m/>
    <n v="53"/>
    <n v="4"/>
    <n v="28"/>
    <x v="32"/>
  </r>
  <r>
    <n v="2023"/>
    <d v="2023-03-07T00:00:00"/>
    <n v="0"/>
    <n v="0"/>
    <s v="pre"/>
    <m/>
    <s v="Arizona Coyotes"/>
    <s v="St. Louis Blues"/>
    <s v="ARI"/>
    <s v="STL"/>
    <n v="1418.89707473813"/>
    <n v="1492.6786689139999"/>
    <n v="0.46582888499803499"/>
    <n v="0.53417111500196401"/>
    <n v="0.23991401693391101"/>
    <n v="1.0598129079262499"/>
    <n v="1.1801011090076501"/>
    <m/>
    <m/>
    <m/>
    <m/>
    <n v="3"/>
    <n v="0"/>
    <n v="1"/>
    <x v="32"/>
  </r>
  <r>
    <n v="2023"/>
    <d v="2023-03-07T00:00:00"/>
    <n v="0"/>
    <n v="0"/>
    <s v="pre"/>
    <m/>
    <s v="Seattle Kraken"/>
    <s v="Anaheim Ducks"/>
    <s v="SEA"/>
    <s v="ANA"/>
    <n v="1495.23061947867"/>
    <n v="1400.59557195617"/>
    <n v="0.69690150321764699"/>
    <n v="0.30309849678235201"/>
    <n v="0.219506966637045"/>
    <n v="1.46033523805623"/>
    <n v="0.75917172858080695"/>
    <m/>
    <m/>
    <m/>
    <m/>
    <n v="1"/>
    <n v="67"/>
    <n v="34"/>
    <x v="32"/>
  </r>
  <r>
    <n v="2023"/>
    <d v="2023-03-08T00:00:00"/>
    <n v="0"/>
    <n v="0"/>
    <s v="pre"/>
    <m/>
    <s v="Detroit Red Wings"/>
    <s v="Chicago Blackhawks"/>
    <s v="DET"/>
    <s v="CHI"/>
    <n v="1470.79578939576"/>
    <n v="1423.6619408256699"/>
    <n v="0.63625523737391998"/>
    <n v="0.36374476262607902"/>
    <n v="0.22737596139084901"/>
    <n v="1.3552172898508299"/>
    <n v="0.87215867154001703"/>
    <m/>
    <m/>
    <m/>
    <m/>
    <n v="1"/>
    <n v="25"/>
    <n v="13"/>
    <x v="32"/>
  </r>
  <r>
    <n v="2023"/>
    <d v="2023-03-08T00:00:00"/>
    <n v="0"/>
    <n v="0"/>
    <s v="pre"/>
    <m/>
    <s v="Winnipeg Jets"/>
    <s v="Minnesota Wild"/>
    <s v="WPG"/>
    <s v="MIN"/>
    <n v="1522.6386079982699"/>
    <n v="1537.00872766782"/>
    <n v="0.55109652249875996"/>
    <n v="0.44890347750123999"/>
    <n v="0.23785715220794801"/>
    <n v="1.2089679477722099"/>
    <n v="1.0288892044357301"/>
    <m/>
    <m/>
    <m/>
    <m/>
    <n v="78"/>
    <n v="97"/>
    <n v="87"/>
    <x v="32"/>
  </r>
  <r>
    <n v="2023"/>
    <d v="2023-03-08T00:00:00"/>
    <n v="0"/>
    <n v="0"/>
    <s v="pre"/>
    <m/>
    <s v="Vancouver Canucks"/>
    <s v="Anaheim Ducks"/>
    <s v="VAN"/>
    <s v="ANA"/>
    <n v="1468.30167999894"/>
    <n v="1400.59557195617"/>
    <n v="0.663196315098591"/>
    <n v="0.336803684901408"/>
    <n v="0.223943751470571"/>
    <n v="1.40181771090311"/>
    <n v="0.82212604056745497"/>
    <m/>
    <m/>
    <m/>
    <m/>
    <n v="0"/>
    <n v="0"/>
    <n v="0"/>
    <x v="32"/>
  </r>
  <r>
    <n v="2023"/>
    <d v="2023-03-09T00:00:00"/>
    <n v="0"/>
    <n v="0"/>
    <s v="pre"/>
    <m/>
    <s v="Carolina Hurricanes"/>
    <s v="Philadelphia Flyers"/>
    <s v="CAR"/>
    <s v="PHI"/>
    <n v="1586.92316160271"/>
    <n v="1428.56805594764"/>
    <n v="0.76841596553839997"/>
    <n v="0.231584034461599"/>
    <n v="0.20926164859342"/>
    <n v="1.58529358791615"/>
    <n v="0.62396806067726895"/>
    <m/>
    <m/>
    <m/>
    <m/>
    <n v="45"/>
    <n v="3"/>
    <n v="24"/>
    <x v="32"/>
  </r>
  <r>
    <n v="2023"/>
    <d v="2023-03-09T00:00:00"/>
    <n v="0"/>
    <n v="0"/>
    <s v="pre"/>
    <m/>
    <s v="Montreal Canadiens"/>
    <s v="New York Rangers"/>
    <s v="MTL"/>
    <s v="NYR"/>
    <n v="1429.42452628144"/>
    <n v="1561.43380261583"/>
    <n v="0.38412326295877802"/>
    <n v="0.61587673704122103"/>
    <n v="0.22992287296799499"/>
    <n v="0.90985067469222802"/>
    <n v="1.3200721982757599"/>
    <m/>
    <m/>
    <m/>
    <m/>
    <n v="31"/>
    <n v="0"/>
    <n v="15"/>
    <x v="32"/>
  </r>
  <r>
    <n v="2023"/>
    <d v="2023-03-09T00:00:00"/>
    <n v="0"/>
    <n v="0"/>
    <s v="pre"/>
    <m/>
    <s v="Tampa Bay Lightning"/>
    <s v="Vegas Golden Knights"/>
    <s v="TBL"/>
    <s v="VEG"/>
    <n v="1580.92472514466"/>
    <n v="1534.3892681544401"/>
    <n v="0.63545766014997995"/>
    <n v="0.36454233985001899"/>
    <n v="0.22747634857877599"/>
    <n v="1.3538400806713999"/>
    <n v="0.87363626790736904"/>
    <m/>
    <m/>
    <m/>
    <m/>
    <n v="97"/>
    <n v="3"/>
    <n v="50"/>
    <x v="32"/>
  </r>
  <r>
    <n v="2023"/>
    <d v="2023-03-09T00:00:00"/>
    <n v="0"/>
    <n v="0"/>
    <s v="pre"/>
    <m/>
    <s v="Buffalo Sabres"/>
    <s v="Dallas Stars"/>
    <s v="BUF"/>
    <s v="DAL"/>
    <n v="1499.7255224292601"/>
    <n v="1525.25527883882"/>
    <n v="0.53515739744050805"/>
    <n v="0.464842602559491"/>
    <n v="0.23979413474615099"/>
    <n v="1.18178132455491"/>
    <n v="1.0580128101912301"/>
    <m/>
    <m/>
    <m/>
    <m/>
    <n v="57"/>
    <n v="99"/>
    <n v="78"/>
    <x v="32"/>
  </r>
  <r>
    <n v="2023"/>
    <d v="2023-03-09T00:00:00"/>
    <n v="0"/>
    <n v="0"/>
    <s v="pre"/>
    <m/>
    <s v="Pittsburgh Penguins"/>
    <s v="New York Islanders"/>
    <s v="PIT"/>
    <s v="NYI"/>
    <n v="1517.16004616604"/>
    <n v="1509.0058363856399"/>
    <n v="0.58291772328379898"/>
    <n v="0.41708227671620002"/>
    <n v="0.23398048356165099"/>
    <n v="1.26342455935864"/>
    <n v="0.97055592420300096"/>
    <m/>
    <m/>
    <m/>
    <m/>
    <n v="58"/>
    <n v="100"/>
    <n v="79"/>
    <x v="32"/>
  </r>
  <r>
    <n v="2023"/>
    <d v="2023-03-09T00:00:00"/>
    <n v="0"/>
    <n v="0"/>
    <s v="pre"/>
    <m/>
    <s v="Washington Capitals"/>
    <s v="New Jersey Devils"/>
    <s v="WSH"/>
    <s v="NJD"/>
    <n v="1503.5301793327501"/>
    <n v="1524.1979863501199"/>
    <n v="0.54211241362795304"/>
    <n v="0.45788758637204602"/>
    <n v="0.23894891903926599"/>
    <n v="1.193636571061"/>
    <n v="1.04531234797826"/>
    <m/>
    <m/>
    <m/>
    <m/>
    <n v="59"/>
    <n v="25"/>
    <n v="42"/>
    <x v="32"/>
  </r>
  <r>
    <n v="2023"/>
    <d v="2023-03-09T00:00:00"/>
    <n v="0"/>
    <n v="0"/>
    <s v="pre"/>
    <m/>
    <s v="Boston Bruins"/>
    <s v="Edmonton Oilers"/>
    <s v="BOS"/>
    <s v="EDM"/>
    <n v="1630.70516121895"/>
    <n v="1543.3740725346099"/>
    <n v="0.68794754508735301"/>
    <n v="0.31205245491264599"/>
    <n v="0.22070408381258899"/>
    <n v="1.4447663413376699"/>
    <n v="0.77593774247491698"/>
    <m/>
    <m/>
    <m/>
    <m/>
    <n v="100"/>
    <n v="5"/>
    <n v="52"/>
    <x v="32"/>
  </r>
  <r>
    <n v="2023"/>
    <d v="2023-03-09T00:00:00"/>
    <n v="0"/>
    <n v="0"/>
    <s v="pre"/>
    <m/>
    <s v="St. Louis Blues"/>
    <s v="San Jose Sharks"/>
    <s v="STL"/>
    <s v="SJS"/>
    <n v="1492.6786689139999"/>
    <n v="1420.6452607337301"/>
    <n v="0.66873756032167497"/>
    <n v="0.33126243967832403"/>
    <n v="0.22322650917117801"/>
    <n v="1.41142167867227"/>
    <n v="0.81180483049890595"/>
    <m/>
    <m/>
    <m/>
    <m/>
    <n v="3"/>
    <n v="2"/>
    <n v="2"/>
    <x v="32"/>
  </r>
  <r>
    <n v="2023"/>
    <d v="2023-03-09T00:00:00"/>
    <n v="0"/>
    <n v="0"/>
    <s v="pre"/>
    <m/>
    <s v="Colorado Avalanche"/>
    <s v="Los Angeles Kings"/>
    <s v="COL"/>
    <s v="LAK"/>
    <n v="1609.5105456496799"/>
    <n v="1512.57522739622"/>
    <n v="0.69969117212649401"/>
    <n v="0.30030882787350499"/>
    <n v="0.219130920557496"/>
    <n v="1.4651892941564499"/>
    <n v="0.75394162640104301"/>
    <m/>
    <m/>
    <m/>
    <m/>
    <n v="97"/>
    <n v="7"/>
    <n v="52"/>
    <x v="32"/>
  </r>
  <r>
    <n v="2023"/>
    <d v="2023-03-09T00:00:00"/>
    <n v="0"/>
    <n v="0"/>
    <s v="pre"/>
    <m/>
    <s v="Arizona Coyotes"/>
    <s v="Nashville Predators"/>
    <s v="ARI"/>
    <s v="NSH"/>
    <n v="1418.89707473813"/>
    <n v="1508.30002860483"/>
    <n v="0.44353646207268999"/>
    <n v="0.55646353792730996"/>
    <n v="0.23720469826576401"/>
    <n v="1.0190686897553201"/>
    <n v="1.21813600851043"/>
    <m/>
    <m/>
    <m/>
    <m/>
    <n v="5"/>
    <n v="0"/>
    <n v="2"/>
    <x v="32"/>
  </r>
  <r>
    <n v="2023"/>
    <d v="2023-03-09T00:00:00"/>
    <n v="0"/>
    <n v="0"/>
    <s v="pre"/>
    <m/>
    <s v="Seattle Kraken"/>
    <s v="Ottawa Senators"/>
    <s v="SEA"/>
    <s v="OTT"/>
    <n v="1495.23061947867"/>
    <n v="1483.8549982193099"/>
    <n v="0.58741916054376198"/>
    <n v="0.41258083945623703"/>
    <n v="0.23342964728489499"/>
    <n v="1.27114692091829"/>
    <n v="0.96228272636659495"/>
    <m/>
    <m/>
    <m/>
    <m/>
    <n v="27"/>
    <n v="80"/>
    <n v="53"/>
    <x v="32"/>
  </r>
  <r>
    <n v="2023"/>
    <d v="2023-03-10T00:00:00"/>
    <n v="0"/>
    <n v="0"/>
    <s v="pre"/>
    <m/>
    <s v="Florida Panthers"/>
    <s v="Chicago Blackhawks"/>
    <s v="FLA"/>
    <s v="CHI"/>
    <n v="1526.7304244656"/>
    <n v="1423.6619408256699"/>
    <n v="0.70705695597284401"/>
    <n v="0.29294304402715599"/>
    <n v="0.21813054282602901"/>
    <n v="1.4780137371564399"/>
    <n v="0.74011680566958804"/>
    <m/>
    <m/>
    <m/>
    <m/>
    <n v="12"/>
    <n v="77"/>
    <n v="44"/>
    <x v="32"/>
  </r>
  <r>
    <n v="2023"/>
    <d v="2023-03-10T00:00:00"/>
    <n v="0"/>
    <n v="0"/>
    <s v="pre"/>
    <m/>
    <s v="Calgary Flames"/>
    <s v="Anaheim Ducks"/>
    <s v="CGY"/>
    <s v="ANA"/>
    <n v="1517.6081578046101"/>
    <n v="1400.59557195617"/>
    <n v="0.72340236628797905"/>
    <n v="0.27659763371202001"/>
    <n v="0.215868397238825"/>
    <n v="1.50651342044542"/>
    <n v="0.70935497679340098"/>
    <m/>
    <m/>
    <m/>
    <m/>
    <n v="3"/>
    <n v="98"/>
    <n v="50"/>
    <x v="32"/>
  </r>
  <r>
    <n v="2023"/>
    <d v="2023-03-11T00:00:00"/>
    <n v="0"/>
    <n v="0"/>
    <s v="pre"/>
    <m/>
    <s v="Boston Bruins"/>
    <s v="Detroit Red Wings"/>
    <s v="BOS"/>
    <s v="DET"/>
    <n v="1630.70516121895"/>
    <n v="1470.79578939576"/>
    <n v="0.77000429821982896"/>
    <n v="0.22999570178017001"/>
    <n v="0.20901619305851299"/>
    <n v="1.5880814224455699"/>
    <n v="0.620934770612941"/>
    <m/>
    <m/>
    <m/>
    <m/>
    <n v="92"/>
    <n v="4"/>
    <n v="48"/>
    <x v="32"/>
  </r>
  <r>
    <n v="2023"/>
    <d v="2023-03-11T00:00:00"/>
    <n v="0"/>
    <n v="0"/>
    <s v="pre"/>
    <m/>
    <s v="Pittsburgh Penguins"/>
    <s v="Philadelphia Flyers"/>
    <s v="PIT"/>
    <s v="PHI"/>
    <n v="1517.16004616604"/>
    <n v="1428.56805594764"/>
    <n v="0.68950360330169003"/>
    <n v="0.31049639669830897"/>
    <n v="0.220497088602925"/>
    <n v="1.4474707580970501"/>
    <n v="0.773026330505867"/>
    <m/>
    <m/>
    <m/>
    <m/>
    <n v="11"/>
    <n v="97"/>
    <n v="54"/>
    <x v="32"/>
  </r>
  <r>
    <n v="2023"/>
    <d v="2023-03-11T00:00:00"/>
    <n v="0"/>
    <n v="0"/>
    <s v="pre"/>
    <m/>
    <s v="Buffalo Sabres"/>
    <s v="New York Rangers"/>
    <s v="BUF"/>
    <s v="NYR"/>
    <n v="1499.7255224292601"/>
    <n v="1561.43380261583"/>
    <n v="0.48315680576851999"/>
    <n v="0.51684319423147895"/>
    <n v="0.242022433749918"/>
    <n v="1.0914012592720199"/>
    <n v="1.15062117447789"/>
    <m/>
    <m/>
    <m/>
    <m/>
    <n v="78"/>
    <n v="100"/>
    <n v="89"/>
    <x v="32"/>
  </r>
  <r>
    <n v="2023"/>
    <d v="2023-03-11T00:00:00"/>
    <n v="0"/>
    <n v="0"/>
    <s v="pre"/>
    <m/>
    <s v="Colorado Avalanche"/>
    <s v="Arizona Coyotes"/>
    <s v="COL"/>
    <s v="ARI"/>
    <n v="1609.5105456496799"/>
    <n v="1418.89707473813"/>
    <n v="0.79980602824103697"/>
    <n v="0.200193971758962"/>
    <n v="0.20421071727804799"/>
    <n v="1.64049381104971"/>
    <n v="0.56371690622833404"/>
    <m/>
    <m/>
    <m/>
    <m/>
    <n v="51"/>
    <n v="3"/>
    <n v="27"/>
    <x v="32"/>
  </r>
  <r>
    <n v="2023"/>
    <d v="2023-03-11T00:00:00"/>
    <n v="0"/>
    <n v="0"/>
    <s v="pre"/>
    <m/>
    <s v="Tampa Bay Lightning"/>
    <s v="Chicago Blackhawks"/>
    <s v="TBL"/>
    <s v="CHI"/>
    <n v="1580.92472514466"/>
    <n v="1423.6619408256699"/>
    <n v="0.76729512640281405"/>
    <n v="0.232704873597185"/>
    <n v="0.20943427886031701"/>
    <n v="1.58332663019473"/>
    <n v="0.626107648665581"/>
    <m/>
    <m/>
    <m/>
    <m/>
    <n v="38"/>
    <n v="0"/>
    <n v="19"/>
    <x v="32"/>
  </r>
  <r>
    <n v="2023"/>
    <d v="2023-03-11T00:00:00"/>
    <n v="0"/>
    <n v="0"/>
    <s v="pre"/>
    <m/>
    <s v="Columbus Blue Jackets"/>
    <s v="St. Louis Blues"/>
    <s v="CBJ"/>
    <s v="STL"/>
    <n v="1422.1216053037799"/>
    <n v="1492.6786689139999"/>
    <n v="0.470450482128976"/>
    <n v="0.529549517871023"/>
    <n v="0.24047589853428"/>
    <n v="1.0682448603863799"/>
    <n v="1.17223103814789"/>
    <m/>
    <m/>
    <m/>
    <m/>
    <n v="3"/>
    <n v="0"/>
    <n v="1"/>
    <x v="32"/>
  </r>
  <r>
    <n v="2023"/>
    <d v="2023-03-11T00:00:00"/>
    <n v="0"/>
    <n v="0"/>
    <s v="pre"/>
    <m/>
    <s v="Carolina Hurricanes"/>
    <s v="Vegas Golden Knights"/>
    <s v="CAR"/>
    <s v="VEG"/>
    <n v="1586.92316160271"/>
    <n v="1534.3892681544401"/>
    <n v="0.64341849857532196"/>
    <n v="0.35658150142467698"/>
    <n v="0.22647145518592399"/>
    <n v="1.36759252867067"/>
    <n v="0.858878926515251"/>
    <m/>
    <m/>
    <m/>
    <m/>
    <n v="97"/>
    <n v="3"/>
    <n v="50"/>
    <x v="32"/>
  </r>
  <r>
    <n v="2023"/>
    <d v="2023-03-11T00:00:00"/>
    <n v="0"/>
    <n v="0"/>
    <s v="pre"/>
    <m/>
    <s v="Toronto Maple Leafs"/>
    <s v="Edmonton Oilers"/>
    <s v="TOR"/>
    <s v="EDM"/>
    <n v="1570.7556480481901"/>
    <n v="1543.3740725346099"/>
    <n v="0.609555496740259"/>
    <n v="0.39044450325974001"/>
    <n v="0.23070614379354201"/>
    <n v="1.3091889391929501"/>
    <n v="0.92151720460058395"/>
    <m/>
    <m/>
    <m/>
    <m/>
    <n v="96"/>
    <n v="0"/>
    <n v="48"/>
    <x v="32"/>
  </r>
  <r>
    <n v="2023"/>
    <d v="2023-03-11T00:00:00"/>
    <n v="0"/>
    <n v="0"/>
    <s v="pre"/>
    <m/>
    <s v="Florida Panthers"/>
    <s v="Winnipeg Jets"/>
    <s v="FLA"/>
    <s v="WPG"/>
    <n v="1526.7304244656"/>
    <n v="1522.6386079982699"/>
    <n v="0.57722146385083495"/>
    <n v="0.422778536149164"/>
    <n v="0.23467640730176301"/>
    <n v="1.2536590756494499"/>
    <n v="0.98101733165230698"/>
    <m/>
    <m/>
    <m/>
    <m/>
    <n v="72"/>
    <n v="97"/>
    <n v="84"/>
    <x v="32"/>
  </r>
  <r>
    <n v="2023"/>
    <d v="2023-03-11T00:00:00"/>
    <n v="0"/>
    <n v="0"/>
    <s v="pre"/>
    <m/>
    <s v="Montreal Canadiens"/>
    <s v="New Jersey Devils"/>
    <s v="MTL"/>
    <s v="NJD"/>
    <n v="1429.42452628144"/>
    <n v="1524.1979863501199"/>
    <n v="0.43592014528538903"/>
    <n v="0.56407985471460997"/>
    <n v="0.23627813913825199"/>
    <n v="1.0051200289681199"/>
    <n v="1.2311581101701199"/>
    <m/>
    <m/>
    <m/>
    <m/>
    <n v="14"/>
    <n v="0"/>
    <n v="7"/>
    <x v="32"/>
  </r>
  <r>
    <n v="2023"/>
    <d v="2023-03-11T00:00:00"/>
    <n v="0"/>
    <n v="0"/>
    <s v="pre"/>
    <m/>
    <s v="New York Islanders"/>
    <s v="Washington Capitals"/>
    <s v="NYI"/>
    <s v="WSH"/>
    <n v="1509.0058363856399"/>
    <n v="1503.5301793327501"/>
    <n v="0.57916426250935304"/>
    <n v="0.42083573749064601"/>
    <n v="0.234439182157511"/>
    <n v="1.2569889111386601"/>
    <n v="0.97745027101884396"/>
    <m/>
    <m/>
    <m/>
    <m/>
    <n v="49"/>
    <n v="100"/>
    <n v="74"/>
    <x v="32"/>
  </r>
  <r>
    <n v="2023"/>
    <d v="2023-03-11T00:00:00"/>
    <n v="0"/>
    <n v="0"/>
    <s v="pre"/>
    <m/>
    <s v="Vancouver Canucks"/>
    <s v="Ottawa Senators"/>
    <s v="VAN"/>
    <s v="OTT"/>
    <n v="1468.30167999894"/>
    <n v="1483.8549982193099"/>
    <n v="0.54941096544686197"/>
    <n v="0.45058903455313698"/>
    <n v="0.23806200940244099"/>
    <n v="1.2060900618741499"/>
    <n v="1.03197194752829"/>
    <m/>
    <m/>
    <m/>
    <m/>
    <n v="14"/>
    <n v="0"/>
    <n v="7"/>
    <x v="32"/>
  </r>
  <r>
    <n v="2023"/>
    <d v="2023-03-11T00:00:00"/>
    <n v="0"/>
    <n v="0"/>
    <s v="pre"/>
    <m/>
    <s v="Seattle Kraken"/>
    <s v="Dallas Stars"/>
    <s v="SEA"/>
    <s v="DAL"/>
    <n v="1495.23061947867"/>
    <n v="1525.25527883882"/>
    <n v="0.52871519341176498"/>
    <n v="0.47128480658823402"/>
    <n v="0.24057736074828001"/>
    <n v="1.1708108417532901"/>
    <n v="1.0697665189949801"/>
    <m/>
    <m/>
    <m/>
    <m/>
    <n v="54"/>
    <n v="95"/>
    <n v="74"/>
    <x v="32"/>
  </r>
  <r>
    <n v="2023"/>
    <d v="2023-03-11T00:00:00"/>
    <n v="0"/>
    <n v="0"/>
    <s v="pre"/>
    <m/>
    <s v="San Jose Sharks"/>
    <s v="Minnesota Wild"/>
    <s v="SJS"/>
    <s v="MIN"/>
    <n v="1420.6452607337301"/>
    <n v="1537.00872766782"/>
    <n v="0.40564007364036297"/>
    <n v="0.59435992635963597"/>
    <n v="0.23257854523205199"/>
    <n v="0.94951551429768"/>
    <n v="1.28306303093437"/>
    <m/>
    <m/>
    <m/>
    <m/>
    <n v="15"/>
    <n v="0"/>
    <n v="7"/>
    <x v="32"/>
  </r>
  <r>
    <n v="2023"/>
    <d v="2023-03-11T00:00:00"/>
    <n v="0"/>
    <n v="0"/>
    <s v="pre"/>
    <m/>
    <s v="Los Angeles Kings"/>
    <s v="Nashville Predators"/>
    <s v="LAK"/>
    <s v="NSH"/>
    <n v="1512.57522739622"/>
    <n v="1508.30002860483"/>
    <n v="0.57747905630144802"/>
    <n v="0.42252094369855198"/>
    <n v="0.23464496138657401"/>
    <n v="1.2541005231220601"/>
    <n v="0.98054443826451199"/>
    <m/>
    <m/>
    <m/>
    <m/>
    <n v="54"/>
    <n v="67"/>
    <n v="60"/>
    <x v="32"/>
  </r>
  <r>
    <n v="2023"/>
    <d v="2023-03-12T00:00:00"/>
    <n v="0"/>
    <n v="0"/>
    <s v="pre"/>
    <m/>
    <s v="Detroit Red Wings"/>
    <s v="Boston Bruins"/>
    <s v="DET"/>
    <s v="BOS"/>
    <n v="1470.79578939576"/>
    <n v="1630.70516121895"/>
    <n v="0.346901019541004"/>
    <n v="0.65309898045899495"/>
    <n v="0.22524018067945001"/>
    <n v="0.84090617144215796"/>
    <n v="1.38433400923729"/>
    <m/>
    <m/>
    <m/>
    <m/>
    <n v="92"/>
    <n v="37"/>
    <n v="64"/>
    <x v="32"/>
  </r>
  <r>
    <n v="2023"/>
    <d v="2023-03-12T00:00:00"/>
    <n v="0"/>
    <n v="0"/>
    <s v="pre"/>
    <m/>
    <s v="Pittsburgh Penguins"/>
    <s v="New York Rangers"/>
    <s v="PIT"/>
    <s v="NYR"/>
    <n v="1517.16004616604"/>
    <n v="1561.43380261583"/>
    <n v="0.50823998081381005"/>
    <n v="0.491760019186189"/>
    <n v="0.243071765146225"/>
    <n v="1.13601293751955"/>
    <n v="1.10705882762667"/>
    <m/>
    <m/>
    <m/>
    <m/>
    <n v="87"/>
    <n v="100"/>
    <n v="93"/>
    <x v="32"/>
  </r>
  <r>
    <n v="2023"/>
    <d v="2023-03-12T00:00:00"/>
    <n v="0"/>
    <n v="0"/>
    <s v="pre"/>
    <m/>
    <s v="Tampa Bay Lightning"/>
    <s v="Winnipeg Jets"/>
    <s v="TBL"/>
    <s v="WPG"/>
    <n v="1580.92472514466"/>
    <n v="1522.6386079982699"/>
    <n v="0.65097893331225298"/>
    <n v="0.34902106668774602"/>
    <n v="0.22551076144690901"/>
    <n v="1.38066587313427"/>
    <n v="0.84484488831263604"/>
    <m/>
    <m/>
    <m/>
    <m/>
    <n v="94"/>
    <n v="2"/>
    <n v="48"/>
    <x v="32"/>
  </r>
  <r>
    <n v="2023"/>
    <d v="2023-03-12T00:00:00"/>
    <n v="0"/>
    <n v="0"/>
    <s v="pre"/>
    <m/>
    <s v="New Jersey Devils"/>
    <s v="Carolina Hurricanes"/>
    <s v="NJD"/>
    <s v="CAR"/>
    <n v="1524.1979863501199"/>
    <n v="1586.92316160271"/>
    <n v="0.48169518507363801"/>
    <n v="0.51830481492636105"/>
    <n v="0.241844363353935"/>
    <n v="1.08873946813642"/>
    <n v="1.15310489521751"/>
    <m/>
    <m/>
    <m/>
    <m/>
    <n v="96"/>
    <n v="0"/>
    <n v="48"/>
    <x v="32"/>
  </r>
  <r>
    <n v="2023"/>
    <d v="2023-03-12T00:00:00"/>
    <n v="0"/>
    <n v="0"/>
    <s v="pre"/>
    <m/>
    <s v="St. Louis Blues"/>
    <s v="Vegas Golden Knights"/>
    <s v="STL"/>
    <s v="VEG"/>
    <n v="1492.6786689139999"/>
    <n v="1534.3892681544401"/>
    <n v="0.51192714357509295"/>
    <n v="0.488072856424906"/>
    <n v="0.242621774311996"/>
    <n v="1.14227138956952"/>
    <n v="1.10035038474247"/>
    <m/>
    <m/>
    <m/>
    <m/>
    <n v="58"/>
    <n v="3"/>
    <n v="30"/>
    <x v="32"/>
  </r>
  <r>
    <n v="2023"/>
    <d v="2023-03-12T00:00:00"/>
    <n v="0"/>
    <n v="0"/>
    <s v="pre"/>
    <m/>
    <s v="Calgary Flames"/>
    <s v="Ottawa Senators"/>
    <s v="CGY"/>
    <s v="OTT"/>
    <n v="1517.6081578046101"/>
    <n v="1483.8549982193099"/>
    <n v="0.61824881509464102"/>
    <n v="0.38175118490535798"/>
    <n v="0.22962819283161001"/>
    <n v="1.3241584648904201"/>
    <n v="0.90546972794118297"/>
    <m/>
    <m/>
    <m/>
    <m/>
    <n v="41"/>
    <n v="99"/>
    <n v="70"/>
    <x v="32"/>
  </r>
  <r>
    <n v="2023"/>
    <d v="2023-03-12T00:00:00"/>
    <n v="0"/>
    <n v="0"/>
    <s v="pre"/>
    <m/>
    <s v="Arizona Coyotes"/>
    <s v="Minnesota Wild"/>
    <s v="ARI"/>
    <s v="MIN"/>
    <n v="1418.89707473813"/>
    <n v="1537.00872766782"/>
    <n v="0.40321615608205102"/>
    <n v="0.59678384391794803"/>
    <n v="0.232280755499748"/>
    <n v="0.94505371429940699"/>
    <n v="1.2872270412003399"/>
    <m/>
    <m/>
    <m/>
    <m/>
    <n v="14"/>
    <n v="0"/>
    <n v="7"/>
    <x v="32"/>
  </r>
  <r>
    <n v="2023"/>
    <d v="2023-03-12T00:00:00"/>
    <n v="0"/>
    <n v="0"/>
    <s v="pre"/>
    <m/>
    <s v="Anaheim Ducks"/>
    <s v="Nashville Predators"/>
    <s v="ANA"/>
    <s v="NSH"/>
    <n v="1400.59557195617"/>
    <n v="1508.30002860483"/>
    <n v="0.417711858114304"/>
    <n v="0.582288141885695"/>
    <n v="0.23405745962255001"/>
    <n v="0.97171259948670996"/>
    <n v="1.26234486013584"/>
    <m/>
    <m/>
    <m/>
    <m/>
    <n v="2"/>
    <n v="0"/>
    <n v="1"/>
    <x v="32"/>
  </r>
  <r>
    <n v="2023"/>
    <d v="2023-03-13T00:00:00"/>
    <n v="0"/>
    <n v="0"/>
    <s v="pre"/>
    <m/>
    <s v="Toronto Maple Leafs"/>
    <s v="Buffalo Sabres"/>
    <s v="TOR"/>
    <s v="BUF"/>
    <n v="1570.7556480481901"/>
    <n v="1499.7255224292601"/>
    <n v="0.66745691431355503"/>
    <n v="0.33254308568644397"/>
    <n v="0.22339265558222099"/>
    <n v="1.4092015116341099"/>
    <n v="0.81419114394810999"/>
    <m/>
    <m/>
    <m/>
    <m/>
    <n v="83"/>
    <n v="1"/>
    <n v="42"/>
    <x v="32"/>
  </r>
  <r>
    <n v="2023"/>
    <d v="2023-03-13T00:00:00"/>
    <n v="0"/>
    <n v="0"/>
    <s v="pre"/>
    <m/>
    <s v="Montreal Canadiens"/>
    <s v="Colorado Avalanche"/>
    <s v="MTL"/>
    <s v="COL"/>
    <n v="1429.42452628144"/>
    <n v="1609.5105456496799"/>
    <n v="0.32107513116088399"/>
    <n v="0.67892486883911596"/>
    <n v="0.22189616513136801"/>
    <n v="0.79280108712948505"/>
    <n v="1.4290950780018801"/>
    <m/>
    <m/>
    <m/>
    <m/>
    <n v="59"/>
    <n v="0"/>
    <n v="29"/>
    <x v="32"/>
  </r>
  <r>
    <n v="2023"/>
    <d v="2023-03-13T00:00:00"/>
    <n v="0"/>
    <n v="0"/>
    <s v="pre"/>
    <m/>
    <s v="Seattle Kraken"/>
    <s v="Dallas Stars"/>
    <s v="SEA"/>
    <s v="DAL"/>
    <n v="1495.23061947867"/>
    <n v="1525.25527883882"/>
    <n v="0.52871519341176498"/>
    <n v="0.47128480658823402"/>
    <n v="0.24057736074828001"/>
    <n v="1.1708108417532901"/>
    <n v="1.0697665189949801"/>
    <m/>
    <m/>
    <m/>
    <m/>
    <n v="54"/>
    <n v="91"/>
    <n v="72"/>
    <x v="32"/>
  </r>
  <r>
    <n v="2023"/>
    <d v="2023-03-14T00:00:00"/>
    <n v="0"/>
    <n v="0"/>
    <s v="pre"/>
    <m/>
    <s v="Pittsburgh Penguins"/>
    <s v="Montreal Canadiens"/>
    <s v="PIT"/>
    <s v="MTL"/>
    <n v="1517.16004616604"/>
    <n v="1429.42452628144"/>
    <n v="0.68844711134186998"/>
    <n v="0.31155288865812902"/>
    <n v="0.22063767541659701"/>
    <n v="1.4456345278065901"/>
    <n v="0.775003147610001"/>
    <m/>
    <m/>
    <m/>
    <m/>
    <n v="11"/>
    <n v="95"/>
    <n v="53"/>
    <x v="32"/>
  </r>
  <r>
    <n v="2023"/>
    <d v="2023-03-14T00:00:00"/>
    <n v="0"/>
    <n v="0"/>
    <s v="pre"/>
    <m/>
    <s v="Philadelphia Flyers"/>
    <s v="Vegas Golden Knights"/>
    <s v="PHI"/>
    <s v="VEG"/>
    <n v="1428.56805594764"/>
    <n v="1534.3892681544401"/>
    <n v="0.420350986266806"/>
    <n v="0.579649013733193"/>
    <n v="0.23437997126244201"/>
    <n v="0.97656009171470104"/>
    <n v="1.25781987954774"/>
    <m/>
    <m/>
    <m/>
    <m/>
    <n v="17"/>
    <n v="0"/>
    <n v="8"/>
    <x v="32"/>
  </r>
  <r>
    <n v="2023"/>
    <d v="2023-03-14T00:00:00"/>
    <n v="0"/>
    <n v="0"/>
    <s v="pre"/>
    <m/>
    <s v="Carolina Hurricanes"/>
    <s v="Winnipeg Jets"/>
    <s v="CAR"/>
    <s v="WPG"/>
    <n v="1586.92316160271"/>
    <n v="1522.6386079982699"/>
    <n v="0.65878282438922497"/>
    <n v="0.34121717561077403"/>
    <n v="0.22451202767558801"/>
    <n v="1.3941730087525599"/>
    <n v="0.83033901892302497"/>
    <m/>
    <m/>
    <m/>
    <m/>
    <n v="96"/>
    <n v="4"/>
    <n v="50"/>
    <x v="32"/>
  </r>
  <r>
    <n v="2023"/>
    <d v="2023-03-14T00:00:00"/>
    <n v="0"/>
    <n v="0"/>
    <s v="pre"/>
    <m/>
    <s v="New York Rangers"/>
    <s v="Washington Capitals"/>
    <s v="NYR"/>
    <s v="WSH"/>
    <n v="1561.43380261583"/>
    <n v="1503.5301793327501"/>
    <n v="0.65047850374126903"/>
    <n v="0.34952149625873002"/>
    <n v="0.22557455298509699"/>
    <n v="1.37980016275978"/>
    <n v="0.84577439022531198"/>
    <m/>
    <m/>
    <m/>
    <m/>
    <n v="80"/>
    <n v="2"/>
    <n v="41"/>
    <x v="32"/>
  </r>
  <r>
    <n v="2023"/>
    <d v="2023-03-14T00:00:00"/>
    <n v="0"/>
    <n v="0"/>
    <s v="pre"/>
    <m/>
    <s v="New Jersey Devils"/>
    <s v="Tampa Bay Lightning"/>
    <s v="NJD"/>
    <s v="TBL"/>
    <n v="1524.1979863501199"/>
    <n v="1580.92472514466"/>
    <n v="0.49032065411696102"/>
    <n v="0.50967934588303798"/>
    <n v="0.242896049656354"/>
    <n v="1.10444040794034"/>
    <n v="1.1384556417160001"/>
    <m/>
    <m/>
    <m/>
    <m/>
    <n v="95"/>
    <n v="0"/>
    <n v="47"/>
    <x v="32"/>
  </r>
  <r>
    <n v="2023"/>
    <d v="2023-03-14T00:00:00"/>
    <n v="0"/>
    <n v="0"/>
    <s v="pre"/>
    <m/>
    <s v="Nashville Predators"/>
    <s v="Detroit Red Wings"/>
    <s v="NSH"/>
    <s v="DET"/>
    <n v="1508.30002860483"/>
    <n v="1470.79578939576"/>
    <n v="0.62333194662200597"/>
    <n v="0.37666805337799297"/>
    <n v="0.22899523689890999"/>
    <n v="1.3329190833595499"/>
    <n v="0.89607615353935199"/>
    <m/>
    <m/>
    <m/>
    <m/>
    <n v="27"/>
    <n v="99"/>
    <n v="63"/>
    <x v="32"/>
  </r>
  <r>
    <n v="2023"/>
    <d v="2023-03-14T00:00:00"/>
    <n v="0"/>
    <n v="0"/>
    <s v="pre"/>
    <m/>
    <s v="Chicago Blackhawks"/>
    <s v="Boston Bruins"/>
    <s v="CHI"/>
    <s v="BOS"/>
    <n v="1423.6619408256699"/>
    <n v="1630.70516121895"/>
    <n v="0.28822643186243502"/>
    <n v="0.71177356813756398"/>
    <n v="0.217483986053987"/>
    <n v="0.73125221649129701"/>
    <n v="1.4862317695626801"/>
    <m/>
    <m/>
    <m/>
    <m/>
    <n v="67"/>
    <n v="0"/>
    <n v="33"/>
    <x v="32"/>
  </r>
  <r>
    <n v="2023"/>
    <d v="2023-03-14T00:00:00"/>
    <n v="0"/>
    <n v="0"/>
    <s v="pre"/>
    <m/>
    <s v="Edmonton Oilers"/>
    <s v="Ottawa Senators"/>
    <s v="EDM"/>
    <s v="OTT"/>
    <n v="1543.3740725346099"/>
    <n v="1483.8549982193099"/>
    <n v="0.65258978410421797"/>
    <n v="0.34741021589578103"/>
    <n v="0.225305218444664"/>
    <n v="1.3834529027907401"/>
    <n v="0.84185231565392005"/>
    <m/>
    <m/>
    <m/>
    <m/>
    <n v="58"/>
    <n v="41"/>
    <n v="49"/>
    <x v="32"/>
  </r>
  <r>
    <n v="2023"/>
    <d v="2023-03-14T00:00:00"/>
    <n v="0"/>
    <n v="0"/>
    <s v="pre"/>
    <m/>
    <s v="Vancouver Canucks"/>
    <s v="Dallas Stars"/>
    <s v="VAN"/>
    <s v="DAL"/>
    <n v="1468.30167999894"/>
    <n v="1525.25527883882"/>
    <n v="0.48999430278991501"/>
    <n v="0.51000569721008404"/>
    <n v="0.242856218565389"/>
    <n v="1.10384666065107"/>
    <n v="1.13900955791431"/>
    <m/>
    <m/>
    <m/>
    <m/>
    <n v="35"/>
    <n v="0"/>
    <n v="17"/>
    <x v="32"/>
  </r>
  <r>
    <n v="2023"/>
    <d v="2023-03-14T00:00:00"/>
    <n v="0"/>
    <n v="0"/>
    <s v="pre"/>
    <m/>
    <s v="Arizona Coyotes"/>
    <s v="Calgary Flames"/>
    <s v="ARI"/>
    <s v="CGY"/>
    <n v="1418.89707473813"/>
    <n v="1517.6081578046101"/>
    <n v="0.43035484702101601"/>
    <n v="0.56964515297898299"/>
    <n v="0.23560038152229501"/>
    <n v="0.99491830941620796"/>
    <n v="1.2406820721060801"/>
    <m/>
    <m/>
    <m/>
    <m/>
    <n v="8"/>
    <n v="0"/>
    <n v="4"/>
    <x v="32"/>
  </r>
  <r>
    <n v="2023"/>
    <d v="2023-03-14T00:00:00"/>
    <n v="0"/>
    <n v="0"/>
    <s v="pre"/>
    <m/>
    <s v="Los Angeles Kings"/>
    <s v="New York Islanders"/>
    <s v="LAK"/>
    <s v="NYI"/>
    <n v="1512.57522739622"/>
    <n v="1509.0058363856399"/>
    <n v="0.57648739639328705"/>
    <n v="0.423512603606712"/>
    <n v="0.234766007453694"/>
    <n v="1.2524011558416399"/>
    <n v="0.982364851612051"/>
    <m/>
    <m/>
    <m/>
    <m/>
    <n v="55"/>
    <n v="41"/>
    <n v="48"/>
    <x v="32"/>
  </r>
  <r>
    <n v="2023"/>
    <d v="2023-03-14T00:00:00"/>
    <n v="0"/>
    <n v="0"/>
    <s v="pre"/>
    <m/>
    <s v="San Jose Sharks"/>
    <s v="Columbus Blue Jackets"/>
    <s v="SJS"/>
    <s v="CBJ"/>
    <n v="1420.6452607337301"/>
    <n v="1422.1216053037799"/>
    <n v="0.56938063632289704"/>
    <n v="0.43061936367710202"/>
    <n v="0.23563261172511299"/>
    <n v="1.2402292379684301"/>
    <n v="0.99540337375667598"/>
    <m/>
    <m/>
    <m/>
    <m/>
    <n v="0"/>
    <n v="0"/>
    <n v="0"/>
    <x v="32"/>
  </r>
  <r>
    <n v="2023"/>
    <d v="2023-03-15T00:00:00"/>
    <n v="0"/>
    <n v="0"/>
    <s v="pre"/>
    <m/>
    <s v="Washington Capitals"/>
    <s v="Buffalo Sabres"/>
    <s v="WSH"/>
    <s v="BUF"/>
    <n v="1503.5301793327501"/>
    <n v="1499.7255224292601"/>
    <n v="0.57681801384434095"/>
    <n v="0.423181986155658"/>
    <n v="0.23472565453310101"/>
    <n v="1.25296769637568"/>
    <n v="0.98175795815741296"/>
    <m/>
    <m/>
    <m/>
    <m/>
    <n v="42"/>
    <n v="43"/>
    <n v="42"/>
    <x v="32"/>
  </r>
  <r>
    <n v="2023"/>
    <d v="2023-03-15T00:00:00"/>
    <n v="0"/>
    <n v="0"/>
    <s v="pre"/>
    <m/>
    <s v="Toronto Maple Leafs"/>
    <s v="Colorado Avalanche"/>
    <s v="TOR"/>
    <s v="COL"/>
    <n v="1570.7556480481901"/>
    <n v="1609.5105456496799"/>
    <n v="0.51617735470667403"/>
    <n v="0.48382264529332503"/>
    <n v="0.242103571255949"/>
    <n v="1.14948989969336"/>
    <n v="1.09261367156258"/>
    <m/>
    <m/>
    <m/>
    <m/>
    <n v="100"/>
    <n v="1"/>
    <n v="50"/>
    <x v="32"/>
  </r>
  <r>
    <n v="2023"/>
    <d v="2023-03-15T00:00:00"/>
    <n v="0"/>
    <n v="0"/>
    <s v="pre"/>
    <m/>
    <s v="St. Louis Blues"/>
    <s v="Minnesota Wild"/>
    <s v="STL"/>
    <s v="MIN"/>
    <n v="1492.6786689139999"/>
    <n v="1537.00872766782"/>
    <n v="0.50815897707511903"/>
    <n v="0.49184102292488002"/>
    <n v="0.24308165600034701"/>
    <n v="1.13587548449172"/>
    <n v="1.1072061715086201"/>
    <m/>
    <m/>
    <m/>
    <m/>
    <n v="60"/>
    <n v="4"/>
    <n v="32"/>
    <x v="32"/>
  </r>
  <r>
    <n v="2023"/>
    <d v="2023-03-15T00:00:00"/>
    <n v="0"/>
    <n v="0"/>
    <s v="pre"/>
    <m/>
    <s v="Anaheim Ducks"/>
    <s v="New York Islanders"/>
    <s v="ANA"/>
    <s v="NYI"/>
    <n v="1400.59557195617"/>
    <n v="1509.0058363856399"/>
    <n v="0.41672396236373499"/>
    <n v="0.58327603763626401"/>
    <n v="0.23393666720143"/>
    <n v="0.96989757703055401"/>
    <n v="1.26403909017087"/>
    <m/>
    <m/>
    <m/>
    <m/>
    <n v="2"/>
    <n v="0"/>
    <n v="1"/>
    <x v="32"/>
  </r>
  <r>
    <n v="2023"/>
    <d v="2023-03-16T00:00:00"/>
    <n v="0"/>
    <n v="0"/>
    <s v="pre"/>
    <m/>
    <s v="New Jersey Devils"/>
    <s v="Tampa Bay Lightning"/>
    <s v="NJD"/>
    <s v="TBL"/>
    <n v="1524.1979863501199"/>
    <n v="1580.92472514466"/>
    <n v="0.49032065411696102"/>
    <n v="0.50967934588303798"/>
    <n v="0.242896049656354"/>
    <n v="1.10444040794034"/>
    <n v="1.1384556417160001"/>
    <m/>
    <m/>
    <m/>
    <m/>
    <n v="95"/>
    <n v="0"/>
    <n v="47"/>
    <x v="32"/>
  </r>
  <r>
    <n v="2023"/>
    <d v="2023-03-16T00:00:00"/>
    <n v="0"/>
    <n v="0"/>
    <s v="pre"/>
    <m/>
    <s v="Florida Panthers"/>
    <s v="Montreal Canadiens"/>
    <s v="FLA"/>
    <s v="MTL"/>
    <n v="1526.7304244656"/>
    <n v="1429.42452628144"/>
    <n v="0.70013922261739403"/>
    <n v="0.29986077738260503"/>
    <n v="0.219070381865555"/>
    <n v="1.46596906024249"/>
    <n v="0.75310132162305699"/>
    <m/>
    <m/>
    <m/>
    <m/>
    <n v="15"/>
    <n v="84"/>
    <n v="49"/>
    <x v="32"/>
  </r>
  <r>
    <n v="2023"/>
    <d v="2023-03-16T00:00:00"/>
    <n v="0"/>
    <n v="0"/>
    <s v="pre"/>
    <m/>
    <s v="Ottawa Senators"/>
    <s v="Colorado Avalanche"/>
    <s v="OTT"/>
    <s v="COL"/>
    <n v="1483.8549982193099"/>
    <n v="1609.5105456496799"/>
    <n v="0.39281176097405202"/>
    <n v="0.60718823902594699"/>
    <n v="0.23099876404296901"/>
    <n v="0.92588325470452504"/>
    <n v="1.3051155093384399"/>
    <m/>
    <m/>
    <m/>
    <m/>
    <n v="90"/>
    <n v="15"/>
    <n v="52"/>
    <x v="32"/>
  </r>
  <r>
    <n v="2023"/>
    <d v="2023-03-16T00:00:00"/>
    <n v="0"/>
    <n v="0"/>
    <s v="pre"/>
    <m/>
    <s v="New York Rangers"/>
    <s v="Pittsburgh Penguins"/>
    <s v="NYR"/>
    <s v="PIT"/>
    <n v="1561.43380261583"/>
    <n v="1517.16004616604"/>
    <n v="0.63243641589389898"/>
    <n v="0.36756358410610002"/>
    <n v="0.22785605770624601"/>
    <n v="1.34862442101859"/>
    <n v="0.87923163668765203"/>
    <m/>
    <m/>
    <m/>
    <m/>
    <n v="87"/>
    <n v="2"/>
    <n v="44"/>
    <x v="32"/>
  </r>
  <r>
    <n v="2023"/>
    <d v="2023-03-16T00:00:00"/>
    <n v="0"/>
    <n v="0"/>
    <s v="pre"/>
    <m/>
    <s v="Nashville Predators"/>
    <s v="Chicago Blackhawks"/>
    <s v="NSH"/>
    <s v="CHI"/>
    <n v="1508.30002860483"/>
    <n v="1423.6619408256699"/>
    <n v="0.684609950310614"/>
    <n v="0.315390049689385"/>
    <n v="0.22114664511784801"/>
    <n v="1.4389673520135799"/>
    <n v="0.78217929310425904"/>
    <m/>
    <m/>
    <m/>
    <m/>
    <n v="7"/>
    <n v="96"/>
    <n v="51"/>
    <x v="32"/>
  </r>
  <r>
    <n v="2023"/>
    <d v="2023-03-16T00:00:00"/>
    <n v="0"/>
    <n v="0"/>
    <s v="pre"/>
    <m/>
    <s v="Winnipeg Jets"/>
    <s v="Boston Bruins"/>
    <s v="WPG"/>
    <s v="BOS"/>
    <n v="1522.6386079982699"/>
    <n v="1630.70516121895"/>
    <n v="0.41720496053237099"/>
    <n v="0.58279503946762801"/>
    <n v="0.233995484760574"/>
    <n v="0.97078132884102797"/>
    <n v="1.26321415591954"/>
    <m/>
    <m/>
    <m/>
    <m/>
    <n v="100"/>
    <n v="82"/>
    <n v="91"/>
    <x v="32"/>
  </r>
  <r>
    <n v="2023"/>
    <d v="2023-03-16T00:00:00"/>
    <n v="0"/>
    <n v="0"/>
    <s v="pre"/>
    <m/>
    <s v="Edmonton Oilers"/>
    <s v="Dallas Stars"/>
    <s v="EDM"/>
    <s v="DAL"/>
    <n v="1543.3740725346099"/>
    <n v="1525.25527883882"/>
    <n v="0.59679373522673396"/>
    <n v="0.40320626477326499"/>
    <n v="0.23227953967191101"/>
    <n v="1.2872440360278301"/>
    <n v="0.94503550364407796"/>
    <m/>
    <m/>
    <m/>
    <m/>
    <n v="82"/>
    <n v="45"/>
    <n v="63"/>
    <x v="32"/>
  </r>
  <r>
    <n v="2023"/>
    <d v="2023-03-16T00:00:00"/>
    <n v="0"/>
    <n v="0"/>
    <s v="pre"/>
    <m/>
    <s v="Arizona Coyotes"/>
    <s v="Vancouver Canucks"/>
    <s v="ARI"/>
    <s v="VAN"/>
    <n v="1418.89707473813"/>
    <n v="1468.30167999894"/>
    <n v="0.50085684106805095"/>
    <n v="0.49914315893194799"/>
    <n v="0.24397424384150401"/>
    <n v="1.1234917569051801"/>
    <n v="1.1204824869363199"/>
    <m/>
    <m/>
    <m/>
    <m/>
    <n v="1"/>
    <n v="0"/>
    <n v="0"/>
    <x v="32"/>
  </r>
  <r>
    <n v="2023"/>
    <d v="2023-03-16T00:00:00"/>
    <n v="0"/>
    <n v="0"/>
    <s v="pre"/>
    <m/>
    <s v="Vegas Golden Knights"/>
    <s v="Calgary Flames"/>
    <s v="VEG"/>
    <s v="CGY"/>
    <n v="1534.3892681544401"/>
    <n v="1517.6081578046101"/>
    <n v="0.59493942575816705"/>
    <n v="0.40506057424183201"/>
    <n v="0.232507378779202"/>
    <n v="1.2840584238801001"/>
    <n v="0.94844895489910097"/>
    <m/>
    <m/>
    <m/>
    <m/>
    <n v="74"/>
    <n v="12"/>
    <n v="43"/>
    <x v="32"/>
  </r>
  <r>
    <n v="2023"/>
    <d v="2023-03-16T00:00:00"/>
    <n v="0"/>
    <n v="0"/>
    <s v="pre"/>
    <m/>
    <s v="San Jose Sharks"/>
    <s v="Seattle Kraken"/>
    <s v="SJS"/>
    <s v="SEA"/>
    <n v="1420.6452607337301"/>
    <n v="1495.23061947867"/>
    <n v="0.46467776145282502"/>
    <n v="0.53532223854717398"/>
    <n v="0.239774099150317"/>
    <n v="1.0577119304084299"/>
    <n v="1.18206216874188"/>
    <m/>
    <m/>
    <m/>
    <m/>
    <n v="3"/>
    <n v="0"/>
    <n v="1"/>
    <x v="32"/>
  </r>
  <r>
    <n v="2023"/>
    <d v="2023-03-16T00:00:00"/>
    <n v="0"/>
    <n v="0"/>
    <s v="pre"/>
    <m/>
    <s v="Los Angeles Kings"/>
    <s v="Columbus Blue Jackets"/>
    <s v="LAK"/>
    <s v="CBJ"/>
    <n v="1512.57522739622"/>
    <n v="1422.1216053037799"/>
    <n v="0.69179319156329699"/>
    <n v="0.30820680843670201"/>
    <n v="0.22019172941363199"/>
    <n v="1.4514509732933201"/>
    <n v="0.76874075612030301"/>
    <m/>
    <m/>
    <m/>
    <m/>
    <n v="7"/>
    <n v="40"/>
    <n v="23"/>
    <x v="32"/>
  </r>
  <r>
    <n v="2023"/>
    <d v="2023-03-17T00:00:00"/>
    <n v="0"/>
    <n v="0"/>
    <s v="pre"/>
    <m/>
    <s v="Philadelphia Flyers"/>
    <s v="Buffalo Sabres"/>
    <s v="PHI"/>
    <s v="BUF"/>
    <n v="1428.56805594764"/>
    <n v="1499.7255224292601"/>
    <n v="0.469589539585893"/>
    <n v="0.530410460414106"/>
    <n v="0.24037120890378399"/>
    <n v="1.06667448275673"/>
    <n v="1.1736967261470399"/>
    <m/>
    <m/>
    <m/>
    <m/>
    <n v="6"/>
    <n v="0"/>
    <n v="3"/>
    <x v="32"/>
  </r>
  <r>
    <n v="2023"/>
    <d v="2023-03-17T00:00:00"/>
    <n v="0"/>
    <n v="0"/>
    <s v="pre"/>
    <m/>
    <s v="Washington Capitals"/>
    <s v="St. Louis Blues"/>
    <s v="WSH"/>
    <s v="STL"/>
    <n v="1503.5301793327501"/>
    <n v="1492.6786689139999"/>
    <n v="0.58668776849874105"/>
    <n v="0.41331223150125801"/>
    <n v="0.23351920469260101"/>
    <n v="1.26989188058738"/>
    <n v="0.96362732410522001"/>
    <m/>
    <m/>
    <m/>
    <m/>
    <n v="37"/>
    <n v="27"/>
    <n v="32"/>
    <x v="32"/>
  </r>
  <r>
    <n v="2023"/>
    <d v="2023-03-17T00:00:00"/>
    <n v="0"/>
    <n v="0"/>
    <s v="pre"/>
    <m/>
    <s v="Toronto Maple Leafs"/>
    <s v="Carolina Hurricanes"/>
    <s v="TOR"/>
    <s v="CAR"/>
    <n v="1570.7556480481901"/>
    <n v="1586.92316160271"/>
    <n v="0.54853554723741604"/>
    <n v="0.45146445276258301"/>
    <n v="0.23816839806538201"/>
    <n v="1.2045956599727601"/>
    <n v="1.0335727380926201"/>
    <m/>
    <m/>
    <m/>
    <m/>
    <n v="100"/>
    <n v="2"/>
    <n v="51"/>
    <x v="32"/>
  </r>
  <r>
    <n v="2023"/>
    <d v="2023-03-17T00:00:00"/>
    <n v="0"/>
    <n v="0"/>
    <s v="pre"/>
    <m/>
    <s v="Anaheim Ducks"/>
    <s v="Columbus Blue Jackets"/>
    <s v="ANA"/>
    <s v="CBJ"/>
    <n v="1400.59557195617"/>
    <n v="1422.1216053037799"/>
    <n v="0.54088583544818503"/>
    <n v="0.45911416455181497"/>
    <n v="0.2390979669901"/>
    <n v="1.1915449342570601"/>
    <n v="1.04755303273303"/>
    <m/>
    <m/>
    <m/>
    <m/>
    <n v="0"/>
    <n v="0"/>
    <n v="0"/>
    <x v="32"/>
  </r>
  <r>
    <n v="2023"/>
    <d v="2023-03-18T00:00:00"/>
    <n v="0"/>
    <n v="0"/>
    <s v="pre"/>
    <m/>
    <s v="Detroit Red Wings"/>
    <s v="Colorado Avalanche"/>
    <s v="DET"/>
    <s v="COL"/>
    <n v="1470.79578939576"/>
    <n v="1609.5105456496799"/>
    <n v="0.37503338393076302"/>
    <n v="0.62496661606923598"/>
    <n v="0.228791236616182"/>
    <n v="0.89305365279583804"/>
    <n v="1.33573758382034"/>
    <m/>
    <m/>
    <m/>
    <m/>
    <n v="85"/>
    <n v="39"/>
    <n v="62"/>
    <x v="32"/>
  </r>
  <r>
    <n v="2023"/>
    <d v="2023-03-18T00:00:00"/>
    <n v="0"/>
    <n v="0"/>
    <s v="pre"/>
    <m/>
    <s v="Nashville Predators"/>
    <s v="Winnipeg Jets"/>
    <s v="NSH"/>
    <s v="WPG"/>
    <n v="1508.30002860483"/>
    <n v="1522.6386079982699"/>
    <n v="0.55114143816007899"/>
    <n v="0.44885856183992001"/>
    <n v="0.23785169303232301"/>
    <n v="1.2090446451858301"/>
    <n v="1.0288070478464799"/>
    <m/>
    <m/>
    <m/>
    <m/>
    <n v="61"/>
    <n v="100"/>
    <n v="80"/>
    <x v="32"/>
  </r>
  <r>
    <n v="2023"/>
    <d v="2023-03-18T00:00:00"/>
    <n v="0"/>
    <n v="0"/>
    <s v="pre"/>
    <m/>
    <s v="Minnesota Wild"/>
    <s v="Boston Bruins"/>
    <s v="MIN"/>
    <s v="BOS"/>
    <n v="1537.00872766782"/>
    <n v="1630.70516121895"/>
    <n v="0.43744525400782702"/>
    <n v="0.56255474599217203"/>
    <n v="0.236463755103235"/>
    <n v="1.0079143157041099"/>
    <n v="1.2285494393991201"/>
    <m/>
    <m/>
    <m/>
    <m/>
    <n v="100"/>
    <n v="52"/>
    <n v="76"/>
    <x v="32"/>
  </r>
  <r>
    <n v="2023"/>
    <d v="2023-03-18T00:00:00"/>
    <n v="0"/>
    <n v="0"/>
    <s v="pre"/>
    <m/>
    <s v="Seattle Kraken"/>
    <s v="Edmonton Oilers"/>
    <s v="SEA"/>
    <s v="EDM"/>
    <n v="1495.23061947867"/>
    <n v="1543.3740725346099"/>
    <n v="0.502671760394096"/>
    <n v="0.497328239605903"/>
    <n v="0.24375220622127799"/>
    <n v="1.1265683764082699"/>
    <n v="1.1171838298129999"/>
    <m/>
    <m/>
    <m/>
    <m/>
    <n v="65"/>
    <n v="92"/>
    <n v="78"/>
    <x v="32"/>
  </r>
  <r>
    <n v="2023"/>
    <d v="2023-03-18T00:00:00"/>
    <n v="0"/>
    <n v="0"/>
    <s v="pre"/>
    <m/>
    <s v="Florida Panthers"/>
    <s v="New Jersey Devils"/>
    <s v="FLA"/>
    <s v="NJD"/>
    <n v="1526.7304244656"/>
    <n v="1524.1979863501199"/>
    <n v="0.57502936148581396"/>
    <n v="0.42497063851418498"/>
    <n v="0.23494392342395601"/>
    <n v="1.24990299212413"/>
    <n v="0.98504093129982095"/>
    <m/>
    <m/>
    <m/>
    <m/>
    <n v="73"/>
    <n v="97"/>
    <n v="85"/>
    <x v="32"/>
  </r>
  <r>
    <n v="2023"/>
    <d v="2023-03-18T00:00:00"/>
    <n v="0"/>
    <n v="0"/>
    <s v="pre"/>
    <m/>
    <s v="Philadelphia Flyers"/>
    <s v="Carolina Hurricanes"/>
    <s v="PHI"/>
    <s v="CAR"/>
    <n v="1428.56805594764"/>
    <n v="1586.92316160271"/>
    <n v="0.34893084208351899"/>
    <n v="0.65106915791648001"/>
    <n v="0.225499257046896"/>
    <n v="0.84467729556335402"/>
    <n v="1.38082196148354"/>
    <m/>
    <m/>
    <m/>
    <m/>
    <n v="45"/>
    <n v="0"/>
    <n v="22"/>
    <x v="32"/>
  </r>
  <r>
    <n v="2023"/>
    <d v="2023-03-18T00:00:00"/>
    <n v="0"/>
    <n v="0"/>
    <s v="pre"/>
    <m/>
    <s v="Ottawa Senators"/>
    <s v="Toronto Maple Leafs"/>
    <s v="OTT"/>
    <s v="TOR"/>
    <n v="1483.8549982193099"/>
    <n v="1570.7556480481901"/>
    <n v="0.44709447617811299"/>
    <n v="0.55290552382188596"/>
    <n v="0.237637268212294"/>
    <n v="1.02557991061674"/>
    <n v="1.21205735759554"/>
    <m/>
    <m/>
    <m/>
    <m/>
    <n v="74"/>
    <n v="16"/>
    <n v="45"/>
    <x v="32"/>
  </r>
  <r>
    <n v="2023"/>
    <d v="2023-03-18T00:00:00"/>
    <n v="0"/>
    <n v="0"/>
    <s v="pre"/>
    <m/>
    <s v="Tampa Bay Lightning"/>
    <s v="Montreal Canadiens"/>
    <s v="TBL"/>
    <s v="MTL"/>
    <n v="1580.92472514466"/>
    <n v="1429.42452628144"/>
    <n v="0.76131970184319697"/>
    <n v="0.238680298156802"/>
    <n v="0.21034672935415299"/>
    <n v="1.5728450237649501"/>
    <n v="0.63750170558920105"/>
    <m/>
    <m/>
    <m/>
    <m/>
    <n v="42"/>
    <n v="1"/>
    <n v="21"/>
    <x v="32"/>
  </r>
  <r>
    <n v="2023"/>
    <d v="2023-03-18T00:00:00"/>
    <n v="0"/>
    <n v="0"/>
    <s v="pre"/>
    <m/>
    <s v="New York Rangers"/>
    <s v="Pittsburgh Penguins"/>
    <s v="NYR"/>
    <s v="PIT"/>
    <n v="1561.43380261583"/>
    <n v="1517.16004616604"/>
    <n v="0.63243641589389898"/>
    <n v="0.36756358410610002"/>
    <n v="0.22785605770624601"/>
    <n v="1.34862442101859"/>
    <n v="0.87923163668765203"/>
    <m/>
    <m/>
    <m/>
    <m/>
    <n v="87"/>
    <n v="2"/>
    <n v="44"/>
    <x v="32"/>
  </r>
  <r>
    <n v="2023"/>
    <d v="2023-03-18T00:00:00"/>
    <n v="0"/>
    <n v="0"/>
    <s v="pre"/>
    <m/>
    <s v="Calgary Flames"/>
    <s v="Dallas Stars"/>
    <s v="CGY"/>
    <s v="DAL"/>
    <n v="1517.6081578046101"/>
    <n v="1525.25527883882"/>
    <n v="0.56065056811969805"/>
    <n v="0.43934943188030101"/>
    <n v="0.23669544588407401"/>
    <n v="1.2252931459172101"/>
    <n v="1.0114022999668499"/>
    <m/>
    <m/>
    <m/>
    <m/>
    <n v="68"/>
    <n v="100"/>
    <n v="84"/>
    <x v="32"/>
  </r>
  <r>
    <n v="2023"/>
    <d v="2023-03-18T00:00:00"/>
    <n v="0"/>
    <n v="0"/>
    <s v="pre"/>
    <m/>
    <s v="Los Angeles Kings"/>
    <s v="Vancouver Canucks"/>
    <s v="LAK"/>
    <s v="VAN"/>
    <n v="1512.57522739622"/>
    <n v="1468.30167999894"/>
    <n v="0.63243613615007999"/>
    <n v="0.36756386384991901"/>
    <n v="0.22785609282399399"/>
    <n v="1.34862393818029"/>
    <n v="0.87923215464369997"/>
    <m/>
    <m/>
    <m/>
    <m/>
    <n v="28"/>
    <n v="40"/>
    <n v="34"/>
    <x v="32"/>
  </r>
  <r>
    <n v="2023"/>
    <d v="2023-03-18T00:00:00"/>
    <n v="0"/>
    <n v="0"/>
    <s v="pre"/>
    <m/>
    <s v="San Jose Sharks"/>
    <s v="New York Islanders"/>
    <s v="SJS"/>
    <s v="NYI"/>
    <n v="1420.6452607337301"/>
    <n v="1509.0058363856399"/>
    <n v="0.44501793229491199"/>
    <n v="0.55498206770508796"/>
    <n v="0.23738482683593101"/>
    <n v="1.0217801866290399"/>
    <n v="1.2156046402068801"/>
    <m/>
    <m/>
    <m/>
    <m/>
    <n v="6"/>
    <n v="0"/>
    <n v="3"/>
    <x v="32"/>
  </r>
  <r>
    <n v="2023"/>
    <d v="2023-03-18T00:00:00"/>
    <n v="0"/>
    <n v="0"/>
    <s v="pre"/>
    <m/>
    <s v="Arizona Coyotes"/>
    <s v="Chicago Blackhawks"/>
    <s v="ARI"/>
    <s v="CHI"/>
    <n v="1418.89707473813"/>
    <n v="1423.6619408256699"/>
    <n v="0.564733232384524"/>
    <n v="0.435266767615475"/>
    <n v="0.236198604565306"/>
    <n v="1.23227586789347"/>
    <n v="1.00392273667183"/>
    <m/>
    <m/>
    <m/>
    <m/>
    <n v="0"/>
    <n v="0"/>
    <n v="0"/>
    <x v="32"/>
  </r>
  <r>
    <n v="2023"/>
    <d v="2023-03-19T00:00:00"/>
    <n v="0"/>
    <n v="0"/>
    <s v="pre"/>
    <m/>
    <s v="Buffalo Sabres"/>
    <s v="Boston Bruins"/>
    <s v="BUF"/>
    <s v="BOS"/>
    <n v="1499.7255224292601"/>
    <n v="1630.70516121895"/>
    <n v="0.38552640483122502"/>
    <n v="0.61447359516877398"/>
    <n v="0.23009698487531299"/>
    <n v="0.91244133119628001"/>
    <n v="1.31765565367903"/>
    <m/>
    <m/>
    <m/>
    <m/>
    <n v="98"/>
    <n v="99"/>
    <n v="98"/>
    <x v="32"/>
  </r>
  <r>
    <n v="2023"/>
    <d v="2023-03-19T00:00:00"/>
    <n v="0"/>
    <n v="0"/>
    <s v="pre"/>
    <m/>
    <s v="Minnesota Wild"/>
    <s v="Washington Capitals"/>
    <s v="MIN"/>
    <s v="WSH"/>
    <n v="1537.00872766782"/>
    <n v="1503.5301793327501"/>
    <n v="0.61787565189568605"/>
    <n v="0.38212434810431301"/>
    <n v="0.22967457885158701"/>
    <n v="1.3235155525111599"/>
    <n v="0.90615902634041801"/>
    <m/>
    <m/>
    <m/>
    <m/>
    <n v="67"/>
    <n v="46"/>
    <n v="56"/>
    <x v="32"/>
  </r>
  <r>
    <n v="2023"/>
    <d v="2023-03-19T00:00:00"/>
    <n v="0"/>
    <n v="0"/>
    <s v="pre"/>
    <m/>
    <s v="Vegas Golden Knights"/>
    <s v="Columbus Blue Jackets"/>
    <s v="VEG"/>
    <s v="CBJ"/>
    <n v="1534.3892681544401"/>
    <n v="1422.1216053037799"/>
    <n v="0.71790386574120202"/>
    <n v="0.28209613425879698"/>
    <n v="0.216636250553631"/>
    <n v="1.4969199803038999"/>
    <n v="0.71971627024972595"/>
    <m/>
    <m/>
    <m/>
    <m/>
    <n v="14"/>
    <n v="8"/>
    <n v="11"/>
    <x v="32"/>
  </r>
  <r>
    <n v="2023"/>
    <d v="2023-03-19T00:00:00"/>
    <n v="0"/>
    <n v="0"/>
    <s v="pre"/>
    <m/>
    <s v="St. Louis Blues"/>
    <s v="Winnipeg Jets"/>
    <s v="STL"/>
    <s v="WPG"/>
    <n v="1492.6786689139999"/>
    <n v="1522.6386079982699"/>
    <n v="0.52880802518277603"/>
    <n v="0.47119197481722302"/>
    <n v="0.24056607100402899"/>
    <n v="1.1709688524359601"/>
    <n v="1.06959721856806"/>
    <m/>
    <m/>
    <m/>
    <m/>
    <n v="50"/>
    <n v="3"/>
    <n v="26"/>
    <x v="32"/>
  </r>
  <r>
    <n v="2023"/>
    <d v="2023-03-19T00:00:00"/>
    <n v="0"/>
    <n v="0"/>
    <s v="pre"/>
    <m/>
    <s v="Tampa Bay Lightning"/>
    <s v="New Jersey Devils"/>
    <s v="TBL"/>
    <s v="NJD"/>
    <n v="1580.92472514466"/>
    <n v="1524.1979863501199"/>
    <n v="0.64893666952673001"/>
    <n v="0.35106333047326899"/>
    <n v="0.22577091155822601"/>
    <n v="1.3771332271890699"/>
    <n v="0.84863768436914799"/>
    <m/>
    <m/>
    <m/>
    <m/>
    <n v="95"/>
    <n v="2"/>
    <n v="48"/>
    <x v="32"/>
  </r>
  <r>
    <n v="2023"/>
    <d v="2023-03-19T00:00:00"/>
    <n v="0"/>
    <n v="0"/>
    <s v="pre"/>
    <m/>
    <s v="New York Rangers"/>
    <s v="Nashville Predators"/>
    <s v="NYR"/>
    <s v="NSH"/>
    <n v="1561.43380261583"/>
    <n v="1508.30002860483"/>
    <n v="0.64421037493283695"/>
    <n v="0.355789625067162"/>
    <n v="0.22637113254194499"/>
    <n v="1.3689612502388"/>
    <n v="0.85740988230314297"/>
    <m/>
    <m/>
    <m/>
    <m/>
    <n v="83"/>
    <n v="2"/>
    <n v="42"/>
    <x v="32"/>
  </r>
  <r>
    <n v="2023"/>
    <d v="2023-03-19T00:00:00"/>
    <n v="0"/>
    <n v="0"/>
    <s v="pre"/>
    <m/>
    <s v="Anaheim Ducks"/>
    <s v="Vancouver Canucks"/>
    <s v="ANA"/>
    <s v="VAN"/>
    <n v="1400.59557195617"/>
    <n v="1468.30167999894"/>
    <n v="0.47454089881156097"/>
    <n v="0.52545910118843797"/>
    <n v="0.24097343237066299"/>
    <n v="1.0757034808068999"/>
    <n v="1.1652699515637499"/>
    <m/>
    <m/>
    <m/>
    <m/>
    <n v="0"/>
    <n v="0"/>
    <n v="0"/>
    <x v="32"/>
  </r>
  <r>
    <n v="2023"/>
    <d v="2023-03-20T00:00:00"/>
    <n v="0"/>
    <n v="0"/>
    <s v="pre"/>
    <m/>
    <s v="Detroit Red Wings"/>
    <s v="Florida Panthers"/>
    <s v="DET"/>
    <s v="FLA"/>
    <n v="1470.79578939576"/>
    <n v="1526.7304244656"/>
    <n v="0.49146020413103197"/>
    <n v="0.50853979586896703"/>
    <n v="0.24303515853983099"/>
    <n v="1.1065134581748901"/>
    <n v="1.1365217003649299"/>
    <m/>
    <m/>
    <m/>
    <m/>
    <n v="38"/>
    <n v="52"/>
    <n v="45"/>
    <x v="32"/>
  </r>
  <r>
    <n v="2023"/>
    <d v="2023-03-20T00:00:00"/>
    <n v="0"/>
    <n v="0"/>
    <s v="pre"/>
    <m/>
    <s v="Pittsburgh Penguins"/>
    <s v="Ottawa Senators"/>
    <s v="PIT"/>
    <s v="OTT"/>
    <n v="1517.16004616604"/>
    <n v="1483.8549982193099"/>
    <n v="0.61763981430108605"/>
    <n v="0.382360185698913"/>
    <n v="0.22970388909789999"/>
    <n v="1.3231092502934001"/>
    <n v="0.90659463880449198"/>
    <m/>
    <m/>
    <m/>
    <m/>
    <n v="41"/>
    <n v="100"/>
    <n v="70"/>
    <x v="32"/>
  </r>
  <r>
    <n v="2023"/>
    <d v="2023-03-20T00:00:00"/>
    <n v="0"/>
    <n v="0"/>
    <s v="pre"/>
    <m/>
    <s v="Colorado Avalanche"/>
    <s v="Chicago Blackhawks"/>
    <s v="COL"/>
    <s v="CHI"/>
    <n v="1609.5105456496799"/>
    <n v="1423.6619408256699"/>
    <n v="0.79537809853728003"/>
    <n v="0.204621901462719"/>
    <n v="0.20495104463286601"/>
    <n v="1.6326936695340999"/>
    <n v="0.57225737509875696"/>
    <m/>
    <m/>
    <m/>
    <m/>
    <n v="55"/>
    <n v="5"/>
    <n v="30"/>
    <x v="32"/>
  </r>
  <r>
    <n v="2023"/>
    <d v="2023-03-20T00:00:00"/>
    <n v="0"/>
    <n v="0"/>
    <s v="pre"/>
    <m/>
    <s v="Edmonton Oilers"/>
    <s v="San Jose Sharks"/>
    <s v="EDM"/>
    <s v="SJS"/>
    <n v="1543.3740725346099"/>
    <n v="1420.6452607337301"/>
    <n v="0.72993778930832998"/>
    <n v="0.27006221069166902"/>
    <n v="0.214945983450854"/>
    <n v="1.5179243660866899"/>
    <n v="0.69702161736416002"/>
    <m/>
    <m/>
    <m/>
    <m/>
    <n v="17"/>
    <n v="31"/>
    <n v="24"/>
    <x v="32"/>
  </r>
  <r>
    <n v="2023"/>
    <d v="2023-03-20T00:00:00"/>
    <n v="0"/>
    <n v="0"/>
    <s v="pre"/>
    <m/>
    <s v="Los Angeles Kings"/>
    <s v="Calgary Flames"/>
    <s v="LAK"/>
    <s v="CGY"/>
    <n v="1512.57522739622"/>
    <n v="1517.6081578046101"/>
    <n v="0.56435388520104302"/>
    <n v="0.43564611479895599"/>
    <n v="0.23624478292697601"/>
    <n v="1.2316268922257401"/>
    <n v="1.00461789070123"/>
    <m/>
    <m/>
    <m/>
    <m/>
    <n v="60"/>
    <n v="64"/>
    <n v="62"/>
    <x v="32"/>
  </r>
  <r>
    <n v="2023"/>
    <d v="2023-03-21T00:00:00"/>
    <n v="0"/>
    <n v="0"/>
    <s v="pre"/>
    <m/>
    <s v="New York Rangers"/>
    <s v="Carolina Hurricanes"/>
    <s v="NYR"/>
    <s v="CAR"/>
    <n v="1561.43380261583"/>
    <n v="1586.92316160271"/>
    <n v="0.53521524609474902"/>
    <n v="0.46478475390524998"/>
    <n v="0.23978710351327401"/>
    <n v="1.1818798820855601"/>
    <n v="1.0579072214277001"/>
    <m/>
    <m/>
    <m/>
    <m/>
    <n v="100"/>
    <n v="2"/>
    <n v="51"/>
    <x v="32"/>
  </r>
  <r>
    <n v="2023"/>
    <d v="2023-03-21T00:00:00"/>
    <n v="0"/>
    <n v="0"/>
    <s v="pre"/>
    <m/>
    <s v="New Jersey Devils"/>
    <s v="Minnesota Wild"/>
    <s v="NJD"/>
    <s v="MIN"/>
    <n v="1524.1979863501199"/>
    <n v="1537.00872766782"/>
    <n v="0.55331617900543395"/>
    <n v="0.446683820994565"/>
    <n v="0.23758734909829601"/>
    <n v="1.21275878292606"/>
    <n v="1.0248285661722201"/>
    <m/>
    <m/>
    <m/>
    <m/>
    <n v="79"/>
    <n v="0"/>
    <n v="39"/>
    <x v="32"/>
  </r>
  <r>
    <n v="2023"/>
    <d v="2023-03-21T00:00:00"/>
    <n v="0"/>
    <n v="0"/>
    <s v="pre"/>
    <m/>
    <s v="Philadelphia Flyers"/>
    <s v="Florida Panthers"/>
    <s v="PHI"/>
    <s v="FLA"/>
    <n v="1428.56805594764"/>
    <n v="1526.7304244656"/>
    <n v="0.43112935958155402"/>
    <n v="0.56887064041844504"/>
    <n v="0.235694747510064"/>
    <n v="0.99633854112242204"/>
    <n v="1.23935620638764"/>
    <m/>
    <m/>
    <m/>
    <m/>
    <n v="14"/>
    <n v="0"/>
    <n v="7"/>
    <x v="32"/>
  </r>
  <r>
    <n v="2023"/>
    <d v="2023-03-21T00:00:00"/>
    <n v="0"/>
    <n v="0"/>
    <s v="pre"/>
    <m/>
    <s v="Boston Bruins"/>
    <s v="Ottawa Senators"/>
    <s v="BOS"/>
    <s v="OTT"/>
    <n v="1630.70516121895"/>
    <n v="1483.8549982193099"/>
    <n v="0.75642170989443203"/>
    <n v="0.243578290105567"/>
    <n v="0.21108514190642"/>
    <n v="1.5642591777211201"/>
    <n v="0.64682596418529803"/>
    <m/>
    <m/>
    <m/>
    <m/>
    <n v="96"/>
    <n v="4"/>
    <n v="50"/>
    <x v="32"/>
  </r>
  <r>
    <n v="2023"/>
    <d v="2023-03-21T00:00:00"/>
    <n v="0"/>
    <n v="0"/>
    <s v="pre"/>
    <m/>
    <s v="Washington Capitals"/>
    <s v="Columbus Blue Jackets"/>
    <s v="WSH"/>
    <s v="CBJ"/>
    <n v="1503.5301793327501"/>
    <n v="1422.1216053037799"/>
    <n v="0.68058218141682703"/>
    <n v="0.31941781858317198"/>
    <n v="0.221678213137944"/>
    <n v="1.43197233410159"/>
    <n v="0.78970587903635103"/>
    <m/>
    <m/>
    <m/>
    <m/>
    <n v="5"/>
    <n v="20"/>
    <n v="12"/>
    <x v="32"/>
  </r>
  <r>
    <n v="2023"/>
    <d v="2023-03-21T00:00:00"/>
    <n v="0"/>
    <n v="0"/>
    <s v="pre"/>
    <m/>
    <s v="Buffalo Sabres"/>
    <s v="Nashville Predators"/>
    <s v="BUF"/>
    <s v="NSH"/>
    <n v="1499.7255224292601"/>
    <n v="1508.30002860483"/>
    <n v="0.559335168313561"/>
    <n v="0.440664831686438"/>
    <n v="0.236855461194108"/>
    <n v="1.22304420856823"/>
    <n v="1.01381125262587"/>
    <m/>
    <m/>
    <m/>
    <m/>
    <n v="45"/>
    <n v="99"/>
    <n v="72"/>
    <x v="32"/>
  </r>
  <r>
    <n v="2023"/>
    <d v="2023-03-21T00:00:00"/>
    <n v="0"/>
    <n v="0"/>
    <s v="pre"/>
    <m/>
    <s v="Montreal Canadiens"/>
    <s v="Tampa Bay Lightning"/>
    <s v="MTL"/>
    <s v="TBL"/>
    <n v="1429.42452628144"/>
    <n v="1580.92472514466"/>
    <n v="0.35794787606767597"/>
    <n v="0.64205212393232303"/>
    <n v="0.22664440165181701"/>
    <n v="0.86141327159327197"/>
    <n v="1.36523113005854"/>
    <m/>
    <m/>
    <m/>
    <m/>
    <n v="42"/>
    <n v="0"/>
    <n v="21"/>
    <x v="32"/>
  </r>
  <r>
    <n v="2023"/>
    <d v="2023-03-21T00:00:00"/>
    <n v="0"/>
    <n v="0"/>
    <s v="pre"/>
    <m/>
    <s v="New York Islanders"/>
    <s v="Toronto Maple Leafs"/>
    <s v="NYI"/>
    <s v="TOR"/>
    <n v="1509.0058363856399"/>
    <n v="1570.7556480481901"/>
    <n v="0.48309710523455601"/>
    <n v="0.51690289476544304"/>
    <n v="0.242015159347723"/>
    <n v="1.0912925469130701"/>
    <n v="1.1507226124346499"/>
    <m/>
    <m/>
    <m/>
    <m/>
    <n v="87"/>
    <n v="100"/>
    <n v="93"/>
    <x v="32"/>
  </r>
  <r>
    <n v="2023"/>
    <d v="2023-03-21T00:00:00"/>
    <n v="0"/>
    <n v="0"/>
    <s v="pre"/>
    <m/>
    <s v="St. Louis Blues"/>
    <s v="Detroit Red Wings"/>
    <s v="STL"/>
    <s v="DET"/>
    <n v="1492.6786689139999"/>
    <n v="1470.79578939576"/>
    <n v="0.60199656826772696"/>
    <n v="0.39800343173227198"/>
    <n v="0.23163926272389601"/>
    <n v="1.29618635802349"/>
    <n v="0.93545290470039699"/>
    <m/>
    <m/>
    <m/>
    <m/>
    <n v="19"/>
    <n v="3"/>
    <n v="11"/>
    <x v="32"/>
  </r>
  <r>
    <n v="2023"/>
    <d v="2023-03-21T00:00:00"/>
    <n v="0"/>
    <n v="0"/>
    <s v="pre"/>
    <m/>
    <s v="Winnipeg Jets"/>
    <s v="Arizona Coyotes"/>
    <s v="WPG"/>
    <s v="ARI"/>
    <n v="1522.6386079982699"/>
    <n v="1418.89707473813"/>
    <n v="0.70785880308234095"/>
    <n v="0.292141196917659"/>
    <n v="0.21802096276258301"/>
    <n v="1.4794105111792799"/>
    <n v="0.73861045158329997"/>
    <m/>
    <m/>
    <m/>
    <m/>
    <n v="9"/>
    <n v="73"/>
    <n v="41"/>
    <x v="32"/>
  </r>
  <r>
    <n v="2023"/>
    <d v="2023-03-21T00:00:00"/>
    <n v="0"/>
    <n v="0"/>
    <s v="pre"/>
    <m/>
    <s v="Dallas Stars"/>
    <s v="Seattle Kraken"/>
    <s v="DAL"/>
    <s v="SEA"/>
    <n v="1525.25527883882"/>
    <n v="1495.23061947867"/>
    <n v="0.61317049032397997"/>
    <n v="0.38682950967601898"/>
    <n v="0.23025855469453299"/>
    <n v="1.31541178445915"/>
    <n v="0.91484677023537797"/>
    <m/>
    <m/>
    <m/>
    <m/>
    <n v="54"/>
    <n v="12"/>
    <n v="33"/>
    <x v="32"/>
  </r>
  <r>
    <n v="2023"/>
    <d v="2023-03-21T00:00:00"/>
    <n v="0"/>
    <n v="0"/>
    <s v="pre"/>
    <m/>
    <s v="Anaheim Ducks"/>
    <s v="Calgary Flames"/>
    <s v="ANA"/>
    <s v="CGY"/>
    <n v="1400.59557195617"/>
    <n v="1517.6081578046101"/>
    <n v="0.40473950518780399"/>
    <n v="0.59526049481219501"/>
    <n v="0.23246794188446199"/>
    <n v="0.94785799248972602"/>
    <n v="1.2846099493947301"/>
    <m/>
    <m/>
    <m/>
    <m/>
    <n v="3"/>
    <n v="0"/>
    <n v="1"/>
    <x v="32"/>
  </r>
  <r>
    <n v="2023"/>
    <d v="2023-03-21T00:00:00"/>
    <n v="0"/>
    <n v="0"/>
    <s v="pre"/>
    <m/>
    <s v="Vancouver Canucks"/>
    <s v="Vegas Golden Knights"/>
    <s v="VAN"/>
    <s v="VEG"/>
    <n v="1468.30167999894"/>
    <n v="1534.3892681544401"/>
    <n v="0.47686463161922399"/>
    <n v="0.52313536838077501"/>
    <n v="0.241256200451091"/>
    <n v="1.07993891453557"/>
    <n v="1.1613172859155101"/>
    <m/>
    <m/>
    <m/>
    <m/>
    <n v="41"/>
    <n v="0"/>
    <n v="20"/>
    <x v="32"/>
  </r>
  <r>
    <n v="2023"/>
    <d v="2023-03-22T00:00:00"/>
    <n v="0"/>
    <n v="0"/>
    <s v="pre"/>
    <m/>
    <s v="Colorado Avalanche"/>
    <s v="Pittsburgh Penguins"/>
    <s v="COL"/>
    <s v="PIT"/>
    <n v="1609.5105456496799"/>
    <n v="1517.16004616604"/>
    <n v="0.69411646642829705"/>
    <n v="0.305883533571702"/>
    <n v="0.219880901252582"/>
    <n v="1.4554908798966599"/>
    <n v="0.76439002135591605"/>
    <m/>
    <m/>
    <m/>
    <m/>
    <n v="98"/>
    <n v="6"/>
    <n v="52"/>
    <x v="32"/>
  </r>
  <r>
    <n v="2023"/>
    <d v="2023-03-22T00:00:00"/>
    <n v="0"/>
    <n v="0"/>
    <s v="pre"/>
    <m/>
    <s v="Edmonton Oilers"/>
    <s v="Arizona Coyotes"/>
    <s v="EDM"/>
    <s v="ARI"/>
    <n v="1543.3740725346099"/>
    <n v="1418.89707473813"/>
    <n v="0.73191697056641902"/>
    <n v="0.26808302943358098"/>
    <n v="0.214664455038623"/>
    <n v="1.5213818385513"/>
    <n v="0.69328261648732203"/>
    <m/>
    <m/>
    <m/>
    <m/>
    <n v="16"/>
    <n v="30"/>
    <n v="23"/>
    <x v="32"/>
  </r>
  <r>
    <n v="2023"/>
    <d v="2023-03-23T00:00:00"/>
    <n v="0"/>
    <n v="0"/>
    <s v="pre"/>
    <m/>
    <s v="Philadelphia Flyers"/>
    <s v="Minnesota Wild"/>
    <s v="PHI"/>
    <s v="MIN"/>
    <n v="1428.56805594764"/>
    <n v="1537.00872766782"/>
    <n v="0.41668141724883601"/>
    <n v="0.583318582751163"/>
    <n v="0.23393146425019101"/>
    <n v="0.96981940468500005"/>
    <n v="1.26411205956519"/>
    <m/>
    <m/>
    <m/>
    <m/>
    <n v="18"/>
    <n v="0"/>
    <n v="9"/>
    <x v="32"/>
  </r>
  <r>
    <n v="2023"/>
    <d v="2023-03-23T00:00:00"/>
    <n v="0"/>
    <n v="0"/>
    <s v="pre"/>
    <m/>
    <s v="Ottawa Senators"/>
    <s v="Tampa Bay Lightning"/>
    <s v="OTT"/>
    <s v="TBL"/>
    <n v="1483.8549982193099"/>
    <n v="1580.92472514466"/>
    <n v="0.43267262733152101"/>
    <n v="0.56732737266847799"/>
    <n v="0.23588273398994899"/>
    <n v="0.99916798639541904"/>
    <n v="1.2367147475945299"/>
    <m/>
    <m/>
    <m/>
    <m/>
    <n v="79"/>
    <n v="17"/>
    <n v="48"/>
    <x v="32"/>
  </r>
  <r>
    <n v="2023"/>
    <d v="2023-03-23T00:00:00"/>
    <n v="0"/>
    <n v="0"/>
    <s v="pre"/>
    <m/>
    <s v="Carolina Hurricanes"/>
    <s v="New York Rangers"/>
    <s v="CAR"/>
    <s v="NYR"/>
    <n v="1586.92316160271"/>
    <n v="1561.43380261583"/>
    <n v="0.60696004259188296"/>
    <n v="0.39303995740811598"/>
    <n v="0.231026952315495"/>
    <n v="1.3047229086819701"/>
    <n v="0.92630404363351904"/>
    <m/>
    <m/>
    <m/>
    <m/>
    <n v="100"/>
    <n v="4"/>
    <n v="52"/>
    <x v="32"/>
  </r>
  <r>
    <n v="2023"/>
    <d v="2023-03-23T00:00:00"/>
    <n v="0"/>
    <n v="0"/>
    <s v="pre"/>
    <m/>
    <s v="Detroit Red Wings"/>
    <s v="St. Louis Blues"/>
    <s v="DET"/>
    <s v="STL"/>
    <n v="1470.79578939576"/>
    <n v="1492.6786689139999"/>
    <n v="0.54037568372034195"/>
    <n v="0.459624316279657"/>
    <n v="0.239159959137768"/>
    <n v="1.19067510014085"/>
    <n v="1.04848485899691"/>
    <m/>
    <m/>
    <m/>
    <m/>
    <n v="19"/>
    <n v="35"/>
    <n v="27"/>
    <x v="32"/>
  </r>
  <r>
    <n v="2023"/>
    <d v="2023-03-23T00:00:00"/>
    <n v="0"/>
    <n v="0"/>
    <s v="pre"/>
    <m/>
    <s v="Boston Bruins"/>
    <s v="Montreal Canadiens"/>
    <s v="BOS"/>
    <s v="MTL"/>
    <n v="1630.70516121895"/>
    <n v="1429.42452628144"/>
    <n v="0.80945728515137305"/>
    <n v="0.190542714848626"/>
    <n v="0.202560550416157"/>
    <n v="1.6575110075002699"/>
    <n v="0.54504954291588403"/>
    <m/>
    <m/>
    <m/>
    <m/>
    <n v="71"/>
    <n v="5"/>
    <n v="38"/>
    <x v="32"/>
  </r>
  <r>
    <n v="2023"/>
    <d v="2023-03-23T00:00:00"/>
    <n v="0"/>
    <n v="0"/>
    <s v="pre"/>
    <m/>
    <s v="Washington Capitals"/>
    <s v="Chicago Blackhawks"/>
    <s v="WSH"/>
    <s v="CHI"/>
    <n v="1503.5301793327501"/>
    <n v="1423.6619408256699"/>
    <n v="0.67865153011435897"/>
    <n v="0.32134846988563998"/>
    <n v="0.22193206927620199"/>
    <n v="1.42862059110918"/>
    <n v="0.79331147816702097"/>
    <m/>
    <m/>
    <m/>
    <m/>
    <n v="6"/>
    <n v="17"/>
    <n v="11"/>
    <x v="32"/>
  </r>
  <r>
    <n v="2023"/>
    <d v="2023-03-23T00:00:00"/>
    <n v="0"/>
    <n v="0"/>
    <s v="pre"/>
    <m/>
    <s v="Florida Panthers"/>
    <s v="Toronto Maple Leafs"/>
    <s v="FLA"/>
    <s v="TOR"/>
    <n v="1526.7304244656"/>
    <n v="1570.7556480481901"/>
    <n v="0.50859754694592096"/>
    <n v="0.49140245305407798"/>
    <n v="0.243028107634323"/>
    <n v="1.13661970214444"/>
    <n v="1.10640840548988"/>
    <m/>
    <m/>
    <m/>
    <m/>
    <n v="93"/>
    <n v="98"/>
    <n v="95"/>
    <x v="32"/>
  </r>
  <r>
    <n v="2023"/>
    <d v="2023-03-23T00:00:00"/>
    <n v="0"/>
    <n v="0"/>
    <s v="pre"/>
    <m/>
    <s v="Nashville Predators"/>
    <s v="Seattle Kraken"/>
    <s v="NSH"/>
    <s v="SEA"/>
    <n v="1508.30002860483"/>
    <n v="1495.23061947867"/>
    <n v="0.58978017379534398"/>
    <n v="0.41021982620465502"/>
    <n v="0.23314038475541801"/>
    <n v="1.27519915570634"/>
    <n v="0.95794122904907397"/>
    <m/>
    <m/>
    <m/>
    <m/>
    <n v="42"/>
    <n v="100"/>
    <n v="71"/>
    <x v="32"/>
  </r>
  <r>
    <n v="2023"/>
    <d v="2023-03-23T00:00:00"/>
    <n v="0"/>
    <n v="0"/>
    <s v="pre"/>
    <m/>
    <s v="Dallas Stars"/>
    <s v="Pittsburgh Penguins"/>
    <s v="DAL"/>
    <s v="PIT"/>
    <n v="1525.25527883882"/>
    <n v="1517.16004616604"/>
    <n v="0.58283518025808401"/>
    <n v="0.41716481974191499"/>
    <n v="0.233990576598402"/>
    <n v="1.2632829972241399"/>
    <n v="0.970707579374254"/>
    <m/>
    <m/>
    <m/>
    <m/>
    <n v="68"/>
    <n v="11"/>
    <n v="39"/>
    <x v="32"/>
  </r>
  <r>
    <n v="2023"/>
    <d v="2023-03-23T00:00:00"/>
    <n v="0"/>
    <n v="0"/>
    <s v="pre"/>
    <m/>
    <s v="Calgary Flames"/>
    <s v="Vegas Golden Knights"/>
    <s v="CGY"/>
    <s v="VEG"/>
    <n v="1517.6081578046101"/>
    <n v="1534.3892681544401"/>
    <n v="0.54766068207008101"/>
    <n v="0.45233931792991799"/>
    <n v="0.23827471568018099"/>
    <n v="1.2031023865108801"/>
    <n v="1.0351723291693"/>
    <m/>
    <m/>
    <m/>
    <m/>
    <n v="74"/>
    <n v="100"/>
    <n v="87"/>
    <x v="32"/>
  </r>
  <r>
    <n v="2023"/>
    <d v="2023-03-23T00:00:00"/>
    <n v="0"/>
    <n v="0"/>
    <s v="pre"/>
    <m/>
    <s v="Anaheim Ducks"/>
    <s v="Winnipeg Jets"/>
    <s v="ANA"/>
    <s v="WPG"/>
    <n v="1400.59557195617"/>
    <n v="1522.6386079982699"/>
    <n v="0.39778255991914502"/>
    <n v="0.60221744008085398"/>
    <n v="0.231612047208684"/>
    <n v="0.93504593400019098"/>
    <n v="1.29656611320849"/>
    <m/>
    <m/>
    <m/>
    <m/>
    <n v="4"/>
    <n v="0"/>
    <n v="2"/>
    <x v="32"/>
  </r>
  <r>
    <n v="2023"/>
    <d v="2023-03-23T00:00:00"/>
    <n v="0"/>
    <n v="0"/>
    <s v="pre"/>
    <m/>
    <s v="Vancouver Canucks"/>
    <s v="San Jose Sharks"/>
    <s v="VAN"/>
    <s v="SJS"/>
    <n v="1468.30167999894"/>
    <n v="1420.6452607337301"/>
    <n v="0.63695114335592995"/>
    <n v="0.363048856644069"/>
    <n v="0.22728831961958701"/>
    <n v="1.3564190512783001"/>
    <n v="0.87086926834128298"/>
    <m/>
    <m/>
    <m/>
    <m/>
    <n v="1"/>
    <n v="0"/>
    <n v="0"/>
    <x v="32"/>
  </r>
  <r>
    <n v="2023"/>
    <d v="2023-03-24T00:00:00"/>
    <n v="0"/>
    <n v="0"/>
    <s v="pre"/>
    <m/>
    <s v="Columbus Blue Jackets"/>
    <s v="New York Islanders"/>
    <s v="CBJ"/>
    <s v="NYI"/>
    <n v="1422.1216053037799"/>
    <n v="1509.0058363856399"/>
    <n v="0.44711784022736101"/>
    <n v="0.55288215977263799"/>
    <n v="0.237640108291269"/>
    <n v="1.0256226567754001"/>
    <n v="1.2120174515158599"/>
    <m/>
    <m/>
    <m/>
    <m/>
    <n v="6"/>
    <n v="0"/>
    <n v="3"/>
    <x v="32"/>
  </r>
  <r>
    <n v="2023"/>
    <d v="2023-03-24T00:00:00"/>
    <n v="0"/>
    <n v="0"/>
    <s v="pre"/>
    <m/>
    <s v="Buffalo Sabres"/>
    <s v="New Jersey Devils"/>
    <s v="BUF"/>
    <s v="NJD"/>
    <n v="1499.7255224292601"/>
    <n v="1524.1979863501199"/>
    <n v="0.53667111218694596"/>
    <n v="0.46332888781305298"/>
    <n v="0.239610157875391"/>
    <n v="1.184360532331"/>
    <n v="1.05524962554438"/>
    <m/>
    <m/>
    <m/>
    <m/>
    <n v="56"/>
    <n v="99"/>
    <n v="77"/>
    <x v="32"/>
  </r>
  <r>
    <n v="2023"/>
    <d v="2023-03-24T00:00:00"/>
    <n v="0"/>
    <n v="0"/>
    <s v="pre"/>
    <m/>
    <s v="Colorado Avalanche"/>
    <s v="Arizona Coyotes"/>
    <s v="COL"/>
    <s v="ARI"/>
    <n v="1609.5105456496799"/>
    <n v="1418.89707473813"/>
    <n v="0.79980602824103697"/>
    <n v="0.200193971758962"/>
    <n v="0.20421071727804799"/>
    <n v="1.64049381104971"/>
    <n v="0.56371690622833404"/>
    <m/>
    <m/>
    <m/>
    <m/>
    <n v="51"/>
    <n v="3"/>
    <n v="27"/>
    <x v="32"/>
  </r>
  <r>
    <n v="2023"/>
    <d v="2023-03-25T00:00:00"/>
    <n v="0"/>
    <n v="0"/>
    <s v="pre"/>
    <m/>
    <s v="Boston Bruins"/>
    <s v="Tampa Bay Lightning"/>
    <s v="BOS"/>
    <s v="TBL"/>
    <n v="1630.70516121895"/>
    <n v="1580.92472514466"/>
    <n v="0.63977376607062997"/>
    <n v="0.36022623392936898"/>
    <n v="0.226932340372346"/>
    <n v="1.3612945144703601"/>
    <n v="0.86563782590197802"/>
    <m/>
    <m/>
    <m/>
    <m/>
    <n v="100"/>
    <n v="7"/>
    <n v="53"/>
    <x v="32"/>
  </r>
  <r>
    <n v="2023"/>
    <d v="2023-03-25T00:00:00"/>
    <n v="0"/>
    <n v="0"/>
    <s v="pre"/>
    <m/>
    <s v="Philadelphia Flyers"/>
    <s v="Detroit Red Wings"/>
    <s v="PHI"/>
    <s v="DET"/>
    <n v="1428.56805594764"/>
    <n v="1470.79578939576"/>
    <n v="0.51118332524518595"/>
    <n v="0.488816674754813"/>
    <n v="0.242712517378781"/>
    <n v="1.14100857615683"/>
    <n v="1.10170394122194"/>
    <m/>
    <m/>
    <m/>
    <m/>
    <n v="2"/>
    <n v="0"/>
    <n v="1"/>
    <x v="32"/>
  </r>
  <r>
    <n v="2023"/>
    <d v="2023-03-25T00:00:00"/>
    <n v="0"/>
    <n v="0"/>
    <s v="pre"/>
    <m/>
    <s v="Nashville Predators"/>
    <s v="Seattle Kraken"/>
    <s v="NSH"/>
    <s v="SEA"/>
    <n v="1508.30002860483"/>
    <n v="1495.23061947867"/>
    <n v="0.58978017379534398"/>
    <n v="0.41021982620465502"/>
    <n v="0.23314038475541801"/>
    <n v="1.27519915570634"/>
    <n v="0.95794122904907397"/>
    <m/>
    <m/>
    <m/>
    <m/>
    <n v="42"/>
    <n v="100"/>
    <n v="71"/>
    <x v="32"/>
  </r>
  <r>
    <n v="2023"/>
    <d v="2023-03-25T00:00:00"/>
    <n v="0"/>
    <n v="0"/>
    <s v="pre"/>
    <m/>
    <s v="Los Angeles Kings"/>
    <s v="Winnipeg Jets"/>
    <s v="LAK"/>
    <s v="WPG"/>
    <n v="1512.57522739622"/>
    <n v="1522.6386079982699"/>
    <n v="0.55722161825115502"/>
    <n v="0.44277838174884498"/>
    <n v="0.23711251444600601"/>
    <n v="1.21943153194111"/>
    <n v="1.01768098250489"/>
    <m/>
    <m/>
    <m/>
    <m/>
    <n v="64"/>
    <n v="57"/>
    <n v="60"/>
    <x v="32"/>
  </r>
  <r>
    <n v="2023"/>
    <d v="2023-03-25T00:00:00"/>
    <n v="0"/>
    <n v="0"/>
    <s v="pre"/>
    <m/>
    <s v="Calgary Flames"/>
    <s v="San Jose Sharks"/>
    <s v="CGY"/>
    <s v="SJS"/>
    <n v="1517.6081578046101"/>
    <n v="1420.6452607337301"/>
    <n v="0.69972452951642705"/>
    <n v="0.300275470483572"/>
    <n v="0.21912641481127301"/>
    <n v="1.4652473463356801"/>
    <n v="0.75387906847558495"/>
    <m/>
    <m/>
    <m/>
    <m/>
    <n v="8"/>
    <n v="97"/>
    <n v="52"/>
    <x v="32"/>
  </r>
  <r>
    <n v="2023"/>
    <d v="2023-03-25T00:00:00"/>
    <n v="0"/>
    <n v="0"/>
    <s v="pre"/>
    <m/>
    <s v="Minnesota Wild"/>
    <s v="Chicago Blackhawks"/>
    <s v="MIN"/>
    <s v="CHI"/>
    <n v="1537.00872766782"/>
    <n v="1423.6619408256699"/>
    <n v="0.71916018961219197"/>
    <n v="0.28083981038780698"/>
    <n v="0.21646144648311899"/>
    <n v="1.49911137081097"/>
    <n v="0.71735007567214404"/>
    <m/>
    <m/>
    <m/>
    <m/>
    <n v="16"/>
    <n v="50"/>
    <n v="33"/>
    <x v="32"/>
  </r>
  <r>
    <n v="2023"/>
    <d v="2023-03-25T00:00:00"/>
    <n v="0"/>
    <n v="0"/>
    <s v="pre"/>
    <m/>
    <s v="New York Islanders"/>
    <s v="Buffalo Sabres"/>
    <s v="NYI"/>
    <s v="BUF"/>
    <n v="1509.0058363856399"/>
    <n v="1499.7255224292601"/>
    <n v="0.58449289668527604"/>
    <n v="0.41550710331472301"/>
    <n v="0.23378782593547701"/>
    <n v="1.2661262957152399"/>
    <n v="0.96766153022022805"/>
    <m/>
    <m/>
    <m/>
    <m/>
    <n v="46"/>
    <n v="100"/>
    <n v="73"/>
    <x v="32"/>
  </r>
  <r>
    <n v="2023"/>
    <d v="2023-03-25T00:00:00"/>
    <n v="0"/>
    <n v="0"/>
    <s v="pre"/>
    <m/>
    <s v="Florida Panthers"/>
    <s v="New York Rangers"/>
    <s v="FLA"/>
    <s v="NYR"/>
    <n v="1526.7304244656"/>
    <n v="1561.43380261583"/>
    <n v="0.52199939572709297"/>
    <n v="0.47800060427290603"/>
    <n v="0.24139447074453299"/>
    <n v="1.15938549433821"/>
    <n v="1.0820089764063201"/>
    <m/>
    <m/>
    <m/>
    <m/>
    <n v="90"/>
    <n v="96"/>
    <n v="93"/>
    <x v="32"/>
  </r>
  <r>
    <n v="2023"/>
    <d v="2023-03-25T00:00:00"/>
    <n v="0"/>
    <n v="0"/>
    <s v="pre"/>
    <m/>
    <s v="Carolina Hurricanes"/>
    <s v="Toronto Maple Leafs"/>
    <s v="CAR"/>
    <s v="TOR"/>
    <n v="1586.92316160271"/>
    <n v="1570.7556480481901"/>
    <n v="0.59408794132393095"/>
    <n v="0.405912058676068"/>
    <n v="0.23261194092683901"/>
    <n v="1.28259587446211"/>
    <n v="0.95001606646472703"/>
    <m/>
    <m/>
    <m/>
    <m/>
    <n v="100"/>
    <n v="4"/>
    <n v="52"/>
    <x v="32"/>
  </r>
  <r>
    <n v="2023"/>
    <d v="2023-03-25T00:00:00"/>
    <n v="0"/>
    <n v="0"/>
    <s v="pre"/>
    <m/>
    <s v="New Jersey Devils"/>
    <s v="Ottawa Senators"/>
    <s v="NJD"/>
    <s v="OTT"/>
    <n v="1524.1979863501199"/>
    <n v="1483.8549982193099"/>
    <n v="0.62716087125540199"/>
    <n v="0.37283912874459701"/>
    <n v="0.22851704331266001"/>
    <n v="1.33952183784278"/>
    <n v="0.88899520546987199"/>
    <m/>
    <m/>
    <m/>
    <m/>
    <n v="45"/>
    <n v="0"/>
    <n v="22"/>
    <x v="32"/>
  </r>
  <r>
    <n v="2023"/>
    <d v="2023-03-25T00:00:00"/>
    <n v="0"/>
    <n v="0"/>
    <s v="pre"/>
    <m/>
    <s v="Dallas Stars"/>
    <s v="Vancouver Canucks"/>
    <s v="DAL"/>
    <s v="VAN"/>
    <n v="1525.25527883882"/>
    <n v="1468.30167999894"/>
    <n v="0.64923412158135896"/>
    <n v="0.35076587841864099"/>
    <n v="0.22573305142851299"/>
    <n v="1.37764769523516"/>
    <n v="0.84808535619335201"/>
    <m/>
    <m/>
    <m/>
    <m/>
    <n v="35"/>
    <n v="11"/>
    <n v="23"/>
    <x v="32"/>
  </r>
  <r>
    <n v="2023"/>
    <d v="2023-03-25T00:00:00"/>
    <n v="0"/>
    <n v="0"/>
    <s v="pre"/>
    <m/>
    <s v="Montreal Canadiens"/>
    <s v="Columbus Blue Jackets"/>
    <s v="MTL"/>
    <s v="CBJ"/>
    <n v="1429.42452628144"/>
    <n v="1422.1216053037799"/>
    <n v="0.58172583034277803"/>
    <n v="0.41827416965722097"/>
    <n v="0.23412619803502199"/>
    <n v="1.26138060176365"/>
    <n v="0.97274559627136503"/>
    <m/>
    <m/>
    <m/>
    <m/>
    <n v="0"/>
    <n v="0"/>
    <n v="0"/>
    <x v="32"/>
  </r>
  <r>
    <n v="2023"/>
    <d v="2023-03-25T00:00:00"/>
    <n v="0"/>
    <n v="0"/>
    <s v="pre"/>
    <m/>
    <s v="Pittsburgh Penguins"/>
    <s v="Washington Capitals"/>
    <s v="PIT"/>
    <s v="WSH"/>
    <n v="1517.16004616604"/>
    <n v="1503.5301793327501"/>
    <n v="0.59056050541485505"/>
    <n v="0.409439494585144"/>
    <n v="0.23304472558556599"/>
    <n v="1.27653872548919"/>
    <n v="0.95650600009636699"/>
    <m/>
    <m/>
    <m/>
    <m/>
    <n v="54"/>
    <n v="100"/>
    <n v="77"/>
    <x v="32"/>
  </r>
  <r>
    <n v="2023"/>
    <d v="2023-03-25T00:00:00"/>
    <n v="0"/>
    <n v="0"/>
    <s v="pre"/>
    <m/>
    <s v="Edmonton Oilers"/>
    <s v="Vegas Golden Knights"/>
    <s v="EDM"/>
    <s v="VEG"/>
    <n v="1543.3740725346099"/>
    <n v="1534.3892681544401"/>
    <n v="0.58407970909670603"/>
    <n v="0.41592029090329302"/>
    <n v="0.23383837202114199"/>
    <n v="1.2654175419087901"/>
    <n v="0.96842083011234303"/>
    <m/>
    <m/>
    <m/>
    <m/>
    <n v="87"/>
    <n v="44"/>
    <n v="65"/>
    <x v="32"/>
  </r>
  <r>
    <n v="2023"/>
    <d v="2023-03-25T00:00:00"/>
    <n v="0"/>
    <n v="0"/>
    <s v="pre"/>
    <m/>
    <s v="Anaheim Ducks"/>
    <s v="St. Louis Blues"/>
    <s v="ANA"/>
    <s v="STL"/>
    <n v="1400.59557195617"/>
    <n v="1492.6786689139999"/>
    <n v="0.43973200269567803"/>
    <n v="0.56026799730432097"/>
    <n v="0.23674198762269499"/>
    <n v="1.0121029646745701"/>
    <n v="1.2246390229481201"/>
    <m/>
    <m/>
    <m/>
    <m/>
    <n v="1"/>
    <n v="0"/>
    <n v="0"/>
    <x v="32"/>
  </r>
  <r>
    <n v="2023"/>
    <d v="2023-03-26T00:00:00"/>
    <n v="0"/>
    <n v="0"/>
    <s v="pre"/>
    <m/>
    <s v="Arizona Coyotes"/>
    <s v="Colorado Avalanche"/>
    <s v="ARI"/>
    <s v="COL"/>
    <n v="1418.89707473813"/>
    <n v="1609.5105456496799"/>
    <n v="0.30801065000858102"/>
    <n v="0.69198934999141803"/>
    <n v="0.220165523932673"/>
    <n v="0.768373497813853"/>
    <n v="1.45179202611881"/>
    <m/>
    <m/>
    <m/>
    <m/>
    <n v="51"/>
    <n v="0"/>
    <n v="25"/>
    <x v="32"/>
  </r>
  <r>
    <n v="2023"/>
    <d v="2023-03-26T00:00:00"/>
    <n v="0"/>
    <n v="0"/>
    <s v="pre"/>
    <m/>
    <s v="Carolina Hurricanes"/>
    <s v="Boston Bruins"/>
    <s v="CAR"/>
    <s v="BOS"/>
    <n v="1586.92316160271"/>
    <n v="1630.70516121895"/>
    <n v="0.50894746660803603"/>
    <n v="0.49105253339196298"/>
    <n v="0.242985387843524"/>
    <n v="1.1372135234938601"/>
    <n v="1.1057718643496599"/>
    <m/>
    <m/>
    <m/>
    <m/>
    <n v="100"/>
    <n v="6"/>
    <n v="53"/>
    <x v="32"/>
  </r>
  <r>
    <n v="2023"/>
    <d v="2023-03-26T00:00:00"/>
    <n v="0"/>
    <n v="0"/>
    <s v="pre"/>
    <m/>
    <s v="Chicago Blackhawks"/>
    <s v="Vancouver Canucks"/>
    <s v="CHI"/>
    <s v="VAN"/>
    <n v="1423.6619408256699"/>
    <n v="1468.30167999894"/>
    <n v="0.50771342343425596"/>
    <n v="0.49228657656574298"/>
    <n v="0.24313606369990001"/>
    <n v="1.135119467307"/>
    <n v="1.1080165963928901"/>
    <m/>
    <m/>
    <m/>
    <m/>
    <n v="1"/>
    <n v="0"/>
    <n v="0"/>
    <x v="32"/>
  </r>
  <r>
    <n v="2023"/>
    <d v="2023-03-26T00:00:00"/>
    <n v="0"/>
    <n v="0"/>
    <s v="pre"/>
    <m/>
    <s v="Nashville Predators"/>
    <s v="Toronto Maple Leafs"/>
    <s v="NSH"/>
    <s v="TOR"/>
    <n v="1508.30002860483"/>
    <n v="1570.7556480481901"/>
    <n v="0.482082598074008"/>
    <n v="0.51791740192599101"/>
    <n v="0.24189155708333401"/>
    <n v="1.0894450429404401"/>
    <n v="1.1524465141428799"/>
    <m/>
    <m/>
    <m/>
    <m/>
    <n v="87"/>
    <n v="99"/>
    <n v="93"/>
    <x v="32"/>
  </r>
  <r>
    <n v="2023"/>
    <d v="2023-03-26T00:00:00"/>
    <n v="0"/>
    <n v="0"/>
    <s v="pre"/>
    <m/>
    <s v="Los Angeles Kings"/>
    <s v="St. Louis Blues"/>
    <s v="LAK"/>
    <s v="STL"/>
    <n v="1512.57522739622"/>
    <n v="1492.6786689139999"/>
    <n v="0.59925380689261298"/>
    <n v="0.40074619310738702"/>
    <n v="0.23197698534715999"/>
    <n v="1.2914715075516201"/>
    <n v="0.94050547779553195"/>
    <m/>
    <m/>
    <m/>
    <m/>
    <n v="43"/>
    <n v="45"/>
    <n v="44"/>
    <x v="32"/>
  </r>
  <r>
    <n v="2023"/>
    <d v="2023-03-27T00:00:00"/>
    <n v="0"/>
    <n v="0"/>
    <s v="pre"/>
    <m/>
    <s v="Buffalo Sabres"/>
    <s v="Montreal Canadiens"/>
    <s v="BUF"/>
    <s v="MTL"/>
    <n v="1499.7255224292601"/>
    <n v="1429.42452628144"/>
    <n v="0.66652465609137101"/>
    <n v="0.33347534390862899"/>
    <n v="0.223513456732091"/>
    <n v="1.4075855390346801"/>
    <n v="0.81592791769740802"/>
    <m/>
    <m/>
    <m/>
    <m/>
    <n v="6"/>
    <n v="98"/>
    <n v="52"/>
    <x v="32"/>
  </r>
  <r>
    <n v="2023"/>
    <d v="2023-03-27T00:00:00"/>
    <n v="0"/>
    <n v="0"/>
    <s v="pre"/>
    <m/>
    <s v="Ottawa Senators"/>
    <s v="Florida Panthers"/>
    <s v="OTT"/>
    <s v="FLA"/>
    <n v="1483.8549982193099"/>
    <n v="1526.7304244656"/>
    <n v="0.51025164891483199"/>
    <n v="0.48974835108516701"/>
    <n v="0.24282620247249601"/>
    <n v="1.13942703009084"/>
    <n v="1.1033991723816501"/>
    <m/>
    <m/>
    <m/>
    <m/>
    <n v="47"/>
    <n v="22"/>
    <n v="34"/>
    <x v="32"/>
  </r>
  <r>
    <n v="2023"/>
    <d v="2023-03-27T00:00:00"/>
    <n v="0"/>
    <n v="0"/>
    <s v="pre"/>
    <m/>
    <s v="New York Islanders"/>
    <s v="New Jersey Devils"/>
    <s v="NYI"/>
    <s v="NJD"/>
    <n v="1509.0058363856399"/>
    <n v="1524.1979863501199"/>
    <n v="0.54992559940845398"/>
    <n v="0.45007440059154502"/>
    <n v="0.237999464420103"/>
    <n v="1.20696866510689"/>
    <n v="1.0310307993132"/>
    <m/>
    <m/>
    <m/>
    <m/>
    <n v="62"/>
    <n v="99"/>
    <n v="80"/>
    <x v="32"/>
  </r>
  <r>
    <n v="2023"/>
    <d v="2023-03-27T00:00:00"/>
    <n v="0"/>
    <n v="0"/>
    <s v="pre"/>
    <m/>
    <s v="Minnesota Wild"/>
    <s v="Seattle Kraken"/>
    <s v="MIN"/>
    <s v="SEA"/>
    <n v="1537.00872766782"/>
    <n v="1495.23061947867"/>
    <n v="0.62909055400906"/>
    <n v="0.370909445990939"/>
    <n v="0.228275561747637"/>
    <n v="1.3428506701592"/>
    <n v="0.88542489158842896"/>
    <m/>
    <m/>
    <m/>
    <m/>
    <n v="61"/>
    <n v="65"/>
    <n v="63"/>
    <x v="32"/>
  </r>
  <r>
    <n v="2023"/>
    <d v="2023-03-27T00:00:00"/>
    <n v="0"/>
    <n v="0"/>
    <s v="pre"/>
    <m/>
    <s v="Arizona Coyotes"/>
    <s v="Edmonton Oilers"/>
    <s v="ARI"/>
    <s v="EDM"/>
    <n v="1418.89707473813"/>
    <n v="1543.3740725346099"/>
    <n v="0.39443105484625202"/>
    <n v="0.60556894515374704"/>
    <n v="0.23119871726987001"/>
    <n v="0.92886887303051902"/>
    <n v="1.3023298442393501"/>
    <m/>
    <m/>
    <m/>
    <m/>
    <n v="16"/>
    <n v="0"/>
    <n v="8"/>
    <x v="32"/>
  </r>
  <r>
    <n v="2023"/>
    <d v="2023-03-27T00:00:00"/>
    <n v="0"/>
    <n v="0"/>
    <s v="pre"/>
    <m/>
    <s v="Anaheim Ducks"/>
    <s v="Colorado Avalanche"/>
    <s v="ANA"/>
    <s v="COL"/>
    <n v="1400.59557195617"/>
    <n v="1609.5105456496799"/>
    <n v="0.28602103915664101"/>
    <n v="0.71397896084335799"/>
    <n v="0.21717999402139501"/>
    <n v="0.72710402476064495"/>
    <n v="1.4900759692607399"/>
    <m/>
    <m/>
    <m/>
    <m/>
    <n v="37"/>
    <n v="0"/>
    <n v="18"/>
    <x v="32"/>
  </r>
  <r>
    <n v="2023"/>
    <d v="2023-03-28T00:00:00"/>
    <n v="0"/>
    <n v="0"/>
    <s v="pre"/>
    <m/>
    <s v="Detroit Red Wings"/>
    <s v="Pittsburgh Penguins"/>
    <s v="DET"/>
    <s v="PIT"/>
    <n v="1470.79578939576"/>
    <n v="1517.16004616604"/>
    <n v="0.50523206412232702"/>
    <n v="0.49476793587767198"/>
    <n v="0.24343919505230299"/>
    <n v="1.1309100362924001"/>
    <n v="1.11252915875989"/>
    <m/>
    <m/>
    <m/>
    <m/>
    <n v="32"/>
    <n v="54"/>
    <n v="43"/>
    <x v="32"/>
  </r>
  <r>
    <n v="2023"/>
    <d v="2023-03-28T00:00:00"/>
    <n v="0"/>
    <n v="0"/>
    <s v="pre"/>
    <m/>
    <s v="Philadelphia Flyers"/>
    <s v="Montreal Canadiens"/>
    <s v="PHI"/>
    <s v="MTL"/>
    <n v="1428.56805594764"/>
    <n v="1429.42452628144"/>
    <n v="0.57025531304011901"/>
    <n v="0.42974468695988"/>
    <n v="0.23552602930365399"/>
    <n v="1.2417266858142399"/>
    <n v="0.99379934348941301"/>
    <m/>
    <m/>
    <m/>
    <m/>
    <n v="0"/>
    <n v="0"/>
    <n v="0"/>
    <x v="32"/>
  </r>
  <r>
    <n v="2023"/>
    <d v="2023-03-28T00:00:00"/>
    <n v="0"/>
    <n v="0"/>
    <s v="pre"/>
    <m/>
    <s v="Boston Bruins"/>
    <s v="Nashville Predators"/>
    <s v="BOS"/>
    <s v="NSH"/>
    <n v="1630.70516121895"/>
    <n v="1508.30002860483"/>
    <n v="0.72957033265329496"/>
    <n v="0.27042966734670398"/>
    <n v="0.21499813825469799"/>
    <n v="1.5172825403149699"/>
    <n v="0.69771559793972804"/>
    <m/>
    <m/>
    <m/>
    <m/>
    <n v="99"/>
    <n v="3"/>
    <n v="51"/>
    <x v="32"/>
  </r>
  <r>
    <n v="2023"/>
    <d v="2023-03-28T00:00:00"/>
    <n v="0"/>
    <n v="0"/>
    <s v="pre"/>
    <m/>
    <s v="Carolina Hurricanes"/>
    <s v="Tampa Bay Lightning"/>
    <s v="CAR"/>
    <s v="TBL"/>
    <n v="1586.92316160271"/>
    <n v="1580.92472514466"/>
    <n v="0.57989756769731504"/>
    <n v="0.42010243230268401"/>
    <n v="0.23434960790286699"/>
    <n v="1.2582459756838"/>
    <n v="0.97610363221906205"/>
    <m/>
    <m/>
    <m/>
    <m/>
    <n v="100"/>
    <n v="3"/>
    <n v="51"/>
    <x v="32"/>
  </r>
  <r>
    <n v="2023"/>
    <d v="2023-03-28T00:00:00"/>
    <n v="0"/>
    <n v="0"/>
    <s v="pre"/>
    <m/>
    <s v="New York Rangers"/>
    <s v="Columbus Blue Jackets"/>
    <s v="NYR"/>
    <s v="CBJ"/>
    <n v="1561.43380261583"/>
    <n v="1422.1216053037799"/>
    <n v="0.74833814659944398"/>
    <n v="0.25166185340055502"/>
    <n v="0.212286179211302"/>
    <n v="1.5501006265105199"/>
    <n v="0.66218555270077495"/>
    <m/>
    <m/>
    <m/>
    <m/>
    <n v="26"/>
    <n v="1"/>
    <n v="13"/>
    <x v="32"/>
  </r>
  <r>
    <n v="2023"/>
    <d v="2023-03-28T00:00:00"/>
    <n v="0"/>
    <n v="0"/>
    <s v="pre"/>
    <m/>
    <s v="St. Louis Blues"/>
    <s v="Vancouver Canucks"/>
    <s v="STL"/>
    <s v="VAN"/>
    <n v="1492.6786689139999"/>
    <n v="1468.30167999894"/>
    <n v="0.60543142848378695"/>
    <n v="0.394568571516212"/>
    <n v="0.23121569038850001"/>
    <n v="1.3020933016363001"/>
    <n v="0.92912238875219999"/>
    <m/>
    <m/>
    <m/>
    <m/>
    <n v="18"/>
    <n v="3"/>
    <n v="10"/>
    <x v="32"/>
  </r>
  <r>
    <n v="2023"/>
    <d v="2023-03-28T00:00:00"/>
    <n v="0"/>
    <n v="0"/>
    <s v="pre"/>
    <m/>
    <s v="Chicago Blackhawks"/>
    <s v="Dallas Stars"/>
    <s v="CHI"/>
    <s v="DAL"/>
    <n v="1423.6619408256699"/>
    <n v="1525.25527883882"/>
    <n v="0.42629221304141102"/>
    <n v="0.57370778695858804"/>
    <n v="0.235105130827481"/>
    <n v="0.98746607039246603"/>
    <n v="1.24763906043501"/>
    <m/>
    <m/>
    <m/>
    <m/>
    <n v="12"/>
    <n v="0"/>
    <n v="6"/>
    <x v="32"/>
  </r>
  <r>
    <n v="2023"/>
    <d v="2023-03-28T00:00:00"/>
    <n v="0"/>
    <n v="0"/>
    <s v="pre"/>
    <m/>
    <s v="Calgary Flames"/>
    <s v="Los Angeles Kings"/>
    <s v="CGY"/>
    <s v="LAK"/>
    <n v="1517.6081578046101"/>
    <n v="1512.57522739622"/>
    <n v="0.57854297428808199"/>
    <n v="0.42145702571191701"/>
    <n v="0.234515058556966"/>
    <n v="1.2559239676402401"/>
    <n v="0.97859109091672503"/>
    <m/>
    <m/>
    <m/>
    <m/>
    <n v="60"/>
    <n v="100"/>
    <n v="80"/>
    <x v="32"/>
  </r>
  <r>
    <n v="2023"/>
    <d v="2023-03-28T00:00:00"/>
    <n v="0"/>
    <n v="0"/>
    <s v="pre"/>
    <m/>
    <s v="Vegas Golden Knights"/>
    <s v="Edmonton Oilers"/>
    <s v="VEG"/>
    <s v="EDM"/>
    <n v="1534.3892681544401"/>
    <n v="1543.3740725346099"/>
    <n v="0.55875293574162799"/>
    <n v="0.44124706425837101"/>
    <n v="0.23692627973873601"/>
    <n v="1.2220488968636301"/>
    <n v="1.0148773828751001"/>
    <m/>
    <m/>
    <m/>
    <m/>
    <n v="87"/>
    <n v="10"/>
    <n v="48"/>
    <x v="32"/>
  </r>
  <r>
    <n v="2023"/>
    <d v="2023-03-28T00:00:00"/>
    <n v="0"/>
    <n v="0"/>
    <s v="pre"/>
    <m/>
    <s v="San Jose Sharks"/>
    <s v="Winnipeg Jets"/>
    <s v="SJS"/>
    <s v="WPG"/>
    <n v="1420.6452607337301"/>
    <n v="1522.6386079982699"/>
    <n v="0.42572915912676601"/>
    <n v="0.57427084087323299"/>
    <n v="0.23503645524369801"/>
    <n v="0.98643290104219605"/>
    <n v="1.2486035542014999"/>
    <m/>
    <m/>
    <m/>
    <m/>
    <n v="10"/>
    <n v="0"/>
    <n v="5"/>
    <x v="32"/>
  </r>
  <r>
    <n v="2023"/>
    <d v="2023-03-29T00:00:00"/>
    <n v="0"/>
    <n v="0"/>
    <s v="pre"/>
    <m/>
    <s v="Toronto Maple Leafs"/>
    <s v="Florida Panthers"/>
    <s v="TOR"/>
    <s v="FLA"/>
    <n v="1570.7556480481901"/>
    <n v="1526.7304244656"/>
    <n v="0.63210377848070498"/>
    <n v="0.36789622151929402"/>
    <n v="0.22789781026862399"/>
    <n v="1.3480503002517501"/>
    <n v="0.87984751001686501"/>
    <m/>
    <m/>
    <m/>
    <m/>
    <n v="93"/>
    <n v="2"/>
    <n v="47"/>
    <x v="32"/>
  </r>
  <r>
    <n v="2023"/>
    <d v="2023-03-29T00:00:00"/>
    <n v="0"/>
    <n v="0"/>
    <s v="pre"/>
    <m/>
    <s v="Washington Capitals"/>
    <s v="New York Islanders"/>
    <s v="WSH"/>
    <s v="NYI"/>
    <n v="1503.5301793327501"/>
    <n v="1509.0058363856399"/>
    <n v="0.56372720248020303"/>
    <n v="0.43627279751979597"/>
    <n v="0.236321063316798"/>
    <n v="1.2305548563664701"/>
    <n v="1.0057662069503099"/>
    <m/>
    <m/>
    <m/>
    <m/>
    <n v="49"/>
    <n v="44"/>
    <n v="46"/>
    <x v="32"/>
  </r>
  <r>
    <n v="2023"/>
    <d v="2023-03-29T00:00:00"/>
    <n v="0"/>
    <n v="0"/>
    <s v="pre"/>
    <m/>
    <s v="Colorado Avalanche"/>
    <s v="Minnesota Wild"/>
    <s v="COL"/>
    <s v="MIN"/>
    <n v="1609.5105456496799"/>
    <n v="1537.00872766782"/>
    <n v="0.66933461178925402"/>
    <n v="0.33066538821074498"/>
    <n v="0.22314896935166401"/>
    <n v="1.412456864158"/>
    <n v="0.81069210519365997"/>
    <m/>
    <m/>
    <m/>
    <m/>
    <n v="99"/>
    <n v="6"/>
    <n v="52"/>
    <x v="32"/>
  </r>
  <r>
    <n v="2023"/>
    <d v="2023-03-30T00:00:00"/>
    <n v="0"/>
    <n v="0"/>
    <s v="pre"/>
    <m/>
    <s v="Montreal Canadiens"/>
    <s v="Florida Panthers"/>
    <s v="MTL"/>
    <s v="FLA"/>
    <n v="1429.42452628144"/>
    <n v="1526.7304244656"/>
    <n v="0.43233894279312701"/>
    <n v="0.56766105720687199"/>
    <n v="0.235842092487555"/>
    <n v="0.99855625714162199"/>
    <n v="1.23728583534593"/>
    <m/>
    <m/>
    <m/>
    <m/>
    <n v="15"/>
    <n v="0"/>
    <n v="7"/>
    <x v="32"/>
  </r>
  <r>
    <n v="2023"/>
    <d v="2023-03-30T00:00:00"/>
    <n v="0"/>
    <n v="0"/>
    <s v="pre"/>
    <m/>
    <s v="Boston Bruins"/>
    <s v="Columbus Blue Jackets"/>
    <s v="BOS"/>
    <s v="CBJ"/>
    <n v="1630.70516121895"/>
    <n v="1422.1216053037799"/>
    <n v="0.81585702073670696"/>
    <n v="0.18414297926329201"/>
    <n v="0.20143656662311901"/>
    <n v="1.66880717098396"/>
    <n v="0.53262939563915501"/>
    <m/>
    <m/>
    <m/>
    <m/>
    <n v="66"/>
    <n v="5"/>
    <n v="35"/>
    <x v="32"/>
  </r>
  <r>
    <n v="2023"/>
    <d v="2023-03-30T00:00:00"/>
    <n v="0"/>
    <n v="0"/>
    <s v="pre"/>
    <m/>
    <s v="Tampa Bay Lightning"/>
    <s v="Washington Capitals"/>
    <s v="TBL"/>
    <s v="WSH"/>
    <n v="1580.92472514466"/>
    <n v="1503.5301793327501"/>
    <n v="0.675538212806993"/>
    <n v="0.324461787193006"/>
    <n v="0.22234018267698599"/>
    <n v="1.42321731865018"/>
    <n v="0.79912286402680399"/>
    <m/>
    <m/>
    <m/>
    <m/>
    <n v="88"/>
    <n v="2"/>
    <n v="45"/>
    <x v="32"/>
  </r>
  <r>
    <n v="2023"/>
    <d v="2023-03-30T00:00:00"/>
    <n v="0"/>
    <n v="0"/>
    <s v="pre"/>
    <m/>
    <s v="Ottawa Senators"/>
    <s v="Philadelphia Flyers"/>
    <s v="OTT"/>
    <s v="PHI"/>
    <n v="1483.8549982193099"/>
    <n v="1428.56805594764"/>
    <n v="0.64704616143667504"/>
    <n v="0.35295383856332402"/>
    <n v="0.22601130061166599"/>
    <n v="1.3738638789829201"/>
    <n v="0.85214742162873702"/>
    <m/>
    <m/>
    <m/>
    <m/>
    <n v="3"/>
    <n v="13"/>
    <n v="8"/>
    <x v="32"/>
  </r>
  <r>
    <n v="2023"/>
    <d v="2023-03-30T00:00:00"/>
    <n v="0"/>
    <n v="0"/>
    <s v="pre"/>
    <m/>
    <s v="Pittsburgh Penguins"/>
    <s v="Nashville Predators"/>
    <s v="PIT"/>
    <s v="NSH"/>
    <n v="1517.16004616604"/>
    <n v="1508.30002860483"/>
    <n v="0.58390519406085795"/>
    <n v="0.416094805939141"/>
    <n v="0.233859718737153"/>
    <n v="1.2651182024066301"/>
    <n v="0.96874151633051897"/>
    <m/>
    <m/>
    <m/>
    <m/>
    <n v="57"/>
    <n v="99"/>
    <n v="78"/>
    <x v="32"/>
  </r>
  <r>
    <n v="2023"/>
    <d v="2023-03-30T00:00:00"/>
    <n v="0"/>
    <n v="0"/>
    <s v="pre"/>
    <m/>
    <s v="New Jersey Devils"/>
    <s v="New York Rangers"/>
    <s v="NJD"/>
    <s v="NYR"/>
    <n v="1524.1979863501199"/>
    <n v="1561.43380261583"/>
    <n v="0.51836087717405999"/>
    <n v="0.48163912282593901"/>
    <n v="0.241837534283071"/>
    <n v="1.1532001722266001"/>
    <n v="1.08863736205646"/>
    <m/>
    <m/>
    <m/>
    <m/>
    <n v="89"/>
    <n v="1"/>
    <n v="45"/>
    <x v="32"/>
  </r>
  <r>
    <n v="2023"/>
    <d v="2023-03-30T00:00:00"/>
    <n v="0"/>
    <n v="0"/>
    <s v="pre"/>
    <m/>
    <s v="Detroit Red Wings"/>
    <s v="Carolina Hurricanes"/>
    <s v="DET"/>
    <s v="CAR"/>
    <n v="1470.79578939576"/>
    <n v="1586.92316160271"/>
    <n v="0.405967782354342"/>
    <n v="0.59403221764565695"/>
    <n v="0.23261878249804099"/>
    <n v="0.95011861594202995"/>
    <n v="1.2825001665560101"/>
    <m/>
    <m/>
    <m/>
    <m/>
    <n v="75"/>
    <n v="37"/>
    <n v="56"/>
    <x v="32"/>
  </r>
  <r>
    <n v="2023"/>
    <d v="2023-03-30T00:00:00"/>
    <n v="0"/>
    <n v="0"/>
    <s v="pre"/>
    <m/>
    <s v="Chicago Blackhawks"/>
    <s v="St. Louis Blues"/>
    <s v="CHI"/>
    <s v="STL"/>
    <n v="1423.6619408256699"/>
    <n v="1492.6786689139999"/>
    <n v="0.47266002525381501"/>
    <n v="0.52733997474618399"/>
    <n v="0.24074462260769999"/>
    <n v="1.07227431371385"/>
    <n v="1.16847030889384"/>
    <m/>
    <m/>
    <m/>
    <m/>
    <n v="4"/>
    <n v="0"/>
    <n v="2"/>
    <x v="32"/>
  </r>
  <r>
    <n v="2023"/>
    <d v="2023-03-30T00:00:00"/>
    <n v="0"/>
    <n v="0"/>
    <s v="pre"/>
    <m/>
    <s v="Edmonton Oilers"/>
    <s v="Los Angeles Kings"/>
    <s v="EDM"/>
    <s v="LAK"/>
    <n v="1543.3740725346099"/>
    <n v="1512.57522739622"/>
    <n v="0.61422702079939795"/>
    <n v="0.385772979200601"/>
    <n v="0.230127566655902"/>
    <n v="1.31723103858382"/>
    <n v="0.912896528072073"/>
    <m/>
    <m/>
    <m/>
    <m/>
    <n v="76"/>
    <n v="56"/>
    <n v="66"/>
    <x v="32"/>
  </r>
  <r>
    <n v="2023"/>
    <d v="2023-03-30T00:00:00"/>
    <n v="0"/>
    <n v="0"/>
    <s v="pre"/>
    <m/>
    <s v="Seattle Kraken"/>
    <s v="Anaheim Ducks"/>
    <s v="SEA"/>
    <s v="ANA"/>
    <n v="1495.23061947867"/>
    <n v="1400.59557195617"/>
    <n v="0.69690150321764699"/>
    <n v="0.30309849678235201"/>
    <n v="0.219506966637045"/>
    <n v="1.46033523805623"/>
    <n v="0.75917172858080695"/>
    <m/>
    <m/>
    <m/>
    <m/>
    <n v="1"/>
    <n v="69"/>
    <n v="35"/>
    <x v="32"/>
  </r>
  <r>
    <n v="2023"/>
    <d v="2023-03-30T00:00:00"/>
    <n v="0"/>
    <n v="0"/>
    <s v="pre"/>
    <m/>
    <s v="San Jose Sharks"/>
    <s v="Vegas Golden Knights"/>
    <s v="SJS"/>
    <s v="VEG"/>
    <n v="1420.6452607337301"/>
    <n v="1534.3892681544401"/>
    <n v="0.40928063110352703"/>
    <n v="0.59071936889647203"/>
    <n v="0.233025247368783"/>
    <n v="0.95621378926968603"/>
    <n v="1.2768114580990899"/>
    <m/>
    <m/>
    <m/>
    <m/>
    <n v="14"/>
    <n v="0"/>
    <n v="7"/>
    <x v="32"/>
  </r>
  <r>
    <n v="2023"/>
    <d v="2023-03-31T00:00:00"/>
    <n v="0"/>
    <n v="0"/>
    <s v="pre"/>
    <m/>
    <s v="Buffalo Sabres"/>
    <s v="New York Rangers"/>
    <s v="BUF"/>
    <s v="NYR"/>
    <n v="1499.7255224292601"/>
    <n v="1561.43380261583"/>
    <n v="0.48315680576851999"/>
    <n v="0.51684319423147895"/>
    <n v="0.242022433749918"/>
    <n v="1.0914012592720199"/>
    <n v="1.15062117447789"/>
    <m/>
    <m/>
    <m/>
    <m/>
    <n v="78"/>
    <n v="100"/>
    <n v="89"/>
    <x v="32"/>
  </r>
  <r>
    <n v="2023"/>
    <d v="2023-03-31T00:00:00"/>
    <n v="0"/>
    <n v="0"/>
    <s v="pre"/>
    <m/>
    <s v="Winnipeg Jets"/>
    <s v="Detroit Red Wings"/>
    <s v="WPG"/>
    <s v="DET"/>
    <n v="1522.6386079982699"/>
    <n v="1470.79578939576"/>
    <n v="0.64250526805976405"/>
    <n v="0.35749473194023501"/>
    <n v="0.226587067923782"/>
    <n v="1.36601421922806"/>
    <n v="0.86057284869571604"/>
    <m/>
    <m/>
    <m/>
    <m/>
    <n v="35"/>
    <n v="80"/>
    <n v="57"/>
    <x v="32"/>
  </r>
  <r>
    <n v="2023"/>
    <d v="2023-03-31T00:00:00"/>
    <n v="0"/>
    <n v="0"/>
    <s v="pre"/>
    <m/>
    <s v="Vancouver Canucks"/>
    <s v="Calgary Flames"/>
    <s v="VAN"/>
    <s v="CGY"/>
    <n v="1468.30167999894"/>
    <n v="1517.6081578046101"/>
    <n v="0.50099805734087099"/>
    <n v="0.49900194265912801"/>
    <n v="0.24395696267318501"/>
    <n v="1.12373111298088"/>
    <n v="1.1202258496923001"/>
    <m/>
    <m/>
    <m/>
    <m/>
    <n v="31"/>
    <n v="0"/>
    <n v="15"/>
    <x v="32"/>
  </r>
  <r>
    <n v="2023"/>
    <d v="2023-03-31T00:00:00"/>
    <n v="0"/>
    <n v="0"/>
    <s v="pre"/>
    <m/>
    <s v="Arizona Coyotes"/>
    <s v="Dallas Stars"/>
    <s v="ARI"/>
    <s v="DAL"/>
    <n v="1418.89707473813"/>
    <n v="1525.25527883882"/>
    <n v="0.41959798910458901"/>
    <n v="0.58040201089540999"/>
    <n v="0.23428797826464001"/>
    <n v="0.975177191922596"/>
    <n v="1.2591107863420401"/>
    <m/>
    <m/>
    <m/>
    <m/>
    <n v="10"/>
    <n v="0"/>
    <n v="5"/>
    <x v="32"/>
  </r>
  <r>
    <n v="2023"/>
    <d v="2023-04-01T00:00:00"/>
    <n v="0"/>
    <n v="0"/>
    <s v="pre"/>
    <m/>
    <s v="Nashville Predators"/>
    <s v="St. Louis Blues"/>
    <s v="NSH"/>
    <s v="STL"/>
    <n v="1508.30002860483"/>
    <n v="1492.6786689139999"/>
    <n v="0.59332957065841196"/>
    <n v="0.40667042934158698"/>
    <n v="0.23270503778245599"/>
    <n v="1.2812933989417601"/>
    <n v="0.95141163884069002"/>
    <m/>
    <m/>
    <m/>
    <m/>
    <n v="41"/>
    <n v="99"/>
    <n v="70"/>
    <x v="32"/>
  </r>
  <r>
    <n v="2023"/>
    <d v="2023-04-01T00:00:00"/>
    <n v="0"/>
    <n v="0"/>
    <s v="pre"/>
    <m/>
    <s v="Pittsburgh Penguins"/>
    <s v="Boston Bruins"/>
    <s v="PIT"/>
    <s v="BOS"/>
    <n v="1517.16004616604"/>
    <n v="1630.70516121895"/>
    <n v="0.40955746628555501"/>
    <n v="0.590442533714444"/>
    <n v="0.233059189303333"/>
    <n v="0.95672299080880496"/>
    <n v="1.2763361984945201"/>
    <m/>
    <m/>
    <m/>
    <m/>
    <n v="99"/>
    <n v="99"/>
    <n v="99"/>
    <x v="32"/>
  </r>
  <r>
    <n v="2023"/>
    <d v="2023-04-01T00:00:00"/>
    <n v="0"/>
    <n v="0"/>
    <s v="pre"/>
    <m/>
    <s v="Tampa Bay Lightning"/>
    <s v="New York Islanders"/>
    <s v="TBL"/>
    <s v="NYI"/>
    <n v="1580.92472514466"/>
    <n v="1509.0058363856399"/>
    <n v="0.66859150713043103"/>
    <n v="0.33140849286956803"/>
    <n v="0.223245469456194"/>
    <n v="1.41116845883329"/>
    <n v="0.81207701062289395"/>
    <m/>
    <m/>
    <m/>
    <m/>
    <n v="90"/>
    <n v="2"/>
    <n v="46"/>
    <x v="32"/>
  </r>
  <r>
    <n v="2023"/>
    <d v="2023-04-01T00:00:00"/>
    <n v="0"/>
    <n v="0"/>
    <s v="pre"/>
    <m/>
    <s v="Philadelphia Flyers"/>
    <s v="Buffalo Sabres"/>
    <s v="PHI"/>
    <s v="BUF"/>
    <n v="1428.56805594764"/>
    <n v="1499.7255224292601"/>
    <n v="0.469589539585893"/>
    <n v="0.530410460414106"/>
    <n v="0.24037120890378399"/>
    <n v="1.06667448275673"/>
    <n v="1.1736967261470399"/>
    <m/>
    <m/>
    <m/>
    <m/>
    <n v="6"/>
    <n v="0"/>
    <n v="3"/>
    <x v="32"/>
  </r>
  <r>
    <n v="2023"/>
    <d v="2023-04-01T00:00:00"/>
    <n v="0"/>
    <n v="0"/>
    <s v="pre"/>
    <m/>
    <s v="Columbus Blue Jackets"/>
    <s v="Florida Panthers"/>
    <s v="CBJ"/>
    <s v="FLA"/>
    <n v="1422.1216053037799"/>
    <n v="1526.7304244656"/>
    <n v="0.42205242385814201"/>
    <n v="0.57794757614185699"/>
    <n v="0.23458776054246899"/>
    <n v="0.97968427531435098"/>
    <n v="1.25490348522811"/>
    <m/>
    <m/>
    <m/>
    <m/>
    <n v="12"/>
    <n v="0"/>
    <n v="6"/>
    <x v="32"/>
  </r>
  <r>
    <n v="2023"/>
    <d v="2023-04-01T00:00:00"/>
    <n v="0"/>
    <n v="0"/>
    <s v="pre"/>
    <m/>
    <s v="Ottawa Senators"/>
    <s v="Toronto Maple Leafs"/>
    <s v="OTT"/>
    <s v="TOR"/>
    <n v="1483.8549982193099"/>
    <n v="1570.7556480481901"/>
    <n v="0.44709447617811299"/>
    <n v="0.55290552382188596"/>
    <n v="0.237637268212294"/>
    <n v="1.02557991061674"/>
    <n v="1.21205735759554"/>
    <m/>
    <m/>
    <m/>
    <m/>
    <n v="74"/>
    <n v="16"/>
    <n v="45"/>
    <x v="32"/>
  </r>
  <r>
    <n v="2023"/>
    <d v="2023-04-01T00:00:00"/>
    <n v="0"/>
    <n v="0"/>
    <s v="pre"/>
    <m/>
    <s v="Montreal Canadiens"/>
    <s v="Carolina Hurricanes"/>
    <s v="MTL"/>
    <s v="CAR"/>
    <n v="1429.42452628144"/>
    <n v="1586.92316160271"/>
    <n v="0.35005171715111999"/>
    <n v="0.64994828284887896"/>
    <n v="0.225642109980699"/>
    <n v="0.84675913622259402"/>
    <n v="1.3788829737581001"/>
    <m/>
    <m/>
    <m/>
    <m/>
    <n v="46"/>
    <n v="0"/>
    <n v="23"/>
    <x v="32"/>
  </r>
  <r>
    <n v="2023"/>
    <d v="2023-04-01T00:00:00"/>
    <n v="0"/>
    <n v="0"/>
    <s v="pre"/>
    <m/>
    <s v="Chicago Blackhawks"/>
    <s v="New Jersey Devils"/>
    <s v="CHI"/>
    <s v="NJD"/>
    <n v="1423.6619408256699"/>
    <n v="1524.1979863501199"/>
    <n v="0.42778137700336599"/>
    <n v="0.57221862299663295"/>
    <n v="0.235286718986743"/>
    <n v="0.99019819635472295"/>
    <n v="1.2450885226320201"/>
    <m/>
    <m/>
    <m/>
    <m/>
    <n v="11"/>
    <n v="0"/>
    <n v="5"/>
    <x v="32"/>
  </r>
  <r>
    <n v="2023"/>
    <d v="2023-04-01T00:00:00"/>
    <n v="0"/>
    <n v="0"/>
    <s v="pre"/>
    <m/>
    <s v="Colorado Avalanche"/>
    <s v="Dallas Stars"/>
    <s v="COL"/>
    <s v="DAL"/>
    <n v="1609.5105456496799"/>
    <n v="1525.25527883882"/>
    <n v="0.68413393694087599"/>
    <n v="0.31586606305912301"/>
    <n v="0.22120960855692501"/>
    <n v="1.4381404820474699"/>
    <n v="0.78306912650944605"/>
    <m/>
    <m/>
    <m/>
    <m/>
    <n v="99"/>
    <n v="8"/>
    <n v="53"/>
    <x v="32"/>
  </r>
  <r>
    <n v="2023"/>
    <d v="2023-04-01T00:00:00"/>
    <n v="0"/>
    <n v="0"/>
    <s v="pre"/>
    <m/>
    <s v="Arizona Coyotes"/>
    <s v="San Jose Sharks"/>
    <s v="ARI"/>
    <s v="SJS"/>
    <n v="1418.89707473813"/>
    <n v="1420.6452607337301"/>
    <n v="0.56899691613370995"/>
    <n v="0.43100308386628999"/>
    <n v="0.23567936320844601"/>
    <n v="1.2395723646139001"/>
    <n v="0.99610699859454199"/>
    <m/>
    <m/>
    <m/>
    <m/>
    <n v="0"/>
    <n v="0"/>
    <n v="0"/>
    <x v="32"/>
  </r>
  <r>
    <n v="2023"/>
    <d v="2023-04-01T00:00:00"/>
    <n v="0"/>
    <n v="0"/>
    <s v="pre"/>
    <m/>
    <s v="Edmonton Oilers"/>
    <s v="Anaheim Ducks"/>
    <s v="EDM"/>
    <s v="ANA"/>
    <n v="1543.3740725346099"/>
    <n v="1400.59557195617"/>
    <n v="0.75207732741178801"/>
    <n v="0.24792267258821099"/>
    <n v="0.21173326798584799"/>
    <n v="1.55664813249846"/>
    <n v="0.65508513548738301"/>
    <m/>
    <m/>
    <m/>
    <m/>
    <n v="9"/>
    <n v="24"/>
    <n v="16"/>
    <x v="32"/>
  </r>
  <r>
    <n v="2023"/>
    <d v="2023-04-01T00:00:00"/>
    <n v="0"/>
    <n v="0"/>
    <s v="pre"/>
    <m/>
    <s v="Vegas Golden Knights"/>
    <s v="Minnesota Wild"/>
    <s v="VEG"/>
    <s v="MIN"/>
    <n v="1534.3892681544401"/>
    <n v="1537.00872766782"/>
    <n v="0.56776650598464096"/>
    <n v="0.43223349401535799"/>
    <n v="0.235829248682872"/>
    <n v="1.2374663121184899"/>
    <n v="0.99836293656437503"/>
    <m/>
    <m/>
    <m/>
    <m/>
    <n v="84"/>
    <n v="10"/>
    <n v="47"/>
    <x v="32"/>
  </r>
  <r>
    <n v="2023"/>
    <d v="2023-04-01T00:00:00"/>
    <n v="0"/>
    <n v="0"/>
    <s v="pre"/>
    <m/>
    <s v="Seattle Kraken"/>
    <s v="Los Angeles Kings"/>
    <s v="SEA"/>
    <s v="LAK"/>
    <n v="1495.23061947867"/>
    <n v="1512.57522739622"/>
    <n v="0.54685698865321397"/>
    <n v="0.45314301134678497"/>
    <n v="0.238372381350892"/>
    <n v="1.2017307560136701"/>
    <n v="1.0366416253372099"/>
    <m/>
    <m/>
    <m/>
    <m/>
    <n v="45"/>
    <n v="93"/>
    <n v="69"/>
    <x v="32"/>
  </r>
  <r>
    <n v="2023"/>
    <d v="2023-04-02T00:00:00"/>
    <n v="0"/>
    <n v="0"/>
    <s v="pre"/>
    <m/>
    <s v="Washington Capitals"/>
    <s v="New York Rangers"/>
    <s v="WSH"/>
    <s v="NYR"/>
    <n v="1503.5301793327501"/>
    <n v="1561.43380261583"/>
    <n v="0.48862773339885102"/>
    <n v="0.51137226660114798"/>
    <n v="0.242689465640435"/>
    <n v="1.1013601289224699"/>
    <n v="1.14132933671796"/>
    <m/>
    <m/>
    <m/>
    <m/>
    <n v="80"/>
    <n v="40"/>
    <n v="60"/>
    <x v="32"/>
  </r>
  <r>
    <n v="2023"/>
    <d v="2023-04-02T00:00:00"/>
    <n v="0"/>
    <n v="0"/>
    <s v="pre"/>
    <m/>
    <s v="St. Louis Blues"/>
    <s v="Boston Bruins"/>
    <s v="STL"/>
    <s v="BOS"/>
    <n v="1492.6786689139999"/>
    <n v="1630.70516121895"/>
    <n v="0.37596246150422502"/>
    <n v="0.62403753849577404"/>
    <n v="0.228907209422853"/>
    <n v="0.89477161452062504"/>
    <n v="1.33413559490222"/>
    <m/>
    <m/>
    <m/>
    <m/>
    <n v="97"/>
    <n v="3"/>
    <n v="50"/>
    <x v="32"/>
  </r>
  <r>
    <n v="2023"/>
    <d v="2023-04-02T00:00:00"/>
    <n v="0"/>
    <n v="0"/>
    <s v="pre"/>
    <m/>
    <s v="Pittsburgh Penguins"/>
    <s v="Philadelphia Flyers"/>
    <s v="PIT"/>
    <s v="PHI"/>
    <n v="1517.16004616604"/>
    <n v="1428.56805594764"/>
    <n v="0.68950360330169003"/>
    <n v="0.31049639669830897"/>
    <n v="0.220497088602925"/>
    <n v="1.4474707580970501"/>
    <n v="0.773026330505867"/>
    <m/>
    <m/>
    <m/>
    <m/>
    <n v="11"/>
    <n v="99"/>
    <n v="55"/>
    <x v="32"/>
  </r>
  <r>
    <n v="2023"/>
    <d v="2023-04-02T00:00:00"/>
    <n v="0"/>
    <n v="0"/>
    <s v="pre"/>
    <m/>
    <s v="Carolina Hurricanes"/>
    <s v="New York Islanders"/>
    <s v="CAR"/>
    <s v="NYI"/>
    <n v="1586.92316160271"/>
    <n v="1509.0058363856399"/>
    <n v="0.67619747467668401"/>
    <n v="0.32380252532331499"/>
    <n v="0.222253889133603"/>
    <n v="1.4243613199177501"/>
    <n v="0.79789256921584495"/>
    <m/>
    <m/>
    <m/>
    <m/>
    <n v="92"/>
    <n v="3"/>
    <n v="47"/>
    <x v="32"/>
  </r>
  <r>
    <n v="2023"/>
    <d v="2023-04-02T00:00:00"/>
    <n v="0"/>
    <n v="0"/>
    <s v="pre"/>
    <m/>
    <s v="Columbus Blue Jackets"/>
    <s v="Ottawa Senators"/>
    <s v="CBJ"/>
    <s v="OTT"/>
    <n v="1422.1216053037799"/>
    <n v="1483.8549982193099"/>
    <n v="0.48312070674521301"/>
    <n v="0.51687929325478599"/>
    <n v="0.242018035138379"/>
    <n v="1.0913355244476599"/>
    <n v="1.1506825106907099"/>
    <m/>
    <m/>
    <m/>
    <m/>
    <n v="2"/>
    <n v="0"/>
    <n v="1"/>
    <x v="32"/>
  </r>
  <r>
    <n v="2023"/>
    <d v="2023-04-02T00:00:00"/>
    <n v="0"/>
    <n v="0"/>
    <s v="pre"/>
    <m/>
    <s v="Winnipeg Jets"/>
    <s v="New Jersey Devils"/>
    <s v="WPG"/>
    <s v="NJD"/>
    <n v="1522.6386079982699"/>
    <n v="1524.1979863501199"/>
    <n v="0.56926343806437596"/>
    <n v="0.43073656193562299"/>
    <n v="0.235646891253945"/>
    <n v="1.2400286078982901"/>
    <n v="0.99561828335565095"/>
    <m/>
    <m/>
    <m/>
    <m/>
    <n v="71"/>
    <n v="81"/>
    <n v="76"/>
    <x v="32"/>
  </r>
  <r>
    <n v="2023"/>
    <d v="2023-04-02T00:00:00"/>
    <n v="0"/>
    <n v="0"/>
    <s v="pre"/>
    <m/>
    <s v="Toronto Maple Leafs"/>
    <s v="Detroit Red Wings"/>
    <s v="TOR"/>
    <s v="DET"/>
    <n v="1570.7556480481901"/>
    <n v="1470.79578939576"/>
    <n v="0.70333679156999296"/>
    <n v="0.29666320843000599"/>
    <n v="0.218637177191636"/>
    <n v="1.47153518960773"/>
    <n v="0.74710198758389801"/>
    <m/>
    <m/>
    <m/>
    <m/>
    <n v="66"/>
    <n v="2"/>
    <n v="34"/>
    <x v="32"/>
  </r>
  <r>
    <n v="2023"/>
    <d v="2023-04-02T00:00:00"/>
    <n v="0"/>
    <n v="0"/>
    <s v="pre"/>
    <m/>
    <s v="Calgary Flames"/>
    <s v="Anaheim Ducks"/>
    <s v="CGY"/>
    <s v="ANA"/>
    <n v="1517.6081578046101"/>
    <n v="1400.59557195617"/>
    <n v="0.72340236628797905"/>
    <n v="0.27659763371202001"/>
    <n v="0.215868397238825"/>
    <n v="1.50651342044542"/>
    <n v="0.70935497679340098"/>
    <m/>
    <m/>
    <m/>
    <m/>
    <n v="3"/>
    <n v="96"/>
    <n v="49"/>
    <x v="32"/>
  </r>
  <r>
    <n v="2023"/>
    <d v="2023-04-02T00:00:00"/>
    <n v="0"/>
    <n v="0"/>
    <s v="pre"/>
    <m/>
    <s v="Vancouver Canucks"/>
    <s v="Los Angeles Kings"/>
    <s v="VAN"/>
    <s v="LAK"/>
    <n v="1468.30167999894"/>
    <n v="1512.57522739622"/>
    <n v="0.50824028158284495"/>
    <n v="0.49175971841715399"/>
    <n v="0.24307172842163199"/>
    <n v="1.1360134478894801"/>
    <n v="1.1070582805321401"/>
    <m/>
    <m/>
    <m/>
    <m/>
    <n v="28"/>
    <n v="0"/>
    <n v="14"/>
    <x v="32"/>
  </r>
  <r>
    <n v="2023"/>
    <d v="2023-04-03T00:00:00"/>
    <n v="0"/>
    <n v="0"/>
    <s v="pre"/>
    <m/>
    <s v="Minnesota Wild"/>
    <s v="Vegas Golden Knights"/>
    <s v="MIN"/>
    <s v="VEG"/>
    <n v="1537.00872766782"/>
    <n v="1534.3892681544401"/>
    <n v="0.575151770772523"/>
    <n v="0.424848229227476"/>
    <n v="0.23492898907182899"/>
    <n v="1.2501127065464099"/>
    <n v="0.98481628252541298"/>
    <m/>
    <m/>
    <m/>
    <m/>
    <n v="84"/>
    <n v="67"/>
    <n v="75"/>
    <x v="32"/>
  </r>
  <r>
    <n v="2023"/>
    <d v="2023-04-03T00:00:00"/>
    <n v="0"/>
    <n v="0"/>
    <s v="pre"/>
    <m/>
    <s v="Dallas Stars"/>
    <s v="Nashville Predators"/>
    <s v="DAL"/>
    <s v="NSH"/>
    <n v="1525.25527883882"/>
    <n v="1508.30002860483"/>
    <n v="0.59518097479291199"/>
    <n v="0.40481902520708701"/>
    <n v="0.232477709821165"/>
    <n v="1.2844733494580001"/>
    <n v="0.94800436036316005"/>
    <m/>
    <m/>
    <m/>
    <m/>
    <n v="63"/>
    <n v="12"/>
    <n v="37"/>
    <x v="32"/>
  </r>
  <r>
    <n v="2023"/>
    <d v="2023-04-03T00:00:00"/>
    <n v="0"/>
    <n v="0"/>
    <s v="pre"/>
    <m/>
    <s v="Seattle Kraken"/>
    <s v="Arizona Coyotes"/>
    <s v="SEA"/>
    <s v="ARI"/>
    <n v="1495.23061947867"/>
    <n v="1418.89707473813"/>
    <n v="0.67419807484293304"/>
    <n v="0.32580192515706602"/>
    <n v="0.22251539231362999"/>
    <n v="1.4208920928787201"/>
    <n v="0.80162329943490096"/>
    <m/>
    <m/>
    <m/>
    <m/>
    <n v="3"/>
    <n v="75"/>
    <n v="39"/>
    <x v="32"/>
  </r>
  <r>
    <n v="2023"/>
    <d v="2023-04-04T00:00:00"/>
    <n v="0"/>
    <n v="0"/>
    <s v="pre"/>
    <m/>
    <s v="Florida Panthers"/>
    <s v="Buffalo Sabres"/>
    <s v="FLA"/>
    <s v="BUF"/>
    <n v="1526.7304244656"/>
    <n v="1499.7255224292601"/>
    <n v="0.60903932251766302"/>
    <n v="0.39096067748233598"/>
    <n v="0.23076998056800699"/>
    <n v="1.30830063298078"/>
    <n v="0.92246934758722698"/>
    <m/>
    <m/>
    <m/>
    <m/>
    <n v="58"/>
    <n v="99"/>
    <n v="78"/>
    <x v="32"/>
  </r>
  <r>
    <n v="2023"/>
    <d v="2023-04-04T00:00:00"/>
    <n v="0"/>
    <n v="0"/>
    <s v="pre"/>
    <m/>
    <s v="Toronto Maple Leafs"/>
    <s v="Columbus Blue Jackets"/>
    <s v="TOR"/>
    <s v="CBJ"/>
    <n v="1570.7556480481901"/>
    <n v="1422.1216053037799"/>
    <n v="0.758308736254793"/>
    <n v="0.241691263745206"/>
    <n v="0.21080164258814901"/>
    <n v="1.56756638790628"/>
    <n v="0.64323525468186604"/>
    <m/>
    <m/>
    <m/>
    <m/>
    <n v="31"/>
    <n v="1"/>
    <n v="16"/>
    <x v="32"/>
  </r>
  <r>
    <n v="2023"/>
    <d v="2023-04-04T00:00:00"/>
    <n v="0"/>
    <n v="0"/>
    <s v="pre"/>
    <m/>
    <s v="New Jersey Devils"/>
    <s v="Pittsburgh Penguins"/>
    <s v="NJD"/>
    <s v="PIT"/>
    <n v="1524.1979863501199"/>
    <n v="1517.16004616604"/>
    <n v="0.58135463412168498"/>
    <n v="0.41864536587831402"/>
    <n v="0.234171567456954"/>
    <n v="1.2607441097796801"/>
    <n v="0.97342745767726802"/>
    <m/>
    <m/>
    <m/>
    <m/>
    <n v="68"/>
    <n v="0"/>
    <n v="34"/>
    <x v="32"/>
  </r>
  <r>
    <n v="2023"/>
    <d v="2023-04-04T00:00:00"/>
    <n v="0"/>
    <n v="0"/>
    <s v="pre"/>
    <m/>
    <s v="Carolina Hurricanes"/>
    <s v="Ottawa Senators"/>
    <s v="CAR"/>
    <s v="OTT"/>
    <n v="1586.92316160271"/>
    <n v="1483.8549982193099"/>
    <n v="0.70705657412403"/>
    <n v="0.292943425875969"/>
    <n v="0.218130594976852"/>
    <n v="1.4780130720289399"/>
    <n v="0.740117522947909"/>
    <m/>
    <m/>
    <m/>
    <m/>
    <n v="82"/>
    <n v="3"/>
    <n v="42"/>
    <x v="32"/>
  </r>
  <r>
    <n v="2023"/>
    <d v="2023-04-04T00:00:00"/>
    <n v="0"/>
    <n v="0"/>
    <s v="pre"/>
    <m/>
    <s v="Montreal Canadiens"/>
    <s v="Detroit Red Wings"/>
    <s v="MTL"/>
    <s v="DET"/>
    <n v="1429.42452628144"/>
    <n v="1470.79578939576"/>
    <n v="0.51241519810917002"/>
    <n v="0.48758480189082898"/>
    <n v="0.242562242530452"/>
    <n v="1.1431000591887399"/>
    <n v="1.0994621833417"/>
    <m/>
    <m/>
    <m/>
    <m/>
    <n v="2"/>
    <n v="0"/>
    <n v="1"/>
    <x v="32"/>
  </r>
  <r>
    <n v="2023"/>
    <d v="2023-04-04T00:00:00"/>
    <n v="0"/>
    <n v="0"/>
    <s v="pre"/>
    <m/>
    <s v="St. Louis Blues"/>
    <s v="Philadelphia Flyers"/>
    <s v="STL"/>
    <s v="PHI"/>
    <n v="1492.6786689139999"/>
    <n v="1428.56805594764"/>
    <n v="0.65855771224532"/>
    <n v="0.341442287754679"/>
    <n v="0.224540944328182"/>
    <n v="1.39378319821665"/>
    <n v="0.83075774611152997"/>
    <m/>
    <m/>
    <m/>
    <m/>
    <n v="4"/>
    <n v="2"/>
    <n v="3"/>
    <x v="32"/>
  </r>
  <r>
    <n v="2023"/>
    <d v="2023-04-04T00:00:00"/>
    <n v="0"/>
    <n v="0"/>
    <s v="pre"/>
    <m/>
    <s v="Nashville Predators"/>
    <s v="Vegas Golden Knights"/>
    <s v="NSH"/>
    <s v="VEG"/>
    <n v="1508.30002860483"/>
    <n v="1534.3892681544401"/>
    <n v="0.534356127297414"/>
    <n v="0.465643872702585"/>
    <n v="0.239891528150633"/>
    <n v="1.18041627479143"/>
    <n v="1.0594752533592"/>
    <m/>
    <m/>
    <m/>
    <m/>
    <n v="68"/>
    <n v="99"/>
    <n v="83"/>
    <x v="32"/>
  </r>
  <r>
    <n v="2023"/>
    <d v="2023-04-04T00:00:00"/>
    <n v="0"/>
    <n v="0"/>
    <s v="pre"/>
    <m/>
    <s v="Calgary Flames"/>
    <s v="Chicago Blackhawks"/>
    <s v="CGY"/>
    <s v="CHI"/>
    <n v="1517.6081578046101"/>
    <n v="1423.6619408256699"/>
    <n v="0.69606327568913995"/>
    <n v="0.303936724310859"/>
    <n v="0.21961966620612899"/>
    <n v="1.45887703331921"/>
    <n v="0.76074263288691202"/>
    <m/>
    <m/>
    <m/>
    <m/>
    <n v="9"/>
    <n v="97"/>
    <n v="53"/>
    <x v="32"/>
  </r>
  <r>
    <n v="2023"/>
    <d v="2023-04-04T00:00:00"/>
    <n v="0"/>
    <n v="0"/>
    <s v="pre"/>
    <m/>
    <s v="Vancouver Canucks"/>
    <s v="Seattle Kraken"/>
    <s v="VAN"/>
    <s v="SEA"/>
    <n v="1468.30167999894"/>
    <n v="1495.23061947867"/>
    <n v="0.53315320996371596"/>
    <n v="0.46684679003628299"/>
    <n v="0.240037751782189"/>
    <n v="1.1783672738344699"/>
    <n v="1.06167047794771"/>
    <m/>
    <m/>
    <m/>
    <m/>
    <n v="19"/>
    <n v="0"/>
    <n v="9"/>
    <x v="32"/>
  </r>
  <r>
    <n v="2023"/>
    <d v="2023-04-04T00:00:00"/>
    <n v="0"/>
    <n v="0"/>
    <s v="pre"/>
    <m/>
    <s v="Los Angeles Kings"/>
    <s v="Edmonton Oilers"/>
    <s v="LAK"/>
    <s v="EDM"/>
    <n v="1512.57522739622"/>
    <n v="1543.3740725346099"/>
    <n v="0.52760458494983498"/>
    <n v="0.47239541505016402"/>
    <n v="0.240712437051192"/>
    <n v="1.1689206215082"/>
    <n v="1.07179181554298"/>
    <m/>
    <m/>
    <m/>
    <m/>
    <n v="76"/>
    <n v="63"/>
    <n v="69"/>
    <x v="32"/>
  </r>
  <r>
    <n v="2023"/>
    <d v="2023-04-04T00:00:00"/>
    <n v="0"/>
    <n v="0"/>
    <s v="pre"/>
    <m/>
    <s v="San Jose Sharks"/>
    <s v="Colorado Avalanche"/>
    <s v="SJS"/>
    <s v="COL"/>
    <n v="1420.6452607337301"/>
    <n v="1609.5105456496799"/>
    <n v="0.31015969100366902"/>
    <n v="0.68984030899632998"/>
    <n v="0.22045224169128799"/>
    <n v="0.77239622453459"/>
    <n v="1.4480560171566901"/>
    <m/>
    <m/>
    <m/>
    <m/>
    <n v="53"/>
    <n v="0"/>
    <n v="26"/>
    <x v="32"/>
  </r>
  <r>
    <n v="2023"/>
    <d v="2023-04-05T00:00:00"/>
    <n v="0"/>
    <n v="0"/>
    <s v="pre"/>
    <m/>
    <s v="Winnipeg Jets"/>
    <s v="Calgary Flames"/>
    <s v="WPG"/>
    <s v="CGY"/>
    <n v="1522.6386079982699"/>
    <n v="1517.6081578046101"/>
    <n v="0.57853949304468499"/>
    <n v="0.42146050695531401"/>
    <n v="0.234515483674827"/>
    <n v="1.2559180007278301"/>
    <n v="0.978597482946992"/>
    <m/>
    <m/>
    <m/>
    <m/>
    <n v="67"/>
    <n v="99"/>
    <n v="83"/>
    <x v="32"/>
  </r>
  <r>
    <n v="2023"/>
    <d v="2023-04-05T00:00:00"/>
    <n v="0"/>
    <n v="0"/>
    <s v="pre"/>
    <m/>
    <s v="New York Rangers"/>
    <s v="Tampa Bay Lightning"/>
    <s v="NYR"/>
    <s v="TBL"/>
    <n v="1561.43380261583"/>
    <n v="1580.92472514466"/>
    <n v="0.54379358587308002"/>
    <n v="0.45620641412691898"/>
    <n v="0.23874463346328201"/>
    <n v="1.19650400487049"/>
    <n v="1.0422406285927901"/>
    <m/>
    <m/>
    <m/>
    <m/>
    <n v="99"/>
    <n v="2"/>
    <n v="50"/>
    <x v="32"/>
  </r>
  <r>
    <n v="2023"/>
    <d v="2023-04-05T00:00:00"/>
    <n v="0"/>
    <n v="0"/>
    <s v="pre"/>
    <m/>
    <s v="Anaheim Ducks"/>
    <s v="Edmonton Oilers"/>
    <s v="ANA"/>
    <s v="EDM"/>
    <n v="1400.59557195617"/>
    <n v="1543.3740725346099"/>
    <n v="0.369566732965599"/>
    <n v="0.63043326703439995"/>
    <n v="0.22810733628712199"/>
    <n v="0.88293991918120396"/>
    <n v="1.34516741710591"/>
    <m/>
    <m/>
    <m/>
    <m/>
    <n v="9"/>
    <n v="0"/>
    <n v="4"/>
    <x v="32"/>
  </r>
  <r>
    <n v="2023"/>
    <d v="2023-04-06T00:00:00"/>
    <n v="0"/>
    <n v="0"/>
    <s v="pre"/>
    <m/>
    <s v="Pittsburgh Penguins"/>
    <s v="Minnesota Wild"/>
    <s v="PIT"/>
    <s v="MIN"/>
    <n v="1517.16004616604"/>
    <n v="1537.00872766782"/>
    <n v="0.54328263315079695"/>
    <n v="0.456717366849202"/>
    <n v="0.23880672117953"/>
    <n v="1.1956324431845999"/>
    <n v="1.04317427799492"/>
    <m/>
    <m/>
    <m/>
    <m/>
    <n v="75"/>
    <n v="100"/>
    <n v="87"/>
    <x v="32"/>
  </r>
  <r>
    <n v="2023"/>
    <d v="2023-04-06T00:00:00"/>
    <n v="0"/>
    <n v="0"/>
    <s v="pre"/>
    <m/>
    <s v="New Jersey Devils"/>
    <s v="Columbus Blue Jackets"/>
    <s v="NJD"/>
    <s v="CBJ"/>
    <n v="1524.1979863501199"/>
    <n v="1422.1216053037799"/>
    <n v="0.70587265374004604"/>
    <n v="0.29412734625995302"/>
    <n v="0.21829214070821701"/>
    <n v="1.475950995536"/>
    <n v="0.74234114517221095"/>
    <m/>
    <m/>
    <m/>
    <m/>
    <n v="11"/>
    <n v="0"/>
    <n v="5"/>
    <x v="32"/>
  </r>
  <r>
    <n v="2023"/>
    <d v="2023-04-06T00:00:00"/>
    <n v="0"/>
    <n v="0"/>
    <s v="pre"/>
    <m/>
    <s v="Montreal Canadiens"/>
    <s v="Washington Capitals"/>
    <s v="MTL"/>
    <s v="WSH"/>
    <n v="1429.42452628144"/>
    <n v="1503.5301793327501"/>
    <n v="0.46536473471031498"/>
    <n v="0.53463526528968397"/>
    <n v="0.23985759866901801"/>
    <n v="1.0589658003167799"/>
    <n v="1.18089179835223"/>
    <m/>
    <m/>
    <m/>
    <m/>
    <n v="7"/>
    <n v="0"/>
    <n v="3"/>
    <x v="32"/>
  </r>
  <r>
    <n v="2023"/>
    <d v="2023-04-06T00:00:00"/>
    <n v="0"/>
    <n v="0"/>
    <s v="pre"/>
    <m/>
    <s v="Detroit Red Wings"/>
    <s v="Buffalo Sabres"/>
    <s v="DET"/>
    <s v="BUF"/>
    <n v="1470.79578939576"/>
    <n v="1499.7255224292601"/>
    <n v="0.530285432529782"/>
    <n v="0.469714567470217"/>
    <n v="0.24038641156902199"/>
    <n v="1.17348386439542"/>
    <n v="1.06690254717359"/>
    <m/>
    <m/>
    <m/>
    <m/>
    <n v="22"/>
    <n v="58"/>
    <n v="40"/>
    <x v="32"/>
  </r>
  <r>
    <n v="2023"/>
    <d v="2023-04-06T00:00:00"/>
    <n v="0"/>
    <n v="0"/>
    <s v="pre"/>
    <m/>
    <s v="Boston Bruins"/>
    <s v="Toronto Maple Leafs"/>
    <s v="BOS"/>
    <s v="TOR"/>
    <n v="1630.70516121895"/>
    <n v="1570.7556480481901"/>
    <n v="0.65315133048016805"/>
    <n v="0.34684866951983101"/>
    <n v="0.225233492425711"/>
    <n v="1.3844245981395"/>
    <n v="0.84080889428620997"/>
    <m/>
    <m/>
    <m/>
    <m/>
    <n v="100"/>
    <n v="10"/>
    <n v="55"/>
    <x v="32"/>
  </r>
  <r>
    <n v="2023"/>
    <d v="2023-04-06T00:00:00"/>
    <n v="0"/>
    <n v="0"/>
    <s v="pre"/>
    <m/>
    <s v="Florida Panthers"/>
    <s v="Ottawa Senators"/>
    <s v="FLA"/>
    <s v="OTT"/>
    <n v="1526.7304244656"/>
    <n v="1483.8549982193099"/>
    <n v="0.63056325252463397"/>
    <n v="0.36943674747536598"/>
    <n v="0.22809104195925001"/>
    <n v="1.34539171771896"/>
    <n v="0.88269932424028996"/>
    <m/>
    <m/>
    <m/>
    <m/>
    <n v="47"/>
    <n v="99"/>
    <n v="73"/>
    <x v="32"/>
  </r>
  <r>
    <n v="2023"/>
    <d v="2023-04-06T00:00:00"/>
    <n v="0"/>
    <n v="0"/>
    <s v="pre"/>
    <m/>
    <s v="New York Islanders"/>
    <s v="Tampa Bay Lightning"/>
    <s v="NYI"/>
    <s v="TBL"/>
    <n v="1509.0058363856399"/>
    <n v="1580.92472514466"/>
    <n v="0.46849796556356399"/>
    <n v="0.53150203443643496"/>
    <n v="0.240238487835503"/>
    <n v="1.06468317616163"/>
    <n v="1.17555531167387"/>
    <m/>
    <m/>
    <m/>
    <m/>
    <n v="90"/>
    <n v="99"/>
    <n v="94"/>
    <x v="32"/>
  </r>
  <r>
    <n v="2023"/>
    <d v="2023-04-06T00:00:00"/>
    <n v="0"/>
    <n v="0"/>
    <s v="pre"/>
    <m/>
    <s v="Nashville Predators"/>
    <s v="Carolina Hurricanes"/>
    <s v="NSH"/>
    <s v="CAR"/>
    <n v="1508.30002860483"/>
    <n v="1586.92316160271"/>
    <n v="0.45890093982138502"/>
    <n v="0.54109906017861398"/>
    <n v="0.239072056731366"/>
    <n v="1.04716354485508"/>
    <n v="1.19190851187628"/>
    <m/>
    <m/>
    <m/>
    <m/>
    <n v="92"/>
    <n v="99"/>
    <n v="95"/>
    <x v="32"/>
  </r>
  <r>
    <n v="2023"/>
    <d v="2023-04-06T00:00:00"/>
    <n v="0"/>
    <n v="0"/>
    <s v="pre"/>
    <m/>
    <s v="St. Louis Blues"/>
    <s v="New York Rangers"/>
    <s v="STL"/>
    <s v="NYR"/>
    <n v="1492.6786689139999"/>
    <n v="1561.43380261583"/>
    <n v="0.47303537963021802"/>
    <n v="0.52696462036978198"/>
    <n v="0.24079028024391799"/>
    <n v="1.0729587178779001"/>
    <n v="1.16783156236601"/>
    <m/>
    <m/>
    <m/>
    <m/>
    <n v="74"/>
    <n v="4"/>
    <n v="39"/>
    <x v="32"/>
  </r>
  <r>
    <n v="2023"/>
    <d v="2023-04-06T00:00:00"/>
    <n v="0"/>
    <n v="0"/>
    <s v="pre"/>
    <m/>
    <s v="Dallas Stars"/>
    <s v="Philadelphia Flyers"/>
    <s v="DAL"/>
    <s v="PHI"/>
    <n v="1525.25527883882"/>
    <n v="1428.56805594764"/>
    <n v="0.69939099842769403"/>
    <n v="0.30060900157230502"/>
    <n v="0.219171456645984"/>
    <n v="1.46466690961088"/>
    <n v="0.75450454703509695"/>
    <m/>
    <m/>
    <m/>
    <m/>
    <n v="14"/>
    <n v="9"/>
    <n v="11"/>
    <x v="32"/>
  </r>
  <r>
    <n v="2023"/>
    <d v="2023-04-06T00:00:00"/>
    <n v="0"/>
    <n v="0"/>
    <s v="pre"/>
    <m/>
    <s v="Vegas Golden Knights"/>
    <s v="Los Angeles Kings"/>
    <s v="VEG"/>
    <s v="LAK"/>
    <n v="1534.3892681544401"/>
    <n v="1512.57522739622"/>
    <n v="0.60190161998453096"/>
    <n v="0.39809838001546799"/>
    <n v="0.23165096123113199"/>
    <n v="1.2960231123642001"/>
    <n v="0.93562784886692896"/>
    <m/>
    <m/>
    <m/>
    <m/>
    <n v="71"/>
    <n v="10"/>
    <n v="40"/>
    <x v="32"/>
  </r>
  <r>
    <n v="2023"/>
    <d v="2023-04-06T00:00:00"/>
    <n v="0"/>
    <n v="0"/>
    <s v="pre"/>
    <m/>
    <s v="Vancouver Canucks"/>
    <s v="Chicago Blackhawks"/>
    <s v="VAN"/>
    <s v="CHI"/>
    <n v="1468.30167999894"/>
    <n v="1423.6619408256699"/>
    <n v="0.63292601916553604"/>
    <n v="0.36707398083446302"/>
    <n v="0.22779458383832801"/>
    <n v="1.3494695030331301"/>
    <n v="0.87832508080518901"/>
    <m/>
    <m/>
    <m/>
    <m/>
    <n v="1"/>
    <n v="0"/>
    <n v="0"/>
    <x v="32"/>
  </r>
  <r>
    <n v="2023"/>
    <d v="2023-04-06T00:00:00"/>
    <n v="0"/>
    <n v="0"/>
    <s v="pre"/>
    <m/>
    <s v="San Jose Sharks"/>
    <s v="Colorado Avalanche"/>
    <s v="SJS"/>
    <s v="COL"/>
    <n v="1420.6452607337301"/>
    <n v="1609.5105456496799"/>
    <n v="0.31015969100366902"/>
    <n v="0.68984030899632998"/>
    <n v="0.22045224169128799"/>
    <n v="0.77239622453459"/>
    <n v="1.4480560171566901"/>
    <m/>
    <m/>
    <m/>
    <m/>
    <n v="53"/>
    <n v="0"/>
    <n v="26"/>
    <x v="32"/>
  </r>
  <r>
    <n v="2023"/>
    <d v="2023-04-06T00:00:00"/>
    <n v="0"/>
    <n v="0"/>
    <s v="pre"/>
    <m/>
    <s v="Seattle Kraken"/>
    <s v="Arizona Coyotes"/>
    <s v="SEA"/>
    <s v="ARI"/>
    <n v="1495.23061947867"/>
    <n v="1418.89707473813"/>
    <n v="0.67419807484293304"/>
    <n v="0.32580192515706602"/>
    <n v="0.22251539231362999"/>
    <n v="1.4208920928787201"/>
    <n v="0.80162329943490096"/>
    <m/>
    <m/>
    <m/>
    <m/>
    <n v="3"/>
    <n v="73"/>
    <n v="38"/>
    <x v="32"/>
  </r>
  <r>
    <n v="2023"/>
    <d v="2023-04-08T00:00:00"/>
    <n v="0"/>
    <n v="0"/>
    <s v="pre"/>
    <m/>
    <s v="Buffalo Sabres"/>
    <s v="Carolina Hurricanes"/>
    <s v="BUF"/>
    <s v="CAR"/>
    <n v="1499.7255224292601"/>
    <n v="1586.92316160271"/>
    <n v="0.44667189766237603"/>
    <n v="0.55332810233762297"/>
    <n v="0.237585899677873"/>
    <n v="1.0248067503356799"/>
    <n v="1.21277914934218"/>
    <m/>
    <m/>
    <m/>
    <m/>
    <n v="89"/>
    <n v="100"/>
    <n v="94"/>
    <x v="32"/>
  </r>
  <r>
    <n v="2023"/>
    <d v="2023-04-08T00:00:00"/>
    <n v="0"/>
    <n v="0"/>
    <s v="pre"/>
    <m/>
    <s v="Detroit Red Wings"/>
    <s v="Pittsburgh Penguins"/>
    <s v="DET"/>
    <s v="PIT"/>
    <n v="1470.79578939576"/>
    <n v="1517.16004616604"/>
    <n v="0.50523206412232702"/>
    <n v="0.49476793587767198"/>
    <n v="0.24343919505230299"/>
    <n v="1.1309100362924001"/>
    <n v="1.11252915875989"/>
    <m/>
    <m/>
    <m/>
    <m/>
    <n v="32"/>
    <n v="63"/>
    <n v="47"/>
    <x v="32"/>
  </r>
  <r>
    <n v="2023"/>
    <d v="2023-04-08T00:00:00"/>
    <n v="0"/>
    <n v="0"/>
    <s v="pre"/>
    <m/>
    <s v="Dallas Stars"/>
    <s v="Vegas Golden Knights"/>
    <s v="DAL"/>
    <s v="VEG"/>
    <n v="1525.25527883882"/>
    <n v="1534.3892681544401"/>
    <n v="0.55854119511135802"/>
    <n v="0.44145880488864198"/>
    <n v="0.236952033068383"/>
    <n v="1.2216869515570099"/>
    <n v="1.01526508151136"/>
    <m/>
    <m/>
    <m/>
    <m/>
    <n v="78"/>
    <n v="12"/>
    <n v="45"/>
    <x v="32"/>
  </r>
  <r>
    <n v="2023"/>
    <d v="2023-04-08T00:00:00"/>
    <n v="0"/>
    <n v="0"/>
    <s v="pre"/>
    <m/>
    <s v="San Jose Sharks"/>
    <s v="Edmonton Oilers"/>
    <s v="SJS"/>
    <s v="EDM"/>
    <n v="1420.6452607337301"/>
    <n v="1543.3740725346099"/>
    <n v="0.39683727850405298"/>
    <n v="0.60316272149594596"/>
    <n v="0.23149553809387"/>
    <n v="0.93330403577897403"/>
    <n v="1.29819150231489"/>
    <m/>
    <m/>
    <m/>
    <m/>
    <n v="17"/>
    <n v="0"/>
    <n v="8"/>
    <x v="32"/>
  </r>
  <r>
    <n v="2023"/>
    <d v="2023-04-08T00:00:00"/>
    <n v="0"/>
    <n v="0"/>
    <s v="pre"/>
    <m/>
    <s v="Arizona Coyotes"/>
    <s v="Anaheim Ducks"/>
    <s v="ARI"/>
    <s v="ANA"/>
    <n v="1418.89707473813"/>
    <n v="1400.59557195617"/>
    <n v="0.59704679500265501"/>
    <n v="0.40295320499734399"/>
    <n v="0.23224843208353599"/>
    <n v="1.28767884006898"/>
    <n v="0.94456959201455604"/>
    <m/>
    <m/>
    <m/>
    <m/>
    <n v="0"/>
    <n v="0"/>
    <n v="0"/>
    <x v="32"/>
  </r>
  <r>
    <n v="2023"/>
    <d v="2023-04-08T00:00:00"/>
    <n v="0"/>
    <n v="0"/>
    <s v="pre"/>
    <m/>
    <s v="Toronto Maple Leafs"/>
    <s v="Montreal Canadiens"/>
    <s v="TOR"/>
    <s v="MTL"/>
    <n v="1570.7556480481901"/>
    <n v="1429.42452628144"/>
    <n v="0.75052054749860697"/>
    <n v="0.249479452501392"/>
    <n v="0.21196401170899601"/>
    <n v="1.5539217605883699"/>
    <n v="0.65804225112062198"/>
    <m/>
    <m/>
    <m/>
    <m/>
    <n v="36"/>
    <n v="1"/>
    <n v="18"/>
    <x v="32"/>
  </r>
  <r>
    <n v="2023"/>
    <d v="2023-04-08T00:00:00"/>
    <n v="0"/>
    <n v="0"/>
    <s v="pre"/>
    <m/>
    <s v="Ottawa Senators"/>
    <s v="Tampa Bay Lightning"/>
    <s v="OTT"/>
    <s v="TBL"/>
    <n v="1483.8549982193099"/>
    <n v="1580.92472514466"/>
    <n v="0.43267262733152101"/>
    <n v="0.56732737266847799"/>
    <n v="0.23588273398994899"/>
    <n v="0.99916798639541904"/>
    <n v="1.2367147475945299"/>
    <m/>
    <m/>
    <m/>
    <m/>
    <n v="79"/>
    <n v="15"/>
    <n v="47"/>
    <x v="32"/>
  </r>
  <r>
    <n v="2023"/>
    <d v="2023-04-08T00:00:00"/>
    <n v="0"/>
    <n v="0"/>
    <s v="pre"/>
    <m/>
    <s v="Columbus Blue Jackets"/>
    <s v="New York Rangers"/>
    <s v="CBJ"/>
    <s v="NYR"/>
    <n v="1422.1216053037799"/>
    <n v="1561.43380261583"/>
    <n v="0.37422765219023102"/>
    <n v="0.62577234780976798"/>
    <n v="0.22869060102036901"/>
    <n v="0.89156355870300597"/>
    <n v="1.33712704231736"/>
    <m/>
    <m/>
    <m/>
    <m/>
    <n v="26"/>
    <n v="0"/>
    <n v="13"/>
    <x v="32"/>
  </r>
  <r>
    <n v="2023"/>
    <d v="2023-04-08T00:00:00"/>
    <n v="0"/>
    <n v="0"/>
    <s v="pre"/>
    <m/>
    <s v="Washington Capitals"/>
    <s v="Florida Panthers"/>
    <s v="WSH"/>
    <s v="FLA"/>
    <n v="1503.5301793327501"/>
    <n v="1526.7304244656"/>
    <n v="0.53849163674035105"/>
    <n v="0.461508363259648"/>
    <n v="0.23938891038743201"/>
    <n v="1.1874632576961099"/>
    <n v="1.0519256526913101"/>
    <m/>
    <m/>
    <m/>
    <m/>
    <n v="60"/>
    <n v="44"/>
    <n v="52"/>
    <x v="32"/>
  </r>
  <r>
    <n v="2023"/>
    <d v="2023-04-08T00:00:00"/>
    <n v="0"/>
    <n v="0"/>
    <s v="pre"/>
    <m/>
    <s v="Winnipeg Jets"/>
    <s v="Nashville Predators"/>
    <s v="WPG"/>
    <s v="NSH"/>
    <n v="1522.6386079982699"/>
    <n v="1508.30002860483"/>
    <n v="0.59154660081520805"/>
    <n v="0.40845339918479101"/>
    <n v="0.23292380133769"/>
    <n v="1.2782317200378299"/>
    <n v="0.95469208129985095"/>
    <m/>
    <m/>
    <m/>
    <m/>
    <n v="61"/>
    <n v="99"/>
    <n v="80"/>
    <x v="32"/>
  </r>
  <r>
    <n v="2023"/>
    <d v="2023-04-08T00:00:00"/>
    <n v="0"/>
    <n v="0"/>
    <s v="pre"/>
    <m/>
    <s v="New York Islanders"/>
    <s v="Philadelphia Flyers"/>
    <s v="NYI"/>
    <s v="PHI"/>
    <n v="1509.0058363856399"/>
    <n v="1428.56805594764"/>
    <n v="0.67936610834500999"/>
    <n v="0.32063389165498901"/>
    <n v="0.22183818129194499"/>
    <n v="1.42986105607532"/>
    <n v="0.791977125216622"/>
    <m/>
    <m/>
    <m/>
    <m/>
    <n v="8"/>
    <n v="98"/>
    <n v="53"/>
    <x v="32"/>
  </r>
  <r>
    <n v="2023"/>
    <d v="2023-04-08T00:00:00"/>
    <n v="0"/>
    <n v="0"/>
    <s v="pre"/>
    <m/>
    <s v="Boston Bruins"/>
    <s v="New Jersey Devils"/>
    <s v="BOS"/>
    <s v="NJD"/>
    <n v="1630.70516121895"/>
    <n v="1524.1979863501199"/>
    <n v="0.71114011195087501"/>
    <n v="0.28885988804912499"/>
    <n v="0.217571101947485"/>
    <n v="1.48512778805302"/>
    <n v="0.73244331389446005"/>
    <m/>
    <m/>
    <m/>
    <m/>
    <n v="100"/>
    <n v="9"/>
    <n v="54"/>
    <x v="32"/>
  </r>
  <r>
    <n v="2023"/>
    <d v="2023-04-08T00:00:00"/>
    <n v="0"/>
    <n v="0"/>
    <s v="pre"/>
    <m/>
    <s v="Minnesota Wild"/>
    <s v="St. Louis Blues"/>
    <s v="MIN"/>
    <s v="STL"/>
    <n v="1537.00872766782"/>
    <n v="1492.6786689139999"/>
    <n v="0.63251175363023604"/>
    <n v="0.36748824636976302"/>
    <n v="0.22784659988564299"/>
    <n v="1.34875445469376"/>
    <n v="0.87909214519188095"/>
    <m/>
    <m/>
    <m/>
    <m/>
    <n v="60"/>
    <n v="69"/>
    <n v="64"/>
    <x v="32"/>
  </r>
  <r>
    <n v="2023"/>
    <d v="2023-04-08T00:00:00"/>
    <n v="0"/>
    <n v="0"/>
    <s v="pre"/>
    <m/>
    <s v="Vancouver Canucks"/>
    <s v="Calgary Flames"/>
    <s v="VAN"/>
    <s v="CGY"/>
    <n v="1468.30167999894"/>
    <n v="1517.6081578046101"/>
    <n v="0.50099805734087099"/>
    <n v="0.49900194265912801"/>
    <n v="0.24395696267318501"/>
    <n v="1.12373111298088"/>
    <n v="1.1202258496923001"/>
    <m/>
    <m/>
    <m/>
    <m/>
    <n v="31"/>
    <n v="0"/>
    <n v="15"/>
    <x v="32"/>
  </r>
  <r>
    <n v="2023"/>
    <d v="2023-04-08T00:00:00"/>
    <n v="0"/>
    <n v="0"/>
    <s v="pre"/>
    <m/>
    <s v="Seattle Kraken"/>
    <s v="Chicago Blackhawks"/>
    <s v="SEA"/>
    <s v="CHI"/>
    <n v="1495.23061947867"/>
    <n v="1423.6619408256699"/>
    <n v="0.66814466270413297"/>
    <n v="0.33185533729586603"/>
    <n v="0.223303458736898"/>
    <n v="1.4103937700267299"/>
    <n v="0.812909688710165"/>
    <m/>
    <m/>
    <m/>
    <m/>
    <n v="4"/>
    <n v="79"/>
    <n v="41"/>
    <x v="32"/>
  </r>
  <r>
    <n v="2023"/>
    <d v="2023-04-08T00:00:00"/>
    <n v="0"/>
    <n v="0"/>
    <s v="pre"/>
    <m/>
    <s v="Los Angeles Kings"/>
    <s v="Colorado Avalanche"/>
    <s v="LAK"/>
    <s v="COL"/>
    <n v="1512.57522739622"/>
    <n v="1609.5105456496799"/>
    <n v="0.43286255959699399"/>
    <n v="0.56713744040300496"/>
    <n v="0.23590586585159901"/>
    <n v="0.99951616812911903"/>
    <n v="1.23638969772247"/>
    <m/>
    <m/>
    <m/>
    <m/>
    <n v="97"/>
    <n v="40"/>
    <n v="68"/>
    <x v="32"/>
  </r>
  <r>
    <n v="2023"/>
    <d v="2023-04-09T00:00:00"/>
    <n v="0"/>
    <n v="0"/>
    <s v="pre"/>
    <m/>
    <s v="Philadelphia Flyers"/>
    <s v="Boston Bruins"/>
    <s v="PHI"/>
    <s v="BOS"/>
    <n v="1428.56805594764"/>
    <n v="1630.70516121895"/>
    <n v="0.29405477775385302"/>
    <n v="0.70594522224614598"/>
    <n v="0.21828224721009601"/>
    <n v="0.74220486502682603"/>
    <n v="1.47607738218326"/>
    <m/>
    <m/>
    <m/>
    <m/>
    <n v="70"/>
    <n v="0"/>
    <n v="35"/>
    <x v="32"/>
  </r>
  <r>
    <n v="2023"/>
    <d v="2023-04-09T00:00:00"/>
    <n v="0"/>
    <n v="0"/>
    <s v="pre"/>
    <m/>
    <s v="Anaheim Ducks"/>
    <s v="Colorado Avalanche"/>
    <s v="ANA"/>
    <s v="COL"/>
    <n v="1400.59557195617"/>
    <n v="1609.5105456496799"/>
    <n v="0.28602103915664101"/>
    <n v="0.71397896084335799"/>
    <n v="0.21717999402139501"/>
    <n v="0.72710402476064495"/>
    <n v="1.4900759692607399"/>
    <m/>
    <m/>
    <m/>
    <m/>
    <n v="37"/>
    <n v="0"/>
    <n v="18"/>
    <x v="32"/>
  </r>
  <r>
    <n v="2023"/>
    <d v="2023-04-10T00:00:00"/>
    <n v="0"/>
    <n v="0"/>
    <s v="pre"/>
    <m/>
    <s v="Winnipeg Jets"/>
    <s v="San Jose Sharks"/>
    <s v="WPG"/>
    <s v="SJS"/>
    <n v="1522.6386079982699"/>
    <n v="1420.6452607337301"/>
    <n v="0.70577340728406202"/>
    <n v="0.29422659271593699"/>
    <n v="0.218305669515378"/>
    <n v="1.4757781478801999"/>
    <n v="0.74252752163517199"/>
    <m/>
    <m/>
    <m/>
    <m/>
    <n v="10"/>
    <n v="74"/>
    <n v="42"/>
    <x v="32"/>
  </r>
  <r>
    <n v="2023"/>
    <d v="2023-04-10T00:00:00"/>
    <n v="0"/>
    <n v="0"/>
    <s v="pre"/>
    <m/>
    <s v="Florida Panthers"/>
    <s v="Toronto Maple Leafs"/>
    <s v="FLA"/>
    <s v="TOR"/>
    <n v="1526.7304244656"/>
    <n v="1570.7556480481901"/>
    <n v="0.50859754694592096"/>
    <n v="0.49140245305407798"/>
    <n v="0.243028107634323"/>
    <n v="1.13661970214444"/>
    <n v="1.10640840548988"/>
    <m/>
    <m/>
    <m/>
    <m/>
    <n v="93"/>
    <n v="99"/>
    <n v="96"/>
    <x v="32"/>
  </r>
  <r>
    <n v="2023"/>
    <d v="2023-04-10T00:00:00"/>
    <n v="0"/>
    <n v="0"/>
    <s v="pre"/>
    <m/>
    <s v="New York Rangers"/>
    <s v="Buffalo Sabres"/>
    <s v="NYR"/>
    <s v="BUF"/>
    <n v="1561.43380261583"/>
    <n v="1499.7255224292601"/>
    <n v="0.65544136106272799"/>
    <n v="0.34455863893727201"/>
    <n v="0.22494058924397201"/>
    <n v="1.3883879453971"/>
    <n v="0.83655264384686501"/>
    <m/>
    <m/>
    <m/>
    <m/>
    <n v="78"/>
    <n v="2"/>
    <n v="40"/>
    <x v="32"/>
  </r>
  <r>
    <n v="2023"/>
    <d v="2023-04-10T00:00:00"/>
    <n v="0"/>
    <n v="0"/>
    <s v="pre"/>
    <m/>
    <s v="Washington Capitals"/>
    <s v="New York Islanders"/>
    <s v="WSH"/>
    <s v="NYI"/>
    <n v="1503.5301793327501"/>
    <n v="1509.0058363856399"/>
    <n v="0.56372720248020303"/>
    <n v="0.43627279751979597"/>
    <n v="0.236321063316798"/>
    <n v="1.2305548563664701"/>
    <n v="1.0057662069503099"/>
    <m/>
    <m/>
    <m/>
    <m/>
    <n v="49"/>
    <n v="47"/>
    <n v="48"/>
    <x v="32"/>
  </r>
  <r>
    <n v="2023"/>
    <d v="2023-04-10T00:00:00"/>
    <n v="0"/>
    <n v="0"/>
    <s v="pre"/>
    <m/>
    <s v="Ottawa Senators"/>
    <s v="Carolina Hurricanes"/>
    <s v="OTT"/>
    <s v="CAR"/>
    <n v="1483.8549982193099"/>
    <n v="1586.92316160271"/>
    <n v="0.424217203231611"/>
    <n v="0.57578279676838895"/>
    <n v="0.23485199429602999"/>
    <n v="0.98365814456562395"/>
    <n v="1.2511938497304"/>
    <m/>
    <m/>
    <m/>
    <m/>
    <n v="82"/>
    <n v="19"/>
    <n v="50"/>
    <x v="32"/>
  </r>
  <r>
    <n v="2023"/>
    <d v="2023-04-10T00:00:00"/>
    <n v="0"/>
    <n v="0"/>
    <s v="pre"/>
    <m/>
    <s v="Detroit Red Wings"/>
    <s v="Dallas Stars"/>
    <s v="DET"/>
    <s v="DAL"/>
    <n v="1470.79578939576"/>
    <n v="1525.25527883882"/>
    <n v="0.493582631217375"/>
    <n v="0.506417368782624"/>
    <n v="0.243294367052133"/>
    <n v="1.11037375563692"/>
    <n v="1.1329206114152"/>
    <m/>
    <m/>
    <m/>
    <m/>
    <n v="37"/>
    <n v="38"/>
    <n v="37"/>
    <x v="32"/>
  </r>
  <r>
    <n v="2023"/>
    <d v="2023-04-10T00:00:00"/>
    <n v="0"/>
    <n v="0"/>
    <s v="pre"/>
    <m/>
    <s v="Chicago Blackhawks"/>
    <s v="Minnesota Wild"/>
    <s v="CHI"/>
    <s v="MIN"/>
    <n v="1423.6619408256699"/>
    <n v="1537.00872766782"/>
    <n v="0.40983357332065801"/>
    <n v="0.59016642667934105"/>
    <n v="0.233093038388548"/>
    <n v="0.95723083219091698"/>
    <n v="1.2758622061976299"/>
    <m/>
    <m/>
    <m/>
    <m/>
    <n v="16"/>
    <n v="0"/>
    <n v="8"/>
    <x v="32"/>
  </r>
  <r>
    <n v="2023"/>
    <d v="2023-04-10T00:00:00"/>
    <n v="0"/>
    <n v="0"/>
    <s v="pre"/>
    <m/>
    <s v="Calgary Flames"/>
    <s v="Nashville Predators"/>
    <s v="CGY"/>
    <s v="NSH"/>
    <n v="1517.6081578046101"/>
    <n v="1508.30002860483"/>
    <n v="0.58453178242597803"/>
    <n v="0.41546821757402103"/>
    <n v="0.23378306860693601"/>
    <n v="1.26619299966506"/>
    <n v="0.96759006894187005"/>
    <m/>
    <m/>
    <m/>
    <m/>
    <n v="57"/>
    <n v="100"/>
    <n v="78"/>
    <x v="32"/>
  </r>
  <r>
    <n v="2023"/>
    <d v="2023-04-10T00:00:00"/>
    <n v="0"/>
    <n v="0"/>
    <s v="pre"/>
    <m/>
    <s v="Arizona Coyotes"/>
    <s v="Seattle Kraken"/>
    <s v="ARI"/>
    <s v="SEA"/>
    <n v="1418.89707473813"/>
    <n v="1495.23061947867"/>
    <n v="0.46217538585039297"/>
    <n v="0.53782461414960603"/>
    <n v="0.23946997124077499"/>
    <n v="1.05314361658377"/>
    <n v="1.186326354657"/>
    <m/>
    <m/>
    <m/>
    <m/>
    <n v="3"/>
    <n v="0"/>
    <n v="1"/>
    <x v="32"/>
  </r>
  <r>
    <n v="2023"/>
    <d v="2023-04-10T00:00:00"/>
    <n v="0"/>
    <n v="0"/>
    <s v="pre"/>
    <m/>
    <s v="Los Angeles Kings"/>
    <s v="Vancouver Canucks"/>
    <s v="LAK"/>
    <s v="VAN"/>
    <n v="1512.57522739622"/>
    <n v="1468.30167999894"/>
    <n v="0.63243613615007999"/>
    <n v="0.36756386384991901"/>
    <n v="0.22785609282399399"/>
    <n v="1.34862393818029"/>
    <n v="0.87923215464369997"/>
    <m/>
    <m/>
    <m/>
    <m/>
    <n v="28"/>
    <n v="44"/>
    <n v="36"/>
    <x v="32"/>
  </r>
  <r>
    <n v="2023"/>
    <d v="2023-04-11T00:00:00"/>
    <n v="0"/>
    <n v="0"/>
    <s v="pre"/>
    <m/>
    <s v="New Jersey Devils"/>
    <s v="Buffalo Sabres"/>
    <s v="NJD"/>
    <s v="BUF"/>
    <n v="1524.1979863501199"/>
    <n v="1499.7255224292601"/>
    <n v="0.60556271123421201"/>
    <n v="0.39443728876578699"/>
    <n v="0.231199486722763"/>
    <n v="1.3023191211753899"/>
    <n v="0.92888036554736897"/>
    <m/>
    <m/>
    <m/>
    <m/>
    <n v="56"/>
    <n v="0"/>
    <n v="28"/>
    <x v="32"/>
  </r>
  <r>
    <n v="2023"/>
    <d v="2023-04-11T00:00:00"/>
    <n v="0"/>
    <n v="0"/>
    <s v="pre"/>
    <m/>
    <s v="Pittsburgh Penguins"/>
    <s v="Chicago Blackhawks"/>
    <s v="PIT"/>
    <s v="CHI"/>
    <n v="1517.16004616604"/>
    <n v="1423.6619408256699"/>
    <n v="0.69551727488684201"/>
    <n v="0.30448272511315799"/>
    <n v="0.21969300407289499"/>
    <n v="1.4579272743420899"/>
    <n v="0.76176572973080003"/>
    <m/>
    <m/>
    <m/>
    <m/>
    <n v="9"/>
    <n v="98"/>
    <n v="53"/>
    <x v="32"/>
  </r>
  <r>
    <n v="2023"/>
    <d v="2023-04-11T00:00:00"/>
    <n v="0"/>
    <n v="0"/>
    <s v="pre"/>
    <m/>
    <s v="Philadelphia Flyers"/>
    <s v="Columbus Blue Jackets"/>
    <s v="PHI"/>
    <s v="CBJ"/>
    <n v="1428.56805594764"/>
    <n v="1422.1216053037799"/>
    <n v="0.58052571894480398"/>
    <n v="0.41947428105519502"/>
    <n v="0.23427286299637501"/>
    <n v="1.25932287866575"/>
    <n v="0.97494998433061897"/>
    <m/>
    <m/>
    <m/>
    <m/>
    <n v="0"/>
    <n v="0"/>
    <n v="0"/>
    <x v="32"/>
  </r>
  <r>
    <n v="2023"/>
    <d v="2023-04-11T00:00:00"/>
    <n v="0"/>
    <n v="0"/>
    <s v="pre"/>
    <m/>
    <s v="Boston Bruins"/>
    <s v="Washington Capitals"/>
    <s v="BOS"/>
    <s v="WSH"/>
    <n v="1630.70516121895"/>
    <n v="1503.5301793327501"/>
    <n v="0.73495335015097996"/>
    <n v="0.26504664984901899"/>
    <n v="0.21423049689454099"/>
    <n v="1.52668777579935"/>
    <n v="0.68754272109519099"/>
    <m/>
    <m/>
    <m/>
    <m/>
    <n v="98"/>
    <n v="5"/>
    <n v="51"/>
    <x v="32"/>
  </r>
  <r>
    <n v="2023"/>
    <d v="2023-04-11T00:00:00"/>
    <n v="0"/>
    <n v="0"/>
    <s v="pre"/>
    <m/>
    <s v="Carolina Hurricanes"/>
    <s v="Detroit Red Wings"/>
    <s v="CAR"/>
    <s v="DET"/>
    <n v="1586.92316160271"/>
    <n v="1470.79578939576"/>
    <n v="0.72238160093991899"/>
    <n v="0.27761839906008001"/>
    <n v="0.21601149828695401"/>
    <n v="1.50473196821283"/>
    <n v="0.71127953007412204"/>
    <m/>
    <m/>
    <m/>
    <m/>
    <n v="75"/>
    <n v="4"/>
    <n v="39"/>
    <x v="32"/>
  </r>
  <r>
    <n v="2023"/>
    <d v="2023-04-11T00:00:00"/>
    <n v="0"/>
    <n v="0"/>
    <s v="pre"/>
    <m/>
    <s v="Tampa Bay Lightning"/>
    <s v="Toronto Maple Leafs"/>
    <s v="TBL"/>
    <s v="TOR"/>
    <n v="1580.92472514466"/>
    <n v="1570.7556480481901"/>
    <n v="0.58573486575601397"/>
    <n v="0.41426513424398498"/>
    <n v="0.23363585124727801"/>
    <n v="1.26825691879319"/>
    <n v="0.96537893245408701"/>
    <m/>
    <m/>
    <m/>
    <m/>
    <n v="100"/>
    <n v="3"/>
    <n v="51"/>
    <x v="32"/>
  </r>
  <r>
    <n v="2023"/>
    <d v="2023-04-11T00:00:00"/>
    <n v="0"/>
    <n v="0"/>
    <s v="pre"/>
    <m/>
    <s v="Minnesota Wild"/>
    <s v="Winnipeg Jets"/>
    <s v="MIN"/>
    <s v="WPG"/>
    <n v="1537.00872766782"/>
    <n v="1522.6386079982699"/>
    <n v="0.59159046857395903"/>
    <n v="0.40840953142603997"/>
    <n v="0.23291842078628699"/>
    <n v="1.27830704024173"/>
    <n v="0.95461138054454697"/>
    <m/>
    <m/>
    <m/>
    <m/>
    <n v="78"/>
    <n v="76"/>
    <n v="77"/>
    <x v="32"/>
  </r>
  <r>
    <n v="2023"/>
    <d v="2023-04-11T00:00:00"/>
    <n v="0"/>
    <n v="0"/>
    <s v="pre"/>
    <m/>
    <s v="Colorado Avalanche"/>
    <s v="Edmonton Oilers"/>
    <s v="COL"/>
    <s v="EDM"/>
    <n v="1609.5105456496799"/>
    <n v="1543.3740725346099"/>
    <n v="0.66117510620497899"/>
    <n v="0.33882489379502001"/>
    <n v="0.22420432053084299"/>
    <n v="1.3983162175021999"/>
    <n v="0.82588810302863702"/>
    <m/>
    <m/>
    <m/>
    <m/>
    <n v="100"/>
    <n v="7"/>
    <n v="53"/>
    <x v="32"/>
  </r>
  <r>
    <n v="2023"/>
    <d v="2023-04-11T00:00:00"/>
    <n v="0"/>
    <n v="0"/>
    <s v="pre"/>
    <m/>
    <s v="Vegas Golden Knights"/>
    <s v="Seattle Kraken"/>
    <s v="VEG"/>
    <s v="SEA"/>
    <n v="1534.3892681544401"/>
    <n v="1495.23061947867"/>
    <n v="0.625565332645723"/>
    <n v="0.374434667354277"/>
    <n v="0.22871646245347799"/>
    <n v="1.33677003782866"/>
    <n v="0.89194642462481699"/>
    <m/>
    <m/>
    <m/>
    <m/>
    <n v="60"/>
    <n v="11"/>
    <n v="35"/>
    <x v="32"/>
  </r>
  <r>
    <n v="2023"/>
    <d v="2023-04-11T00:00:00"/>
    <n v="0"/>
    <n v="0"/>
    <s v="pre"/>
    <m/>
    <s v="Anaheim Ducks"/>
    <s v="Vancouver Canucks"/>
    <s v="ANA"/>
    <s v="VAN"/>
    <n v="1400.59557195617"/>
    <n v="1468.30167999894"/>
    <n v="0.47454089881156097"/>
    <n v="0.52545910118843797"/>
    <n v="0.24097343237066299"/>
    <n v="1.0757034808068999"/>
    <n v="1.1652699515637499"/>
    <m/>
    <m/>
    <m/>
    <m/>
    <n v="0"/>
    <n v="0"/>
    <n v="0"/>
    <x v="32"/>
  </r>
  <r>
    <n v="2023"/>
    <d v="2023-04-12T00:00:00"/>
    <n v="0"/>
    <n v="0"/>
    <s v="pre"/>
    <m/>
    <s v="New York Islanders"/>
    <s v="Montreal Canadiens"/>
    <s v="NYI"/>
    <s v="MTL"/>
    <n v="1509.0058363856399"/>
    <n v="1429.42452628144"/>
    <n v="0.67829121674411597"/>
    <n v="0.32170878325588298"/>
    <n v="0.221979379675351"/>
    <n v="1.42799514963148"/>
    <n v="0.79398423004386498"/>
    <m/>
    <m/>
    <m/>
    <m/>
    <n v="9"/>
    <n v="98"/>
    <n v="53"/>
    <x v="32"/>
  </r>
  <r>
    <n v="2023"/>
    <d v="2023-04-12T00:00:00"/>
    <n v="0"/>
    <n v="0"/>
    <s v="pre"/>
    <m/>
    <s v="St. Louis Blues"/>
    <s v="Dallas Stars"/>
    <s v="STL"/>
    <s v="DAL"/>
    <n v="1492.6786689139999"/>
    <n v="1525.25527883882"/>
    <n v="0.52505327546316405"/>
    <n v="0.47494672453683501"/>
    <n v="0.241022809100812"/>
    <n v="1.1645795446474201"/>
    <n v="1.0764432644533799"/>
    <m/>
    <m/>
    <m/>
    <m/>
    <n v="52"/>
    <n v="4"/>
    <n v="28"/>
    <x v="32"/>
  </r>
  <r>
    <n v="2023"/>
    <d v="2023-04-12T00:00:00"/>
    <n v="0"/>
    <n v="0"/>
    <s v="pre"/>
    <m/>
    <s v="Calgary Flames"/>
    <s v="San Jose Sharks"/>
    <s v="CGY"/>
    <s v="SJS"/>
    <n v="1517.6081578046101"/>
    <n v="1420.6452607337301"/>
    <n v="0.69972452951642705"/>
    <n v="0.300275470483572"/>
    <n v="0.21912641481127301"/>
    <n v="1.4652473463356801"/>
    <n v="0.75387906847558495"/>
    <m/>
    <m/>
    <m/>
    <m/>
    <n v="8"/>
    <n v="97"/>
    <n v="52"/>
    <x v="32"/>
  </r>
  <r>
    <n v="2023"/>
    <d v="2023-04-13T00:00:00"/>
    <n v="0"/>
    <n v="0"/>
    <s v="pre"/>
    <m/>
    <s v="New York Rangers"/>
    <s v="Toronto Maple Leafs"/>
    <s v="NYR"/>
    <s v="TOR"/>
    <n v="1561.43380261583"/>
    <n v="1570.7556480481901"/>
    <n v="0.55827453756232504"/>
    <n v="0.44172546243767402"/>
    <n v="0.23698446482855701"/>
    <n v="1.22123114744158"/>
    <n v="1.01575331738696"/>
    <m/>
    <m/>
    <m/>
    <m/>
    <n v="99"/>
    <n v="2"/>
    <n v="50"/>
    <x v="32"/>
  </r>
  <r>
    <n v="2023"/>
    <d v="2023-04-13T00:00:00"/>
    <n v="0"/>
    <n v="0"/>
    <s v="pre"/>
    <m/>
    <s v="Tampa Bay Lightning"/>
    <s v="Detroit Red Wings"/>
    <s v="TBL"/>
    <s v="DET"/>
    <n v="1580.92472514466"/>
    <n v="1470.79578939576"/>
    <n v="0.71540389080613498"/>
    <n v="0.28459610919386402"/>
    <n v="0.21698299826883799"/>
    <n v="1.4925602986808"/>
    <n v="0.72442269958803696"/>
    <m/>
    <m/>
    <m/>
    <m/>
    <n v="71"/>
    <n v="2"/>
    <n v="36"/>
    <x v="32"/>
  </r>
  <r>
    <n v="2023"/>
    <d v="2023-04-13T00:00:00"/>
    <n v="0"/>
    <n v="0"/>
    <s v="pre"/>
    <m/>
    <s v="Florida Panthers"/>
    <s v="Carolina Hurricanes"/>
    <s v="FLA"/>
    <s v="CAR"/>
    <n v="1526.7304244656"/>
    <n v="1586.92316160271"/>
    <n v="0.48533567890276103"/>
    <n v="0.51466432109723803"/>
    <n v="0.24228798890814801"/>
    <n v="1.0953683411269399"/>
    <n v="1.14691964778119"/>
    <m/>
    <m/>
    <m/>
    <m/>
    <n v="96"/>
    <n v="99"/>
    <n v="97"/>
    <x v="32"/>
  </r>
  <r>
    <n v="2023"/>
    <d v="2023-04-13T00:00:00"/>
    <n v="0"/>
    <n v="0"/>
    <s v="pre"/>
    <m/>
    <s v="Buffalo Sabres"/>
    <s v="Ottawa Senators"/>
    <s v="BUF"/>
    <s v="OTT"/>
    <n v="1499.7255224292601"/>
    <n v="1483.8549982193099"/>
    <n v="0.59367560745075798"/>
    <n v="0.40632439254924102"/>
    <n v="0.23266256222145401"/>
    <n v="1.2818876891650901"/>
    <n v="0.950774873056355"/>
    <m/>
    <m/>
    <m/>
    <m/>
    <n v="30"/>
    <n v="100"/>
    <n v="65"/>
    <x v="32"/>
  </r>
  <r>
    <n v="2023"/>
    <d v="2023-04-13T00:00:00"/>
    <n v="0"/>
    <n v="0"/>
    <s v="pre"/>
    <m/>
    <s v="Montreal Canadiens"/>
    <s v="Boston Bruins"/>
    <s v="MTL"/>
    <s v="BOS"/>
    <n v="1429.42452628144"/>
    <n v="1630.70516121895"/>
    <n v="0.29507926740032497"/>
    <n v="0.70492073259967403"/>
    <n v="0.21842181755918"/>
    <n v="0.74412860245021994"/>
    <n v="1.4742932151089501"/>
    <m/>
    <m/>
    <m/>
    <m/>
    <n v="71"/>
    <n v="0"/>
    <n v="35"/>
    <x v="32"/>
  </r>
  <r>
    <n v="2023"/>
    <d v="2023-04-13T00:00:00"/>
    <n v="0"/>
    <n v="0"/>
    <s v="pre"/>
    <m/>
    <s v="Columbus Blue Jackets"/>
    <s v="Pittsburgh Penguins"/>
    <s v="CBJ"/>
    <s v="PIT"/>
    <n v="1422.1216053037799"/>
    <n v="1517.16004616604"/>
    <n v="0.43554510744317998"/>
    <n v="0.56445489255681902"/>
    <n v="0.23623248747636799"/>
    <n v="1.0044327982232599"/>
    <n v="1.2317996892531"/>
    <m/>
    <m/>
    <m/>
    <m/>
    <n v="9"/>
    <n v="0"/>
    <n v="4"/>
    <x v="32"/>
  </r>
  <r>
    <n v="2023"/>
    <d v="2023-04-13T00:00:00"/>
    <n v="0"/>
    <n v="0"/>
    <s v="pre"/>
    <m/>
    <s v="Washington Capitals"/>
    <s v="New Jersey Devils"/>
    <s v="WSH"/>
    <s v="NJD"/>
    <n v="1503.5301793327501"/>
    <n v="1524.1979863501199"/>
    <n v="0.54211241362795304"/>
    <n v="0.45788758637204602"/>
    <n v="0.23894891903926599"/>
    <n v="1.193636571061"/>
    <n v="1.04531234797826"/>
    <m/>
    <m/>
    <m/>
    <m/>
    <n v="59"/>
    <n v="31"/>
    <n v="45"/>
    <x v="32"/>
  </r>
  <r>
    <n v="2023"/>
    <d v="2023-04-13T00:00:00"/>
    <n v="0"/>
    <n v="0"/>
    <s v="pre"/>
    <m/>
    <s v="Nashville Predators"/>
    <s v="Minnesota Wild"/>
    <s v="NSH"/>
    <s v="MIN"/>
    <n v="1508.30002860483"/>
    <n v="1537.00872766782"/>
    <n v="0.53060234669768802"/>
    <n v="0.46939765330231098"/>
    <n v="0.24034787702013599"/>
    <n v="1.1740234228448201"/>
    <n v="1.0663244541753101"/>
    <m/>
    <m/>
    <m/>
    <m/>
    <n v="70"/>
    <n v="100"/>
    <n v="85"/>
    <x v="32"/>
  </r>
  <r>
    <n v="2023"/>
    <d v="2023-04-13T00:00:00"/>
    <n v="0"/>
    <n v="0"/>
    <s v="pre"/>
    <m/>
    <s v="Dallas Stars"/>
    <s v="St. Louis Blues"/>
    <s v="DAL"/>
    <s v="STL"/>
    <n v="1525.25527883882"/>
    <n v="1492.6786689139999"/>
    <n v="0.61664905102441103"/>
    <n v="0.38335094897558802"/>
    <n v="0.22982697624484399"/>
    <n v="1.32140249149247"/>
    <n v="0.90842448475236903"/>
    <m/>
    <m/>
    <m/>
    <m/>
    <n v="52"/>
    <n v="11"/>
    <n v="31"/>
    <x v="32"/>
  </r>
  <r>
    <n v="2023"/>
    <d v="2023-04-13T00:00:00"/>
    <n v="0"/>
    <n v="0"/>
    <s v="pre"/>
    <m/>
    <s v="Colorado Avalanche"/>
    <s v="Winnipeg Jets"/>
    <s v="COL"/>
    <s v="WPG"/>
    <n v="1609.5105456496799"/>
    <n v="1522.6386079982699"/>
    <n v="0.68737985706229998"/>
    <n v="0.31262014293769902"/>
    <n v="0.220779494676837"/>
    <n v="1.44377983130818"/>
    <n v="0.77699966336864901"/>
    <m/>
    <m/>
    <m/>
    <m/>
    <n v="98"/>
    <n v="8"/>
    <n v="53"/>
    <x v="32"/>
  </r>
  <r>
    <n v="2023"/>
    <d v="2023-04-13T00:00:00"/>
    <n v="0"/>
    <n v="0"/>
    <s v="pre"/>
    <m/>
    <s v="Chicago Blackhawks"/>
    <s v="Philadelphia Flyers"/>
    <s v="CHI"/>
    <s v="PHI"/>
    <n v="1423.6619408256699"/>
    <n v="1428.56805594764"/>
    <n v="0.56453335535993199"/>
    <n v="0.43546664464006701"/>
    <n v="0.23622293619082499"/>
    <n v="1.2319339201299"/>
    <n v="1.0042890160609099"/>
    <m/>
    <m/>
    <m/>
    <m/>
    <n v="0"/>
    <n v="0"/>
    <n v="0"/>
    <x v="32"/>
  </r>
  <r>
    <n v="2023"/>
    <d v="2023-04-13T00:00:00"/>
    <n v="0"/>
    <n v="0"/>
    <s v="pre"/>
    <m/>
    <s v="Edmonton Oilers"/>
    <s v="San Jose Sharks"/>
    <s v="EDM"/>
    <s v="SJS"/>
    <n v="1543.3740725346099"/>
    <n v="1420.6452607337301"/>
    <n v="0.72993778930832998"/>
    <n v="0.27006221069166902"/>
    <n v="0.214945983450854"/>
    <n v="1.5179243660866899"/>
    <n v="0.69702161736416002"/>
    <m/>
    <m/>
    <m/>
    <m/>
    <n v="17"/>
    <n v="39"/>
    <n v="28"/>
    <x v="32"/>
  </r>
  <r>
    <n v="2023"/>
    <d v="2023-04-13T00:00:00"/>
    <n v="0"/>
    <n v="0"/>
    <s v="pre"/>
    <m/>
    <s v="Anaheim Ducks"/>
    <s v="Los Angeles Kings"/>
    <s v="ANA"/>
    <s v="LAK"/>
    <n v="1400.59557195617"/>
    <n v="1512.57522739622"/>
    <n v="0.41173839369793402"/>
    <n v="0.58826160630206603"/>
    <n v="0.23332646261415799"/>
    <n v="0.96073378708605195"/>
    <n v="1.2725926755281001"/>
    <m/>
    <m/>
    <m/>
    <m/>
    <n v="3"/>
    <n v="0"/>
    <n v="1"/>
    <x v="32"/>
  </r>
  <r>
    <n v="2023"/>
    <d v="2023-04-13T00:00:00"/>
    <n v="0"/>
    <n v="0"/>
    <s v="pre"/>
    <m/>
    <s v="Arizona Coyotes"/>
    <s v="Vancouver Canucks"/>
    <s v="ARI"/>
    <s v="VAN"/>
    <n v="1418.89707473813"/>
    <n v="1468.30167999894"/>
    <n v="0.50085684106805095"/>
    <n v="0.49914315893194799"/>
    <n v="0.24397424384150401"/>
    <n v="1.1234917569051801"/>
    <n v="1.1204824869363199"/>
    <m/>
    <m/>
    <m/>
    <m/>
    <n v="1"/>
    <n v="0"/>
    <n v="0"/>
    <x v="32"/>
  </r>
  <r>
    <n v="2023"/>
    <d v="2023-04-13T00:00:00"/>
    <n v="0"/>
    <n v="0"/>
    <s v="pre"/>
    <m/>
    <s v="Seattle Kraken"/>
    <s v="Vegas Golden Knights"/>
    <s v="SEA"/>
    <s v="VEG"/>
    <n v="1495.23061947867"/>
    <n v="1534.3892681544401"/>
    <n v="0.51559689689343202"/>
    <n v="0.48440310310656698"/>
    <n v="0.24217431374425899"/>
    <n v="1.1485037828572799"/>
    <n v="1.0936705308869701"/>
    <m/>
    <m/>
    <m/>
    <m/>
    <n v="60"/>
    <n v="89"/>
    <n v="74"/>
    <x v="32"/>
  </r>
  <r>
    <n v="2023"/>
    <d v="2023-04-14T00:00:00"/>
    <n v="0"/>
    <n v="0"/>
    <s v="pre"/>
    <m/>
    <s v="Columbus Blue Jackets"/>
    <s v="Buffalo Sabres"/>
    <s v="CBJ"/>
    <s v="BUF"/>
    <n v="1422.1216053037799"/>
    <n v="1499.7255224292601"/>
    <n v="0.46035814629211302"/>
    <n v="0.53964185370788598"/>
    <n v="0.23924913333995201"/>
    <n v="1.0498251383977999"/>
    <n v="1.1894239949421399"/>
    <m/>
    <m/>
    <m/>
    <m/>
    <n v="4"/>
    <n v="0"/>
    <n v="2"/>
    <x v="32"/>
  </r>
  <r>
    <n v="2023"/>
    <d v="2023-04-14T00:00:00"/>
    <n v="0"/>
    <n v="0"/>
    <s v="pre"/>
    <m/>
    <s v="Nashville Predators"/>
    <s v="Colorado Avalanche"/>
    <s v="NSH"/>
    <s v="COL"/>
    <n v="1508.30002860483"/>
    <n v="1609.5105456496799"/>
    <n v="0.42683125172268199"/>
    <n v="0.57316874827731701"/>
    <n v="0.23517086845552801"/>
    <n v="0.98845509574931001"/>
    <n v="1.2467157727062099"/>
    <m/>
    <m/>
    <m/>
    <m/>
    <n v="97"/>
    <n v="99"/>
    <n v="98"/>
    <x v="3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
  <r>
    <x v="0"/>
    <x v="0"/>
    <s v="Chains"/>
    <n v="20000"/>
    <n v="0.75"/>
  </r>
  <r>
    <x v="1"/>
    <x v="1"/>
    <s v="Socks"/>
    <n v="3700"/>
    <n v="0.22"/>
  </r>
  <r>
    <x v="0"/>
    <x v="1"/>
    <s v="Bib-Shorts"/>
    <n v="4000"/>
    <n v="0.22"/>
  </r>
  <r>
    <x v="1"/>
    <x v="1"/>
    <s v="Shorts"/>
    <n v="13300"/>
    <n v="0.56000000000000005"/>
  </r>
  <r>
    <x v="0"/>
    <x v="1"/>
    <s v="Tights"/>
    <n v="36000"/>
    <n v="1"/>
  </r>
  <r>
    <x v="1"/>
    <x v="0"/>
    <s v="Handlebars"/>
    <n v="2300"/>
    <n v="0.35"/>
  </r>
  <r>
    <x v="2"/>
    <x v="1"/>
    <s v="Socks"/>
    <n v="2300"/>
    <n v="0.28000000000000003"/>
  </r>
  <r>
    <x v="2"/>
    <x v="0"/>
    <s v="Brakes"/>
    <n v="3400"/>
    <n v="0.36"/>
  </r>
  <r>
    <x v="2"/>
    <x v="2"/>
    <s v="Mountain Bikes"/>
    <n v="6300"/>
    <n v="0.4"/>
  </r>
  <r>
    <x v="0"/>
    <x v="0"/>
    <s v="Brakes"/>
    <n v="5400"/>
    <n v="0.38"/>
  </r>
  <r>
    <x v="2"/>
    <x v="3"/>
    <s v="Helmets"/>
    <n v="17000"/>
    <n v="0.9"/>
  </r>
  <r>
    <x v="2"/>
    <x v="3"/>
    <s v="Lights"/>
    <n v="21600"/>
    <n v="0.9"/>
  </r>
  <r>
    <x v="2"/>
    <x v="3"/>
    <s v="Locks"/>
    <n v="29800"/>
    <n v="0.9"/>
  </r>
  <r>
    <x v="2"/>
    <x v="0"/>
    <s v="Bottom Brackets"/>
    <n v="1000"/>
    <n v="0.23"/>
  </r>
  <r>
    <x v="1"/>
    <x v="1"/>
    <s v="Jerseys"/>
    <n v="6700"/>
    <n v="0.05"/>
  </r>
  <r>
    <x v="0"/>
    <x v="0"/>
    <s v="Bottom Brackets"/>
    <n v="600"/>
    <n v="0.27"/>
  </r>
  <r>
    <x v="1"/>
    <x v="2"/>
    <s v="Road Bikes"/>
    <n v="3500"/>
    <n v="0.5"/>
  </r>
  <r>
    <x v="0"/>
    <x v="1"/>
    <s v="Jerseys"/>
    <n v="7500"/>
    <n v="0.4"/>
  </r>
  <r>
    <x v="0"/>
    <x v="3"/>
    <s v="Tires and Tubes"/>
    <n v="63700"/>
    <n v="0.9"/>
  </r>
  <r>
    <x v="0"/>
    <x v="2"/>
    <s v="Cargo Bike"/>
    <n v="9300"/>
    <n v="0.6"/>
  </r>
  <r>
    <x v="0"/>
    <x v="2"/>
    <s v="Mountain Bikes"/>
    <n v="8500"/>
    <n v="0.46"/>
  </r>
  <r>
    <x v="0"/>
    <x v="3"/>
    <s v="Bike Racks"/>
    <n v="33700"/>
    <n v="0.92"/>
  </r>
  <r>
    <x v="0"/>
    <x v="1"/>
    <s v="Caps"/>
    <n v="600"/>
    <n v="0.15"/>
  </r>
  <r>
    <x v="1"/>
    <x v="2"/>
    <s v="Mountain Bikes"/>
    <n v="3100"/>
    <n v="0.35"/>
  </r>
  <r>
    <x v="0"/>
    <x v="3"/>
    <s v="Pumps"/>
    <n v="30700"/>
    <n v="0.95"/>
  </r>
  <r>
    <x v="2"/>
    <x v="3"/>
    <s v="Pumps"/>
    <n v="16400"/>
    <n v="0.8"/>
  </r>
  <r>
    <x v="2"/>
    <x v="3"/>
    <s v="Bike Racks"/>
    <n v="22100"/>
    <n v="0.9"/>
  </r>
  <r>
    <x v="0"/>
    <x v="3"/>
    <s v="Helmets"/>
    <n v="34000"/>
    <n v="0.95"/>
  </r>
  <r>
    <x v="1"/>
    <x v="3"/>
    <s v="Pumps"/>
    <n v="700"/>
    <n v="0.1"/>
  </r>
  <r>
    <x v="1"/>
    <x v="1"/>
    <s v="Tights"/>
    <n v="3300"/>
    <n v="0.3"/>
  </r>
  <r>
    <x v="0"/>
    <x v="2"/>
    <s v="Road Bikes"/>
    <n v="16900"/>
    <n v="0.65"/>
  </r>
  <r>
    <x v="0"/>
    <x v="3"/>
    <s v="Lights"/>
    <n v="36700"/>
    <n v="0.9"/>
  </r>
  <r>
    <x v="1"/>
    <x v="3"/>
    <s v="Helmets"/>
    <n v="8300"/>
    <n v="0.99"/>
  </r>
  <r>
    <x v="2"/>
    <x v="1"/>
    <s v="Bib-Shorts"/>
    <n v="2900"/>
    <n v="0.36"/>
  </r>
  <r>
    <x v="1"/>
    <x v="3"/>
    <s v="Tires and Tubes"/>
    <n v="8700"/>
    <n v="0.9"/>
  </r>
  <r>
    <x v="0"/>
    <x v="3"/>
    <s v="Locks"/>
    <n v="35000"/>
    <n v="1"/>
  </r>
  <r>
    <x v="2"/>
    <x v="2"/>
    <s v="Road Bikes"/>
    <n v="8300"/>
    <n v="0.46"/>
  </r>
  <r>
    <x v="2"/>
    <x v="0"/>
    <s v="Wheels"/>
    <n v="16700"/>
    <n v="0.75"/>
  </r>
  <r>
    <x v="2"/>
    <x v="2"/>
    <s v="Touring Bikes"/>
    <n v="1800"/>
    <n v="0.15"/>
  </r>
  <r>
    <x v="0"/>
    <x v="1"/>
    <s v="Socks"/>
    <n v="3700"/>
    <n v="0.48"/>
  </r>
  <r>
    <x v="2"/>
    <x v="1"/>
    <s v="Shorts"/>
    <n v="12000"/>
    <n v="0.66"/>
  </r>
  <r>
    <x v="1"/>
    <x v="3"/>
    <s v="Locks"/>
    <n v="10000"/>
    <n v="0.85"/>
  </r>
  <r>
    <x v="1"/>
    <x v="0"/>
    <s v="Bottom Brackets"/>
    <n v="500"/>
    <n v="0.35"/>
  </r>
  <r>
    <x v="0"/>
    <x v="0"/>
    <s v="Wheels"/>
    <n v="21800"/>
    <n v="0.96"/>
  </r>
  <r>
    <x v="2"/>
    <x v="0"/>
    <s v="Chains"/>
    <n v="16400"/>
    <n v="0.7"/>
  </r>
  <r>
    <x v="2"/>
    <x v="1"/>
    <s v="Caps"/>
    <n v="400"/>
    <n v="0.2"/>
  </r>
  <r>
    <x v="1"/>
    <x v="1"/>
    <s v="Vests"/>
    <n v="3300"/>
    <n v="0.36"/>
  </r>
  <r>
    <x v="0"/>
    <x v="0"/>
    <s v="Handlebars"/>
    <n v="5000"/>
    <n v="0.35"/>
  </r>
  <r>
    <x v="2"/>
    <x v="0"/>
    <s v="Handlebars"/>
    <n v="3300"/>
    <n v="0.38"/>
  </r>
  <r>
    <x v="1"/>
    <x v="0"/>
    <s v="Pedals"/>
    <n v="800"/>
    <n v="0.36"/>
  </r>
  <r>
    <x v="2"/>
    <x v="1"/>
    <s v="Gloves"/>
    <n v="15600"/>
    <n v="0.65"/>
  </r>
  <r>
    <x v="2"/>
    <x v="0"/>
    <s v="Pedals"/>
    <n v="1500"/>
    <n v="0.17"/>
  </r>
  <r>
    <x v="0"/>
    <x v="0"/>
    <s v="Pedals"/>
    <n v="6200"/>
    <n v="0.38"/>
  </r>
  <r>
    <x v="0"/>
    <x v="1"/>
    <s v="Gloves"/>
    <n v="27000"/>
    <n v="0.88"/>
  </r>
  <r>
    <x v="2"/>
    <x v="0"/>
    <s v="Saddles"/>
    <n v="2800"/>
    <n v="0.38"/>
  </r>
  <r>
    <x v="2"/>
    <x v="2"/>
    <s v="Cargo Bike"/>
    <n v="6700"/>
    <n v="0.46"/>
  </r>
  <r>
    <x v="1"/>
    <x v="1"/>
    <s v="Gloves"/>
    <n v="13300"/>
    <n v="0.5"/>
  </r>
  <r>
    <x v="2"/>
    <x v="3"/>
    <s v="Tires and Tubes"/>
    <n v="13800"/>
    <n v="0.85"/>
  </r>
  <r>
    <x v="0"/>
    <x v="1"/>
    <s v="Vests"/>
    <n v="2400"/>
    <n v="0.35"/>
  </r>
  <r>
    <x v="1"/>
    <x v="3"/>
    <s v="Bike Racks"/>
    <n v="300"/>
    <n v="0.05"/>
  </r>
  <r>
    <x v="1"/>
    <x v="0"/>
    <s v="Saddles"/>
    <n v="2100"/>
    <n v="0.49"/>
  </r>
  <r>
    <x v="1"/>
    <x v="0"/>
    <s v="Brakes"/>
    <n v="2300"/>
    <n v="0.34"/>
  </r>
  <r>
    <x v="1"/>
    <x v="0"/>
    <s v="Wheels"/>
    <n v="10000"/>
    <n v="0.66"/>
  </r>
  <r>
    <x v="1"/>
    <x v="2"/>
    <s v="Touring Bikes"/>
    <n v="500"/>
    <n v="0.22"/>
  </r>
  <r>
    <x v="2"/>
    <x v="1"/>
    <s v="Jerseys"/>
    <n v="3800"/>
    <n v="0.48"/>
  </r>
  <r>
    <x v="1"/>
    <x v="2"/>
    <s v="Cargo Bike"/>
    <n v="3200"/>
    <n v="0.48"/>
  </r>
  <r>
    <x v="0"/>
    <x v="1"/>
    <s v="Shorts"/>
    <n v="23000"/>
    <n v="1"/>
  </r>
  <r>
    <x v="1"/>
    <x v="1"/>
    <s v="Bib-Shorts"/>
    <n v="700"/>
    <n v="0.28000000000000003"/>
  </r>
  <r>
    <x v="1"/>
    <x v="3"/>
    <s v="Lights"/>
    <n v="1300"/>
    <n v="0.9"/>
  </r>
  <r>
    <x v="2"/>
    <x v="1"/>
    <s v="Vests"/>
    <n v="1300"/>
    <n v="0.25"/>
  </r>
  <r>
    <x v="2"/>
    <x v="1"/>
    <s v="Tights"/>
    <n v="22100"/>
    <n v="0.99"/>
  </r>
  <r>
    <x v="0"/>
    <x v="0"/>
    <s v="Saddles"/>
    <n v="3100"/>
    <n v="0.42"/>
  </r>
  <r>
    <x v="1"/>
    <x v="1"/>
    <s v="Caps"/>
    <n v="500"/>
    <n v="0.5"/>
  </r>
  <r>
    <x v="0"/>
    <x v="2"/>
    <s v="Touring Bikes"/>
    <n v="3100"/>
    <n v="0.22"/>
  </r>
  <r>
    <x v="1"/>
    <x v="0"/>
    <s v="Chains"/>
    <n v="8700"/>
    <n v="0.92"/>
  </r>
</pivotCacheRecords>
</file>

<file path=xl/pivotCache/richPivot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4">
  <r>
    <n v="1"/>
    <s v="Book.xlsx"/>
    <s v="US Voters"/>
    <s v="No"/>
    <s v="What are the top states by number of old unregistered voters"/>
    <m/>
    <x v="0"/>
    <x v="0"/>
    <x v="0"/>
    <x v="0"/>
    <x v="0"/>
    <x v="0"/>
    <x v="0"/>
    <x v="0"/>
    <x v="0"/>
    <x v="0"/>
    <x v="0"/>
    <x v="0"/>
    <x v="0"/>
    <s v="Analysis with extra calculation"/>
    <m/>
  </r>
  <r>
    <n v="2"/>
    <s v="Blank sheet"/>
    <m/>
    <s v="n/a"/>
    <s v="I'm working on a product sales and budget plan for 2025. I want to work with the vice presidents for each key initiative on filling in all the data we need for each country"/>
    <m/>
    <x v="1"/>
    <x v="0"/>
    <x v="0"/>
    <x v="0"/>
    <x v="1"/>
    <x v="0"/>
    <x v="0"/>
    <x v="1"/>
    <x v="1"/>
    <x v="1"/>
    <x v="0"/>
    <x v="1"/>
    <x v="1"/>
    <s v="open-ended creation ask  also requires steps beyond Excel"/>
    <m/>
  </r>
  <r>
    <n v="3"/>
    <s v="Blank sheet"/>
    <m/>
    <s v="n/a"/>
    <s v="I want to track my personal budget "/>
    <m/>
    <x v="1"/>
    <x v="0"/>
    <x v="0"/>
    <x v="0"/>
    <x v="1"/>
    <x v="0"/>
    <x v="0"/>
    <x v="0"/>
    <x v="0"/>
    <x v="1"/>
    <x v="0"/>
    <x v="2"/>
    <x v="1"/>
    <s v="open-end creation - should ask questions"/>
    <m/>
  </r>
  <r>
    <n v="4"/>
    <s v="Potluck"/>
    <m/>
    <s v="YES"/>
    <s v="create a column for gluten, egg and dairy allergies and another one for the rest of allergen info, and also highlight people who've said they are coming but haven't signed up to bring a dish, and then send them an email to remind them to make sure to bring one"/>
    <m/>
    <x v="0"/>
    <x v="0"/>
    <x v="0"/>
    <x v="1"/>
    <x v="0"/>
    <x v="0"/>
    <x v="0"/>
    <x v="0"/>
    <x v="0"/>
    <x v="2"/>
    <x v="0"/>
    <x v="1"/>
    <x v="2"/>
    <s v="Multiple intents in a single ask, some of them we can't execute for them"/>
    <m/>
  </r>
  <r>
    <n v="5"/>
    <s v="Copilot Sample Data"/>
    <s v="Copilot"/>
    <s v="n/a"/>
    <s v="Trim the table headers and add an ROI column"/>
    <m/>
    <x v="1"/>
    <x v="0"/>
    <x v="0"/>
    <x v="1"/>
    <x v="0"/>
    <x v="0"/>
    <x v="0"/>
    <x v="0"/>
    <x v="0"/>
    <x v="0"/>
    <x v="0"/>
    <x v="1"/>
    <x v="2"/>
    <m/>
    <m/>
  </r>
  <r>
    <n v="6"/>
    <s v="Copilot Sample Data"/>
    <s v="Cop2"/>
    <s v="n/a"/>
    <s v="what type of campaign gave us the best results? "/>
    <m/>
    <x v="0"/>
    <x v="0"/>
    <x v="0"/>
    <x v="0"/>
    <x v="1"/>
    <x v="0"/>
    <x v="0"/>
    <x v="0"/>
    <x v="0"/>
    <x v="0"/>
    <x v="1"/>
    <x v="1"/>
    <x v="0"/>
    <s v="AD + Should warn there's an inconsistency"/>
    <m/>
  </r>
  <r>
    <n v="7"/>
    <s v="Copilot Sample Data"/>
    <s v="Cop3"/>
    <s v="n/a"/>
    <s v="replace the launch date column with day, month and year ones, and highlight launch days that happened in the first half of the month"/>
    <m/>
    <x v="1"/>
    <x v="0"/>
    <x v="0"/>
    <x v="1"/>
    <x v="0"/>
    <x v="0"/>
    <x v="0"/>
    <x v="0"/>
    <x v="0"/>
    <x v="0"/>
    <x v="2"/>
    <x v="1"/>
    <x v="3"/>
    <s v="commanding and formula mix"/>
    <m/>
  </r>
  <r>
    <n v="8"/>
    <s v="Crash"/>
    <m/>
    <s v="YES"/>
    <s v="Make this data prettier, add borders, filters and basic colors."/>
    <m/>
    <x v="1"/>
    <x v="0"/>
    <x v="0"/>
    <x v="1"/>
    <x v="1"/>
    <x v="0"/>
    <x v="0"/>
    <x v="0"/>
    <x v="0"/>
    <x v="0"/>
    <x v="2"/>
    <x v="1"/>
    <x v="1"/>
    <s v="Open ended commanding (based on OCV)"/>
    <m/>
  </r>
  <r>
    <n v="9"/>
    <s v="Pies"/>
    <s v="Pies"/>
    <s v="No"/>
    <s v="What is the total dollar amount for order P46646"/>
    <m/>
    <x v="1"/>
    <x v="0"/>
    <x v="0"/>
    <x v="1"/>
    <x v="0"/>
    <x v="0"/>
    <x v="0"/>
    <x v="0"/>
    <x v="0"/>
    <x v="3"/>
    <x v="2"/>
    <x v="1"/>
    <x v="3"/>
    <s v="Needs data massaging, and probably some multi-turn to make sure we are on the right track"/>
    <m/>
  </r>
  <r>
    <n v="10"/>
    <s v="Suppliers"/>
    <s v="Suppliers"/>
    <s v="YES"/>
    <s v="I want to better understand my suppliers' performance"/>
    <m/>
    <x v="0"/>
    <x v="0"/>
    <x v="0"/>
    <x v="0"/>
    <x v="1"/>
    <x v="0"/>
    <x v="0"/>
    <x v="0"/>
    <x v="0"/>
    <x v="0"/>
    <x v="2"/>
    <x v="1"/>
    <x v="1"/>
    <s v="Open ended analysis where the system provides options"/>
    <m/>
  </r>
  <r>
    <n v="11"/>
    <s v="Team"/>
    <m/>
    <s v="YES"/>
    <s v="Add a row with my colleague's Katie's email and data"/>
    <m/>
    <x v="1"/>
    <x v="0"/>
    <x v="0"/>
    <x v="0"/>
    <x v="0"/>
    <x v="0"/>
    <x v="1"/>
    <x v="0"/>
    <x v="0"/>
    <x v="0"/>
    <x v="2"/>
    <x v="1"/>
    <x v="3"/>
    <s v="Basic Search/Skill chaining with clarification"/>
    <m/>
  </r>
  <r>
    <n v="12"/>
    <s v="Residents"/>
    <m/>
    <s v="YES"/>
    <s v="Create personalized call schedules by extracting data from the excel sheet so that it's easier to see what dates each resident is on call, rather than having to look through all the different dates for a resident's name."/>
    <m/>
    <x v="1"/>
    <x v="0"/>
    <x v="0"/>
    <x v="0"/>
    <x v="1"/>
    <x v="0"/>
    <x v="0"/>
    <x v="0"/>
    <x v="0"/>
    <x v="4"/>
    <x v="2"/>
    <x v="1"/>
    <x v="3"/>
    <s v="cross-tab data manipulation - example from the GPT diary study"/>
    <m/>
  </r>
  <r>
    <n v="13"/>
    <s v="NHL"/>
    <m/>
    <s v="TBD"/>
    <s v="which team has the most wins?"/>
    <m/>
    <x v="0"/>
    <x v="0"/>
    <x v="0"/>
    <x v="0"/>
    <x v="0"/>
    <x v="0"/>
    <x v="0"/>
    <x v="0"/>
    <x v="0"/>
    <x v="0"/>
    <x v="0"/>
    <x v="1"/>
    <x v="0"/>
    <s v="Similar to 1, but a bit trickier to figure out how to calculate who won each game"/>
    <m/>
  </r>
  <r>
    <n v="14"/>
    <s v="n/a"/>
    <m/>
    <s v="n/a"/>
    <s v="I want to make a spreadsheet in which a student or I can enter their homework, quiz, and participation averages, then speculate their final grade. Namely, with one or two given test grades, if a students wants a &quot;B&quot;, the spreadsheet will label the test value wanted for future tests.  Assign numeric values for each grade. Take their chosen letter and assign a number for it, using conditionals or some other method, to use in a speculative formula."/>
    <m/>
    <x v="1"/>
    <x v="0"/>
    <x v="0"/>
    <x v="0"/>
    <x v="0"/>
    <x v="0"/>
    <x v="0"/>
    <x v="1"/>
    <x v="0"/>
    <x v="1"/>
    <x v="2"/>
    <x v="1"/>
    <x v="3"/>
    <s v="Create scenario with formulas - from the Chat GPT study"/>
    <m/>
  </r>
  <r>
    <n v="15"/>
    <s v="Pies"/>
    <s v="Pies Simple"/>
    <s v="No"/>
    <s v="What's the total price for this series of orders"/>
    <m/>
    <x v="1"/>
    <x v="0"/>
    <x v="0"/>
    <x v="0"/>
    <x v="0"/>
    <x v="0"/>
    <x v="0"/>
    <x v="0"/>
    <x v="0"/>
    <x v="3"/>
    <x v="0"/>
    <x v="1"/>
    <x v="0"/>
    <s v="Basic multi-step closed plan with no data issues other than retrieval from a cross-tab  (variation of 9/Pies)"/>
    <m/>
  </r>
  <r>
    <n v="16"/>
    <s v="Copilot Sample Data"/>
    <s v="Cop3"/>
    <s v="n/a"/>
    <s v="what was the total budget for the campaign type that's generated the most revenue?"/>
    <m/>
    <x v="0"/>
    <x v="0"/>
    <x v="0"/>
    <x v="0"/>
    <x v="1"/>
    <x v="0"/>
    <x v="0"/>
    <x v="0"/>
    <x v="0"/>
    <x v="0"/>
    <x v="2"/>
    <x v="1"/>
    <x v="4"/>
    <s v="need to find the answer to the first condition to provide the data the user wants. (no need to insert the first step)"/>
    <m/>
  </r>
  <r>
    <n v="17"/>
    <s v="Copilot Sample Data"/>
    <s v="Cop3"/>
    <s v="n/a"/>
    <s v="What was the total budget for the campaign type with a higher engagement ratio"/>
    <m/>
    <x v="0"/>
    <x v="0"/>
    <x v="0"/>
    <x v="0"/>
    <x v="0"/>
    <x v="0"/>
    <x v="0"/>
    <x v="0"/>
    <x v="0"/>
    <x v="0"/>
    <x v="2"/>
    <x v="1"/>
    <x v="4"/>
    <s v="same as 16 with the addition of the need for a helper column"/>
    <m/>
  </r>
  <r>
    <n v="18"/>
    <s v="DisneyData.xlsx"/>
    <s v="both sheets"/>
    <s v="n/a"/>
    <s v="identify employees whose award eligibility in the &quot;Production Data&quot; tab is not accurate based on the &quot;Source of Truth&quot; tab&quot;. Check Bonus Plan Eligibility, Bonus Target, LTI Plan Eligibility. LTI Target"/>
    <m/>
    <x v="1"/>
    <x v="0"/>
    <x v="0"/>
    <x v="0"/>
    <x v="0"/>
    <x v="0"/>
    <x v="0"/>
    <x v="0"/>
    <x v="0"/>
    <x v="5"/>
    <x v="3"/>
    <x v="1"/>
    <x v="3"/>
    <s v="cross-tab analysis, needs column addition - it'd be great if it asked about the meaning of blanks"/>
    <m/>
  </r>
  <r>
    <n v="19"/>
    <s v="DisneyData.xlsx"/>
    <m/>
    <s v="n/a"/>
    <s v="Using the source of truth sheet conduct an audit that compares the values for Bonus Plan, Bonus Target, LTI Plan and LTI Target against the same fields in the population sheet for each employee using the Comp Grade Profile as the key to match the source of truth to the population file. Identify any differences.&quot;"/>
    <m/>
    <x v="1"/>
    <x v="0"/>
    <x v="0"/>
    <x v="0"/>
    <x v="0"/>
    <x v="0"/>
    <x v="0"/>
    <x v="0"/>
    <x v="0"/>
    <x v="5"/>
    <x v="3"/>
    <x v="1"/>
    <x v="3"/>
    <s v="cross-tab analysis, needs column addition"/>
    <m/>
  </r>
  <r>
    <n v="20"/>
    <s v="Tables of BugsOCV Dataset.xlsx &gt; Arc1Demo"/>
    <m/>
    <s v="YES - New"/>
    <s v="Analyze the change in sales volume (trend) by each product during February"/>
    <m/>
    <x v="0"/>
    <x v="0"/>
    <x v="0"/>
    <x v="0"/>
    <x v="1"/>
    <x v="0"/>
    <x v="0"/>
    <x v="0"/>
    <x v="0"/>
    <x v="6"/>
    <x v="2"/>
    <x v="1"/>
    <x v="3"/>
    <s v="Insights with complex conditions / OLAP"/>
    <s v="Analysis Tool Example Cases.xlsx"/>
  </r>
  <r>
    <n v="21"/>
    <s v="Tour (and Revenue)"/>
    <m/>
    <s v="TBD"/>
    <s v="which opening acts had the most revenue?"/>
    <m/>
    <x v="1"/>
    <x v="0"/>
    <x v="0"/>
    <x v="0"/>
    <x v="0"/>
    <x v="0"/>
    <x v="0"/>
    <x v="0"/>
    <x v="0"/>
    <x v="5"/>
    <x v="3"/>
    <x v="1"/>
    <x v="3"/>
    <s v="Needs to realize that the revenue data is a different tab and that it's by country when the tour data is by city, and that the revenue is in different currencies and needs to be normalized"/>
    <m/>
  </r>
  <r>
    <n v="22"/>
    <s v="EmailStats"/>
    <s v="Email &amp; Vendor"/>
    <s v="YES - New"/>
    <s v="show me revenue by vendor over time as a stacked bar chart in green tones"/>
    <m/>
    <x v="1"/>
    <x v="0"/>
    <x v="0"/>
    <x v="1"/>
    <x v="0"/>
    <x v="0"/>
    <x v="0"/>
    <x v="0"/>
    <x v="0"/>
    <x v="0"/>
    <x v="2"/>
    <x v="1"/>
    <x v="3"/>
    <s v="Data shaping, XLOOKUP, chart + Chart formatting"/>
    <m/>
  </r>
  <r>
    <n v="23"/>
    <s v="Bamboo"/>
    <m/>
    <s v="YES"/>
    <s v="I want to build a dashboard for this data"/>
    <m/>
    <x v="0"/>
    <x v="0"/>
    <x v="0"/>
    <x v="1"/>
    <x v="1"/>
    <x v="0"/>
    <x v="0"/>
    <x v="0"/>
    <x v="0"/>
    <x v="0"/>
    <x v="2"/>
    <x v="3"/>
    <x v="1"/>
    <s v="Crazy: Open ended intend with commanding, charts, slices, sheet formatting... The idea is can Copilot start a conversation with the user that leads to something like what we have in the &quot;Dashboard&quot; tab (or at least one of the sides)"/>
    <m/>
  </r>
  <r>
    <n v="24"/>
    <s v="NHL"/>
    <m/>
    <s v="TBD"/>
    <s v="Highlight the games of the team with the most wins"/>
    <m/>
    <x v="1"/>
    <x v="0"/>
    <x v="0"/>
    <x v="1"/>
    <x v="1"/>
    <x v="0"/>
    <x v="0"/>
    <x v="0"/>
    <x v="0"/>
    <x v="0"/>
    <x v="2"/>
    <x v="1"/>
    <x v="3"/>
    <m/>
    <m/>
  </r>
  <r>
    <n v="25"/>
    <s v="NHL"/>
    <m/>
    <s v="TBD"/>
    <s v="add a column to identify the goal difference for each match, and then tell me what's the average  goal difference  for games with over time vs. games without it"/>
    <m/>
    <x v="0"/>
    <x v="0"/>
    <x v="0"/>
    <x v="0"/>
    <x v="0"/>
    <x v="0"/>
    <x v="0"/>
    <x v="0"/>
    <x v="0"/>
    <x v="0"/>
    <x v="2"/>
    <x v="1"/>
    <x v="3"/>
    <m/>
    <m/>
  </r>
  <r>
    <n v="26"/>
    <s v="NHL"/>
    <m/>
    <s v="TBD"/>
    <s v="remove the underscores from the headers and add a winning team column"/>
    <m/>
    <x v="1"/>
    <x v="0"/>
    <x v="0"/>
    <x v="1"/>
    <x v="0"/>
    <x v="0"/>
    <x v="0"/>
    <x v="0"/>
    <x v="0"/>
    <x v="0"/>
    <x v="2"/>
    <x v="1"/>
    <x v="3"/>
    <m/>
    <m/>
  </r>
  <r>
    <n v="27"/>
    <s v="NHL"/>
    <m/>
    <s v="TBD"/>
    <s v="is there an advantage to playing at home?"/>
    <m/>
    <x v="0"/>
    <x v="0"/>
    <x v="0"/>
    <x v="0"/>
    <x v="1"/>
    <x v="0"/>
    <x v="0"/>
    <x v="0"/>
    <x v="0"/>
    <x v="0"/>
    <x v="2"/>
    <x v="1"/>
    <x v="1"/>
    <s v="Open-ended analysis"/>
    <m/>
  </r>
  <r>
    <n v="29"/>
    <s v="NHL"/>
    <m/>
    <s v="TBD"/>
    <s v="replace the date column with columns for day and month and highlight all the games that happened in the first half of the month"/>
    <m/>
    <x v="1"/>
    <x v="0"/>
    <x v="0"/>
    <x v="1"/>
    <x v="0"/>
    <x v="0"/>
    <x v="0"/>
    <x v="0"/>
    <x v="0"/>
    <x v="0"/>
    <x v="2"/>
    <x v="1"/>
    <x v="2"/>
    <m/>
    <m/>
  </r>
  <r>
    <n v="30"/>
    <s v="NHL"/>
    <m/>
    <s v="TBD"/>
    <s v="add a column with the name of the field where the match took place"/>
    <m/>
    <x v="1"/>
    <x v="0"/>
    <x v="0"/>
    <x v="0"/>
    <x v="1"/>
    <x v="0"/>
    <x v="1"/>
    <x v="0"/>
    <x v="0"/>
    <x v="0"/>
    <x v="2"/>
    <x v="1"/>
    <x v="3"/>
    <s v="Neeeds web data"/>
    <m/>
  </r>
  <r>
    <n v="31"/>
    <s v="NHL"/>
    <m/>
    <s v="TBD"/>
    <s v="filter to the games with the three lowest overall ratings excluding zeros"/>
    <m/>
    <x v="1"/>
    <x v="0"/>
    <x v="0"/>
    <x v="1"/>
    <x v="0"/>
    <x v="0"/>
    <x v="0"/>
    <x v="0"/>
    <x v="0"/>
    <x v="0"/>
    <x v="2"/>
    <x v="1"/>
    <x v="3"/>
    <s v="_x000a_The issue is that we can't apply those two filters at once, you need to figure out what are the bottom values so that you can filter to those manually"/>
    <m/>
  </r>
  <r>
    <n v="32"/>
    <s v="NHL"/>
    <m/>
    <s v="TBD"/>
    <s v="show me overall game ratings by home team by month for the three teams with the highest average home_Team postgame ratings"/>
    <m/>
    <x v="0"/>
    <x v="0"/>
    <x v="0"/>
    <x v="0"/>
    <x v="1"/>
    <x v="0"/>
    <x v="0"/>
    <x v="0"/>
    <x v="0"/>
    <x v="0"/>
    <x v="2"/>
    <x v="1"/>
    <x v="4"/>
    <m/>
    <m/>
  </r>
  <r>
    <n v="33"/>
    <s v="NHL"/>
    <m/>
    <s v="TBD"/>
    <s v="show me overall game ratings by home team by month for the new york teams as a bar chart in green tones"/>
    <m/>
    <x v="0"/>
    <x v="0"/>
    <x v="0"/>
    <x v="1"/>
    <x v="1"/>
    <x v="0"/>
    <x v="0"/>
    <x v="0"/>
    <x v="0"/>
    <x v="0"/>
    <x v="2"/>
    <x v="1"/>
    <x v="3"/>
    <m/>
    <m/>
  </r>
  <r>
    <n v="34"/>
    <s v="Copilot Sample Data"/>
    <s v="Copilot (2)"/>
    <s v="n/a"/>
    <s v="Which campaign type generates the most revenue per engaged user"/>
    <m/>
    <x v="0"/>
    <x v="0"/>
    <x v="0"/>
    <x v="0"/>
    <x v="1"/>
    <x v="0"/>
    <x v="0"/>
    <x v="0"/>
    <x v="0"/>
    <x v="0"/>
    <x v="2"/>
    <x v="1"/>
    <x v="3"/>
    <m/>
    <m/>
  </r>
  <r>
    <n v="35"/>
    <s v="Bamboo"/>
    <m/>
    <s v="YES"/>
    <s v="for each country, show me the percentage of total sales that comes from bamboo fabric roll"/>
    <m/>
    <x v="0"/>
    <x v="0"/>
    <x v="0"/>
    <x v="0"/>
    <x v="1"/>
    <x v="0"/>
    <x v="0"/>
    <x v="0"/>
    <x v="0"/>
    <x v="0"/>
    <x v="2"/>
    <x v="1"/>
    <x v="3"/>
    <s v="Output flavors: New formula PIVOTBY, also needs formatting of the data to highlight the bamboo line - see the PIVOTBY tab for the result) - turns out it also works with PTs"/>
    <m/>
  </r>
  <r>
    <n v="36"/>
    <s v="Students"/>
    <m/>
    <s v="YES"/>
    <s v="which of these students deserve a prize based on the conditions?"/>
    <m/>
    <x v="0"/>
    <x v="0"/>
    <x v="0"/>
    <x v="0"/>
    <x v="0"/>
    <x v="0"/>
    <x v="0"/>
    <x v="0"/>
    <x v="0"/>
    <x v="7"/>
    <x v="2"/>
    <x v="1"/>
    <x v="3"/>
    <s v="cross-tab, reference table, complex condition"/>
    <m/>
  </r>
  <r>
    <n v="37"/>
    <s v="DisneyData.xlsx"/>
    <s v="both sheets"/>
    <s v="n/a"/>
    <s v="Goal of the exercise is to use CoPilot to identify employees whose award eligibility in the &quot;Production Data&quot; tab is not accurate based on the &quot;Source of Truth&quot; tab._x000a_The &quot;Comp Grade Profile&quot; is the key between the two data sets_x000a_&quot;Source of Truth&quot; contains the accurate eligibility based on an employee's &quot;Comp Grade Profile&quot; which is made up of their Job Family, Level, Location and Salary Grade. The details that need to be accurate include:_x000a_- Bonus Plan Eligibility_x000a_- Bonus Target_x000a_- LTI Plan Eligibility_x000a_- LTI Target_x000a_Once employees are identified, HR will review to determine appropriate action for each case of mis-aligned awards.&quot;"/>
    <m/>
    <x v="1"/>
    <x v="0"/>
    <x v="0"/>
    <x v="0"/>
    <x v="0"/>
    <x v="0"/>
    <x v="0"/>
    <x v="0"/>
    <x v="0"/>
    <x v="5"/>
    <x v="3"/>
    <x v="1"/>
    <x v="3"/>
    <s v="cross-tab analysis, needs column addition"/>
    <m/>
  </r>
  <r>
    <n v="38"/>
    <s v="Arc2 Financial Data"/>
    <s v="Financial"/>
    <s v="YES"/>
    <s v="Categorize the Comments"/>
    <m/>
    <x v="0"/>
    <x v="0"/>
    <x v="1"/>
    <x v="0"/>
    <x v="1"/>
    <x v="0"/>
    <x v="0"/>
    <x v="0"/>
    <x v="0"/>
    <x v="0"/>
    <x v="2"/>
    <x v="1"/>
    <x v="3"/>
    <s v="they are in multiple languages"/>
    <m/>
  </r>
  <r>
    <n v="39"/>
    <s v="investment Roadmap"/>
    <s v="1b"/>
    <s v="YES"/>
    <s v="How many reviews are scheduled for July?"/>
    <m/>
    <x v="0"/>
    <x v="0"/>
    <x v="0"/>
    <x v="0"/>
    <x v="1"/>
    <x v="0"/>
    <x v="0"/>
    <x v="0"/>
    <x v="0"/>
    <x v="8"/>
    <x v="2"/>
    <x v="1"/>
    <x v="3"/>
    <s v="Q&amp;A on table with substructure"/>
    <s v="Context"/>
  </r>
  <r>
    <n v="40"/>
    <s v="investment Roadmap"/>
    <m/>
    <s v="YES"/>
    <s v="Highlight all the features that contribute to X scenarios"/>
    <m/>
    <x v="1"/>
    <x v="0"/>
    <x v="0"/>
    <x v="1"/>
    <x v="1"/>
    <x v="0"/>
    <x v="0"/>
    <x v="0"/>
    <x v="0"/>
    <x v="8"/>
    <x v="2"/>
    <x v="1"/>
    <x v="3"/>
    <s v="commanding on table with substructure"/>
    <m/>
  </r>
  <r>
    <n v="41"/>
    <s v="Microsoft Finance"/>
    <s v="2a"/>
    <s v="YES"/>
    <s v="What does our EA renewal trend look like for Region1?"/>
    <m/>
    <x v="0"/>
    <x v="0"/>
    <x v="0"/>
    <x v="0"/>
    <x v="1"/>
    <x v="0"/>
    <x v="0"/>
    <x v="0"/>
    <x v="0"/>
    <x v="9"/>
    <x v="2"/>
    <x v="1"/>
    <x v="3"/>
    <s v="Semi structured or unstructured data, formats, whitespace, sparse data, financial formulas"/>
    <s v="Context"/>
  </r>
  <r>
    <n v="42"/>
    <s v="Microsoft Finance"/>
    <s v="2c"/>
    <s v="YES"/>
    <s v="How much did our Total annuity base increase Quarter to Quarter?"/>
    <m/>
    <x v="0"/>
    <x v="0"/>
    <x v="0"/>
    <x v="0"/>
    <x v="1"/>
    <x v="0"/>
    <x v="0"/>
    <x v="0"/>
    <x v="0"/>
    <x v="9"/>
    <x v="2"/>
    <x v="1"/>
    <x v="3"/>
    <s v="Semi structured or unstructured data, formats, whitespace, sparse data, financial formulas"/>
    <s v="Context"/>
  </r>
  <r>
    <n v="43"/>
    <s v="Loan"/>
    <s v="4a"/>
    <s v="YES"/>
    <s v="Explain the formula in F8."/>
    <m/>
    <x v="1"/>
    <x v="0"/>
    <x v="0"/>
    <x v="0"/>
    <x v="0"/>
    <x v="0"/>
    <x v="0"/>
    <x v="0"/>
    <x v="0"/>
    <x v="2"/>
    <x v="2"/>
    <x v="1"/>
    <x v="3"/>
    <s v="formula explanation in unstructured data"/>
    <s v="Context"/>
  </r>
  <r>
    <n v="44"/>
    <s v="Loan"/>
    <s v="4b"/>
    <s v="YES"/>
    <s v="Generate the total interest payment over the term in B9."/>
    <m/>
    <x v="1"/>
    <x v="0"/>
    <x v="0"/>
    <x v="0"/>
    <x v="0"/>
    <x v="0"/>
    <x v="0"/>
    <x v="0"/>
    <x v="0"/>
    <x v="2"/>
    <x v="2"/>
    <x v="1"/>
    <x v="3"/>
    <s v="unstructure data"/>
    <s v="Context"/>
  </r>
  <r>
    <n v="45"/>
    <s v="Ben_Morgage Info"/>
    <s v="5a"/>
    <s v="YES"/>
    <s v="Given this spreadsheet, under which loan holder did I have the best average equity acrued per month? _x0009_"/>
    <m/>
    <x v="0"/>
    <x v="0"/>
    <x v="0"/>
    <x v="0"/>
    <x v="1"/>
    <x v="0"/>
    <x v="0"/>
    <x v="0"/>
    <x v="0"/>
    <x v="2"/>
    <x v="2"/>
    <x v="1"/>
    <x v="3"/>
    <s v="AD unstructured data"/>
    <s v="Context"/>
  </r>
  <r>
    <n v="46"/>
    <s v="Ben_Morgage Info"/>
    <s v="5c"/>
    <s v="YES"/>
    <s v="what if you assumed it ran through today and the home is currenlty valued at 135000"/>
    <m/>
    <x v="0"/>
    <x v="0"/>
    <x v="0"/>
    <x v="0"/>
    <x v="1"/>
    <x v="0"/>
    <x v="0"/>
    <x v="0"/>
    <x v="0"/>
    <x v="2"/>
    <x v="2"/>
    <x v="4"/>
    <x v="5"/>
    <s v="AD exploration on unstructured data"/>
    <s v="Context"/>
  </r>
  <r>
    <n v="47"/>
    <s v="Food Restrictions"/>
    <s v="6a"/>
    <s v="YES"/>
    <s v="How many people need car rides?"/>
    <m/>
    <x v="0"/>
    <x v="0"/>
    <x v="0"/>
    <x v="0"/>
    <x v="0"/>
    <x v="0"/>
    <x v="0"/>
    <x v="0"/>
    <x v="0"/>
    <x v="2"/>
    <x v="2"/>
    <x v="1"/>
    <x v="3"/>
    <s v="CMF, sparse data"/>
    <s v="Context"/>
  </r>
  <r>
    <n v="48"/>
    <s v="Food Restrictions"/>
    <s v="6b"/>
    <s v="YES"/>
    <s v="How many people contributed 3 or more?"/>
    <m/>
    <x v="0"/>
    <x v="0"/>
    <x v="0"/>
    <x v="0"/>
    <x v="0"/>
    <x v="0"/>
    <x v="0"/>
    <x v="0"/>
    <x v="0"/>
    <x v="2"/>
    <x v="2"/>
    <x v="1"/>
    <x v="3"/>
    <s v="needs to parse unit data (5 units, 6 units…)"/>
    <s v="Context"/>
  </r>
  <r>
    <n v="49"/>
    <s v="Food Restrictions"/>
    <m/>
    <s v="YES"/>
    <s v="how many people haven't paid yet"/>
    <m/>
    <x v="0"/>
    <x v="0"/>
    <x v="0"/>
    <x v="0"/>
    <x v="0"/>
    <x v="0"/>
    <x v="0"/>
    <x v="0"/>
    <x v="0"/>
    <x v="2"/>
    <x v="2"/>
    <x v="1"/>
    <x v="3"/>
    <s v="indicated by an empty cell in pink"/>
    <m/>
  </r>
  <r>
    <n v="50"/>
    <s v="ClusterProfiles"/>
    <s v="7a"/>
    <s v="YES"/>
    <s v="What's the average number of novice feature actions taken by an Intermediate1 level user?"/>
    <m/>
    <x v="0"/>
    <x v="0"/>
    <x v="0"/>
    <x v="0"/>
    <x v="1"/>
    <x v="0"/>
    <x v="0"/>
    <x v="0"/>
    <x v="0"/>
    <x v="10"/>
    <x v="2"/>
    <x v="1"/>
    <x v="3"/>
    <s v="Hierarchical CMF; Table Boundaries"/>
    <s v="Context"/>
  </r>
  <r>
    <n v="51"/>
    <s v="ClusterProfiles"/>
    <s v="7b"/>
    <s v="YES"/>
    <s v="Format the top 10% features for Advanced2 users."/>
    <m/>
    <x v="1"/>
    <x v="0"/>
    <x v="0"/>
    <x v="1"/>
    <x v="0"/>
    <x v="0"/>
    <x v="0"/>
    <x v="0"/>
    <x v="0"/>
    <x v="2"/>
    <x v="2"/>
    <x v="1"/>
    <x v="3"/>
    <s v="formatting on unstrutured data"/>
    <s v="Context"/>
  </r>
  <r>
    <n v="52"/>
    <s v="Context Data - Clusters.xlsm"/>
    <m/>
    <s v="YES"/>
    <s v="Add an all users column with the total across clusters and a % of total users row after the first row"/>
    <m/>
    <x v="1"/>
    <x v="0"/>
    <x v="0"/>
    <x v="0"/>
    <x v="0"/>
    <x v="0"/>
    <x v="0"/>
    <x v="0"/>
    <x v="0"/>
    <x v="2"/>
    <x v="2"/>
    <x v="1"/>
    <x v="3"/>
    <s v="reconstructing the formulas for the unstructured data"/>
    <m/>
  </r>
  <r>
    <n v="53"/>
    <s v="Context Data - Clusters.xlsm"/>
    <m/>
    <s v="YES"/>
    <s v="Add subtotals for the novice, intermediate and advanced actions sections"/>
    <m/>
    <x v="1"/>
    <x v="0"/>
    <x v="0"/>
    <x v="0"/>
    <x v="0"/>
    <x v="0"/>
    <x v="0"/>
    <x v="0"/>
    <x v="0"/>
    <x v="2"/>
    <x v="2"/>
    <x v="1"/>
    <x v="3"/>
    <m/>
    <m/>
  </r>
  <r>
    <n v="54"/>
    <s v="TemplateAnalysis"/>
    <s v="8a"/>
    <s v="YES"/>
    <s v="What's the average retention associated with templates marked orange?"/>
    <m/>
    <x v="0"/>
    <x v="0"/>
    <x v="0"/>
    <x v="0"/>
    <x v="1"/>
    <x v="0"/>
    <x v="0"/>
    <x v="0"/>
    <x v="0"/>
    <x v="0"/>
    <x v="2"/>
    <x v="1"/>
    <x v="3"/>
    <s v="formatting context"/>
    <s v="Context"/>
  </r>
  <r>
    <n v="55"/>
    <s v="Josh Aharonoff PandL"/>
    <s v="10a"/>
    <s v="YES"/>
    <s v="Gross profit trend with time. what changed from Sept 2023 to Sept 2024?"/>
    <m/>
    <x v="0"/>
    <x v="0"/>
    <x v="0"/>
    <x v="0"/>
    <x v="1"/>
    <x v="0"/>
    <x v="0"/>
    <x v="0"/>
    <x v="0"/>
    <x v="2"/>
    <x v="2"/>
    <x v="1"/>
    <x v="3"/>
    <m/>
    <s v="Context"/>
  </r>
  <r>
    <n v="56"/>
    <s v="Josh Aharonoff PandL"/>
    <s v="10b"/>
    <s v="YES"/>
    <s v="Prepare a dashboard showing the key elements comparing Sept 2023 to Sept 2024"/>
    <m/>
    <x v="1"/>
    <x v="0"/>
    <x v="0"/>
    <x v="1"/>
    <x v="0"/>
    <x v="0"/>
    <x v="0"/>
    <x v="0"/>
    <x v="0"/>
    <x v="2"/>
    <x v="2"/>
    <x v="1"/>
    <x v="1"/>
    <m/>
    <s v="Context"/>
  </r>
  <r>
    <n v="57"/>
    <s v="Josh Aharonoff PandL"/>
    <s v="10c"/>
    <s v="YES"/>
    <s v="Tell me what happened this month compared to X. What was better or on par?"/>
    <m/>
    <x v="0"/>
    <x v="0"/>
    <x v="0"/>
    <x v="0"/>
    <x v="1"/>
    <x v="0"/>
    <x v="0"/>
    <x v="0"/>
    <x v="0"/>
    <x v="2"/>
    <x v="2"/>
    <x v="1"/>
    <x v="1"/>
    <m/>
    <s v="Context"/>
  </r>
  <r>
    <n v="58"/>
    <s v="Josh Aharonoff PandL"/>
    <s v="10d"/>
    <s v="YES"/>
    <s v=" What was my gross margin this month? (Profit/revenue)"/>
    <m/>
    <x v="0"/>
    <x v="0"/>
    <x v="0"/>
    <x v="0"/>
    <x v="1"/>
    <x v="0"/>
    <x v="0"/>
    <x v="0"/>
    <x v="0"/>
    <x v="2"/>
    <x v="2"/>
    <x v="1"/>
    <x v="3"/>
    <m/>
    <s v="Context"/>
  </r>
  <r>
    <n v="59"/>
    <s v="Josh Aharonoff PandL"/>
    <s v="10e"/>
    <s v="YES"/>
    <s v="What was my EBITDA?"/>
    <m/>
    <x v="0"/>
    <x v="0"/>
    <x v="0"/>
    <x v="0"/>
    <x v="1"/>
    <x v="0"/>
    <x v="0"/>
    <x v="0"/>
    <x v="0"/>
    <x v="2"/>
    <x v="2"/>
    <x v="1"/>
    <x v="3"/>
    <m/>
    <s v="Context"/>
  </r>
  <r>
    <n v="60"/>
    <s v="Josh Aharonoff PandL"/>
    <s v="10f"/>
    <s v="YES"/>
    <s v="what was my cash balance this month? "/>
    <m/>
    <x v="0"/>
    <x v="0"/>
    <x v="0"/>
    <x v="0"/>
    <x v="1"/>
    <x v="0"/>
    <x v="0"/>
    <x v="0"/>
    <x v="0"/>
    <x v="2"/>
    <x v="2"/>
    <x v="1"/>
    <x v="3"/>
    <m/>
    <s v="Context"/>
  </r>
  <r>
    <n v="61"/>
    <s v="Josh Aharonoff PandL"/>
    <s v="10g"/>
    <s v="YES"/>
    <s v="what was my payroll expenses as a % of revenue?"/>
    <m/>
    <x v="0"/>
    <x v="0"/>
    <x v="0"/>
    <x v="0"/>
    <x v="1"/>
    <x v="0"/>
    <x v="0"/>
    <x v="0"/>
    <x v="0"/>
    <x v="2"/>
    <x v="2"/>
    <x v="1"/>
    <x v="3"/>
    <m/>
    <s v="Context"/>
  </r>
  <r>
    <n v="62"/>
    <s v="Context Data.xlsm"/>
    <s v="Failure_count_output1"/>
    <s v="YES"/>
    <s v="What's the average failure count on the failure count chart"/>
    <m/>
    <x v="0"/>
    <x v="0"/>
    <x v="0"/>
    <x v="0"/>
    <x v="1"/>
    <x v="0"/>
    <x v="0"/>
    <x v="0"/>
    <x v="0"/>
    <x v="11"/>
    <x v="2"/>
    <x v="1"/>
    <x v="3"/>
    <s v="chart analysis"/>
    <m/>
  </r>
  <r>
    <n v="63"/>
    <s v="Context Data.xlsm"/>
    <s v="Failure_count_output1"/>
    <s v="YES"/>
    <s v="Explain this chart to me."/>
    <m/>
    <x v="1"/>
    <x v="0"/>
    <x v="0"/>
    <x v="1"/>
    <x v="1"/>
    <x v="0"/>
    <x v="0"/>
    <x v="0"/>
    <x v="0"/>
    <x v="11"/>
    <x v="2"/>
    <x v="1"/>
    <x v="3"/>
    <s v="chart explanation"/>
    <m/>
  </r>
  <r>
    <n v="64"/>
    <s v="Context Data.xlsm"/>
    <s v="Failure_count_output1"/>
    <s v="YES"/>
    <s v="Show me failure % as well."/>
    <m/>
    <x v="1"/>
    <x v="0"/>
    <x v="0"/>
    <x v="1"/>
    <x v="1"/>
    <x v="0"/>
    <x v="0"/>
    <x v="0"/>
    <x v="0"/>
    <x v="11"/>
    <x v="2"/>
    <x v="1"/>
    <x v="3"/>
    <s v="chart element addition"/>
    <m/>
  </r>
  <r>
    <n v="65"/>
    <s v="FailureCount.xlsm"/>
    <s v="Failure_count"/>
    <s v="YES"/>
    <s v="Show green bars instead of blue."/>
    <m/>
    <x v="1"/>
    <x v="0"/>
    <x v="0"/>
    <x v="1"/>
    <x v="1"/>
    <x v="0"/>
    <x v="0"/>
    <x v="0"/>
    <x v="0"/>
    <x v="11"/>
    <x v="2"/>
    <x v="1"/>
    <x v="3"/>
    <s v="chart modification"/>
    <m/>
  </r>
  <r>
    <n v="66"/>
    <s v="repro, repro(2)"/>
    <s v="13a"/>
    <s v="YES"/>
    <s v="What &lt;IDs/names/etc.&gt; appear on both the Repro and Repro2 sheets? "/>
    <m/>
    <x v="0"/>
    <x v="0"/>
    <x v="0"/>
    <x v="0"/>
    <x v="1"/>
    <x v="0"/>
    <x v="0"/>
    <x v="0"/>
    <x v="0"/>
    <x v="5"/>
    <x v="2"/>
    <x v="1"/>
    <x v="3"/>
    <s v="cross sheet"/>
    <s v="Context"/>
  </r>
  <r>
    <n v="67"/>
    <s v="Bikes"/>
    <s v="14a"/>
    <s v="YES"/>
    <s v="&quot;Summarize A2:C77&quot; "/>
    <m/>
    <x v="0"/>
    <x v="0"/>
    <x v="0"/>
    <x v="0"/>
    <x v="1"/>
    <x v="0"/>
    <x v="0"/>
    <x v="0"/>
    <x v="0"/>
    <x v="12"/>
    <x v="2"/>
    <x v="1"/>
    <x v="3"/>
    <s v="Arbitrary Selection; hierarchical headers"/>
    <s v="Context"/>
  </r>
  <r>
    <n v="68"/>
    <s v="Orchestration Data 2024_A.xlsx"/>
    <s v="Orch Ex"/>
    <s v="YES - New"/>
    <s v="How many core moonshot scenarios are there?"/>
    <m/>
    <x v="0"/>
    <x v="0"/>
    <x v="0"/>
    <x v="0"/>
    <x v="1"/>
    <x v="0"/>
    <x v="0"/>
    <x v="0"/>
    <x v="0"/>
    <x v="0"/>
    <x v="2"/>
    <x v="1"/>
    <x v="3"/>
    <s v="count checked checkboxes"/>
    <m/>
  </r>
  <r>
    <n v="69"/>
    <s v="MicrosoftFinance_Pivot"/>
    <s v="16a"/>
    <s v="YES"/>
    <s v="Which areas are top and bottom performers for month X, quarter X, and full-year X (for both billed revenue and licenses)"/>
    <m/>
    <x v="0"/>
    <x v="0"/>
    <x v="0"/>
    <x v="0"/>
    <x v="1"/>
    <x v="0"/>
    <x v="0"/>
    <x v="0"/>
    <x v="0"/>
    <x v="13"/>
    <x v="2"/>
    <x v="1"/>
    <x v="3"/>
    <s v="PT Q&amp;A"/>
    <s v="Context"/>
  </r>
  <r>
    <n v="70"/>
    <s v="MicrosoftFinance_Pivot"/>
    <s v="16c"/>
    <s v="YES"/>
    <s v="Which regions experience the largest YoY % decline?"/>
    <m/>
    <x v="0"/>
    <x v="0"/>
    <x v="0"/>
    <x v="0"/>
    <x v="1"/>
    <x v="0"/>
    <x v="0"/>
    <x v="0"/>
    <x v="0"/>
    <x v="13"/>
    <x v="2"/>
    <x v="1"/>
    <x v="3"/>
    <s v="PT Q&amp;A"/>
    <s v="Context"/>
  </r>
  <r>
    <n v="71"/>
    <s v="Work expenses Feb2024, Work expenses Mar2024 "/>
    <s v="17a"/>
    <s v="YES"/>
    <s v="Total expense by expense categories _x000a_"/>
    <m/>
    <x v="0"/>
    <x v="0"/>
    <x v="0"/>
    <x v="1"/>
    <x v="1"/>
    <x v="0"/>
    <x v="0"/>
    <x v="0"/>
    <x v="0"/>
    <x v="14"/>
    <x v="2"/>
    <x v="1"/>
    <x v="3"/>
    <s v="Two Tables; Dates; pivotby"/>
    <s v="Context"/>
  </r>
  <r>
    <n v="72"/>
    <s v="Work expenses Feb2024, Work expenses Mar2024 "/>
    <s v="17d"/>
    <s v="YES"/>
    <s v="$$ growth rate over time by category"/>
    <m/>
    <x v="0"/>
    <x v="0"/>
    <x v="0"/>
    <x v="0"/>
    <x v="1"/>
    <x v="0"/>
    <x v="0"/>
    <x v="0"/>
    <x v="0"/>
    <x v="14"/>
    <x v="2"/>
    <x v="1"/>
    <x v="3"/>
    <s v="Two Tables; Dates; pivotby"/>
    <s v="Context"/>
  </r>
  <r>
    <n v="73"/>
    <s v="DynaBrew Balance, DynaBrew FinStat, Dynabrew Schedules, Dynabrew Operations, Dynabrew Assumptions"/>
    <s v="24a"/>
    <s v="YES"/>
    <s v="What is my revenue forecast next year?"/>
    <m/>
    <x v="0"/>
    <x v="0"/>
    <x v="0"/>
    <x v="0"/>
    <x v="1"/>
    <x v="0"/>
    <x v="0"/>
    <x v="0"/>
    <x v="0"/>
    <x v="5"/>
    <x v="2"/>
    <x v="1"/>
    <x v="3"/>
    <s v="Multisheet, Finance, Formulas"/>
    <s v="Context"/>
  </r>
  <r>
    <n v="74"/>
    <s v="Bamboo"/>
    <m/>
    <s v="YES"/>
    <s v="create 3 profit and units sold pivots, one by product, one by customer and one by country. Add a month slicer connected to them"/>
    <m/>
    <x v="1"/>
    <x v="0"/>
    <x v="0"/>
    <x v="1"/>
    <x v="1"/>
    <x v="0"/>
    <x v="0"/>
    <x v="0"/>
    <x v="0"/>
    <x v="0"/>
    <x v="2"/>
    <x v="1"/>
    <x v="2"/>
    <s v="slicer"/>
    <m/>
  </r>
  <r>
    <n v="75"/>
    <s v="Bamboo"/>
    <m/>
    <s v="YES"/>
    <s v="pivot profit and units sold by product and add data scales to the profit column"/>
    <m/>
    <x v="0"/>
    <x v="0"/>
    <x v="0"/>
    <x v="1"/>
    <x v="1"/>
    <x v="0"/>
    <x v="0"/>
    <x v="0"/>
    <x v="0"/>
    <x v="0"/>
    <x v="2"/>
    <x v="1"/>
    <x v="3"/>
    <m/>
    <m/>
  </r>
  <r>
    <n v="76"/>
    <s v="Context Data - Clusters.xlsm"/>
    <m/>
    <s v="YES"/>
    <s v="plot the number of positive sentiments per month"/>
    <m/>
    <x v="0"/>
    <x v="0"/>
    <x v="1"/>
    <x v="1"/>
    <x v="1"/>
    <x v="0"/>
    <x v="0"/>
    <x v="0"/>
    <x v="0"/>
    <x v="2"/>
    <x v="2"/>
    <x v="1"/>
    <x v="3"/>
    <s v="text analysis needs to categorize and then create chart - 32 K data"/>
    <m/>
  </r>
  <r>
    <n v="77"/>
    <s v="Text Data Samples.xlsx"/>
    <s v="UFO Sightings"/>
    <s v="TBD"/>
    <s v="Summarize the descriptions where each bullet point is a UFO shape&quot;"/>
    <m/>
    <x v="0"/>
    <x v="0"/>
    <x v="1"/>
    <x v="0"/>
    <x v="1"/>
    <x v="0"/>
    <x v="0"/>
    <x v="0"/>
    <x v="0"/>
    <x v="0"/>
    <x v="2"/>
    <x v="1"/>
    <x v="3"/>
    <s v="text analysis"/>
    <s v="Yes - where?"/>
  </r>
  <r>
    <n v="78"/>
    <s v="Shutterfly Mock Data.xlsx"/>
    <m/>
    <s v="YES - New"/>
    <s v="Separate first and last names"/>
    <m/>
    <x v="1"/>
    <x v="0"/>
    <x v="0"/>
    <x v="0"/>
    <x v="0"/>
    <x v="0"/>
    <x v="0"/>
    <x v="0"/>
    <x v="0"/>
    <x v="0"/>
    <x v="2"/>
    <x v="1"/>
    <x v="3"/>
    <s v="the patterns are too crazy to use formulas"/>
    <m/>
  </r>
  <r>
    <n v="79"/>
    <s v="Bamboo"/>
    <m/>
    <s v="YES"/>
    <s v="How would total sales in Canada have been if Bamboo fabric roll had grown 10% each quarter?"/>
    <m/>
    <x v="1"/>
    <x v="1"/>
    <x v="0"/>
    <x v="0"/>
    <x v="1"/>
    <x v="0"/>
    <x v="0"/>
    <x v="0"/>
    <x v="0"/>
    <x v="0"/>
    <x v="2"/>
    <x v="1"/>
    <x v="1"/>
    <s v="Requires Python integration"/>
    <m/>
  </r>
  <r>
    <n v="80"/>
    <s v="Bamboo"/>
    <m/>
    <s v="YES"/>
    <s v="How much in additional sales would I need for Compostable Cutlery to achieve 10% total annual sales growth?"/>
    <m/>
    <x v="1"/>
    <x v="1"/>
    <x v="0"/>
    <x v="0"/>
    <x v="1"/>
    <x v="0"/>
    <x v="0"/>
    <x v="0"/>
    <x v="0"/>
    <x v="0"/>
    <x v="2"/>
    <x v="1"/>
    <x v="1"/>
    <s v="Requires Python integration"/>
    <m/>
  </r>
  <r>
    <n v="81"/>
    <s v="Bamboo"/>
    <m/>
    <s v="YES"/>
    <s v="How about getting a 15% grotwth"/>
    <m/>
    <x v="1"/>
    <x v="1"/>
    <x v="0"/>
    <x v="0"/>
    <x v="1"/>
    <x v="0"/>
    <x v="0"/>
    <x v="0"/>
    <x v="0"/>
    <x v="0"/>
    <x v="2"/>
    <x v="5"/>
    <x v="6"/>
    <s v="Requires Python integration"/>
    <m/>
  </r>
  <r>
    <n v="82"/>
    <s v="Bamboo"/>
    <m/>
    <s v="YES"/>
    <s v="Review this month's business results and summarize 3 key trends"/>
    <m/>
    <x v="0"/>
    <x v="0"/>
    <x v="0"/>
    <x v="0"/>
    <x v="1"/>
    <x v="0"/>
    <x v="0"/>
    <x v="0"/>
    <x v="0"/>
    <x v="0"/>
    <x v="2"/>
    <x v="1"/>
    <x v="1"/>
    <s v="Open ended analysis"/>
    <m/>
  </r>
  <r>
    <n v="83"/>
    <s v="Arc2 Financial Data"/>
    <s v="Fin Empty"/>
    <s v="YES"/>
    <s v="Share this document with my team and ask them to fill in the details by EOW"/>
    <m/>
    <x v="1"/>
    <x v="0"/>
    <x v="0"/>
    <x v="1"/>
    <x v="1"/>
    <x v="0"/>
    <x v="0"/>
    <x v="0"/>
    <x v="1"/>
    <x v="0"/>
    <x v="2"/>
    <x v="1"/>
    <x v="2"/>
    <s v="Connection with enterprise search and ecosystem - won't be able to exectue, but can provide a start"/>
    <m/>
  </r>
  <r>
    <n v="84"/>
    <s v="Arc2 Financial Data"/>
    <s v="Fin Dirty"/>
    <s v="YES"/>
    <s v="Fix inconsistencies"/>
    <m/>
    <x v="1"/>
    <x v="0"/>
    <x v="0"/>
    <x v="0"/>
    <x v="1"/>
    <x v="1"/>
    <x v="0"/>
    <x v="0"/>
    <x v="0"/>
    <x v="0"/>
    <x v="1"/>
    <x v="1"/>
    <x v="3"/>
    <s v="Clean data"/>
    <m/>
  </r>
  <r>
    <n v="85"/>
    <s v="Sales"/>
    <m/>
    <s v="YES - New"/>
    <s v="What's interesting in this data?"/>
    <m/>
    <x v="0"/>
    <x v="0"/>
    <x v="0"/>
    <x v="0"/>
    <x v="1"/>
    <x v="0"/>
    <x v="0"/>
    <x v="0"/>
    <x v="0"/>
    <x v="0"/>
    <x v="2"/>
    <x v="1"/>
    <x v="1"/>
    <s v="open ended analysis - insights"/>
    <m/>
  </r>
  <r>
    <n v="86"/>
    <s v="Sales"/>
    <m/>
    <s v="YES - New"/>
    <s v="What's going on in Germany?"/>
    <m/>
    <x v="0"/>
    <x v="0"/>
    <x v="0"/>
    <x v="0"/>
    <x v="1"/>
    <x v="0"/>
    <x v="0"/>
    <x v="0"/>
    <x v="0"/>
    <x v="0"/>
    <x v="2"/>
    <x v="1"/>
    <x v="1"/>
    <s v="open ended analysis - targeted insights"/>
    <m/>
  </r>
  <r>
    <n v="87"/>
    <s v="Bamboo"/>
    <m/>
    <s v="YES"/>
    <s v="What's the correlation between sales price and sales"/>
    <m/>
    <x v="0"/>
    <x v="0"/>
    <x v="0"/>
    <x v="0"/>
    <x v="1"/>
    <x v="0"/>
    <x v="0"/>
    <x v="0"/>
    <x v="0"/>
    <x v="0"/>
    <x v="2"/>
    <x v="1"/>
    <x v="1"/>
    <s v="insights analysis question"/>
    <m/>
  </r>
  <r>
    <n v="88"/>
    <s v="Bamboo"/>
    <m/>
    <s v="YES"/>
    <s v="What the 2 products with the highest sales? Compare their performance."/>
    <m/>
    <x v="0"/>
    <x v="0"/>
    <x v="0"/>
    <x v="0"/>
    <x v="1"/>
    <x v="0"/>
    <x v="0"/>
    <x v="0"/>
    <x v="0"/>
    <x v="0"/>
    <x v="2"/>
    <x v="1"/>
    <x v="1"/>
    <s v="exploratory analysis, combined question"/>
    <m/>
  </r>
  <r>
    <n v="89"/>
    <s v="Bamboo"/>
    <m/>
    <s v="YES"/>
    <s v="What product is selling the least?"/>
    <m/>
    <x v="0"/>
    <x v="0"/>
    <x v="0"/>
    <x v="0"/>
    <x v="1"/>
    <x v="0"/>
    <x v="0"/>
    <x v="0"/>
    <x v="0"/>
    <x v="0"/>
    <x v="2"/>
    <x v="1"/>
    <x v="3"/>
    <s v="closed analysis"/>
    <m/>
  </r>
  <r>
    <n v="90"/>
    <s v="Bamboo"/>
    <m/>
    <s v="YES"/>
    <s v="How can I improve its performance?"/>
    <m/>
    <x v="0"/>
    <x v="0"/>
    <x v="0"/>
    <x v="0"/>
    <x v="1"/>
    <x v="0"/>
    <x v="0"/>
    <x v="0"/>
    <x v="0"/>
    <x v="0"/>
    <x v="2"/>
    <x v="6"/>
    <x v="7"/>
    <s v="exploratory analysis, follow up question"/>
    <m/>
  </r>
  <r>
    <n v="91"/>
    <s v="Viz Data.xlsx"/>
    <s v="Clicks"/>
    <s v="No"/>
    <s v="Visualize this data"/>
    <m/>
    <x v="0"/>
    <x v="0"/>
    <x v="0"/>
    <x v="1"/>
    <x v="1"/>
    <x v="0"/>
    <x v="0"/>
    <x v="0"/>
    <x v="0"/>
    <x v="0"/>
    <x v="2"/>
    <x v="1"/>
    <x v="1"/>
    <s v="open ended chart commanding"/>
    <m/>
  </r>
  <r>
    <n v="92"/>
    <s v="Viz Data.xlsx"/>
    <s v="Clicks"/>
    <s v="No"/>
    <s v="using the source of truth sheet conduct an audit that compares the values for Bonus Plan, Bonus Target, LTI Plan and LTI Target against the same fields in the population sheet for each employee using the Comp Grade Profile as the key to match the source o"/>
    <m/>
    <x v="1"/>
    <x v="0"/>
    <x v="0"/>
    <x v="1"/>
    <x v="1"/>
    <x v="0"/>
    <x v="0"/>
    <x v="0"/>
    <x v="0"/>
    <x v="0"/>
    <x v="2"/>
    <x v="1"/>
    <x v="3"/>
    <s v="chart commanding"/>
    <m/>
  </r>
  <r>
    <n v="93"/>
    <s v="Viz Data.xlsx"/>
    <s v="Clicks"/>
    <s v="No"/>
    <s v="visualize this"/>
    <m/>
    <x v="1"/>
    <x v="0"/>
    <x v="0"/>
    <x v="1"/>
    <x v="1"/>
    <x v="0"/>
    <x v="0"/>
    <x v="0"/>
    <x v="0"/>
    <x v="15"/>
    <x v="2"/>
    <x v="7"/>
    <x v="1"/>
    <s v="chart commanding for discontigous selection"/>
    <m/>
  </r>
  <r>
    <n v="94"/>
    <s v="Viz Data.xlsx"/>
    <s v="Height"/>
    <s v="No"/>
    <s v="I want to see the height distribution in descending order and with a cumulative percentage line"/>
    <m/>
    <x v="1"/>
    <x v="0"/>
    <x v="0"/>
    <x v="1"/>
    <x v="1"/>
    <x v="0"/>
    <x v="0"/>
    <x v="0"/>
    <x v="0"/>
    <x v="0"/>
    <x v="2"/>
    <x v="1"/>
    <x v="3"/>
    <s v="chart commanding: pareto chart"/>
    <m/>
  </r>
  <r>
    <n v="95"/>
    <s v="Viz Data.xlsx"/>
    <s v="Height Chart"/>
    <s v="No"/>
    <s v="How should I interpret this chart"/>
    <m/>
    <x v="0"/>
    <x v="0"/>
    <x v="0"/>
    <x v="1"/>
    <x v="1"/>
    <x v="0"/>
    <x v="0"/>
    <x v="0"/>
    <x v="0"/>
    <x v="0"/>
    <x v="2"/>
    <x v="1"/>
    <x v="1"/>
    <s v="chart description"/>
    <m/>
  </r>
  <r>
    <n v="96"/>
    <s v="MAU"/>
    <m/>
    <s v="YES"/>
    <s v="Show me breakdown per month with a total overlay"/>
    <m/>
    <x v="1"/>
    <x v="0"/>
    <x v="0"/>
    <x v="1"/>
    <x v="1"/>
    <x v="0"/>
    <x v="0"/>
    <x v="0"/>
    <x v="0"/>
    <x v="4"/>
    <x v="2"/>
    <x v="1"/>
    <x v="3"/>
    <s v="combo chart on cross-tab data"/>
    <m/>
  </r>
  <r>
    <n v="97"/>
    <s v="Viz Data.xlsx"/>
    <s v="G_A"/>
    <s v="No"/>
    <s v="What is this chart telling me?"/>
    <m/>
    <x v="0"/>
    <x v="0"/>
    <x v="0"/>
    <x v="1"/>
    <x v="1"/>
    <x v="0"/>
    <x v="0"/>
    <x v="0"/>
    <x v="0"/>
    <x v="11"/>
    <x v="2"/>
    <x v="1"/>
    <x v="1"/>
    <s v="chart description"/>
    <m/>
  </r>
  <r>
    <n v="98"/>
    <s v="Viz Data.xlsx"/>
    <s v="CT"/>
    <s v="No"/>
    <s v="Add sparklines to this data"/>
    <m/>
    <x v="1"/>
    <x v="0"/>
    <x v="0"/>
    <x v="1"/>
    <x v="1"/>
    <x v="0"/>
    <x v="0"/>
    <x v="0"/>
    <x v="0"/>
    <x v="4"/>
    <x v="1"/>
    <x v="1"/>
    <x v="3"/>
    <s v="chart on crosstab table + Clean data -&gt; it should say there's a missing number"/>
    <m/>
  </r>
  <r>
    <n v="99"/>
    <s v="Large CT.xlsx"/>
    <m/>
    <s v="YES"/>
    <s v="what kind of analysis could I do with this data?"/>
    <m/>
    <x v="0"/>
    <x v="0"/>
    <x v="0"/>
    <x v="0"/>
    <x v="1"/>
    <x v="0"/>
    <x v="0"/>
    <x v="0"/>
    <x v="0"/>
    <x v="16"/>
    <x v="2"/>
    <x v="1"/>
    <x v="1"/>
    <s v="open ended analysis on a large cross tab table with hierarchical headers"/>
    <m/>
  </r>
  <r>
    <n v="100"/>
    <s v="Large CT.xlsx"/>
    <m/>
    <s v="YES"/>
    <s v="execute the second one"/>
    <m/>
    <x v="0"/>
    <x v="0"/>
    <x v="0"/>
    <x v="0"/>
    <x v="1"/>
    <x v="0"/>
    <x v="0"/>
    <x v="0"/>
    <x v="0"/>
    <x v="16"/>
    <x v="2"/>
    <x v="8"/>
    <x v="8"/>
    <s v="follow up on analysis on a large cros tab table with hierarchical headers"/>
    <m/>
  </r>
  <r>
    <n v="101"/>
    <s v="Large CT.xlsx"/>
    <m/>
    <s v="YES"/>
    <s v="Calculate year-over-year or quarter-over-quarter growth rates for the different industries."/>
    <m/>
    <x v="0"/>
    <x v="0"/>
    <x v="0"/>
    <x v="0"/>
    <x v="1"/>
    <x v="0"/>
    <x v="0"/>
    <x v="0"/>
    <x v="0"/>
    <x v="16"/>
    <x v="2"/>
    <x v="1"/>
    <x v="3"/>
    <s v="YoY analysis on large cross-tab..."/>
    <m/>
  </r>
  <r>
    <n v="102"/>
    <s v="Large CT.xlsx"/>
    <m/>
    <s v="YES"/>
    <s v="show me trends by industry and by location"/>
    <m/>
    <x v="0"/>
    <x v="0"/>
    <x v="0"/>
    <x v="0"/>
    <x v="1"/>
    <x v="0"/>
    <x v="0"/>
    <x v="0"/>
    <x v="0"/>
    <x v="16"/>
    <x v="2"/>
    <x v="1"/>
    <x v="3"/>
    <s v="multiple excel object creation on analysis on a large cros tab table with hierarchical headers"/>
    <m/>
  </r>
  <r>
    <n v="103"/>
    <s v="Large CT_Subtotal.xlsx"/>
    <m/>
    <s v="YES"/>
    <s v="What were the top performers in 2024?"/>
    <m/>
    <x v="0"/>
    <x v="0"/>
    <x v="0"/>
    <x v="0"/>
    <x v="1"/>
    <x v="0"/>
    <x v="0"/>
    <x v="0"/>
    <x v="0"/>
    <x v="17"/>
    <x v="2"/>
    <x v="1"/>
    <x v="3"/>
    <s v="analsyis on large table with hierarchical headers and subtructure"/>
    <m/>
  </r>
  <r>
    <n v="104"/>
    <s v="CONTOSO ONG.xlsx"/>
    <s v="Budget"/>
    <s v="n/a"/>
    <s v="I want to be able to specify a USD/UGX conversion rate, and then for all rows have the option to say whether the anount in USD or UGX, and then I want to have USD columns that reflect the conversion (when needed) for all items"/>
    <m/>
    <x v="1"/>
    <x v="0"/>
    <x v="0"/>
    <x v="1"/>
    <x v="0"/>
    <x v="0"/>
    <x v="0"/>
    <x v="0"/>
    <x v="0"/>
    <x v="2"/>
    <x v="2"/>
    <x v="1"/>
    <x v="3"/>
    <s v="complex formula and commanding ask for unstructured data"/>
    <m/>
  </r>
  <r>
    <n v="105"/>
    <s v="CONTOSO ONG.xlsx"/>
    <s v="2024 Cashflow"/>
    <s v="n/a"/>
    <s v="And I want the same thing for this data"/>
    <m/>
    <x v="1"/>
    <x v="0"/>
    <x v="0"/>
    <x v="1"/>
    <x v="0"/>
    <x v="0"/>
    <x v="0"/>
    <x v="0"/>
    <x v="0"/>
    <x v="2"/>
    <x v="2"/>
    <x v="9"/>
    <x v="8"/>
    <m/>
    <m/>
  </r>
  <r>
    <n v="106"/>
    <s v="CONTOSO ONG.xlsx"/>
    <s v="Food support"/>
    <s v="n/a"/>
    <s v="I need you to replace all the totals and subtotals with formulas and indicate whether the results are different in any of the cases"/>
    <m/>
    <x v="1"/>
    <x v="0"/>
    <x v="0"/>
    <x v="0"/>
    <x v="0"/>
    <x v="0"/>
    <x v="0"/>
    <x v="0"/>
    <x v="0"/>
    <x v="2"/>
    <x v="2"/>
    <x v="1"/>
    <x v="3"/>
    <s v="complex formula replacement in unstructured data"/>
    <m/>
  </r>
  <r>
    <n v="107"/>
    <s v="Ex Data"/>
    <m/>
    <s v="YES - New"/>
    <s v="Finish filling in columns H through I"/>
    <m/>
    <x v="0"/>
    <x v="0"/>
    <x v="1"/>
    <x v="0"/>
    <x v="1"/>
    <x v="0"/>
    <x v="0"/>
    <x v="0"/>
    <x v="0"/>
    <x v="0"/>
    <x v="2"/>
    <x v="1"/>
    <x v="3"/>
    <m/>
    <m/>
  </r>
  <r>
    <n v="108"/>
    <s v="Bamboo"/>
    <m/>
    <s v="YES"/>
    <s v="Create a word cloud of product names based on their profit"/>
    <m/>
    <x v="1"/>
    <x v="2"/>
    <x v="0"/>
    <x v="0"/>
    <x v="1"/>
    <x v="0"/>
    <x v="0"/>
    <x v="0"/>
    <x v="0"/>
    <x v="0"/>
    <x v="2"/>
    <x v="1"/>
    <x v="3"/>
    <m/>
    <m/>
  </r>
  <r>
    <n v="109"/>
    <s v="Book.xlsx"/>
    <s v="Voters 2"/>
    <s v="No"/>
    <s v="how did voter statistics change in the decade between these two tables for the west coast states?"/>
    <m/>
    <x v="0"/>
    <x v="0"/>
    <x v="0"/>
    <x v="0"/>
    <x v="1"/>
    <x v="0"/>
    <x v="0"/>
    <x v="0"/>
    <x v="0"/>
    <x v="18"/>
    <x v="2"/>
    <x v="1"/>
    <x v="3"/>
    <m/>
    <m/>
  </r>
  <r>
    <n v="110"/>
    <s v="SurveySampleData.xlsx"/>
    <m/>
    <s v="YES"/>
    <s v="Give me a visual with the responses for each one of the visuals"/>
    <m/>
    <x v="0"/>
    <x v="0"/>
    <x v="0"/>
    <x v="1"/>
    <x v="1"/>
    <x v="0"/>
    <x v="0"/>
    <x v="0"/>
    <x v="0"/>
    <x v="19"/>
    <x v="2"/>
    <x v="1"/>
    <x v="3"/>
    <s v="need to be able to understand and represent survey LIKERT results"/>
    <m/>
  </r>
  <r>
    <n v="111"/>
    <s v="SurveySampleData.xlsx"/>
    <m/>
    <s v="YES"/>
    <s v="Visualize the response to question 40_2"/>
    <m/>
    <x v="0"/>
    <x v="0"/>
    <x v="0"/>
    <x v="1"/>
    <x v="1"/>
    <x v="0"/>
    <x v="0"/>
    <x v="0"/>
    <x v="0"/>
    <x v="19"/>
    <x v="2"/>
    <x v="1"/>
    <x v="3"/>
    <s v="the number is in the row over the table header"/>
    <m/>
  </r>
  <r>
    <n v="112"/>
    <s v="Product Survey.xlsx"/>
    <m/>
    <s v="YES"/>
    <s v="Here is what I'd like you to analyze and provide insights on:_x000a_1) Look at the engagement columns. (this is a rating from -1 to 4) Can you find a correlation between MAU of the product and engagement? Do you observe any other insights in the ENGAGEMENT measures?_x000a_2) Look at the NEW USER columns. (this is a rating from -1 to 4). Can you find a correlation between MAU of the product and success at driving new user awareness/engagement? Do you observe any other insights in the NEW USER measures? "/>
    <m/>
    <x v="0"/>
    <x v="0"/>
    <x v="0"/>
    <x v="0"/>
    <x v="1"/>
    <x v="0"/>
    <x v="0"/>
    <x v="0"/>
    <x v="0"/>
    <x v="19"/>
    <x v="2"/>
    <x v="1"/>
    <x v="3"/>
    <s v="JoB example"/>
    <m/>
  </r>
  <r>
    <n v="113"/>
    <s v="Apps"/>
    <m/>
    <s v="YES"/>
    <s v="Add the MAU for each app"/>
    <m/>
    <x v="1"/>
    <x v="0"/>
    <x v="0"/>
    <x v="0"/>
    <x v="1"/>
    <x v="0"/>
    <x v="2"/>
    <x v="0"/>
    <x v="0"/>
    <x v="0"/>
    <x v="2"/>
    <x v="1"/>
    <x v="3"/>
    <m/>
    <m/>
  </r>
  <r>
    <n v="114"/>
    <s v="Cities"/>
    <m/>
    <s v="YES"/>
    <s v="Add columns for longitude and latitude"/>
    <m/>
    <x v="1"/>
    <x v="0"/>
    <x v="0"/>
    <x v="0"/>
    <x v="1"/>
    <x v="0"/>
    <x v="3"/>
    <x v="0"/>
    <x v="0"/>
    <x v="20"/>
    <x v="2"/>
    <x v="1"/>
    <x v="3"/>
    <m/>
    <m/>
  </r>
  <r>
    <n v="115"/>
    <s v="DisneyData.xlsx"/>
    <s v="Source of Truth"/>
    <s v="YES"/>
    <s v="I want to freeze the first column and row"/>
    <m/>
    <x v="1"/>
    <x v="0"/>
    <x v="0"/>
    <x v="1"/>
    <x v="1"/>
    <x v="0"/>
    <x v="0"/>
    <x v="0"/>
    <x v="0"/>
    <x v="0"/>
    <x v="2"/>
    <x v="1"/>
    <x v="3"/>
    <m/>
    <m/>
  </r>
  <r>
    <n v="116"/>
    <s v="Large CT_Subtotal.xlsx"/>
    <m/>
    <s v="YES"/>
    <s v="Freeze the first column and the headers"/>
    <m/>
    <x v="1"/>
    <x v="0"/>
    <x v="0"/>
    <x v="0"/>
    <x v="1"/>
    <x v="0"/>
    <x v="0"/>
    <x v="0"/>
    <x v="0"/>
    <x v="17"/>
    <x v="2"/>
    <x v="1"/>
    <x v="3"/>
    <m/>
    <m/>
  </r>
  <r>
    <n v="117"/>
    <s v="Copilot Sample Data"/>
    <s v="Copilot"/>
    <s v="YES"/>
    <s v="Make it so that Column C doesn't admit dates before 2024"/>
    <m/>
    <x v="1"/>
    <x v="0"/>
    <x v="0"/>
    <x v="1"/>
    <x v="1"/>
    <x v="0"/>
    <x v="0"/>
    <x v="0"/>
    <x v="0"/>
    <x v="0"/>
    <x v="2"/>
    <x v="1"/>
    <x v="3"/>
    <m/>
    <m/>
  </r>
  <r>
    <n v="118"/>
    <s v="Orchestration Data 2024_A.xlsx"/>
    <m/>
    <s v="YES - New"/>
    <s v="Clean inconsistencies in columns F and G and then add drop-down menus that only admit those options"/>
    <m/>
    <x v="1"/>
    <x v="0"/>
    <x v="0"/>
    <x v="1"/>
    <x v="1"/>
    <x v="1"/>
    <x v="0"/>
    <x v="0"/>
    <x v="0"/>
    <x v="0"/>
    <x v="1"/>
    <x v="1"/>
    <x v="3"/>
    <m/>
    <m/>
  </r>
  <r>
    <n v="119"/>
    <s v="Fundraising"/>
    <m/>
    <s v="YES"/>
    <s v="highlight everybody who hasn't pledged anything in the past year and a half"/>
    <m/>
    <x v="1"/>
    <x v="0"/>
    <x v="0"/>
    <x v="1"/>
    <x v="0"/>
    <x v="0"/>
    <x v="0"/>
    <x v="0"/>
    <x v="0"/>
    <x v="0"/>
    <x v="2"/>
    <x v="1"/>
    <x v="3"/>
    <m/>
    <m/>
  </r>
  <r>
    <n v="120"/>
    <s v="Fundraising"/>
    <m/>
    <s v="YES"/>
    <s v="give me a the names and emails of all the donors with a subscription about to expire"/>
    <m/>
    <x v="1"/>
    <x v="0"/>
    <x v="0"/>
    <x v="1"/>
    <x v="0"/>
    <x v="0"/>
    <x v="0"/>
    <x v="0"/>
    <x v="0"/>
    <x v="0"/>
    <x v="2"/>
    <x v="1"/>
    <x v="3"/>
    <m/>
    <m/>
  </r>
  <r>
    <n v="121"/>
    <s v="Large CT.xlsx"/>
    <s v="Short"/>
    <s v="YES"/>
    <s v="highlight duplicate business names"/>
    <m/>
    <x v="1"/>
    <x v="0"/>
    <x v="0"/>
    <x v="1"/>
    <x v="1"/>
    <x v="0"/>
    <x v="0"/>
    <x v="0"/>
    <x v="0"/>
    <x v="10"/>
    <x v="2"/>
    <x v="1"/>
    <x v="3"/>
    <m/>
    <m/>
  </r>
  <r>
    <n v="122"/>
    <s v="Large CT.xlsx"/>
    <s v="Dup"/>
    <s v="YES"/>
    <s v="remove duplicates"/>
    <m/>
    <x v="1"/>
    <x v="0"/>
    <x v="0"/>
    <x v="1"/>
    <x v="1"/>
    <x v="0"/>
    <x v="0"/>
    <x v="0"/>
    <x v="0"/>
    <x v="10"/>
    <x v="4"/>
    <x v="1"/>
    <x v="3"/>
    <s v="should say that there are two almost duplicate lines"/>
    <m/>
  </r>
  <r>
    <n v="123"/>
    <s v="Large CT.xlsx"/>
    <s v="Short"/>
    <s v="YES"/>
    <s v="mark empty cells in red"/>
    <m/>
    <x v="1"/>
    <x v="0"/>
    <x v="0"/>
    <x v="1"/>
    <x v="1"/>
    <x v="0"/>
    <x v="0"/>
    <x v="0"/>
    <x v="0"/>
    <x v="10"/>
    <x v="4"/>
    <x v="1"/>
    <x v="3"/>
    <m/>
    <m/>
  </r>
  <r>
    <n v="124"/>
    <s v="Tour D"/>
    <m/>
    <s v="TBD"/>
    <s v="give me the count of concerts per month"/>
    <m/>
    <x v="0"/>
    <x v="0"/>
    <x v="0"/>
    <x v="0"/>
    <x v="0"/>
    <x v="1"/>
    <x v="0"/>
    <x v="0"/>
    <x v="0"/>
    <x v="0"/>
    <x v="5"/>
    <x v="1"/>
    <x v="3"/>
    <m/>
    <m/>
  </r>
  <r>
    <n v="125"/>
    <s v="Supplier Data LinkedIn.xlsx"/>
    <s v="Transshipment"/>
    <s v="No"/>
    <s v="what's the most efficient way to transport goods from distribution centers to cities, minimizing costs and ensuring demand is met."/>
    <m/>
    <x v="0"/>
    <x v="1"/>
    <x v="0"/>
    <x v="0"/>
    <x v="1"/>
    <x v="0"/>
    <x v="0"/>
    <x v="0"/>
    <x v="0"/>
    <x v="21"/>
    <x v="2"/>
    <x v="1"/>
    <x v="3"/>
    <m/>
    <m/>
  </r>
  <r>
    <n v="126"/>
    <s v="AD Chart"/>
    <m/>
    <s v="YES"/>
    <s v="Make this chart accessible"/>
    <m/>
    <x v="1"/>
    <x v="0"/>
    <x v="0"/>
    <x v="1"/>
    <x v="1"/>
    <x v="0"/>
    <x v="0"/>
    <x v="0"/>
    <x v="0"/>
    <x v="11"/>
    <x v="2"/>
    <x v="1"/>
    <x v="3"/>
    <m/>
    <m/>
  </r>
  <r>
    <n v="127"/>
    <s v="FinanceDemo.xlsx"/>
    <s v="Column"/>
    <s v="YES"/>
    <s v="Add a trendline"/>
    <m/>
    <x v="1"/>
    <x v="0"/>
    <x v="0"/>
    <x v="1"/>
    <x v="1"/>
    <x v="0"/>
    <x v="0"/>
    <x v="0"/>
    <x v="0"/>
    <x v="11"/>
    <x v="2"/>
    <x v="1"/>
    <x v="3"/>
    <m/>
    <m/>
  </r>
  <r>
    <n v="128"/>
    <s v="FinanceDemo.xlsx"/>
    <s v="Column"/>
    <s v="YES"/>
    <s v="color the top best-selling quarters in red"/>
    <m/>
    <x v="1"/>
    <x v="0"/>
    <x v="0"/>
    <x v="1"/>
    <x v="1"/>
    <x v="0"/>
    <x v="0"/>
    <x v="0"/>
    <x v="0"/>
    <x v="11"/>
    <x v="2"/>
    <x v="1"/>
    <x v="3"/>
    <m/>
    <m/>
  </r>
  <r>
    <n v="129"/>
    <s v="ExTable"/>
    <m/>
    <s v="YES"/>
    <s v="Standardize the feature column and then create individual columns for each feature so that I can use them to pivot the data"/>
    <m/>
    <x v="1"/>
    <x v="0"/>
    <x v="0"/>
    <x v="0"/>
    <x v="0"/>
    <x v="1"/>
    <x v="0"/>
    <x v="0"/>
    <x v="0"/>
    <x v="0"/>
    <x v="1"/>
    <x v="1"/>
    <x v="3"/>
    <m/>
    <m/>
  </r>
  <r>
    <n v="130"/>
    <s v="Planning"/>
    <m/>
    <s v="YES - New"/>
    <s v="Help me massage this data to fit into a table I can sort and filter"/>
    <m/>
    <x v="1"/>
    <x v="0"/>
    <x v="0"/>
    <x v="1"/>
    <x v="1"/>
    <x v="0"/>
    <x v="0"/>
    <x v="0"/>
    <x v="0"/>
    <x v="2"/>
    <x v="2"/>
    <x v="1"/>
    <x v="3"/>
    <m/>
    <m/>
  </r>
  <r>
    <n v="131"/>
    <s v="Arc2 Financial Data"/>
    <s v="Financial EN"/>
    <s v="YES"/>
    <s v="summarize the comments for the key initiatives that present upward sales trends"/>
    <m/>
    <x v="0"/>
    <x v="0"/>
    <x v="1"/>
    <x v="0"/>
    <x v="1"/>
    <x v="0"/>
    <x v="0"/>
    <x v="0"/>
    <x v="0"/>
    <x v="0"/>
    <x v="2"/>
    <x v="1"/>
    <x v="3"/>
    <s v="text analysis with filters"/>
    <m/>
  </r>
  <r>
    <n v="132"/>
    <s v="Text Data Samples.xlsx"/>
    <s v="UFO Sightings"/>
    <s v="TBD"/>
    <s v="aer tehre specific characteristics (e.g., lights, aura, beams) that are more frequently reported?"/>
    <m/>
    <x v="0"/>
    <x v="0"/>
    <x v="1"/>
    <x v="0"/>
    <x v="1"/>
    <x v="0"/>
    <x v="0"/>
    <x v="0"/>
    <x v="0"/>
    <x v="0"/>
    <x v="2"/>
    <x v="1"/>
    <x v="3"/>
    <m/>
    <m/>
  </r>
  <r>
    <n v="133"/>
    <s v="Hikes"/>
    <s v="Partial"/>
    <s v="YES"/>
    <s v="aer tehre specific characteristics (e.g., lights, aura, beams) that are more frequently reported?"/>
    <m/>
    <x v="1"/>
    <x v="0"/>
    <x v="0"/>
    <x v="0"/>
    <x v="0"/>
    <x v="0"/>
    <x v="3"/>
    <x v="0"/>
    <x v="0"/>
    <x v="0"/>
    <x v="6"/>
    <x v="1"/>
    <x v="3"/>
    <m/>
    <m/>
  </r>
  <r>
    <n v="134"/>
    <s v="Hikes"/>
    <s v="Partial"/>
    <s v="YES"/>
    <s v="Does heat affect my times?"/>
    <m/>
    <x v="0"/>
    <x v="0"/>
    <x v="0"/>
    <x v="0"/>
    <x v="1"/>
    <x v="0"/>
    <x v="0"/>
    <x v="0"/>
    <x v="0"/>
    <x v="0"/>
    <x v="2"/>
    <x v="10"/>
    <x v="3"/>
    <m/>
    <m/>
  </r>
  <r>
    <n v="135"/>
    <s v="test data.xlsx"/>
    <s v="Candy"/>
    <s v="TBD"/>
    <s v="How do attributes like &quot;chocolate&quot; or &quot;fruity&quot; correlate with popularity?"/>
    <m/>
    <x v="0"/>
    <x v="1"/>
    <x v="0"/>
    <x v="0"/>
    <x v="1"/>
    <x v="0"/>
    <x v="0"/>
    <x v="0"/>
    <x v="0"/>
    <x v="0"/>
    <x v="2"/>
    <x v="1"/>
    <x v="3"/>
    <s v="Has Boolean columns"/>
    <m/>
  </r>
  <r>
    <n v="136"/>
    <s v="test data.xlsx"/>
    <s v="Notes"/>
    <s v="YES"/>
    <s v="What are the main takeaways from this data"/>
    <m/>
    <x v="0"/>
    <x v="0"/>
    <x v="0"/>
    <x v="0"/>
    <x v="1"/>
    <x v="0"/>
    <x v="0"/>
    <x v="0"/>
    <x v="0"/>
    <x v="22"/>
    <x v="2"/>
    <x v="1"/>
    <x v="1"/>
    <s v="Needs to 'read' the note to realize what the meaning of blanks is"/>
    <m/>
  </r>
  <r>
    <n v="137"/>
    <s v="test data.xlsx"/>
    <s v="employee data"/>
    <s v="YES"/>
    <s v="performa a SWOT analysis"/>
    <m/>
    <x v="0"/>
    <x v="1"/>
    <x v="0"/>
    <x v="0"/>
    <x v="1"/>
    <x v="0"/>
    <x v="0"/>
    <x v="0"/>
    <x v="0"/>
    <x v="0"/>
    <x v="2"/>
    <x v="1"/>
    <x v="1"/>
    <s v="from Answers test set"/>
    <m/>
  </r>
  <r>
    <n v="138"/>
    <s v="DisneyData.xlsx"/>
    <s v="Production"/>
    <s v="n/a"/>
    <s v="Does the organization feel top heavy or bottom heavy?"/>
    <m/>
    <x v="0"/>
    <x v="1"/>
    <x v="0"/>
    <x v="0"/>
    <x v="1"/>
    <x v="0"/>
    <x v="0"/>
    <x v="0"/>
    <x v="0"/>
    <x v="6"/>
    <x v="2"/>
    <x v="1"/>
    <x v="3"/>
    <m/>
    <m/>
  </r>
  <r>
    <n v="139"/>
    <s v="recreatedsampledata.xlsx"/>
    <m/>
    <s v="YES"/>
    <s v="What are the biggest statistically significant differences among the demographic groupings"/>
    <m/>
    <x v="0"/>
    <x v="0"/>
    <x v="0"/>
    <x v="0"/>
    <x v="1"/>
    <x v="0"/>
    <x v="0"/>
    <x v="0"/>
    <x v="0"/>
    <x v="2"/>
    <x v="2"/>
    <x v="1"/>
    <x v="1"/>
    <s v="from Gartner (both data and query)"/>
    <m/>
  </r>
  <r>
    <n v="140"/>
    <s v="recreatedsampledata.xlsx"/>
    <m/>
    <s v="YES"/>
    <s v="How does company size impact coffee drinker's approach to new flavors?"/>
    <m/>
    <x v="0"/>
    <x v="0"/>
    <x v="0"/>
    <x v="0"/>
    <x v="1"/>
    <x v="0"/>
    <x v="0"/>
    <x v="0"/>
    <x v="0"/>
    <x v="2"/>
    <x v="2"/>
    <x v="1"/>
    <x v="1"/>
    <s v="from Gartner (both data and query)"/>
    <m/>
  </r>
  <r>
    <n v="141"/>
    <s v="recreatedsampledata.xlsx"/>
    <m/>
    <s v="YES"/>
    <s v="Draw a chart that helps me understand how coffee drinkers in different countries are happy with the music in their coffee shops."/>
    <m/>
    <x v="0"/>
    <x v="0"/>
    <x v="0"/>
    <x v="0"/>
    <x v="1"/>
    <x v="0"/>
    <x v="0"/>
    <x v="0"/>
    <x v="0"/>
    <x v="2"/>
    <x v="2"/>
    <x v="1"/>
    <x v="1"/>
    <s v="from Gartner (both data and query)"/>
    <m/>
  </r>
  <r>
    <n v="142"/>
    <s v="recreatedsampledata.xlsx"/>
    <m/>
    <s v="YES"/>
    <s v="Are coffee drinkers that think coffee should be sweet more likely to think unicorn is a valid flavor?  "/>
    <m/>
    <x v="0"/>
    <x v="0"/>
    <x v="0"/>
    <x v="0"/>
    <x v="1"/>
    <x v="0"/>
    <x v="0"/>
    <x v="0"/>
    <x v="0"/>
    <x v="2"/>
    <x v="2"/>
    <x v="1"/>
    <x v="1"/>
    <s v="from Gartner (both data and query)"/>
    <m/>
  </r>
  <r>
    <n v="143"/>
    <s v="recreatedsampledata.xlsx"/>
    <m/>
    <s v="YES"/>
    <s v="Draw a chart of average level of involvement in coffee purchase decisions by generation"/>
    <m/>
    <x v="0"/>
    <x v="0"/>
    <x v="0"/>
    <x v="0"/>
    <x v="1"/>
    <x v="0"/>
    <x v="0"/>
    <x v="0"/>
    <x v="0"/>
    <x v="2"/>
    <x v="2"/>
    <x v="1"/>
    <x v="1"/>
    <s v="from Gartner (both data and query)"/>
    <m/>
  </r>
  <r>
    <n v="144"/>
    <s v="Demo_TA_Excel_20250318_RDX.xlsx"/>
    <s v="Sushi mix 3k"/>
    <s v="n/a"/>
    <s v="Add a color-coded sentiment column"/>
    <m/>
    <x v="1"/>
    <x v="0"/>
    <x v="1"/>
    <x v="1"/>
    <x v="1"/>
    <x v="0"/>
    <x v="0"/>
    <x v="0"/>
    <x v="0"/>
    <x v="0"/>
    <x v="2"/>
    <x v="1"/>
    <x v="9"/>
    <m/>
    <m/>
  </r>
  <r>
    <n v="145"/>
    <s v="Demo_TA_Excel_20250318_RDX.xlsx"/>
    <s v="Sushi mix 3k"/>
    <s v="n/a"/>
    <s v="Show distribution of sentiment in the feedback column"/>
    <m/>
    <x v="0"/>
    <x v="0"/>
    <x v="1"/>
    <x v="0"/>
    <x v="1"/>
    <x v="0"/>
    <x v="0"/>
    <x v="0"/>
    <x v="0"/>
    <x v="6"/>
    <x v="2"/>
    <x v="1"/>
    <x v="3"/>
    <m/>
    <s v="Analysis Tool Example Cases.xlsx"/>
  </r>
  <r>
    <n v="146"/>
    <s v="Book Demo Global"/>
    <s v="Publishing Data"/>
    <s v="YES - New"/>
    <s v="Look at books with only rating greater than 4, do you see any correlation"/>
    <m/>
    <x v="0"/>
    <x v="0"/>
    <x v="0"/>
    <x v="0"/>
    <x v="1"/>
    <x v="0"/>
    <x v="0"/>
    <x v="0"/>
    <x v="0"/>
    <x v="6"/>
    <x v="2"/>
    <x v="1"/>
    <x v="3"/>
    <m/>
    <s v="Analysis Tool Example Cases.xlsx"/>
  </r>
  <r>
    <n v="147"/>
    <s v="AD Moonshot Plan - Copy.xlsx"/>
    <s v="Sheet 1"/>
    <s v="YES - New"/>
    <s v="What top level work items need drivers?"/>
    <m/>
    <x v="0"/>
    <x v="0"/>
    <x v="0"/>
    <x v="0"/>
    <x v="1"/>
    <x v="0"/>
    <x v="0"/>
    <x v="0"/>
    <x v="0"/>
    <x v="23"/>
    <x v="2"/>
    <x v="1"/>
    <x v="3"/>
    <s v="Need to realize there's sub-structure even though it's CTRL_T"/>
    <m/>
  </r>
  <r>
    <n v="148"/>
    <s v="Party"/>
    <s v="Range"/>
    <s v="YES"/>
    <s v="how much does each family owe each other?"/>
    <m/>
    <x v="1"/>
    <x v="0"/>
    <x v="0"/>
    <x v="0"/>
    <x v="0"/>
    <x v="0"/>
    <x v="0"/>
    <x v="0"/>
    <x v="0"/>
    <x v="24"/>
    <x v="2"/>
    <x v="1"/>
    <x v="3"/>
    <s v="Inspired by OCV"/>
    <m/>
  </r>
  <r>
    <n v="149"/>
    <s v="Tracking Mixed Currency"/>
    <s v="CostOfGoods Table"/>
    <s v="TODO"/>
    <s v="Highlight costs from other countries that are less than the cost of the item in USD"/>
    <m/>
    <x v="1"/>
    <x v="0"/>
    <x v="0"/>
    <x v="0"/>
    <x v="1"/>
    <x v="0"/>
    <x v="0"/>
    <x v="0"/>
    <x v="0"/>
    <x v="0"/>
    <x v="2"/>
    <x v="1"/>
    <x v="10"/>
    <s v="Inspired by customer Bug - The intent is to have Copilot do the currency conversion because the prices in other countries are listed in local currency and not in USD. So Conditional Formatting only checks Value in cell and does not have the formatting context that the values are actually different and should not be compared 1 to 1. https://office.visualstudio.com/OC/_workitems/edit/9244870"/>
    <m/>
  </r>
  <r>
    <n v="150"/>
    <s v="Blank"/>
    <m/>
    <s v="n/a"/>
    <s v="Create a semester calendar template designed for my students. I want something that looks cool so that my high schoolers are more likely to use it. It should help organize class schedules and assignments over a four-month period. _x000a_Include: _x000a_• A functional layout for tracking class schedules. _x000a_• Highlighted due dates for quick reference. _x000a_• Sections to list classes and manage a student schedule. _x000a_• An actual calendar view_x000a_"/>
    <m/>
    <x v="1"/>
    <x v="0"/>
    <x v="0"/>
    <x v="0"/>
    <x v="1"/>
    <x v="0"/>
    <x v="0"/>
    <x v="2"/>
    <x v="0"/>
    <x v="1"/>
    <x v="2"/>
    <x v="1"/>
    <x v="3"/>
    <m/>
    <m/>
  </r>
  <r>
    <n v="151"/>
    <s v="Catalog for TESTING_No.xlsx"/>
    <s v="(any full workbook)"/>
    <s v="YES - New"/>
    <s v="Add a dashboard  sheet with the count of datasets approved for Evaluation (total and with labeling), and visual breakdwon of their source collections. And the same for the ones approved for training"/>
    <m/>
    <x v="1"/>
    <x v="0"/>
    <x v="0"/>
    <x v="1"/>
    <x v="1"/>
    <x v="0"/>
    <x v="0"/>
    <x v="0"/>
    <x v="0"/>
    <x v="25"/>
    <x v="2"/>
    <x v="1"/>
    <x v="3"/>
    <m/>
    <m/>
  </r>
  <r>
    <n v="152"/>
    <s v="HR WB.xlsx"/>
    <m/>
    <s v="TODO"/>
    <s v="I need help with processing payroll. Can you calculate Net Pay as Base Salary + Bonus - Deductions for each row. Also, could you set up an additional check column that flags any discrepancies between the entered Net Pay and the calculated value?"/>
    <m/>
    <x v="1"/>
    <x v="0"/>
    <x v="0"/>
    <x v="0"/>
    <x v="0"/>
    <x v="0"/>
    <x v="0"/>
    <x v="0"/>
    <x v="0"/>
    <x v="0"/>
    <x v="2"/>
    <x v="1"/>
    <x v="3"/>
    <m/>
    <m/>
  </r>
  <r>
    <n v="153"/>
    <s v="HR WB.xlsx"/>
    <m/>
    <s v="TODO"/>
    <s v="Upate the workbook to match this color palette: [Picture]"/>
    <s v="Picture"/>
    <x v="1"/>
    <x v="0"/>
    <x v="0"/>
    <x v="1"/>
    <x v="1"/>
    <x v="0"/>
    <x v="0"/>
    <x v="0"/>
    <x v="0"/>
    <x v="25"/>
    <x v="2"/>
    <x v="1"/>
    <x v="3"/>
    <m/>
    <m/>
  </r>
  <r>
    <n v="154"/>
    <s v="HR WB_formula.xlsx"/>
    <s v="HR Dashboard"/>
    <s v="TODO"/>
    <s v="why is E2 giving a VALUE error? can you fix it? "/>
    <m/>
    <x v="1"/>
    <x v="0"/>
    <x v="0"/>
    <x v="0"/>
    <x v="2"/>
    <x v="0"/>
    <x v="0"/>
    <x v="0"/>
    <x v="0"/>
    <x v="6"/>
    <x v="2"/>
    <x v="1"/>
    <x v="3"/>
    <m/>
    <m/>
  </r>
  <r>
    <n v="155"/>
    <s v="Project_Chart.xlsx"/>
    <m/>
    <s v="TODO"/>
    <s v="Create a gantt chart"/>
    <m/>
    <x v="1"/>
    <x v="2"/>
    <x v="0"/>
    <x v="0"/>
    <x v="1"/>
    <x v="0"/>
    <x v="0"/>
    <x v="0"/>
    <x v="0"/>
    <x v="0"/>
    <x v="2"/>
    <x v="1"/>
    <x v="3"/>
    <m/>
    <m/>
  </r>
  <r>
    <n v="156"/>
    <s v="blank"/>
    <m/>
    <s v="n/a"/>
    <s v="create an insurance ready invoice for a counselor that includes license number, Tax ID, UBI and NPI - and columns for procedure and diagnostic code, as well as a column for a square transaction fee - I need it to fit in one page and look professional. Add a note next to the total amount saying 'please reimburse client directly'"/>
    <m/>
    <x v="1"/>
    <x v="0"/>
    <x v="0"/>
    <x v="0"/>
    <x v="1"/>
    <x v="0"/>
    <x v="0"/>
    <x v="3"/>
    <x v="0"/>
    <x v="1"/>
    <x v="2"/>
    <x v="1"/>
    <x v="3"/>
    <s v="from a real ask"/>
    <m/>
  </r>
  <r>
    <n v="157"/>
    <s v="chatsat_rubric.xlsx"/>
    <m/>
    <s v="TODO"/>
    <s v="analyze this data based on this key for the columns: "/>
    <s v="Picture"/>
    <x v="0"/>
    <x v="0"/>
    <x v="0"/>
    <x v="0"/>
    <x v="1"/>
    <x v="0"/>
    <x v="0"/>
    <x v="0"/>
    <x v="0"/>
    <x v="6"/>
    <x v="2"/>
    <x v="1"/>
    <x v="3"/>
    <m/>
    <m/>
  </r>
  <r>
    <n v="158"/>
    <s v="output of 145"/>
    <m/>
    <s v="TODO"/>
    <s v="Make the chart look like this one"/>
    <s v="Picture"/>
    <x v="1"/>
    <x v="0"/>
    <x v="0"/>
    <x v="0"/>
    <x v="1"/>
    <x v="0"/>
    <x v="0"/>
    <x v="0"/>
    <x v="0"/>
    <x v="11"/>
    <x v="2"/>
    <x v="11"/>
    <x v="3"/>
    <m/>
    <m/>
  </r>
  <r>
    <n v="159"/>
    <s v="Moonshot_Excel-AI-Benchmarking-Scores_BASELINE_41525.xlsx"/>
    <s v="OVerall"/>
    <m/>
    <s v="Visualize the average ratings of each tool on Accuracy, Usefulness, and Reliability across the 35 tasks as a bubble chart"/>
    <m/>
    <x v="1"/>
    <x v="0"/>
    <x v="0"/>
    <x v="1"/>
    <x v="1"/>
    <x v="0"/>
    <x v="0"/>
    <x v="0"/>
    <x v="0"/>
    <x v="8"/>
    <x v="2"/>
    <x v="1"/>
    <x v="3"/>
    <m/>
    <m/>
  </r>
  <r>
    <n v="160"/>
    <s v="FinanceDemo.xlsx"/>
    <s v="By Country"/>
    <s v="YES - New"/>
    <s v="Replace all row labels with the column names and add a slicer so that I can filter all by country"/>
    <m/>
    <x v="1"/>
    <x v="0"/>
    <x v="0"/>
    <x v="0"/>
    <x v="1"/>
    <x v="0"/>
    <x v="0"/>
    <x v="0"/>
    <x v="0"/>
    <x v="13"/>
    <x v="2"/>
    <x v="1"/>
    <x v="3"/>
    <m/>
    <m/>
  </r>
  <r>
    <n v="161"/>
    <s v="FinanceDemo.xlsx"/>
    <s v="Measures"/>
    <s v="YES - New"/>
    <s v="Make it so that all the pivots have the same order for columns and rows and add conditional formatting to compare the data"/>
    <m/>
    <x v="1"/>
    <x v="0"/>
    <x v="0"/>
    <x v="0"/>
    <x v="1"/>
    <x v="0"/>
    <x v="0"/>
    <x v="0"/>
    <x v="0"/>
    <x v="13"/>
    <x v="2"/>
    <x v="1"/>
    <x v="3"/>
    <m/>
    <m/>
  </r>
  <r>
    <n v="162"/>
    <s v="FinanceDemo.xlsx"/>
    <s v="Financial Data [filtered to Paseo and Velo]"/>
    <s v="YES - New"/>
    <s v="compare the performance for these two products across all dimensions"/>
    <m/>
    <x v="1"/>
    <x v="0"/>
    <x v="0"/>
    <x v="0"/>
    <x v="1"/>
    <x v="0"/>
    <x v="0"/>
    <x v="0"/>
    <x v="0"/>
    <x v="26"/>
    <x v="2"/>
    <x v="1"/>
    <x v="3"/>
    <m/>
    <m/>
  </r>
  <r>
    <n v="163"/>
    <s v="Blank"/>
    <m/>
    <s v="n/a"/>
    <s v="bring me data for universities in the west coast to help my son decide where to go. He wants to run track and study math and is looking for something not too big"/>
    <m/>
    <x v="1"/>
    <x v="0"/>
    <x v="0"/>
    <x v="0"/>
    <x v="1"/>
    <x v="0"/>
    <x v="0"/>
    <x v="3"/>
    <x v="2"/>
    <x v="6"/>
    <x v="2"/>
    <x v="1"/>
    <x v="3"/>
    <m/>
    <m/>
  </r>
  <r>
    <n v="164"/>
    <s v="Blank"/>
    <m/>
    <s v="n/a"/>
    <s v="bring me data for universities in the west coast to help my son decide where to go."/>
    <m/>
    <x v="1"/>
    <x v="0"/>
    <x v="0"/>
    <x v="0"/>
    <x v="1"/>
    <x v="0"/>
    <x v="0"/>
    <x v="3"/>
    <x v="2"/>
    <x v="6"/>
    <x v="2"/>
    <x v="12"/>
    <x v="3"/>
    <m/>
    <m/>
  </r>
  <r>
    <n v="165"/>
    <m/>
    <m/>
    <m/>
    <m/>
    <m/>
    <x v="1"/>
    <x v="0"/>
    <x v="0"/>
    <x v="0"/>
    <x v="1"/>
    <x v="0"/>
    <x v="0"/>
    <x v="0"/>
    <x v="0"/>
    <x v="6"/>
    <x v="2"/>
    <x v="1"/>
    <x v="3"/>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6C52D76-EDE3-4B59-8349-4BAD15256714}" name="PivotTable9" cacheId="72" applyNumberFormats="0" applyBorderFormats="0" applyFontFormats="0" applyPatternFormats="0" applyAlignmentFormats="0" applyWidthHeightFormats="1" dataCaption="Values" updatedVersion="8" minRefreshableVersion="3" itemPrintTitles="1" createdVersion="8" indent="0" compact="0" compactData="0" multipleFieldFilters="0">
  <location ref="D16:E19" firstHeaderRow="1" firstDataRow="1" firstDataCol="1"/>
  <pivotFields count="21">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1"/>
  </rowFields>
  <rowItems count="3">
    <i>
      <x/>
    </i>
    <i>
      <x v="1"/>
    </i>
    <i t="grand">
      <x/>
    </i>
  </rowItems>
  <colItems count="1">
    <i/>
  </colItems>
  <dataFields count="1">
    <dataField name="Count of Item" fld="4"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EBBC2BC-7D8A-41B7-927F-16DD656D0A46}" name="PivotTable12" cacheId="72" applyNumberFormats="0" applyBorderFormats="0" applyFontFormats="0" applyPatternFormats="0" applyAlignmentFormats="0" applyWidthHeightFormats="1" dataCaption="Values" updatedVersion="8" minRefreshableVersion="3" itemPrintTitles="1" createdVersion="8" indent="0" compact="0" compactData="0" multipleFieldFilters="0">
  <location ref="J10:K14" firstHeaderRow="1" firstDataRow="1" firstDataCol="1"/>
  <pivotFields count="21">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4">
        <item x="1"/>
        <item x="0"/>
        <item x="2"/>
        <item t="default"/>
      </items>
    </pivotField>
    <pivotField compact="0" outline="0" showAll="0"/>
    <pivotField compact="0" outline="0" showAll="0"/>
    <pivotField compact="0" outline="0" showAll="0"/>
    <pivotField compact="0" outline="0" showAll="0"/>
    <pivotField compact="0" outline="0" showAll="0"/>
    <pivotField compact="0" outline="0" showAll="0"/>
  </pivotFields>
  <rowFields count="1">
    <field x="14"/>
  </rowFields>
  <rowItems count="4">
    <i>
      <x/>
    </i>
    <i>
      <x v="1"/>
    </i>
    <i>
      <x v="2"/>
    </i>
    <i t="grand">
      <x/>
    </i>
  </rowItems>
  <colItems count="1">
    <i/>
  </colItems>
  <dataFields count="1">
    <dataField name="Count of Item" fld="4"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DF85B4C-A113-494A-B8F4-09F255071430}" name="PivotTable2" cacheId="7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9:B13" firstHeaderRow="1" firstDataRow="1" firstDataCol="1"/>
  <pivotFields count="21">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axis="axisRow"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7"/>
  </rowFields>
  <rowItems count="4">
    <i>
      <x/>
    </i>
    <i>
      <x v="1"/>
    </i>
    <i>
      <x v="2"/>
    </i>
    <i t="grand">
      <x/>
    </i>
  </rowItems>
  <colItems count="1">
    <i/>
  </colItems>
  <dataFields count="1">
    <dataField name="Count of Item" fld="4"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0BC1F9F-764F-4F38-BB19-949420A1BD8C}" name="PivotTable15" cacheId="72" applyNumberFormats="0" applyBorderFormats="0" applyFontFormats="0" applyPatternFormats="0" applyAlignmentFormats="0" applyWidthHeightFormats="1" dataCaption="Values" updatedVersion="8" minRefreshableVersion="3" itemPrintTitles="1" createdVersion="8" indent="0" compact="0" compactData="0" multipleFieldFilters="0">
  <location ref="G25:H39" firstHeaderRow="1" firstDataRow="1" firstDataCol="1"/>
  <pivotFields count="21">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descending">
      <items count="14">
        <item x="7"/>
        <item x="2"/>
        <item x="0"/>
        <item x="9"/>
        <item x="5"/>
        <item x="6"/>
        <item x="8"/>
        <item x="10"/>
        <item x="4"/>
        <item x="3"/>
        <item x="1"/>
        <item x="11"/>
        <item x="1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s>
  <rowFields count="1">
    <field x="17"/>
  </rowFields>
  <rowItems count="14">
    <i>
      <x v="10"/>
    </i>
    <i>
      <x v="8"/>
    </i>
    <i>
      <x/>
    </i>
    <i>
      <x v="11"/>
    </i>
    <i>
      <x v="2"/>
    </i>
    <i>
      <x v="7"/>
    </i>
    <i>
      <x v="3"/>
    </i>
    <i>
      <x v="1"/>
    </i>
    <i>
      <x v="9"/>
    </i>
    <i>
      <x v="4"/>
    </i>
    <i>
      <x v="12"/>
    </i>
    <i>
      <x v="5"/>
    </i>
    <i>
      <x v="6"/>
    </i>
    <i t="grand">
      <x/>
    </i>
  </rowItems>
  <colItems count="1">
    <i/>
  </colItems>
  <dataFields count="1">
    <dataField name="Count of Item" fld="4"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545E449-7C7B-4740-B110-D3952B203269}" name="PivotTable5" cacheId="72" applyNumberFormats="0" applyBorderFormats="0" applyFontFormats="0" applyPatternFormats="0" applyAlignmentFormats="0" applyWidthHeightFormats="1" dataCaption="Values" updatedVersion="8" minRefreshableVersion="3" itemPrintTitles="1" createdVersion="8" indent="0" compact="0" compactData="0" multipleFieldFilters="0">
  <location ref="A2:B5" firstHeaderRow="1" firstDataRow="1" firstDataCol="1"/>
  <pivotFields count="21">
    <pivotField compact="0" outline="0" showAll="0"/>
    <pivotField compact="0" outline="0" showAll="0"/>
    <pivotField compact="0" outline="0" showAll="0"/>
    <pivotField compact="0" outline="0" showAll="0"/>
    <pivotField dataField="1" compact="0" outline="0" showAll="0"/>
    <pivotField compact="0" outline="0" showAll="0"/>
    <pivotField axis="axisRow"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6"/>
  </rowFields>
  <rowItems count="3">
    <i>
      <x/>
    </i>
    <i>
      <x v="1"/>
    </i>
    <i t="grand">
      <x/>
    </i>
  </rowItems>
  <colItems count="1">
    <i/>
  </colItems>
  <dataFields count="1">
    <dataField name="Count of Item" fld="4"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BBFACE2-DB07-48CC-AA52-82968688704B}" name="PivotTable10" cacheId="72" applyNumberFormats="0" applyBorderFormats="0" applyFontFormats="0" applyPatternFormats="0" applyAlignmentFormats="0" applyWidthHeightFormats="1" dataCaption="Values" updatedVersion="8" minRefreshableVersion="3" itemPrintTitles="1" createdVersion="8" indent="0" compact="0" compactData="0" multipleFieldFilters="0">
  <location ref="J2:K7" firstHeaderRow="1" firstDataRow="1" firstDataCol="1"/>
  <pivotFields count="21">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5">
        <item x="2"/>
        <item x="3"/>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2"/>
  </rowFields>
  <rowItems count="5">
    <i>
      <x/>
    </i>
    <i>
      <x v="1"/>
    </i>
    <i>
      <x v="2"/>
    </i>
    <i>
      <x v="3"/>
    </i>
    <i t="grand">
      <x/>
    </i>
  </rowItems>
  <colItems count="1">
    <i/>
  </colItems>
  <dataFields count="1">
    <dataField name="Count of Item" fld="4"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68BC6FB-88D9-45B3-8629-FE7E4ECA19D4}" name="PivotTable16" cacheId="72" applyNumberFormats="0" applyBorderFormats="0" applyFontFormats="0" applyPatternFormats="0" applyAlignmentFormats="0" applyWidthHeightFormats="1" dataCaption="Values" updatedVersion="8" minRefreshableVersion="3" itemPrintTitles="1" createdVersion="8" indent="0" compact="0" compactData="0" multipleFieldFilters="0">
  <location ref="J25:K37" firstHeaderRow="1" firstDataRow="1" firstDataCol="1"/>
  <pivotFields count="21">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descending">
      <items count="12">
        <item x="0"/>
        <item x="10"/>
        <item x="4"/>
        <item x="8"/>
        <item x="6"/>
        <item x="7"/>
        <item x="2"/>
        <item x="1"/>
        <item x="9"/>
        <item x="5"/>
        <item x="3"/>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s>
  <rowFields count="1">
    <field x="18"/>
  </rowFields>
  <rowItems count="12">
    <i>
      <x v="10"/>
    </i>
    <i>
      <x v="7"/>
    </i>
    <i>
      <x v="6"/>
    </i>
    <i>
      <x/>
    </i>
    <i>
      <x v="2"/>
    </i>
    <i>
      <x v="3"/>
    </i>
    <i>
      <x v="8"/>
    </i>
    <i>
      <x v="1"/>
    </i>
    <i>
      <x v="9"/>
    </i>
    <i>
      <x v="4"/>
    </i>
    <i>
      <x v="5"/>
    </i>
    <i t="grand">
      <x/>
    </i>
  </rowItems>
  <colItems count="1">
    <i/>
  </colItems>
  <dataFields count="1">
    <dataField name="Count of Item" fld="4"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601A9CF-32D8-49D6-B1E1-4C0CC1846406}" name="PivotTable8" cacheId="72" applyNumberFormats="0" applyBorderFormats="0" applyFontFormats="0" applyPatternFormats="0" applyAlignmentFormats="0" applyWidthHeightFormats="1" dataCaption="Values" updatedVersion="8" minRefreshableVersion="3" itemPrintTitles="1" createdVersion="8" indent="0" compact="0" compactData="0" multipleFieldFilters="0">
  <location ref="G2:H6" firstHeaderRow="1" firstDataRow="1" firstDataCol="1"/>
  <pivotFields count="21">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axis="axisRow" compact="0" outline="0" showAll="0">
      <items count="4">
        <item x="2"/>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0"/>
  </rowFields>
  <rowItems count="4">
    <i>
      <x/>
    </i>
    <i>
      <x v="1"/>
    </i>
    <i>
      <x v="2"/>
    </i>
    <i t="grand">
      <x/>
    </i>
  </rowItems>
  <colItems count="1">
    <i/>
  </colItems>
  <dataFields count="1">
    <dataField name="Count of Item" fld="4"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817100E-149F-4683-82EB-EF63B89C4190}" name="PivotTable14" cacheId="72" applyNumberFormats="0" applyBorderFormats="0" applyFontFormats="0" applyPatternFormats="0" applyAlignmentFormats="0" applyWidthHeightFormats="1" dataCaption="Values" updatedVersion="8" minRefreshableVersion="3" itemPrintTitles="1" createdVersion="8" indent="0" compact="0" compactData="0" multipleFieldFilters="0">
  <location ref="D25:E33" firstHeaderRow="1" firstDataRow="1" firstDataCol="1"/>
  <pivotFields count="21">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descending">
      <items count="8">
        <item x="4"/>
        <item x="0"/>
        <item x="5"/>
        <item x="1"/>
        <item x="3"/>
        <item x="6"/>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s>
  <rowFields count="1">
    <field x="16"/>
  </rowFields>
  <rowItems count="8">
    <i>
      <x v="6"/>
    </i>
    <i>
      <x v="1"/>
    </i>
    <i>
      <x v="3"/>
    </i>
    <i>
      <x v="4"/>
    </i>
    <i>
      <x/>
    </i>
    <i>
      <x v="2"/>
    </i>
    <i>
      <x v="5"/>
    </i>
    <i t="grand">
      <x/>
    </i>
  </rowItems>
  <colItems count="1">
    <i/>
  </colItems>
  <dataFields count="1">
    <dataField name="Count of Item" fld="4"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47FDA1F-AB33-4D6A-A4F6-5F49CAF40A60}" name="PivotTable6" cacheId="72" applyNumberFormats="0" applyBorderFormats="0" applyFontFormats="0" applyPatternFormats="0" applyAlignmentFormats="0" applyWidthHeightFormats="1" dataCaption="Values" updatedVersion="8" minRefreshableVersion="3" itemPrintTitles="1" createdVersion="8" indent="0" compact="0" compactData="0" multipleFieldFilters="0">
  <location ref="A16:B19" firstHeaderRow="1" firstDataRow="1" firstDataCol="1"/>
  <pivotFields count="21">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axis="axisRow" compact="0" outline="0" showAll="0">
      <items count="3">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8"/>
  </rowFields>
  <rowItems count="3">
    <i>
      <x/>
    </i>
    <i>
      <x v="1"/>
    </i>
    <i t="grand">
      <x/>
    </i>
  </rowItems>
  <colItems count="1">
    <i/>
  </colItems>
  <dataFields count="1">
    <dataField name="Count of Item" fld="4"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FFE769F-8A8C-413D-A140-F24550731B49}" name="PivotTable7" cacheId="72" applyNumberFormats="0" applyBorderFormats="0" applyFontFormats="0" applyPatternFormats="0" applyAlignmentFormats="0" applyWidthHeightFormats="1" dataCaption="Values" updatedVersion="8" minRefreshableVersion="3" itemPrintTitles="1" createdVersion="8" indent="0" compact="0" compactData="0" multipleFieldFilters="0">
  <location ref="D2:E5" firstHeaderRow="1" firstDataRow="1" firstDataCol="1"/>
  <pivotFields count="21">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items count="3">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9"/>
  </rowFields>
  <rowItems count="3">
    <i>
      <x/>
    </i>
    <i>
      <x v="1"/>
    </i>
    <i t="grand">
      <x/>
    </i>
  </rowItems>
  <colItems count="1">
    <i/>
  </colItems>
  <dataFields count="1">
    <dataField name="Count of Item" fld="4"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4A435AC-052F-4A43-963F-C237FC7A0988}" name="PivotTable13" cacheId="72" applyNumberFormats="0" applyBorderFormats="0" applyFontFormats="0" applyPatternFormats="0" applyAlignmentFormats="0" applyWidthHeightFormats="1" dataCaption="Values" updatedVersion="8" minRefreshableVersion="3" itemPrintTitles="1" createdVersion="8" indent="0" compact="0" compactData="0" multipleFieldFilters="0">
  <location ref="A25:B53" firstHeaderRow="1" firstDataRow="1" firstDataCol="1"/>
  <pivotFields count="21">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descending">
      <items count="28">
        <item x="1"/>
        <item x="11"/>
        <item x="4"/>
        <item x="24"/>
        <item x="20"/>
        <item x="23"/>
        <item x="10"/>
        <item x="22"/>
        <item x="16"/>
        <item x="17"/>
        <item x="5"/>
        <item x="14"/>
        <item x="3"/>
        <item x="18"/>
        <item x="21"/>
        <item x="13"/>
        <item x="12"/>
        <item x="0"/>
        <item x="19"/>
        <item x="15"/>
        <item x="8"/>
        <item x="7"/>
        <item x="2"/>
        <item x="9"/>
        <item x="25"/>
        <item x="6"/>
        <item x="2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s>
  <rowFields count="1">
    <field x="15"/>
  </rowFields>
  <rowItems count="28">
    <i>
      <x v="17"/>
    </i>
    <i>
      <x v="22"/>
    </i>
    <i>
      <x v="1"/>
    </i>
    <i>
      <x v="25"/>
    </i>
    <i>
      <x v="10"/>
    </i>
    <i>
      <x/>
    </i>
    <i>
      <x v="8"/>
    </i>
    <i>
      <x v="6"/>
    </i>
    <i>
      <x v="15"/>
    </i>
    <i>
      <x v="2"/>
    </i>
    <i>
      <x v="20"/>
    </i>
    <i>
      <x v="18"/>
    </i>
    <i>
      <x v="24"/>
    </i>
    <i>
      <x v="23"/>
    </i>
    <i>
      <x v="9"/>
    </i>
    <i>
      <x v="11"/>
    </i>
    <i>
      <x v="12"/>
    </i>
    <i>
      <x v="5"/>
    </i>
    <i>
      <x v="4"/>
    </i>
    <i>
      <x v="3"/>
    </i>
    <i>
      <x v="7"/>
    </i>
    <i>
      <x v="14"/>
    </i>
    <i>
      <x v="19"/>
    </i>
    <i>
      <x v="16"/>
    </i>
    <i>
      <x v="26"/>
    </i>
    <i>
      <x v="21"/>
    </i>
    <i>
      <x v="13"/>
    </i>
    <i t="grand">
      <x/>
    </i>
  </rowItems>
  <colItems count="1">
    <i/>
  </colItems>
  <dataFields count="1">
    <dataField name="Count of Item" fld="4"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9ADC5AC-C6D8-499E-9368-A261AAA69278}" name="PivotTable11" cacheId="72" applyNumberFormats="0" applyBorderFormats="0" applyFontFormats="0" applyPatternFormats="0" applyAlignmentFormats="0" applyWidthHeightFormats="1" dataCaption="Values" updatedVersion="8" minRefreshableVersion="3" itemPrintTitles="1" createdVersion="8" indent="0" compact="0" compactData="0" multipleFieldFilters="0">
  <location ref="D9:E14" firstHeaderRow="1" firstDataRow="1" firstDataCol="1"/>
  <pivotFields count="21">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5">
        <item x="2"/>
        <item x="3"/>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3"/>
  </rowFields>
  <rowItems count="5">
    <i>
      <x/>
    </i>
    <i>
      <x v="1"/>
    </i>
    <i>
      <x v="2"/>
    </i>
    <i>
      <x v="3"/>
    </i>
    <i t="grand">
      <x/>
    </i>
  </rowItems>
  <colItems count="1">
    <i/>
  </colItems>
  <dataFields count="1">
    <dataField name="Count of Item" fld="4"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68A25B9-656E-47DF-9108-F8857EB07F71}" name="PivotTable3" cacheId="7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location ref="A2:F7" firstHeaderRow="1" firstDataRow="2" firstDataCol="1"/>
  <pivotFields count="5">
    <pivotField axis="axisRow" compact="0" outline="0" showAll="0">
      <items count="4">
        <item x="1"/>
        <item x="2"/>
        <item x="0"/>
        <item t="default"/>
      </items>
    </pivotField>
    <pivotField axis="axisCol" compact="0" outline="0" showAll="0">
      <items count="5">
        <item x="3"/>
        <item x="2"/>
        <item x="1"/>
        <item x="0"/>
        <item t="default"/>
      </items>
    </pivotField>
    <pivotField compact="0" outline="0" showAll="0"/>
    <pivotField compact="0" numFmtId="164" outline="0" showAll="0"/>
    <pivotField dataField="1" compact="0" numFmtId="9" outline="0" showAll="0"/>
  </pivotFields>
  <rowFields count="1">
    <field x="0"/>
  </rowFields>
  <rowItems count="4">
    <i>
      <x/>
    </i>
    <i>
      <x v="1"/>
    </i>
    <i>
      <x v="2"/>
    </i>
    <i t="grand">
      <x/>
    </i>
  </rowItems>
  <colFields count="1">
    <field x="1"/>
  </colFields>
  <colItems count="5">
    <i>
      <x/>
    </i>
    <i>
      <x v="1"/>
    </i>
    <i>
      <x v="2"/>
    </i>
    <i>
      <x v="3"/>
    </i>
    <i t="grand">
      <x/>
    </i>
  </colItems>
  <dataFields count="1">
    <dataField name="Average of Rating" fld="4" subtotal="average" baseField="0" baseItem="0" numFmtId="9"/>
  </dataFields>
  <chartFormats count="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648ACDB-F745-4359-9E8F-438C93501F6A}" name="PivotTable8" cacheId="7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B5:AC39" firstHeaderRow="1" firstDataRow="1" firstDataCol="1"/>
  <pivotFields count="25">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sortType="descending">
      <items count="34">
        <item x="10"/>
        <item x="1"/>
        <item x="9"/>
        <item x="5"/>
        <item x="15"/>
        <item x="12"/>
        <item x="7"/>
        <item x="3"/>
        <item x="14"/>
        <item x="25"/>
        <item x="19"/>
        <item x="21"/>
        <item x="13"/>
        <item x="26"/>
        <item x="23"/>
        <item x="17"/>
        <item x="24"/>
        <item x="27"/>
        <item x="6"/>
        <item x="20"/>
        <item x="18"/>
        <item x="16"/>
        <item x="28"/>
        <item x="22"/>
        <item x="2"/>
        <item x="31"/>
        <item x="11"/>
        <item x="30"/>
        <item x="4"/>
        <item x="0"/>
        <item x="29"/>
        <item x="8"/>
        <item x="32"/>
        <item t="default"/>
      </items>
      <autoSortScope>
        <pivotArea dataOnly="0" outline="0" fieldPosition="0">
          <references count="1">
            <reference field="4294967294" count="1" selected="0">
              <x v="0"/>
            </reference>
          </references>
        </pivotArea>
      </autoSortScope>
    </pivotField>
  </pivotFields>
  <rowFields count="1">
    <field x="24"/>
  </rowFields>
  <rowItems count="34">
    <i>
      <x v="32"/>
    </i>
    <i>
      <x v="29"/>
    </i>
    <i>
      <x v="26"/>
    </i>
    <i>
      <x v="14"/>
    </i>
    <i>
      <x v="4"/>
    </i>
    <i>
      <x v="5"/>
    </i>
    <i>
      <x v="2"/>
    </i>
    <i>
      <x/>
    </i>
    <i>
      <x v="24"/>
    </i>
    <i>
      <x v="12"/>
    </i>
    <i>
      <x v="17"/>
    </i>
    <i>
      <x v="18"/>
    </i>
    <i>
      <x v="7"/>
    </i>
    <i>
      <x v="20"/>
    </i>
    <i>
      <x v="13"/>
    </i>
    <i>
      <x v="28"/>
    </i>
    <i>
      <x v="22"/>
    </i>
    <i>
      <x v="9"/>
    </i>
    <i>
      <x v="11"/>
    </i>
    <i>
      <x v="1"/>
    </i>
    <i>
      <x v="19"/>
    </i>
    <i>
      <x v="15"/>
    </i>
    <i>
      <x v="21"/>
    </i>
    <i>
      <x v="27"/>
    </i>
    <i>
      <x v="6"/>
    </i>
    <i>
      <x v="16"/>
    </i>
    <i>
      <x v="3"/>
    </i>
    <i>
      <x v="10"/>
    </i>
    <i>
      <x v="25"/>
    </i>
    <i>
      <x v="30"/>
    </i>
    <i>
      <x v="31"/>
    </i>
    <i>
      <x v="23"/>
    </i>
    <i>
      <x v="8"/>
    </i>
    <i t="grand">
      <x/>
    </i>
  </rowItems>
  <colItems count="1">
    <i/>
  </colItems>
  <dataFields count="1">
    <dataField name="Count of winner" fld="2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1977F1E-C3D4-4874-AC00-F622BEBD3ECD}" name="PivotTable7" cacheId="7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5:A9" firstHeaderRow="1" firstDataRow="1" firstDataCol="1" rowPageCount="1" colPageCount="1"/>
  <pivotFields count="5">
    <pivotField axis="axisRow" compact="0" numFmtId="14" outline="0"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axis="axisPage" compact="0" outline="0" showAll="0">
      <items count="10">
        <item x="8"/>
        <item h="1" x="6"/>
        <item h="1" x="1"/>
        <item h="1" x="4"/>
        <item h="1" x="2"/>
        <item h="1" x="7"/>
        <item h="1" x="5"/>
        <item h="1" x="3"/>
        <item h="1" x="0"/>
        <item t="default"/>
      </items>
    </pivotField>
    <pivotField compact="0" outline="0" showAll="0"/>
    <pivotField compact="0" outline="0" showAll="0"/>
    <pivotField compact="0" outline="0" showAll="0"/>
  </pivotFields>
  <rowFields count="1">
    <field x="0"/>
  </rowFields>
  <rowItems count="4">
    <i>
      <x v="8"/>
    </i>
    <i>
      <x v="17"/>
    </i>
    <i>
      <x v="26"/>
    </i>
    <i t="grand">
      <x/>
    </i>
  </rowItems>
  <colItems count="1">
    <i/>
  </colItems>
  <pageFields count="1">
    <pageField fld="1" item="0"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array.xml><?xml version="1.0" encoding="utf-8"?>
<arrayData xmlns="http://schemas.microsoft.com/office/spreadsheetml/2017/richdata2" count="1">
  <a r="165">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r">3</v>
    <v t="e">#NULL!</v>
    <v t="e">#NULL!</v>
    <v t="e">#NULL!</v>
    <v t="r">4</v>
    <v t="r">5</v>
    <v t="e">#NULL!</v>
    <v t="e">#NULL!</v>
    <v t="e">#NULL!</v>
    <v t="e">#NULL!</v>
    <v t="e">#NULL!</v>
    <v t="e">#NULL!</v>
    <v t="e">#NULL!</v>
    <v t="i">2</v>
  </a>
</arrayData>
</file>

<file path=xl/richData/rdrichvalue.xml><?xml version="1.0" encoding="utf-8"?>
<rvData xmlns="http://schemas.microsoft.com/office/spreadsheetml/2017/richdata" count="8">
  <rv s="0">
    <v>0</v>
    <v>5</v>
  </rv>
  <rv s="0">
    <v>1</v>
    <v>5</v>
  </rv>
  <rv s="0">
    <v>2</v>
    <v>5</v>
  </rv>
  <rv s="0">
    <v>0</v>
    <v>4</v>
  </rv>
  <rv s="0">
    <v>1</v>
    <v>4</v>
  </rv>
  <rv s="0">
    <v>2</v>
    <v>4</v>
  </rv>
  <rv s="1">
    <v>0</v>
  </rv>
  <rv s="2">
    <v>{D3CABC68-9E9E-4E1F-A9C6-865A93468F53}</v>
    <v>0</v>
    <v>0</v>
    <v>6</v>
  </rv>
</rvData>
</file>

<file path=xl/richData/rdrichvaluestructure.xml><?xml version="1.0" encoding="utf-8"?>
<rvStructures xmlns="http://schemas.microsoft.com/office/spreadsheetml/2017/richdata" count="3">
  <s t="_localImage">
    <k n="_rvRel:LocalImageIdentifier" t="i"/>
    <k n="CalcOrigin" t="i"/>
  </s>
  <s t="_array">
    <k n="array" t="a"/>
  </s>
  <s t="_datasourcecontainer">
    <k n="%XLUID" t="s"/>
    <k n="_CRID" t="i"/>
    <k n="_Display" t="spb"/>
    <k n="Image" t="r"/>
  </s>
</rvStructures>
</file>

<file path=xl/richData/rdsupportingpropertybag.xml><?xml version="1.0" encoding="utf-8"?>
<supportingPropertyBags xmlns="http://schemas.microsoft.com/office/spreadsheetml/2017/richdata2">
  <spbArrays count="1">
    <a count="4">
      <v t="s">Image</v>
      <v t="s">_CRID</v>
      <v t="s">%XLUID</v>
      <v t="s">_Display</v>
    </a>
  </spbArrays>
  <spbData count="1">
    <spb s="0">
      <v>0</v>
    </spb>
  </spbData>
</supportingPropertyBags>
</file>

<file path=xl/richData/rdsupportingpropertybagstructure.xml><?xml version="1.0" encoding="utf-8"?>
<spbStructures xmlns="http://schemas.microsoft.com/office/spreadsheetml/2017/richdata2" count="1">
  <s>
    <k n="^Order" t="spba"/>
  </s>
</spbStructures>
</file>

<file path=xl/richData/richValueRel.xml><?xml version="1.0" encoding="utf-8"?>
<richValueRels xmlns="http://schemas.microsoft.com/office/spreadsheetml/2022/richvaluerel" xmlns:r="http://schemas.openxmlformats.org/officeDocument/2006/relationships">
  <rel r:id="rId1"/>
  <rel r:id="rId2"/>
  <rel r:id="rId3"/>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1F55504-33EF-46AA-A68C-CBD0D3C512F3}" name="Table1" displayName="Table1" ref="A5:U190" totalsRowShown="0" dataDxfId="96">
  <autoFilter ref="A5:U190" xr:uid="{E1F55504-33EF-46AA-A68C-CBD0D3C512F3}"/>
  <tableColumns count="21">
    <tableColumn id="1" xr3:uid="{EDD60D3E-2F65-4AE4-A5C8-E405F6F7A383}" name="ID" dataDxfId="95"/>
    <tableColumn id="3" xr3:uid="{FA499E4F-D276-41C0-AE3E-9A4A67CC0392}" name="Data" dataDxfId="94"/>
    <tableColumn id="16" xr3:uid="{80CA4B9C-1C37-4B71-BBA6-0B243D38C8CD}" name="Sheet/ Context ID" dataDxfId="93"/>
    <tableColumn id="20" xr3:uid="{3E2AB898-9758-4C14-948D-7D0322C313D2}" name="Cleared for Eval?"/>
    <tableColumn id="6" xr3:uid="{397FA93E-9B99-4A9C-9C5E-2F557ECF6632}" name="Item" dataDxfId="92"/>
    <tableColumn id="17" xr3:uid="{3C1A892B-5AB4-45F9-A695-181F97C8C626}" name="Image" dataDxfId="91"/>
    <tableColumn id="12" xr3:uid="{4702A9E6-6907-40E4-9B9B-A9005937EFE9}" name="Analysis" dataDxfId="90"/>
    <tableColumn id="15" xr3:uid="{351B8506-6A46-4D9F-B759-597EE783CEFF}" name="Advanced Analysis" dataDxfId="89"/>
    <tableColumn id="18" xr3:uid="{B834F5DB-713D-403B-AD12-C38C4CC968CC}" name="Text Analysis" dataDxfId="88"/>
    <tableColumn id="10" xr3:uid="{7D72F854-7FB8-42E4-8DDC-8B97F5EE7BC6}" name="Editing" dataDxfId="87"/>
    <tableColumn id="9" xr3:uid="{A102692B-B898-4D70-AF78-AD8F78F94869}" name="Calculation" dataDxfId="86"/>
    <tableColumn id="19" xr3:uid="{4496A9B6-AB4E-47B6-ADBD-2F5E4A5C89C9}" name="Clean Data" dataDxfId="85"/>
    <tableColumn id="13" xr3:uid="{70C99467-91C1-4229-9753-EA7864054360}" name="Search" dataDxfId="84"/>
    <tableColumn id="11" xr3:uid="{E31FEA3A-A336-484D-B4EE-9EEC54490250}" name="Create" dataDxfId="83"/>
    <tableColumn id="14" xr3:uid="{9469C547-639F-4965-801D-734C2E83F97C}" name="M365" dataDxfId="82"/>
    <tableColumn id="4" xr3:uid="{B2BABAAB-8B5B-4427-BD90-844D137BE060}" name="Context" dataDxfId="81"/>
    <tableColumn id="8" xr3:uid="{BF28B7E9-AD3B-41A8-87FC-F09AF5120DE3}" name="Data Cleanliness" dataDxfId="80"/>
    <tableColumn id="21" xr3:uid="{E1EBCE55-A613-408E-9439-B122F7CA7A59}" name="Multi-turn expectation" dataDxfId="79"/>
    <tableColumn id="5" xr3:uid="{8DE2058F-4F3A-4532-8D92-9025AB6726B1}" name="Intent" dataDxfId="78"/>
    <tableColumn id="7" xr3:uid="{A4AE0F4E-DF32-4BE5-84D3-EA45D8AF357F}" name="Notes" dataDxfId="77"/>
    <tableColumn id="2" xr3:uid="{537041DF-B715-4118-B1F5-C2145355D28C}" name="Also in set" dataDxfId="7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30AFD922-9989-475C-8E0E-C317DDA3263E}" name="Table13" displayName="Table13" ref="A1:E76" totalsRowShown="0" headerRowDxfId="75">
  <autoFilter ref="A1:E76" xr:uid="{30AFD922-9989-475C-8E0E-C317DDA3263E}"/>
  <tableColumns count="5">
    <tableColumn id="1" xr3:uid="{66108869-E33D-4C4F-BF65-DF34448730A5}" name="Year" dataDxfId="74"/>
    <tableColumn id="2" xr3:uid="{CCD38B6B-16A2-45C7-9D9B-AA95E53AD423}" name="Category" dataDxfId="73"/>
    <tableColumn id="3" xr3:uid="{4572CD2F-881A-4A62-8824-FB9A389182A5}" name="Product" dataDxfId="72"/>
    <tableColumn id="4" xr3:uid="{A9D77050-8118-47F5-9372-D594B37FCC5B}" name="Sales" dataDxfId="71"/>
    <tableColumn id="5" xr3:uid="{799035C0-3878-4E5A-883B-5F756C5071B7}" name="Rating" dataDxfId="7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76544A44-63E0-4BC7-B5B3-5E4FDF532109}" name="Table9" displayName="Table9" ref="A1:B21" totalsRowShown="0" headerRowDxfId="69">
  <autoFilter ref="A1:B21" xr:uid="{76544A44-63E0-4BC7-B5B3-5E4FDF532109}"/>
  <tableColumns count="2">
    <tableColumn id="1" xr3:uid="{B7869C58-A198-4D5F-9F34-BEFFEED969E4}" name="App" dataDxfId="68"/>
    <tableColumn id="2" xr3:uid="{42315DDB-0E9E-4F51-B21F-C1303E22907E}" name="Purpose" dataDxfId="6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BC974F8-80C7-4EE6-BB91-F13943C714A4}" name="Table10" displayName="Table10" ref="A1:B16" totalsRowShown="0" headerRowDxfId="66">
  <autoFilter ref="A1:B16" xr:uid="{0BC974F8-80C7-4EE6-BB91-F13943C714A4}"/>
  <tableColumns count="2">
    <tableColumn id="1" xr3:uid="{37824437-E70D-459E-9626-ACE1DBC95170}" name="City" dataDxfId="65"/>
    <tableColumn id="2" xr3:uid="{CF6FCEC8-3C1A-4D69-80E7-27EDB2B2486B}" name="State" dataDxfId="6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F759AD5-AEDF-4D47-A083-F43BEAC81DDE}" name="Table17" displayName="Table17" ref="A5:J119" totalsRowShown="0" dataDxfId="63">
  <autoFilter ref="A5:J119" xr:uid="{E1F55504-33EF-46AA-A68C-CBD0D3C512F3}"/>
  <sortState xmlns:xlrd2="http://schemas.microsoft.com/office/spreadsheetml/2017/richdata2" ref="A6:J43">
    <sortCondition ref="A5:A43"/>
  </sortState>
  <tableColumns count="10">
    <tableColumn id="1" xr3:uid="{D98F2270-2222-4BCF-BBAA-72F52BB89B8D}" name="Example" dataDxfId="62"/>
    <tableColumn id="3" xr3:uid="{FDBF7CEB-BEF6-45D9-8A39-114336919131}" name="Data" dataDxfId="61"/>
    <tableColumn id="16" xr3:uid="{5199801D-A0EA-4269-966B-620037DDDDCF}" name="Context ID" dataDxfId="60"/>
    <tableColumn id="6" xr3:uid="{1206B607-490E-402E-ADBF-8E5DD128A1D1}" name="Item" dataDxfId="59"/>
    <tableColumn id="17" xr3:uid="{39F33E88-3569-40A9-AEE5-C0039E7050D7}" name="Multi-turn expectation" dataDxfId="58"/>
    <tableColumn id="2" xr3:uid="{AD406A16-A566-4738-BDF6-A49FB725B385}" name="Feature" dataDxfId="57"/>
    <tableColumn id="4" xr3:uid="{149B2E9F-0BA4-4F29-BFA0-B100853C32CB}" name="Context" dataDxfId="56"/>
    <tableColumn id="8" xr3:uid="{6DB50A5A-AC2F-42FB-A913-22A4A9FFC91B}" name="Data2" dataDxfId="55"/>
    <tableColumn id="5" xr3:uid="{5ED49A56-29B0-4BCD-8CB0-A19EE0E8BCE4}" name="Intent" dataDxfId="54"/>
    <tableColumn id="7" xr3:uid="{C17C689D-2932-439D-AE88-CF08C7DEB205}" name="Notes" dataDxfId="5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0A27A28-73D8-44BD-960E-D36B684D392A}" name="Table114" displayName="Table114" ref="A1:J145" totalsRowShown="0" dataDxfId="52">
  <autoFilter ref="A1:J145" xr:uid="{F0A27A28-73D8-44BD-960E-D36B684D392A}"/>
  <sortState xmlns:xlrd2="http://schemas.microsoft.com/office/spreadsheetml/2017/richdata2" ref="A2:J39">
    <sortCondition ref="A5:A43"/>
  </sortState>
  <tableColumns count="10">
    <tableColumn id="1" xr3:uid="{C507DCAB-2AA8-4FE1-B598-07ACD44FFCEE}" name="Example" dataDxfId="51"/>
    <tableColumn id="3" xr3:uid="{E477EC95-D988-4138-83C2-746FF2340075}" name="Data" dataDxfId="50"/>
    <tableColumn id="16" xr3:uid="{5CAD4C3E-2ED0-49CB-B4B4-2A8DF43BAD11}" name="Context ID" dataDxfId="49"/>
    <tableColumn id="6" xr3:uid="{65BED5A0-954A-47DA-9E55-F84BD0641771}" name="Item" dataDxfId="48"/>
    <tableColumn id="17" xr3:uid="{5EBAA155-1093-40DC-96BC-A1609F94FB5E}" name="Multi-turn expectation" dataDxfId="47"/>
    <tableColumn id="2" xr3:uid="{62F2DFA7-E477-4B13-9C48-3747DE040A9D}" name="Feature" dataDxfId="46"/>
    <tableColumn id="4" xr3:uid="{40E38225-2A84-4A0C-8230-2E8B77267E4E}" name="Context" dataDxfId="45"/>
    <tableColumn id="8" xr3:uid="{8D77C02F-A7E9-4685-B752-2BE9AFFA26CD}" name="Data2" dataDxfId="44"/>
    <tableColumn id="5" xr3:uid="{387EB534-F676-4D6A-8A6F-F6B78B155735}" name="Intent" dataDxfId="43"/>
    <tableColumn id="7" xr3:uid="{0FF85804-6449-44C6-A075-7632929527F1}" name="Notes" dataDxfId="42"/>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42A049CA-CB82-445F-9F79-F9CD8F10BB30}" name="Table7" displayName="Table7" ref="A1:X1313" totalsRowShown="0" headerRowDxfId="41">
  <autoFilter ref="A1:X1313" xr:uid="{42A049CA-CB82-445F-9F79-F9CD8F10BB30}"/>
  <sortState xmlns:xlrd2="http://schemas.microsoft.com/office/spreadsheetml/2017/richdata2" ref="A2:X1313">
    <sortCondition descending="1" ref="T1:T1313"/>
  </sortState>
  <tableColumns count="24">
    <tableColumn id="1" xr3:uid="{9275D81D-B6AF-4FBE-9F01-7C0366D99D35}" name="season"/>
    <tableColumn id="2" xr3:uid="{9FA51D7A-DB2C-49D9-9A89-796B9B8237D8}" name="date" dataDxfId="40"/>
    <tableColumn id="3" xr3:uid="{DA9A9655-C422-4C40-8C1B-54C11529EBD2}" name="playoff"/>
    <tableColumn id="4" xr3:uid="{CA77B668-FEE0-4454-8268-65AC76910379}" name="neutral"/>
    <tableColumn id="5" xr3:uid="{F6FC3671-921A-4448-8658-0D7728DBBE2B}" name="status"/>
    <tableColumn id="6" xr3:uid="{F3D80BAB-7489-49AD-9B31-10E0EA186ECA}" name="ot"/>
    <tableColumn id="7" xr3:uid="{B3F8709C-89F6-4CF8-962E-0D190700782C}" name="home_team"/>
    <tableColumn id="8" xr3:uid="{F7E2C8C1-3C0F-4DB3-A389-F73FDCE70B58}" name="away_team"/>
    <tableColumn id="9" xr3:uid="{95BA1B59-93A5-4253-A45D-B5702EEE4758}" name="home_team_abbr"/>
    <tableColumn id="10" xr3:uid="{34FD2666-7365-4836-B57C-B6CA010F9DF4}" name="away_team_abbr"/>
    <tableColumn id="11" xr3:uid="{883F713A-70F0-4D32-928A-CDDFE7805A72}" name="home_team_pregame_rating"/>
    <tableColumn id="12" xr3:uid="{9CE31C3B-F89D-4170-880F-78A33514B8CD}" name="away_team_pregame_rating"/>
    <tableColumn id="13" xr3:uid="{F65280AE-B184-4E2D-BDE1-544B7FC2A241}" name="home_team_winprob"/>
    <tableColumn id="14" xr3:uid="{C4FC5616-6690-4B3A-9265-E0776EAAB16F}" name="away_team_winprob"/>
    <tableColumn id="15" xr3:uid="{00A74F88-C20C-4D35-8837-E52E1FED65B8}" name="overtime_prob"/>
    <tableColumn id="16" xr3:uid="{3A977EF4-3F4E-4CD2-A705-005B5500BF90}" name="home_team_expected_points"/>
    <tableColumn id="17" xr3:uid="{C385141D-1C77-4033-AB28-BFA156A14E16}" name="away_team_expected_points"/>
    <tableColumn id="18" xr3:uid="{51015B91-2D10-4C5F-B88A-5DDFB20F29FE}" name="home_team_score"/>
    <tableColumn id="19" xr3:uid="{6A834FEB-29B7-445E-A58D-B60B4BD4C226}" name="away_team_score"/>
    <tableColumn id="20" xr3:uid="{7A2EB4FC-53BE-4E1A-9680-EBAFA477F58F}" name="home_team_postgame_rating"/>
    <tableColumn id="21" xr3:uid="{42DCAC61-3EDA-42E9-B440-4E09684312A3}" name="away_team_postgame_rating"/>
    <tableColumn id="22" xr3:uid="{28BA4734-487C-48F5-A012-53D5C443EC33}" name="game_quality_rating"/>
    <tableColumn id="23" xr3:uid="{6C6F52F9-B716-47D4-9E61-2D90F820DD33}" name="game_importance_rating"/>
    <tableColumn id="24" xr3:uid="{7EB81CE1-E076-4E76-92E5-427C25606331}" name="game_overall_rating"/>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B64F7A57-465E-462A-B6D7-1CD7634775D7}" name="Table721" displayName="Table721" ref="A1:Y1313" totalsRowShown="0" headerRowDxfId="39">
  <autoFilter ref="A1:Y1313" xr:uid="{42A049CA-CB82-445F-9F79-F9CD8F10BB30}"/>
  <sortState xmlns:xlrd2="http://schemas.microsoft.com/office/spreadsheetml/2017/richdata2" ref="A2:X1313">
    <sortCondition descending="1" ref="T1:T1313"/>
  </sortState>
  <tableColumns count="25">
    <tableColumn id="1" xr3:uid="{399435C3-EB49-44B1-9FCF-1F26C119784E}" name="season"/>
    <tableColumn id="2" xr3:uid="{A46563D1-A732-4A0D-B772-3295AE25974E}" name="date" dataDxfId="38"/>
    <tableColumn id="3" xr3:uid="{1F933B51-4679-498E-8117-A571501BB9E0}" name="playoff"/>
    <tableColumn id="4" xr3:uid="{95145942-7708-4DF6-B4D2-23FCB3767B00}" name="neutral"/>
    <tableColumn id="5" xr3:uid="{CD928534-1226-4E49-9E11-038542C559DD}" name="status"/>
    <tableColumn id="6" xr3:uid="{E6D8DBE4-74F7-4472-B93C-3F219A33B1DC}" name="ot"/>
    <tableColumn id="7" xr3:uid="{AA6B6065-071B-4934-B716-0069321F19FF}" name="home_team"/>
    <tableColumn id="8" xr3:uid="{6FED495E-0917-4C67-A338-1EAAB18FBF04}" name="away_team"/>
    <tableColumn id="9" xr3:uid="{7F776CDC-B82F-4B75-9C50-08B6272BE2EE}" name="home_team_abbr"/>
    <tableColumn id="10" xr3:uid="{4A18ADF3-27D5-4189-9377-F10B712CEB31}" name="away_team_abbr"/>
    <tableColumn id="11" xr3:uid="{01C9EC03-F621-4E03-96F0-27C192612906}" name="home_team_pregame_rating"/>
    <tableColumn id="12" xr3:uid="{6D5447C3-4632-4F10-A28E-0919D8985AF8}" name="away_team_pregame_rating"/>
    <tableColumn id="13" xr3:uid="{07DD423B-FEDF-4843-9BCF-9BD6AE7D38A0}" name="home_team_winprob"/>
    <tableColumn id="14" xr3:uid="{35A439F6-8104-4B90-807F-6425FE316020}" name="away_team_winprob"/>
    <tableColumn id="15" xr3:uid="{3EFE9CC7-5326-4F42-8AAE-5D5CBF4D376C}" name="overtime_prob"/>
    <tableColumn id="16" xr3:uid="{C452248D-DEE2-4082-903F-03B306F4C837}" name="home_team_expected_points"/>
    <tableColumn id="17" xr3:uid="{C654F076-4619-45C7-8170-4E06270136BE}" name="away_team_expected_points"/>
    <tableColumn id="18" xr3:uid="{BD23F746-0290-4898-96F9-E9C4819BC4E2}" name="home_team_score"/>
    <tableColumn id="19" xr3:uid="{697CA2C7-038B-4A37-B8EF-4B3DF4843BD8}" name="away_team_score"/>
    <tableColumn id="20" xr3:uid="{5B086C85-7AA0-4164-8934-A48DECD5423A}" name="home_team_postgame_rating"/>
    <tableColumn id="21" xr3:uid="{1093E3B5-448F-4ECF-B7A8-DFFAA7F5E172}" name="away_team_postgame_rating"/>
    <tableColumn id="22" xr3:uid="{E49A9ECC-8767-4B6F-BB3E-A02F4225D0F8}" name="game_quality_rating"/>
    <tableColumn id="23" xr3:uid="{CEADA51E-E2D7-4F72-AE49-E549B47FBBEF}" name="game_importance_rating"/>
    <tableColumn id="24" xr3:uid="{A5262D00-27A8-475E-9178-208FD970468A}" name="game_overall_rating"/>
    <tableColumn id="25" xr3:uid="{7D935CBB-88CE-4902-A0AA-63915607B2CE}" name="winner" dataDxfId="37">
      <calculatedColumnFormula>IF(Table721[[#This Row],[home_team_score]] &gt; Table721[[#This Row],[away_team_score]], Table721[[#This Row],[home_team]], IF(Table721[[#This Row],[home_team_score]] &lt; Table721[[#This Row],[away_team_score]], Table721[[#This Row],[away_team]], ""))</calculatedColumnFormula>
    </tableColumn>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E28887B-4763-4949-81EE-50C81CFB3F1F}" name="Table18" displayName="Table18" ref="A1:E32" totalsRowShown="0" dataDxfId="36">
  <autoFilter ref="A1:E32" xr:uid="{5E28887B-4763-4949-81EE-50C81CFB3F1F}"/>
  <tableColumns count="5">
    <tableColumn id="1" xr3:uid="{D692FB73-9213-4FF3-804E-C372F5336A4C}" name="Date       " dataDxfId="35"/>
    <tableColumn id="2" xr3:uid="{A380BF71-CD87-40C2-9183-649591932302}" name=" Resident 1 " dataDxfId="34"/>
    <tableColumn id="3" xr3:uid="{2BC842D6-7A94-462C-A0F6-8781C9746EEC}" name=" Resident 2 " dataDxfId="33"/>
    <tableColumn id="4" xr3:uid="{B8313264-D283-4A0D-9E4A-C9CAE955B74A}" name=" Resident 3 " dataDxfId="32"/>
    <tableColumn id="5" xr3:uid="{1C889620-BB7F-4BE6-9539-BD93AF118443}" name=" Resident 4" dataDxfId="31"/>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2CC34FE-D9D1-4880-9D85-29875AA6C9FD}" name="financials" displayName="financials" ref="A1:M1226" totalsRowShown="0" headerRowDxfId="30" dataDxfId="29" headerRowCellStyle="Currency" dataCellStyle="Currency">
  <autoFilter ref="A1:M1226" xr:uid="{D2CC34FE-D9D1-4880-9D85-29875AA6C9FD}">
    <filterColumn colId="1">
      <filters>
        <filter val="Germany"/>
      </filters>
    </filterColumn>
  </autoFilter>
  <sortState xmlns:xlrd2="http://schemas.microsoft.com/office/spreadsheetml/2017/richdata2" ref="A2:M1226">
    <sortCondition ref="C1:C1226"/>
  </sortState>
  <tableColumns count="13">
    <tableColumn id="1" xr3:uid="{1404B8D9-B93A-4DEC-AC38-1E7E55115CA3}" name="Segment"/>
    <tableColumn id="2" xr3:uid="{6D879AC6-4B0B-4DC8-A76C-28118BE8D562}" name="Country"/>
    <tableColumn id="16" xr3:uid="{B159CF49-44AE-49FD-A60A-1FD44200BE40}" name="Product" dataDxfId="28" dataCellStyle="Currency"/>
    <tableColumn id="19" xr3:uid="{698B7893-E2AD-4E5D-A41F-EE98C9D8B40A}" name="Discount Band" dataDxfId="27" dataCellStyle="Currency"/>
    <tableColumn id="6" xr3:uid="{027F6B22-2CC2-4855-9BB0-79E9FEED4D4E}" name="Units Sold"/>
    <tableColumn id="7" xr3:uid="{0A16C1F0-DF86-4E94-A562-D77CEE404EF4}" name="Manufacturing Price" dataDxfId="26" dataCellStyle="Currency"/>
    <tableColumn id="8" xr3:uid="{8528C280-E33D-429D-93BA-E62AA100E828}" name="Sale Price" dataDxfId="25" dataCellStyle="Currency"/>
    <tableColumn id="9" xr3:uid="{2ADC138E-E6C6-47B1-8560-98E8E8530AE2}" name="Gross Sales" dataDxfId="24" dataCellStyle="Currency"/>
    <tableColumn id="10" xr3:uid="{8347AA20-92E1-4E67-BBE6-14DE9CA04101}" name="Discounts" dataDxfId="23" dataCellStyle="Currency"/>
    <tableColumn id="11" xr3:uid="{9580F786-7146-41B7-B7F0-717B1777B420}" name=" Sales" dataDxfId="22" dataCellStyle="Currency">
      <calculatedColumnFormula>H2-I2</calculatedColumnFormula>
    </tableColumn>
    <tableColumn id="12" xr3:uid="{5746D615-393B-4B63-93D3-AA74ACBF021E}" name="COGS" dataDxfId="21" dataCellStyle="Currency"/>
    <tableColumn id="13" xr3:uid="{82FDD7AF-6694-4FFC-8BEE-14BC432A5E5C}" name="Profit" dataDxfId="20" dataCellStyle="Currency"/>
    <tableColumn id="4" xr3:uid="{72998A7C-2166-42E3-937A-98B3764FAF0D}" name="Date" dataDxfId="19" dataCellStyle="Currency"/>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499B3DF8-1702-4421-81CC-3B1709202E35}" name="Table27" displayName="Table27" ref="A1:I76" totalsRowShown="0" headerRowDxfId="18">
  <autoFilter ref="A1:I76" xr:uid="{499B3DF8-1702-4421-81CC-3B1709202E35}"/>
  <tableColumns count="9">
    <tableColumn id="1" xr3:uid="{0B825446-F0E4-4C60-B695-591436A67E5A}" name="Year" dataDxfId="17"/>
    <tableColumn id="2" xr3:uid="{DD2B9E7F-1C59-4E70-A8F5-F5ABCD054A3D}" name="Category" dataDxfId="16"/>
    <tableColumn id="3" xr3:uid="{894EB050-BE15-4458-970F-DA6C9909F285}" name="Product" dataDxfId="15"/>
    <tableColumn id="4" xr3:uid="{BDFB430D-92DC-4D79-B538-EBD6E7B334E5}" name="Sales" dataDxfId="14"/>
    <tableColumn id="5" xr3:uid="{D683B360-5545-443B-9ECB-36471C09323D}" name="Rating" dataDxfId="13"/>
    <tableColumn id="6" xr3:uid="{3572494B-0D4C-4871-867A-4687BBB8A988}" name="Below Median Sales" dataDxfId="12">
      <calculatedColumnFormula array="1">IF(AND(Table27[[#This Row],[Year]]=2017,Table27[[#This Row],[Sales]]&lt;MEDIAN(IF(Table27[Year]=2017,Table27[Sales]))),"Yes","No")</calculatedColumnFormula>
    </tableColumn>
    <tableColumn id="7" xr3:uid="{ECBD4951-0392-409E-8B3E-60F47785AAC2}" name="Discounted Sales" dataDxfId="11">
      <calculatedColumnFormula>Table27[[#This Row],[Sales]]*0.9</calculatedColumnFormula>
    </tableColumn>
    <tableColumn id="8" xr3:uid="{2DBBB462-1782-4119-B101-7A29A5B5972E}" name="Discounted Rating" dataDxfId="10">
      <calculatedColumnFormula>Table27[[#This Row],[Rating]]*0.9</calculatedColumnFormula>
    </tableColumn>
    <tableColumn id="9" xr3:uid="{726576AF-9643-4C75-B2F3-40260F786DF1}" name="Discount Strategy" dataDxfId="9">
      <calculatedColumnFormula>IF(Table27[[#This Row],[Below Median Sales]]="Yes",Table27[[#This Row],[Sales]]*0.9,Table27[[#This Row],[Sales]])</calculatedColumn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12DFAFC-8CAF-408F-B35F-F35568EF6FBA}" name="CostOfGoods" displayName="CostOfGoods" ref="A1:H11" totalsRowShown="0" headerRowDxfId="8">
  <autoFilter ref="A1:H11" xr:uid="{012DFAFC-8CAF-408F-B35F-F35568EF6FBA}"/>
  <tableColumns count="8">
    <tableColumn id="1" xr3:uid="{6F0C4259-DC0D-4028-9E01-3676342B3BC8}" name="Item" dataDxfId="7"/>
    <tableColumn id="7" xr3:uid="{10F7F948-A3DD-4A75-B1E9-4E12080ECF1F}" name="Description" dataDxfId="6"/>
    <tableColumn id="2" xr3:uid="{B54B8F8F-8257-4809-8BD6-96F71A54C6F1}" name="Cost in the US (USD)" dataDxfId="5"/>
    <tableColumn id="3" xr3:uid="{B79109D2-C59D-429A-BAE5-EC24D1976953}" name="Cost in the UK (GBP)" dataDxfId="4"/>
    <tableColumn id="4" xr3:uid="{832B6913-CA54-4A55-BE25-0E748F85FD4A}" name="Cost in Japan (JPY)" dataDxfId="3"/>
    <tableColumn id="5" xr3:uid="{B3FC22B1-0DDD-4D52-B44D-24AB7F8157D6}" name="Cost in Canada (CAD)" dataDxfId="2"/>
    <tableColumn id="6" xr3:uid="{8F871D65-5804-461B-A96E-7247489D5C79}" name="Cost in Mexico (MXN)" dataDxfId="1"/>
    <tableColumn id="8" xr3:uid="{CDC1235D-80FA-4256-9E2B-CE7222794286}" name="Cost in India (INR)"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153" dT="2025-05-06T22:39:23.01" personId="{F8E362C3-2146-41A3-923D-661C194BF875}" id="{7D90E8CF-6064-458A-8485-53513001CAC0}" done="1">
    <text>@Mar Gines Marin  I added my example, but I’m not sure how to fill out all the columns. Is this good enough?</text>
    <mentions>
      <mention mentionpersonId="{A0F6A54B-C2E3-4831-B505-E1A4D099D6B2}" mentionId="{8390C0AE-57CE-49E0-A4A5-CAD733BEB3FF}" startIndex="0" length="16"/>
    </mentions>
  </threadedComment>
  <threadedComment ref="E153" dT="2025-05-06T22:43:55.67" personId="{90FB9BA3-163D-4E4F-A31D-27D0380B32B8}" id="{18075EF3-EE1B-472B-94DA-DF30C781634B}" parentId="{7D90E8CF-6064-458A-8485-53513001CAC0}">
    <text>yes - thanks so much! I'll reach out if I need any other info</text>
  </threadedComment>
  <threadedComment ref="E153" dT="2025-05-07T18:33:08.15" personId="{F8E362C3-2146-41A3-923D-661C194BF875}" id="{81510535-8EA9-4148-B62B-1D25EC5F9F1E}" parentId="{7D90E8CF-6064-458A-8485-53513001CAC0}">
    <text>test</text>
  </threadedComment>
  <threadedComment ref="E153" dT="2025-05-09T16:08:52.78" personId="{90FB9BA3-163D-4E4F-A31D-27D0380B32B8}" id="{4190C61F-4396-47BC-BD06-7536CD2DDDE1}" parentId="{7D90E8CF-6064-458A-8485-53513001CAC0}">
    <text xml:space="preserve">Hey, @Kaycee Reineke , did you make up the data? Double-checking it’s safe to use. </text>
    <mentions>
      <mention mentionpersonId="{1AE7C950-A053-4893-A3FB-4B41A64EB960}" mentionId="{680B1110-F5BF-4AEB-865A-7134F1C6B1F7}" startIndex="5" length="15"/>
    </mentions>
  </threadedComment>
  <threadedComment ref="E153" dT="2025-05-09T17:12:29.36" personId="{F8E362C3-2146-41A3-923D-661C194BF875}" id="{76AF5100-3C00-49D4-9807-B35905AE04E0}" parentId="{7D90E8CF-6064-458A-8485-53513001CAC0}">
    <text>I used Copilot to generate the data. So yes, It's made up. No source.</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802" row="9">
    <wetp:webextensionref xmlns:r="http://schemas.openxmlformats.org/officeDocument/2006/relationships" r:id="rId1"/>
  </wetp:taskpane>
  <wetp:taskpane dockstate="right" visibility="0" width="350" row="13">
    <wetp:webextensionref xmlns:r="http://schemas.openxmlformats.org/officeDocument/2006/relationships" r:id="rId2"/>
  </wetp:taskpane>
</wetp:taskpanes>
</file>

<file path=xl/webextensions/webextension1.xml><?xml version="1.0" encoding="utf-8"?>
<we:webextension xmlns:we="http://schemas.microsoft.com/office/webextensions/webextension/2010/11" id="{E310AC32-5941-47D3-A67B-E18B36CAFFB1}">
  <we:reference id="9ee1221a-3a09-42e6-91e2-55553071943b" version="1.0.0.0" store="\\DESKTOP-RQNNF0F\ExcelManifests" storeType="Filesystem"/>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ebextensions/webextension2.xml><?xml version="1.0" encoding="utf-8"?>
<we:webextension xmlns:we="http://schemas.microsoft.com/office/webextensions/webextension/2010/11" id="{100A9158-5E27-43B5-8DF0-4655DE4C8212}">
  <we:reference id="wa200003696" version="1.3.0.0" store="en-US" storeType="OMEX"/>
  <we:alternateReferences>
    <we:reference id="wa200003696" version="1.3.0.0" store="en-US"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_xldudf_LABS_GENERATIVEAI</we:customFunctionIds>
      </we:customFunctionIdList>
    </a:ext>
  </we:extLst>
</we:webextension>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17" Type="http://schemas.openxmlformats.org/officeDocument/2006/relationships/hyperlink" Target="../../../../../:x:/t/ExcelOPAI/EWRKPKWIx11Oq8-DiTZ_5Q8BJJXZzWbjqxlKqOGbcXyKdg?e=qCJExj&amp;nav=MTVfezlFOTc2OTY2LUU4OUUtNEI3Ri04OEUwLUE2QTFDMDg1REFFQ30" TargetMode="External"/><Relationship Id="rId21" Type="http://schemas.openxmlformats.org/officeDocument/2006/relationships/hyperlink" Target="../../../../../:x:/t/ExcelOPAI/Ebs5goPebQpJhmkbbQjMeKUBAzUsJpW6Hjb_BZVLeI5kfQ?e=E6Lqwi&amp;nav=MTVfezZENjEwQzRCLUI1OEQtNEIwQS04RUUzLTgyREM1OEUxMjZGRX0" TargetMode="External"/><Relationship Id="rId42" Type="http://schemas.openxmlformats.org/officeDocument/2006/relationships/hyperlink" Target="../../../../../:x:/t/ExcelOPAI/Ebs5goPebQpJhmkbbQjMeKUBAzUsJpW6Hjb_BZVLeI5kfQ?e=lg3vnc&amp;nav=MTVfezA2Mzk4NUVCLTI0Q0MtNDVCMy04ODI5LTYxRTgxNEYxNUJCNH0" TargetMode="External"/><Relationship Id="rId63" Type="http://schemas.openxmlformats.org/officeDocument/2006/relationships/hyperlink" Target="https://microsoft-my.sharepoint-df.com/:x:/p/oliviathomas/ERu81xkRAAdGkByMX8_evvIBaXhBKrcGVYe4jdEyxtWF0g?e=4eVX4j&amp;nav=MTVfezFGMDY4N0E3LTlBRDUtNDI2OC1BQzA0LTE2NUI1QjJFOThGNX0" TargetMode="External"/><Relationship Id="rId84" Type="http://schemas.openxmlformats.org/officeDocument/2006/relationships/hyperlink" Target="../../../../../:x:/t/ExcelOPAI/ETvcx9OVu5ZAiJZxJMCRnS8BRBjOspVTRzZuva8MJWS5cw?e=NoDqR6&amp;nav=MTVfezlCQzc0MDI5LURENjktNDA4NS05QjFGLThCRkM3OTUwMzkwMX0" TargetMode="External"/><Relationship Id="rId138" Type="http://schemas.openxmlformats.org/officeDocument/2006/relationships/vmlDrawing" Target="../drawings/vmlDrawing1.vml"/><Relationship Id="rId107" Type="http://schemas.openxmlformats.org/officeDocument/2006/relationships/hyperlink" Target="../../../../../:x:/t/ExcelOPAI/Ee5D4fmRp_1DnhnrceEMHoEBeCgUSDpYl7QlJZvM_rom2Q?e=o1Wby8" TargetMode="External"/><Relationship Id="rId11" Type="http://schemas.openxmlformats.org/officeDocument/2006/relationships/hyperlink" Target="../../../../../:x:/t/ExcelOPAI/Ebs5goPebQpJhmkbbQjMeKUBAzUsJpW6Hjb_BZVLeI5kfQ?e=q9x54H&amp;nav=MTVfe0UwMTJFNDRBLTk2N0MtNDNDNy1CQTE4LTVCRDQwQTg0M0I3Nn0" TargetMode="External"/><Relationship Id="rId32" Type="http://schemas.openxmlformats.org/officeDocument/2006/relationships/hyperlink" Target="https://microsoft-my.sharepoint-df.com/:x:/p/margines/EcMUMvXLXeZPtf42D5bHxTYBJuhIoqoqBLKVJtSL-ZTwCQ?e=kKlsre&amp;nav=MTVfe0YwMDJBNkY5LTc5NTItNDFGOC1CNTNCLTU0MzI5RkY5RDcxNX0" TargetMode="External"/><Relationship Id="rId37" Type="http://schemas.openxmlformats.org/officeDocument/2006/relationships/hyperlink" Target="../../../../../:x:/t/ExcelOPAI/ES9Pcqb21MFHjpQaL12XXBEBLrfC4mL5d8cAk4xyb8s_UA?e=oaeb45&amp;nav=MTVfezAwMDAwMDAwLTAwMDEtMDAwMC0wMDAwLTAwMDAwMDAwMDAwMH0" TargetMode="External"/><Relationship Id="rId53" Type="http://schemas.openxmlformats.org/officeDocument/2006/relationships/hyperlink" Target="https://microsoft-my.sharepoint-df.com/:x:/p/margines/EaI8kRp-JfBLm6qacpWfyE4BqOfvwwC7DmpnHhVCxsLqwg?e=LUhhA8&amp;nav=MTVfe0IzNUU5MkM0LTVGMTgtNDcyMi04NTRDLUQ4ODJBNjE3RTUzRn0" TargetMode="External"/><Relationship Id="rId58" Type="http://schemas.openxmlformats.org/officeDocument/2006/relationships/hyperlink" Target="../../../../../:x:/t/ExcelOPAI/ERkZmdKfIApEnNhiWYDoawABSp23T7q4LN1-aNdryS_tVQ?e=BNogWV&amp;nav=MTVfezhDOTRGRjI3LTE5MDEtNERBRi05QjMyLTgyQzFGMDdFRDQxRH0" TargetMode="External"/><Relationship Id="rId74" Type="http://schemas.openxmlformats.org/officeDocument/2006/relationships/hyperlink" Target="https://microsoft-my.sharepoint-df.com/:x:/p/oliviathomas/EQH7m84WRJ9CvN6TBlLWicABVVF_kSLFcT9Vkb-OCImdKA?e=o65Pdx" TargetMode="External"/><Relationship Id="rId79" Type="http://schemas.openxmlformats.org/officeDocument/2006/relationships/hyperlink" Target="../../../../../:x:/t/ExcelOPAI/ETqakBrkvT9NkWmGKs2aoM4BvKvXlfBt6Oe17z-t6QPXeg?e=ZbAGYw&amp;nav=MTVfe0Q1QjJFMDMxLTZBRjYtNDhCOC05RkRGLTU0MzM4MUExQkUwMH0" TargetMode="External"/><Relationship Id="rId102" Type="http://schemas.openxmlformats.org/officeDocument/2006/relationships/hyperlink" Target="../../../../../:x:/t/ExcelOPAI/ER6pnnAYMlFMvWdcuQA2QgAB63Vu5kStVN-WZhoDff3XeA?e=R9KyQI" TargetMode="External"/><Relationship Id="rId123" Type="http://schemas.openxmlformats.org/officeDocument/2006/relationships/hyperlink" Target="../../../../../:x:/s/OPAI-PythonAIAll/Ea0T3Lgfgg5JsK8CE1e_SJQBPlN756tgD28h-oUfhRdtwg?e=ackOzN" TargetMode="External"/><Relationship Id="rId128" Type="http://schemas.openxmlformats.org/officeDocument/2006/relationships/hyperlink" Target="../../../../../:x:/t/ExcelOPAI/ESroXM5NV-1CghGJ02q6wHYBTjsWwa6KszOxMVVNFcbHLw?e=DYnodV" TargetMode="External"/><Relationship Id="rId5" Type="http://schemas.openxmlformats.org/officeDocument/2006/relationships/hyperlink" Target="../../../../../:x:/t/ExcelOPAI/Ebs5goPebQpJhmkbbQjMeKUBAzUsJpW6Hjb_BZVLeI5kfQ?e=fHuDNh&amp;nav=MTVfe0FCMUMwNkIyLTlDMTgtNDQzQy04NjU1LTYwMUFDNTYxQzIzMH0" TargetMode="External"/><Relationship Id="rId90" Type="http://schemas.openxmlformats.org/officeDocument/2006/relationships/hyperlink" Target="../../../../../:x:/t/ExcelOPAI/Eej8aQB8Q95FrDe6yz1a4YsBt4uvAQqQrMbAWXam3E6SfA?e=xgRTaH&amp;nav=MTVfe0UzMDQyNUQ4LTFEQkItNDYxMC1BOUUyLTM0MDEyQzE5RTY3Mn0" TargetMode="External"/><Relationship Id="rId95" Type="http://schemas.openxmlformats.org/officeDocument/2006/relationships/hyperlink" Target="../../../../../:x:/t/ExcelOPAI/ET42WFHbh0tFhJUaOAyFKFsBwY6yedyd37IWhEfIP-gDoA?e=13YCTd" TargetMode="External"/><Relationship Id="rId22" Type="http://schemas.openxmlformats.org/officeDocument/2006/relationships/hyperlink" Target="../../../../../:x:/t/ExcelOPAI/Ebs5goPebQpJhmkbbQjMeKUBAzUsJpW6Hjb_BZVLeI5kfQ?e=BEOYjq&amp;nav=MTVfezA2Mzk4NUVCLTI0Q0MtNDVCMy04ODI5LTYxRTgxNEYxNUJCNH0" TargetMode="External"/><Relationship Id="rId27" Type="http://schemas.openxmlformats.org/officeDocument/2006/relationships/hyperlink" Target="../../../../../:x:/t/ExcelOPAI/Ebs5goPebQpJhmkbbQjMeKUBAzUsJpW6Hjb_BZVLeI5kfQ?e=ewN3ju&amp;nav=MTVfe0I1MjFFNzA0LUIwNzYtNDQ2NC04RENCLURFQjk1RjIwMzE4Nn0" TargetMode="External"/><Relationship Id="rId43" Type="http://schemas.openxmlformats.org/officeDocument/2006/relationships/hyperlink" Target="../../../../../:x:/t/ExcelOPAI/EUYkJR9-w65LhX2R_9Hkn1IB7tdYVl8ZFuvW205PxEHCpQ?e=MLhDbV&amp;nav=MTVfezVGOUI5MTdELTlDREQtNDdCRC05QURCLTI0QzQ2RDE3RjVFQ30" TargetMode="External"/><Relationship Id="rId48" Type="http://schemas.openxmlformats.org/officeDocument/2006/relationships/hyperlink" Target="../../../../../:x:/t/ExcelOPAI/EfhkEbjSLEVNtQ7M5E9eEsUB8xsAWwYSwxicR-K7eGgh1g?e=9v01Ok&amp;nav=MTVfezAwMDAwMDAwLTAwMDEtMDAwMC0wMDAwLTAwMDAwMDAwMDAwMH0" TargetMode="External"/><Relationship Id="rId64" Type="http://schemas.openxmlformats.org/officeDocument/2006/relationships/hyperlink" Target="../../../../../:x:/t/ExcelOPAI/EdP7wgBPS1FOqtwjTegpvXgBuXzFlkynz0NKRz_0Fd0n0w?e=8K4d6l&amp;nav=MTVfe0Y0NzIzOUI0LTc5NTctNEIwRS1BMzlFLTE2NkMzMUMyMEVFM30" TargetMode="External"/><Relationship Id="rId69" Type="http://schemas.openxmlformats.org/officeDocument/2006/relationships/hyperlink" Target="../../../../../:x:/t/ExcelOPAI/EQLDYjE_M99DjR1Mx9Q2f7ABKr6Z9_sdxqgX1cVC5_Yjpg?e=o6BZRt" TargetMode="External"/><Relationship Id="rId113" Type="http://schemas.openxmlformats.org/officeDocument/2006/relationships/hyperlink" Target="../../../../../:x:/t/ExcelOPAI/Ee5D4fmRp_1DnhnrceEMHoEBeCgUSDpYl7QlJZvM_rom2Q?e=o1Wby8" TargetMode="External"/><Relationship Id="rId118" Type="http://schemas.openxmlformats.org/officeDocument/2006/relationships/hyperlink" Target="../../../../../:x:/t/ExcelOPAI/EWRKPKWIx11Oq8-DiTZ_5Q8BJJXZzWbjqxlKqOGbcXyKdg?e=qCJExj&amp;nav=MTVfezlFOTc2OTY2LUU4OUUtNEI3Ri04OEUwLUE2QTFDMDg1REFFQ30" TargetMode="External"/><Relationship Id="rId134" Type="http://schemas.openxmlformats.org/officeDocument/2006/relationships/hyperlink" Target="../../../../../:x:/t/ExcelOPAI/EaANcjhol95CnR8qh36HsMoBrteZ0JN2UKGo-fQDjBDHMg?e=0FXXcv" TargetMode="External"/><Relationship Id="rId139" Type="http://schemas.openxmlformats.org/officeDocument/2006/relationships/table" Target="../tables/table1.xml"/><Relationship Id="rId80" Type="http://schemas.openxmlformats.org/officeDocument/2006/relationships/hyperlink" Target="../../../../../:x:/t/ExcelOPAI/ER2LrkyA1BZCk6qtb262_-UBxdoNaTOYcCWlfeIHhl-7Xg?e=mm5q1x&amp;nav=MTVfezcxOEVBNjI3LUNGN0MtNDJBNS04N0NCLTI3QUNFNTQ0N0E4Q30" TargetMode="External"/><Relationship Id="rId85" Type="http://schemas.openxmlformats.org/officeDocument/2006/relationships/hyperlink" Target="../../../../../:x:/t/ExcelOPAI/ETvcx9OVu5ZAiJZxJMCRnS8BRBjOspVTRzZuva8MJWS5cw?e=NoDqR6&amp;nav=MTVfezlCQzc0MDI5LURENjktNDA4NS05QjFGLThCRkM3OTUwMzkwMX0" TargetMode="External"/><Relationship Id="rId12" Type="http://schemas.openxmlformats.org/officeDocument/2006/relationships/hyperlink" Target="../../../../../:x:/t/ExcelOPAI/Ebs5goPebQpJhmkbbQjMeKUBAzUsJpW6Hjb_BZVLeI5kfQ?e=a46i6h&amp;nav=MTVfe0NGOUZEMjE0LTFEOEItNEVCNy04RTdDLTJFMEJFMzk3NzM1NX0" TargetMode="External"/><Relationship Id="rId17" Type="http://schemas.openxmlformats.org/officeDocument/2006/relationships/hyperlink" Target="../../../../../:x:/t/ExcelOPAI/Ebs5goPebQpJhmkbbQjMeKUBAzUsJpW6Hjb_BZVLeI5kfQ?e=3hzzMU&amp;nav=MTVfezlGQkE1M0VGLTA3NzAtNEE2My04NzY0LThGMDZBNThBREFCOX0" TargetMode="External"/><Relationship Id="rId33" Type="http://schemas.openxmlformats.org/officeDocument/2006/relationships/hyperlink" Target="../../../../../:x:/t/ExcelOPAI/EenKxMmJQzlIvwOx5UR-cUwB38bbglNH8qDRZnLCvh9_rw?e=zprc9Y&amp;nav=MTVfezVGOUI5MTdELTlDREQtNDdCRC05QURCLTI0QzQ2RDE3RjVFQ30" TargetMode="External"/><Relationship Id="rId38" Type="http://schemas.openxmlformats.org/officeDocument/2006/relationships/hyperlink" Target="../../../../../:x:/t/ExcelOPAI/ES9Pcqb21MFHjpQaL12XXBEBLrfC4mL5d8cAk4xyb8s_UA?e=oaeb45&amp;nav=MTVfezAwMDAwMDAwLTAwMDEtMDAwMC0wMDAwLTAwMDAwMDAwMDAwMH0" TargetMode="External"/><Relationship Id="rId59" Type="http://schemas.openxmlformats.org/officeDocument/2006/relationships/hyperlink" Target="../../../../../:x:/t/ExcelOPAI/ERkZmdKfIApEnNhiWYDoawABSp23T7q4LN1-aNdryS_tVQ?e=7YoXol&amp;nav=MTVfezMwODc1ODc2LUM0QkQtNDFGMy04NTQ3LTJCMDU2OTQ0NkZBMH0" TargetMode="External"/><Relationship Id="rId103" Type="http://schemas.openxmlformats.org/officeDocument/2006/relationships/hyperlink" Target="../../../../../:x:/t/ExcelOPAI/Ef1_m0hsQqRAjbI7fVTsbN8BzIbEWgRniPfqUqRkmuPFlQ?e=9WvIPh" TargetMode="External"/><Relationship Id="rId108" Type="http://schemas.openxmlformats.org/officeDocument/2006/relationships/hyperlink" Target="../../../../../:x:/t/ExcelOPAI/Ee5D4fmRp_1DnhnrceEMHoEBeCgUSDpYl7QlJZvM_rom2Q?e=o1Wby8" TargetMode="External"/><Relationship Id="rId124" Type="http://schemas.openxmlformats.org/officeDocument/2006/relationships/hyperlink" Target="../../../../../:x:/t/ExcelOPAI/EeYJ_o6pJZhKq5qYjMjQqHABBgm4F6EG9A4wf7Z1Ls8cTQ?e=bZXAHy" TargetMode="External"/><Relationship Id="rId129" Type="http://schemas.openxmlformats.org/officeDocument/2006/relationships/hyperlink" Target="../../../../../:x:/t/ExcelOPAI/EeQKsdZTDQVHlXzI11yVT-wBrvGArL0a-MttucKYrmswIQ?e=Px9l22" TargetMode="External"/><Relationship Id="rId54" Type="http://schemas.openxmlformats.org/officeDocument/2006/relationships/hyperlink" Target="../../../../../:x:/t/ExcelOPAI/ERkZmdKfIApEnNhiWYDoawABSp23T7q4LN1-aNdryS_tVQ?e=ZexxsV&amp;nav=MTVfezAwMDAwMDAwLTAwMDEtMDAwMC0wMDAwLTAwMDAwMDAwMDAwMH0" TargetMode="External"/><Relationship Id="rId70" Type="http://schemas.openxmlformats.org/officeDocument/2006/relationships/hyperlink" Target="../../../../../:x:/t/ExcelOPAI/EQLDYjE_M99DjR1Mx9Q2f7ABKr6Z9_sdxqgX1cVC5_Yjpg?e=o6BZRt" TargetMode="External"/><Relationship Id="rId75" Type="http://schemas.openxmlformats.org/officeDocument/2006/relationships/hyperlink" Target="https://microsoft-my.sharepoint-df.com/:x:/p/rorezend/Ec0uir6mLqFPvUEurh1kxQkBHEpvMLscyuHvX6Lp-14Yrw?e=f053Wp&amp;nav=MTVfezM5QkI0NUIxLUU3RjctNEY0Mi04RDBFLUY4NzNBNDIwMjUyMX0" TargetMode="External"/><Relationship Id="rId91" Type="http://schemas.openxmlformats.org/officeDocument/2006/relationships/hyperlink" Target="../../../../../:x:/t/ExcelOPAI/Eej8aQB8Q95FrDe6yz1a4YsBt4uvAQqQrMbAWXam3E6SfA?e=eErB4e&amp;nav=MTVfe0FCRTU0MkIxLTczRDMtNEE3RS1CQzlELTk1RTc0QThDNEQ0RX0" TargetMode="External"/><Relationship Id="rId96" Type="http://schemas.openxmlformats.org/officeDocument/2006/relationships/hyperlink" Target="../../../../../:x:/t/ExcelOPAI/EZ_iER54E-xJuAIaYiC5iwEBULN-fkQWNjM6YkxV7rCbBA?e=3NweRN" TargetMode="External"/><Relationship Id="rId140" Type="http://schemas.openxmlformats.org/officeDocument/2006/relationships/comments" Target="../comments1.xml"/><Relationship Id="rId1" Type="http://schemas.openxmlformats.org/officeDocument/2006/relationships/hyperlink" Target="../../../../../:x:/t/ExcelOPAI/Ebs5goPebQpJhmkbbQjMeKUBAzUsJpW6Hjb_BZVLeI5kfQ?e=FNr91v&amp;nav=MTVfezY1Njc2MkM0LURENEMtNDNFNC1BQkFFLUNCNTExN0E4MkU5Nn0" TargetMode="External"/><Relationship Id="rId6" Type="http://schemas.openxmlformats.org/officeDocument/2006/relationships/hyperlink" Target="../../../../../:x:/t/ExcelOPAI/Ebs5goPebQpJhmkbbQjMeKUBAzUsJpW6Hjb_BZVLeI5kfQ?e=fHuDNh&amp;nav=MTVfe0FCMUMwNkIyLTlDMTgtNDQzQy04NjU1LTYwMUFDNTYxQzIzMH0" TargetMode="External"/><Relationship Id="rId23" Type="http://schemas.openxmlformats.org/officeDocument/2006/relationships/hyperlink" Target="../../../../../:x:/t/ExcelOPAI/Ebs5goPebQpJhmkbbQjMeKUBAzUsJpW6Hjb_BZVLeI5kfQ?e=Oz6mvo&amp;nav=MTVfezUyN0JFMjU4LTU2NzctNDBFNi1BOUQyLTA1RDU2N0EwQTY0OX0" TargetMode="External"/><Relationship Id="rId28" Type="http://schemas.openxmlformats.org/officeDocument/2006/relationships/hyperlink" Target="../../../../../:x:/t/ExcelOPAI/Ebs5goPebQpJhmkbbQjMeKUBAzUsJpW6Hjb_BZVLeI5kfQ?e=ewN3ju&amp;nav=MTVfe0I1MjFFNzA0LUIwNzYtNDQ2NC04RENCLURFQjk1RjIwMzE4Nn0" TargetMode="External"/><Relationship Id="rId49" Type="http://schemas.openxmlformats.org/officeDocument/2006/relationships/hyperlink" Target="../../../../../:x:/t/ExcelOPAI/EReAoEUWzZFPsRh-RMILl2EBF6-1Ny3DFFSDY3fmyzKYLA?e=hdtJrv&amp;nav=MTVfezAwMDAwMDAwLTAwMDEtMDAwMC0wMDAwLTAwMDAwMDAwMDAwMH0" TargetMode="External"/><Relationship Id="rId114" Type="http://schemas.openxmlformats.org/officeDocument/2006/relationships/hyperlink" Target="../../../../../:x:/t/ExcelOPAI/Ee5D4fmRp_1DnhnrceEMHoEBeCgUSDpYl7QlJZvM_rom2Q?e=o1Wby8" TargetMode="External"/><Relationship Id="rId119" Type="http://schemas.openxmlformats.org/officeDocument/2006/relationships/hyperlink" Target="../../../../../:x:/t/ExcelOPAI/EWRKPKWIx11Oq8-DiTZ_5Q8BJJXZzWbjqxlKqOGbcXyKdg?e=qCJExj&amp;nav=MTVfezlFOTc2OTY2LUU4OUUtNEI3Ri04OEUwLUE2QTFDMDg1REFFQ30" TargetMode="External"/><Relationship Id="rId44" Type="http://schemas.openxmlformats.org/officeDocument/2006/relationships/hyperlink" Target="../../../../../:x:/t/ExcelOPAI/EUMdAtli23VNqy4McrWH2QEB7b4YklCG4TosUUJ99bi6lA?e=m2Kuic" TargetMode="External"/><Relationship Id="rId60" Type="http://schemas.openxmlformats.org/officeDocument/2006/relationships/hyperlink" Target="../../../../../:x:/t/ExcelOPAI/EWRKPKWIx11Oq8-DiTZ_5Q8BJJXZzWbjqxlKqOGbcXyKdg?e=uu3PDw&amp;nav=MTVfe0VBOUVEOTdBLTgxOEMtNDFFMS1CNUM1LTlCREQwNDA2NkEzQn0" TargetMode="External"/><Relationship Id="rId65" Type="http://schemas.openxmlformats.org/officeDocument/2006/relationships/hyperlink" Target="../../../../../:x:/t/ExcelOPAI/EdP7wgBPS1FOqtwjTegpvXgBuXzFlkynz0NKRz_0Fd0n0w?e=8K4d6l&amp;nav=MTVfe0Y0NzIzOUI0LTc5NTctNEIwRS1BMzlFLTE2NkMzMUMyMEVFM30" TargetMode="External"/><Relationship Id="rId81" Type="http://schemas.openxmlformats.org/officeDocument/2006/relationships/hyperlink" Target="../../../../../:x:/t/ExcelOPAI/ETvcx9OVu5ZAiJZxJMCRnS8BRBjOspVTRzZuva8MJWS5cw?e=iBXAFc&amp;nav=MTVfezAwMDAwMDAwLTAwMDEtMDAwMC0wMDAwLTAwMDAwMDAwMDAwMH0" TargetMode="External"/><Relationship Id="rId86" Type="http://schemas.openxmlformats.org/officeDocument/2006/relationships/hyperlink" Target="../../../../../:x:/t/ExcelOPAI/ETvcx9OVu5ZAiJZxJMCRnS8BRBjOspVTRzZuva8MJWS5cw?e=NoDqR6&amp;nav=MTVfezlCQzc0MDI5LURENjktNDA4NS05QjFGLThCRkM3OTUwMzkwMX0" TargetMode="External"/><Relationship Id="rId130" Type="http://schemas.openxmlformats.org/officeDocument/2006/relationships/hyperlink" Target="../../../../../:x:/t/ExcelOPAI/EXxgNLVbTQVEtEFm2ZuGvhQB2dEhBtY58tPMi52CUggwKw?e=kHMxKj" TargetMode="External"/><Relationship Id="rId135" Type="http://schemas.openxmlformats.org/officeDocument/2006/relationships/hyperlink" Target="../../../../../:x:/t/ExcelOPAI/Ec2QEyn6TMRLpRDmL2S0FWUBty4l8j8ektz1QwEQfmFB-A?e=8xaNSw&amp;nav=MTVfezAwMDAwMDAwLTAwMDEtMDAwMC0wMDAwLTAwMDAwMDAwMDAwMH0" TargetMode="External"/><Relationship Id="rId13" Type="http://schemas.openxmlformats.org/officeDocument/2006/relationships/hyperlink" Target="../../../../../:x:/t/ExcelOPAI/Ebs5goPebQpJhmkbbQjMeKUBAzUsJpW6Hjb_BZVLeI5kfQ?e=a46i6h&amp;nav=MTVfe0NGOUZEMjE0LTFEOEItNEVCNy04RTdDLTJFMEJFMzk3NzM1NX0" TargetMode="External"/><Relationship Id="rId18" Type="http://schemas.openxmlformats.org/officeDocument/2006/relationships/hyperlink" Target="../../../../../:x:/t/ExcelOPAI/Ebs5goPebQpJhmkbbQjMeKUBAzUsJpW6Hjb_BZVLeI5kfQ?e=3hzzMU&amp;nav=MTVfezlGQkE1M0VGLTA3NzAtNEE2My04NzY0LThGMDZBNThBREFCOX0" TargetMode="External"/><Relationship Id="rId39" Type="http://schemas.openxmlformats.org/officeDocument/2006/relationships/hyperlink" Target="../../../../../:x:/t/ExcelOPAI/ES9Pcqb21MFHjpQaL12XXBEBLrfC4mL5d8cAk4xyb8s_UA?e=fZKCoP&amp;nav=MTVfezIxNzREMjA0LUUxMjctNEM1OS1BMEE5LTZENkVDQjYyRTgzNn0" TargetMode="External"/><Relationship Id="rId109" Type="http://schemas.openxmlformats.org/officeDocument/2006/relationships/hyperlink" Target="../../../../../:x:/t/ExcelOPAI/Ee5D4fmRp_1DnhnrceEMHoEBeCgUSDpYl7QlJZvM_rom2Q?e=o1Wby8" TargetMode="External"/><Relationship Id="rId34" Type="http://schemas.openxmlformats.org/officeDocument/2006/relationships/hyperlink" Target="../../../../../:x:/t/ExcelOPAI/EenKxMmJQzlIvwOx5UR-cUwB38bbglNH8qDRZnLCvh9_rw?e=zprc9Y&amp;nav=MTVfezVGOUI5MTdELTlDREQtNDdCRC05QURCLTI0QzQ2RDE3RjVFQ30" TargetMode="External"/><Relationship Id="rId50" Type="http://schemas.openxmlformats.org/officeDocument/2006/relationships/hyperlink" Target="../../../../../:x:/t/ExcelOPAI/EReAoEUWzZFPsRh-RMILl2EBF6-1Ny3DFFSDY3fmyzKYLA?e=hdtJrv&amp;nav=MTVfezAwMDAwMDAwLTAwMDEtMDAwMC0wMDAwLTAwMDAwMDAwMDAwMH0" TargetMode="External"/><Relationship Id="rId55" Type="http://schemas.openxmlformats.org/officeDocument/2006/relationships/hyperlink" Target="../../../../../:x:/t/ExcelOPAI/ERkZmdKfIApEnNhiWYDoawABSp23T7q4LN1-aNdryS_tVQ?e=ZexxsV&amp;nav=MTVfezAwMDAwMDAwLTAwMDEtMDAwMC0wMDAwLTAwMDAwMDAwMDAwMH0" TargetMode="External"/><Relationship Id="rId76" Type="http://schemas.openxmlformats.org/officeDocument/2006/relationships/hyperlink" Target="https://microsoft-my.sharepoint-df.com/:x:/p/oliviathomas/EQH7m84WRJ9CvN6TBlLWicABVVF_kSLFcT9Vkb-OCImdKA?e=o65Pdx" TargetMode="External"/><Relationship Id="rId97" Type="http://schemas.openxmlformats.org/officeDocument/2006/relationships/hyperlink" Target="https://microsoft.sharepoint.com/:x:/t/Lumen/EdsnMKZcv4REo6GYnI7sQc0Bpl-o8jFSY1j9852mJULd5Q?e=g6fqVk" TargetMode="External"/><Relationship Id="rId104" Type="http://schemas.openxmlformats.org/officeDocument/2006/relationships/hyperlink" Target="../../../../../:x:/t/ExcelOPAI/EaR9gk7ClZFHv-OO_KCPGiYBtXksg0M4yUE4F_zrkKZaeQ?e=L6NySC" TargetMode="External"/><Relationship Id="rId120" Type="http://schemas.openxmlformats.org/officeDocument/2006/relationships/hyperlink" Target="https://microsoft-my.sharepoint-df.com/:x:/p/cadarlin/ERONSpVhGsFHqtECZSpJ084BqPQhl2AOWTDZfIM0BGjgoA?e=HlGrT7" TargetMode="External"/><Relationship Id="rId125" Type="http://schemas.openxmlformats.org/officeDocument/2006/relationships/hyperlink" Target="../../../../../:x:/t/ExcelOPAI/EeYJ_o6pJZhKq5qYjMjQqHABBgm4F6EG9A4wf7Z1Ls8cTQ?e=bZXAHy" TargetMode="External"/><Relationship Id="rId141" Type="http://schemas.microsoft.com/office/2017/10/relationships/threadedComment" Target="../threadedComments/threadedComment1.xml"/><Relationship Id="rId7" Type="http://schemas.openxmlformats.org/officeDocument/2006/relationships/hyperlink" Target="../../../../../:x:/t/ExcelOPAI/Ebs5goPebQpJhmkbbQjMeKUBAzUsJpW6Hjb_BZVLeI5kfQ?e=bX9Wbt&amp;nav=MTVfezQ2MzgwMEE0LTM4Q0UtNDI5Ny1COTBFLTM1QkVDRTgxMEI3MX0" TargetMode="External"/><Relationship Id="rId71" Type="http://schemas.openxmlformats.org/officeDocument/2006/relationships/hyperlink" Target="../../../../../:x:/t/ExcelOPAI/EQLDYjE_M99DjR1Mx9Q2f7ABKr6Z9_sdxqgX1cVC5_Yjpg?e=vqissz&amp;nav=MTVfezEzNDM2NUFDLUVBMTUtNDQ2Ni1CODc3LTdGQUVFNTc4NTE4QX0" TargetMode="External"/><Relationship Id="rId92" Type="http://schemas.openxmlformats.org/officeDocument/2006/relationships/hyperlink" Target="../../../../../:x:/t/ExcelOPAI/Ec2QEyn6TMRLpRDmL2S0FWUBty4l8j8ektz1QwEQfmFB-A?e=8xaNSw&amp;nav=MTVfezAwMDAwMDAwLTAwMDEtMDAwMC0wMDAwLTAwMDAwMDAwMDAwMH0" TargetMode="External"/><Relationship Id="rId2" Type="http://schemas.openxmlformats.org/officeDocument/2006/relationships/hyperlink" Target="../../../../../:x:/t/ExcelOPAI/Ebs5goPebQpJhmkbbQjMeKUBAzUsJpW6Hjb_BZVLeI5kfQ?e=FNr91v&amp;nav=MTVfezY1Njc2MkM0LURENEMtNDNFNC1BQkFFLUNCNTExN0E4MkU5Nn0" TargetMode="External"/><Relationship Id="rId29" Type="http://schemas.openxmlformats.org/officeDocument/2006/relationships/hyperlink" Target="../../../../../:x:/t/ExcelOPAI/Ebs5goPebQpJhmkbbQjMeKUBAzUsJpW6Hjb_BZVLeI5kfQ?e=CqBYzh&amp;nav=MTVfe0Q4MDVEMDMwLUEyMTMtNEU1Qi05MTQ4LTU1MDE0QTcwQTI3RX0" TargetMode="External"/><Relationship Id="rId24" Type="http://schemas.openxmlformats.org/officeDocument/2006/relationships/hyperlink" Target="../../../../../:x:/t/ExcelOPAI/EfhkEbjSLEVNtQ7M5E9eEsUB8xsAWwYSwxicR-K7eGgh1g?e=9v01Ok&amp;nav=MTVfezAwMDAwMDAwLTAwMDEtMDAwMC0wMDAwLTAwMDAwMDAwMDAwMH0" TargetMode="External"/><Relationship Id="rId40" Type="http://schemas.openxmlformats.org/officeDocument/2006/relationships/hyperlink" Target="../../../../../:x:/t/ExcelOPAI/Ebs5goPebQpJhmkbbQjMeKUBAzUsJpW6Hjb_BZVLeI5kfQ?e=EXdq6N&amp;nav=MTVfezA2Mzk4NUVCLTI0Q0MtNDVCMy04ODI5LTYxRTgxNEYxNUJCNH0" TargetMode="External"/><Relationship Id="rId45" Type="http://schemas.openxmlformats.org/officeDocument/2006/relationships/hyperlink" Target="../../../../../:x:/t/ExcelOPAI/EbB1_piky3pHgXZVWTe_zZYBjTlcWN95CUlW38vVIyQXuQ?e=5mdRY8" TargetMode="External"/><Relationship Id="rId66" Type="http://schemas.openxmlformats.org/officeDocument/2006/relationships/hyperlink" Target="https://microsoft-my.sharepoint-df.com/:x:/p/avreddy/EbmU_Qy6OZ1FiN4Do8cuwisBbw4oiVlPuBXwh6jfUjz5sQ?e=FzFYi7&amp;nav=MTVfezdEMEQzMzkyLUU1NUYtNDRBQi1BNDMyLUM5RDQ2M0E2OUExMn0" TargetMode="External"/><Relationship Id="rId87" Type="http://schemas.openxmlformats.org/officeDocument/2006/relationships/hyperlink" Target="../../../../../:x:/t/ExcelOPAI/ETvcx9OVu5ZAiJZxJMCRnS8BRBjOspVTRzZuva8MJWS5cw?e=9cAeCB&amp;nav=MTVfe0QxMjU0MTI2LTNFOEMtNDcwQy1BMDVGLUQ0NzdEQjdDNDU3OH0" TargetMode="External"/><Relationship Id="rId110" Type="http://schemas.openxmlformats.org/officeDocument/2006/relationships/hyperlink" Target="../../../../../:x:/t/ExcelOPAI/Ee5D4fmRp_1DnhnrceEMHoEBeCgUSDpYl7QlJZvM_rom2Q?e=o1Wby8" TargetMode="External"/><Relationship Id="rId115" Type="http://schemas.openxmlformats.org/officeDocument/2006/relationships/hyperlink" Target="../../../../../:x:/t/ExcelOPAI/Ee5D4fmRp_1DnhnrceEMHoEBeCgUSDpYl7QlJZvM_rom2Q?e=o1Wby8" TargetMode="External"/><Relationship Id="rId131" Type="http://schemas.openxmlformats.org/officeDocument/2006/relationships/hyperlink" Target="../../../../../:x:/t/ExcelOPAI/EaNpvx86iZFLuiKMfee4RNoBArDIft0qHOOy5eflywBIoA?e=eUretq" TargetMode="External"/><Relationship Id="rId136" Type="http://schemas.openxmlformats.org/officeDocument/2006/relationships/hyperlink" Target="../../../../../:x:/t/ExcelOPAI/EZBnURECf1lJj5sihbvhcusBUQV7m3xN7WMRq-A1JGzfzA?e=fmZbtu" TargetMode="External"/><Relationship Id="rId61" Type="http://schemas.openxmlformats.org/officeDocument/2006/relationships/hyperlink" Target="../../../../../:x:/t/ExcelOPAI/EWRKPKWIx11Oq8-DiTZ_5Q8BJJXZzWbjqxlKqOGbcXyKdg?e=uu3PDw&amp;nav=MTVfe0VBOUVEOTdBLTgxOEMtNDFFMS1CNUM1LTlCREQwNDA2NkEzQn0" TargetMode="External"/><Relationship Id="rId82" Type="http://schemas.openxmlformats.org/officeDocument/2006/relationships/hyperlink" Target="../../../../../:x:/t/ExcelOPAI/ETvcx9OVu5ZAiJZxJMCRnS8BRBjOspVTRzZuva8MJWS5cw?e=iBXAFc&amp;nav=MTVfezAwMDAwMDAwLTAwMDEtMDAwMC0wMDAwLTAwMDAwMDAwMDAwMH0" TargetMode="External"/><Relationship Id="rId19" Type="http://schemas.openxmlformats.org/officeDocument/2006/relationships/hyperlink" Target="../../../../../:x:/t/ExcelOPAI/Ebs5goPebQpJhmkbbQjMeKUBAzUsJpW6Hjb_BZVLeI5kfQ?e=3hzzMU&amp;nav=MTVfezlGQkE1M0VGLTA3NzAtNEE2My04NzY0LThGMDZBNThBREFCOX0" TargetMode="External"/><Relationship Id="rId14" Type="http://schemas.openxmlformats.org/officeDocument/2006/relationships/hyperlink" Target="../../../../../:x:/t/ExcelOPAI/Ee98ZKqePA9AqGWjUeaqlOIBRvkIXLYKbNCHJ-bdK4hLYQ?e=a52stH&amp;nav=MTVfe0NGOUZEMjE0LTFEOEItNEVCNy04RTdDLTJFMEJFMzk3NzM1NX0" TargetMode="External"/><Relationship Id="rId30" Type="http://schemas.openxmlformats.org/officeDocument/2006/relationships/hyperlink" Target="../../../../../:x:/t/ExcelOPAI/Ee98ZKqePA9AqGWjUeaqlOIBRvkIXLYKbNCHJ-bdK4hLYQ?e=ciJq4Q&amp;nav=MTVfezBGREVDNEU4LUIyNkUtNEI2RC1CNjRCLUU0NzZFNDZENUQ3NH0" TargetMode="External"/><Relationship Id="rId35" Type="http://schemas.openxmlformats.org/officeDocument/2006/relationships/hyperlink" Target="../../../../../:x:/t/ExcelOPAI/EenKxMmJQzlIvwOx5UR-cUwB38bbglNH8qDRZnLCvh9_rw?e=zprc9Y&amp;nav=MTVfezVGOUI5MTdELTlDREQtNDdCRC05QURCLTI0QzQ2RDE3RjVFQ30" TargetMode="External"/><Relationship Id="rId56" Type="http://schemas.openxmlformats.org/officeDocument/2006/relationships/hyperlink" Target="../../../../../:x:/t/ExcelOPAI/ERkZmdKfIApEnNhiWYDoawABSp23T7q4LN1-aNdryS_tVQ?e=bbKeMk&amp;nav=MTVfezMxQzhFOEY5LTEyRDUtNDEzRS04NzgxLUM1MEFFQzNFODI5RH0" TargetMode="External"/><Relationship Id="rId77" Type="http://schemas.openxmlformats.org/officeDocument/2006/relationships/hyperlink" Target="https://microsoftapc-my.sharepoint.com/:x:/g/personal/raji_microsoft_com/EXKY25e_q2FOkKuH7dxwkFwBc_aIbAVUPXmz0H48iCFt-A?e=md7fkB&amp;nav=MTVfezM0QjcyMjlELUY1MzMtNDIzRS04MTQ2LUQ2NzJGNDg3MjE4RH0" TargetMode="External"/><Relationship Id="rId100" Type="http://schemas.openxmlformats.org/officeDocument/2006/relationships/hyperlink" Target="../../../../../:x:/t/ExcelOPAI/EdfZPUG5JGpIqWQmJ5SttJABVo0ZiTJ5H0SQilmDOrUNgg?e=ZEHC5j" TargetMode="External"/><Relationship Id="rId105" Type="http://schemas.openxmlformats.org/officeDocument/2006/relationships/hyperlink" Target="../../../../../:x:/t/ExcelOPAI/EQI9ULK60PtAppCyPcZdymYBjkLJgSGSHRUyXQ1JugEXNA?e=GWSmWd" TargetMode="External"/><Relationship Id="rId126" Type="http://schemas.openxmlformats.org/officeDocument/2006/relationships/hyperlink" Target="../../../../../:x:/t/ExcelOPAI/ESroXM5NV-1CghGJ02q6wHYBTjsWwa6KszOxMVVNFcbHLw?e=DYnodV" TargetMode="External"/><Relationship Id="rId8" Type="http://schemas.openxmlformats.org/officeDocument/2006/relationships/hyperlink" Target="../../../../../:x:/t/ExcelOPAI/Ebs5goPebQpJhmkbbQjMeKUBAzUsJpW6Hjb_BZVLeI5kfQ?e=bX9Wbt&amp;nav=MTVfezQ2MzgwMEE0LTM4Q0UtNDI5Ny1COTBFLTM1QkVDRTgxMEI3MX0" TargetMode="External"/><Relationship Id="rId51" Type="http://schemas.openxmlformats.org/officeDocument/2006/relationships/hyperlink" Target="https://microsoft-my.sharepoint-df.com/:x:/p/margines/EaI8kRp-JfBLm6qacpWfyE4BqOfvwwC7DmpnHhVCxsLqwg?e=LUhhA8&amp;nav=MTVfe0IzNUU5MkM0LTVGMTgtNDcyMi04NTRDLUQ4ODJBNjE3RTUzRn0" TargetMode="External"/><Relationship Id="rId72" Type="http://schemas.openxmlformats.org/officeDocument/2006/relationships/hyperlink" Target="../../../../../:x:/t/ExcelOPAI/EQLDYjE_M99DjR1Mx9Q2f7ABKr6Z9_sdxqgX1cVC5_Yjpg?e=gjc1tp&amp;nav=MTVfe0NFNTBFRkNCLUE4OTMtNDhGNy05NzRGLUNBMDYxMUUwOTM2QX0" TargetMode="External"/><Relationship Id="rId93" Type="http://schemas.openxmlformats.org/officeDocument/2006/relationships/hyperlink" Target="../../../../../:x:/t/ExcelOPAI/Ec2QEyn6TMRLpRDmL2S0FWUBty4l8j8ektz1QwEQfmFB-A?e=IQeFkp&amp;nav=MTVfe0FFM0Y1MTM1LUQ2QjYtNEM3My1CNDRELTEwQ0EzM0VEM0U5Rn0" TargetMode="External"/><Relationship Id="rId98" Type="http://schemas.openxmlformats.org/officeDocument/2006/relationships/hyperlink" Target="https://microsoft-my.sharepoint-df.com/:x:/p/avreddy/EbmU_Qy6OZ1FiN4Do8cuwisBbw4oiVlPuBXwh6jfUjz5sQ?e=FzFYi7&amp;nav=MTVfezdEMEQzMzkyLUU1NUYtNDRBQi1BNDMyLUM5RDQ2M0E2OUExMn0" TargetMode="External"/><Relationship Id="rId121" Type="http://schemas.openxmlformats.org/officeDocument/2006/relationships/hyperlink" Target="https://microsoft-my.sharepoint-df.com/:x:/p/cadarlin/ERONSpVhGsFHqtECZSpJ084BqPQhl2AOWTDZfIM0BGjgoA?e=HlGrT7" TargetMode="External"/><Relationship Id="rId3" Type="http://schemas.openxmlformats.org/officeDocument/2006/relationships/hyperlink" Target="../../../../../:x:/t/ExcelOPAI/Ebs5goPebQpJhmkbbQjMeKUBAzUsJpW6Hjb_BZVLeI5kfQ?e=fT6aqf&amp;nav=MTVfe0FEODlBQUJDLTBCRjQtNDFBQy04M0IwLThGNTNFMDg4RUFFRX0" TargetMode="External"/><Relationship Id="rId25" Type="http://schemas.openxmlformats.org/officeDocument/2006/relationships/hyperlink" Target="../../../../../:x:/t/ExcelOPAI/Ebs5goPebQpJhmkbbQjMeKUBAzUsJpW6Hjb_BZVLeI5kfQ?e=Gxsg1Y&amp;nav=MTVfezA4NDhBNUZCLUVFQ0YtNEI4MS05NDY0LTMxOENDRkE1MkEwMX0" TargetMode="External"/><Relationship Id="rId46" Type="http://schemas.openxmlformats.org/officeDocument/2006/relationships/hyperlink" Target="../../../../../:x:/t/ExcelOPAI/EbB1_piky3pHgXZVWTe_zZYBjTlcWN95CUlW38vVIyQXuQ?e=5mdRY8" TargetMode="External"/><Relationship Id="rId67" Type="http://schemas.openxmlformats.org/officeDocument/2006/relationships/hyperlink" Target="https://microsoft-my.sharepoint-df.com/:x:/p/avreddy/EbmU_Qy6OZ1FiN4Do8cuwisBbw4oiVlPuBXwh6jfUjz5sQ?e=HUxv9W&amp;nav=MTVfezExOEY5OTg0LTQzNjctNDg0MS04OUE1LUY4NkIzNzUyMkQyQ30" TargetMode="External"/><Relationship Id="rId116" Type="http://schemas.openxmlformats.org/officeDocument/2006/relationships/hyperlink" Target="../../../../../:x:/t/ExcelOPAI/Ee5D4fmRp_1DnhnrceEMHoEBeCgUSDpYl7QlJZvM_rom2Q?e=o1Wby8" TargetMode="External"/><Relationship Id="rId137" Type="http://schemas.openxmlformats.org/officeDocument/2006/relationships/printerSettings" Target="../printerSettings/printerSettings1.bin"/><Relationship Id="rId20" Type="http://schemas.openxmlformats.org/officeDocument/2006/relationships/hyperlink" Target="../../../../../:x:/t/ExcelOPAI/Ebs5goPebQpJhmkbbQjMeKUBAzUsJpW6Hjb_BZVLeI5kfQ?e=3hzzMU&amp;nav=MTVfezlGQkE1M0VGLTA3NzAtNEE2My04NzY0LThGMDZBNThBREFCOX0" TargetMode="External"/><Relationship Id="rId41" Type="http://schemas.openxmlformats.org/officeDocument/2006/relationships/hyperlink" Target="../../../../../:x:/t/ExcelOPAI/Ebs5goPebQpJhmkbbQjMeKUBAzUsJpW6Hjb_BZVLeI5kfQ?e=EXdq6N&amp;nav=MTVfezA2Mzk4NUVCLTI0Q0MtNDVCMy04ODI5LTYxRTgxNEYxNUJCNH0" TargetMode="External"/><Relationship Id="rId62" Type="http://schemas.openxmlformats.org/officeDocument/2006/relationships/hyperlink" Target="../../../../../:x:/t/ExcelOPAI/EdpeQQYdk5JHhH2m5fWiCE0BySWq5zfUvvkJQYaABaXDqA?e=2DG0Yd" TargetMode="External"/><Relationship Id="rId83" Type="http://schemas.openxmlformats.org/officeDocument/2006/relationships/hyperlink" Target="../../../../../:x:/t/ExcelOPAI/ETvcx9OVu5ZAiJZxJMCRnS8BRBjOspVTRzZuva8MJWS5cw?e=cffXMx&amp;nav=MTVfezMzNTVCOUMxLUVBNjQtNDI1RC04REExLTMxNjE0QTY3REJBMn0" TargetMode="External"/><Relationship Id="rId88" Type="http://schemas.openxmlformats.org/officeDocument/2006/relationships/hyperlink" Target="../../../../../:x:/t/ExcelOPAI/Eej8aQB8Q95FrDe6yz1a4YsBt4uvAQqQrMbAWXam3E6SfA?e=WzIeHU&amp;nav=MTVfe0EwMkQ2QTQxLUNCMjUtNDFBMS05RTY5LTgzRjhFMDJFMTlCRX0" TargetMode="External"/><Relationship Id="rId111" Type="http://schemas.openxmlformats.org/officeDocument/2006/relationships/hyperlink" Target="../../../../../:x:/t/ExcelOPAI/Ee5D4fmRp_1DnhnrceEMHoEBeCgUSDpYl7QlJZvM_rom2Q?e=o1Wby8" TargetMode="External"/><Relationship Id="rId132" Type="http://schemas.openxmlformats.org/officeDocument/2006/relationships/hyperlink" Target="../../../../../:x:/t/ExcelOPAI/EWRKPKWIx11Oq8-DiTZ_5Q8BJJXZzWbjqxlKqOGbcXyKdg?e=qCJExj&amp;nav=MTVfezlFOTc2OTY2LUU4OUUtNEI3Ri04OEUwLUE2QTFDMDg1REFFQ30" TargetMode="External"/><Relationship Id="rId15" Type="http://schemas.openxmlformats.org/officeDocument/2006/relationships/hyperlink" Target="../../../../../:x:/t/ExcelOPAI/Ee98ZKqePA9AqGWjUeaqlOIBRvkIXLYKbNCHJ-bdK4hLYQ?e=a52stH&amp;nav=MTVfe0NGOUZEMjE0LTFEOEItNEVCNy04RTdDLTJFMEJFMzk3NzM1NX0" TargetMode="External"/><Relationship Id="rId36" Type="http://schemas.openxmlformats.org/officeDocument/2006/relationships/hyperlink" Target="../../../../../:x:/t/ExcelOPAI/EenKxMmJQzlIvwOx5UR-cUwB38bbglNH8qDRZnLCvh9_rw?e=zprc9Y&amp;nav=MTVfezVGOUI5MTdELTlDREQtNDdCRC05QURCLTI0QzQ2RDE3RjVFQ30" TargetMode="External"/><Relationship Id="rId57" Type="http://schemas.openxmlformats.org/officeDocument/2006/relationships/hyperlink" Target="../../../../../:x:/t/ExcelOPAI/ERkZmdKfIApEnNhiWYDoawABSp23T7q4LN1-aNdryS_tVQ?e=wkpyrd&amp;nav=MTVfezc5MDVEQzk5LTc3NDAtNDMzMC05OEY4LTJDMTZBMkRDMjcyQ30" TargetMode="External"/><Relationship Id="rId106" Type="http://schemas.openxmlformats.org/officeDocument/2006/relationships/hyperlink" Target="../../../../../:x:/t/ExcelOPAI/Ee5D4fmRp_1DnhnrceEMHoEBeCgUSDpYl7QlJZvM_rom2Q?e=o1Wby8" TargetMode="External"/><Relationship Id="rId127" Type="http://schemas.openxmlformats.org/officeDocument/2006/relationships/hyperlink" Target="../../../../../:x:/t/ExcelOPAI/EReAoEUWzZFPsRh-RMILl2EBF6-1Ny3DFFSDY3fmyzKYLA?e=hdtJrv&amp;nav=MTVfezAwMDAwMDAwLTAwMDEtMDAwMC0wMDAwLTAwMDAwMDAwMDAwMH0" TargetMode="External"/><Relationship Id="rId10" Type="http://schemas.openxmlformats.org/officeDocument/2006/relationships/hyperlink" Target="../../../../../:x:/t/ExcelOPAI/Ebs5goPebQpJhmkbbQjMeKUBAzUsJpW6Hjb_BZVLeI5kfQ?e=q9x54H&amp;nav=MTVfe0UwMTJFNDRBLTk2N0MtNDNDNy1CQTE4LTVCRDQwQTg0M0I3Nn0" TargetMode="External"/><Relationship Id="rId31" Type="http://schemas.openxmlformats.org/officeDocument/2006/relationships/hyperlink" Target="https://microsoft-my.sharepoint-df.com/:x:/p/oliviathomas/ERu81xkRAAdGkByMX8_evvIBaXhBKrcGVYe4jdEyxtWF0g?e=4eVX4j&amp;nav=MTVfezFGMDY4N0E3LTlBRDUtNDI2OC1BQzA0LTE2NUI1QjJFOThGNX0" TargetMode="External"/><Relationship Id="rId52" Type="http://schemas.openxmlformats.org/officeDocument/2006/relationships/hyperlink" Target="https://microsoft-my.sharepoint-df.com/:x:/p/margines/EaI8kRp-JfBLm6qacpWfyE4BqOfvwwC7DmpnHhVCxsLqwg?e=lbHaom&amp;nav=MTVfezNFREQ4NDU2LTI1NTUtNEUwOC05NDdBLTI0NkJEMzQ5Q0Y4OH0" TargetMode="External"/><Relationship Id="rId73" Type="http://schemas.openxmlformats.org/officeDocument/2006/relationships/hyperlink" Target="https://microsoft-my.sharepoint-df.com/:x:/p/rorezend/Ec0uir6mLqFPvUEurh1kxQkBHEpvMLscyuHvX6Lp-14Yrw?e=f053Wp&amp;nav=MTVfezM5QkI0NUIxLUU3RjctNEY0Mi04RDBFLUY4NzNBNDIwMjUyMX0" TargetMode="External"/><Relationship Id="rId78" Type="http://schemas.openxmlformats.org/officeDocument/2006/relationships/hyperlink" Target="https://microsoft-my.sharepoint-df.com/:x:/p/oliviathomas/EQH7m84WRJ9CvN6TBlLWicABVVF_kSLFcT9Vkb-OCImdKA?e=o65Pdx" TargetMode="External"/><Relationship Id="rId94" Type="http://schemas.openxmlformats.org/officeDocument/2006/relationships/hyperlink" Target="../../../../../:x:/t/ExcelOPAI/EZ1i0Qbi5kFGsk-ID_T2B8QB3K-Qm1rRgmzcYKctUfwAxQ?e=sQ3aUP&amp;nav=MTVfezAwMDAwMDAwLTAwMDEtMDAwMC0wMDAwLTAwMDAwMDAwMDAwMH0" TargetMode="External"/><Relationship Id="rId99" Type="http://schemas.openxmlformats.org/officeDocument/2006/relationships/hyperlink" Target="../../../../../:x:/t/ExcelOPAI/ESUW9-fFBRBMvFQhOhc8RTgBBTV4BPbWNYp5lSxhmeDe4g?e=nIs7dR" TargetMode="External"/><Relationship Id="rId101" Type="http://schemas.openxmlformats.org/officeDocument/2006/relationships/hyperlink" Target="../../../../../:x:/t/ExcelOPAI/EdfZPUG5JGpIqWQmJ5SttJABVo0ZiTJ5H0SQilmDOrUNgg?e=ZEHC5j" TargetMode="External"/><Relationship Id="rId122" Type="http://schemas.openxmlformats.org/officeDocument/2006/relationships/hyperlink" Target="https://microsoft-my.sharepoint-df.com/:p:/p/damonroy/EQXi8z8XuxtDt08k0UpPz_oBg_E7Ej0eYvSpgAgfustOWw?e=0jQchd" TargetMode="External"/><Relationship Id="rId4" Type="http://schemas.openxmlformats.org/officeDocument/2006/relationships/hyperlink" Target="../../../../../:x:/t/ExcelOPAI/Ebs5goPebQpJhmkbbQjMeKUBAzUsJpW6Hjb_BZVLeI5kfQ?e=fT6aqf&amp;nav=MTVfe0FEODlBQUJDLTBCRjQtNDFBQy04M0IwLThGNTNFMDg4RUFFRX0" TargetMode="External"/><Relationship Id="rId9" Type="http://schemas.openxmlformats.org/officeDocument/2006/relationships/hyperlink" Target="../../../../../:x:/t/ExcelOPAI/Ebs5goPebQpJhmkbbQjMeKUBAzUsJpW6Hjb_BZVLeI5kfQ?e=q9x54H&amp;nav=MTVfe0UwMTJFNDRBLTk2N0MtNDNDNy1CQTE4LTVCRDQwQTg0M0I3Nn0" TargetMode="External"/><Relationship Id="rId26" Type="http://schemas.openxmlformats.org/officeDocument/2006/relationships/hyperlink" Target="../../../../../:x:/t/ExcelOPAI/Ebs5goPebQpJhmkbbQjMeKUBAzUsJpW6Hjb_BZVLeI5kfQ?e=Gxsg1Y&amp;nav=MTVfezA4NDhBNUZCLUVFQ0YtNEI4MS05NDY0LTMxOENDRkE1MkEwMX0" TargetMode="External"/><Relationship Id="rId47" Type="http://schemas.openxmlformats.org/officeDocument/2006/relationships/hyperlink" Target="../../../../../:x:/t/ExcelOPAI/EUYkJR9-w65LhX2R_9Hkn1IB7tdYVl8ZFuvW205PxEHCpQ?e=MLhDbV&amp;nav=MTVfezVGOUI5MTdELTlDREQtNDdCRC05QURCLTI0QzQ2RDE3RjVFQ30" TargetMode="External"/><Relationship Id="rId68" Type="http://schemas.openxmlformats.org/officeDocument/2006/relationships/hyperlink" Target="../../../../../:x:/t/ExcelOPAI/EQLDYjE_M99DjR1Mx9Q2f7ABKr6Z9_sdxqgX1cVC5_Yjpg?e=o6BZRt" TargetMode="External"/><Relationship Id="rId89" Type="http://schemas.openxmlformats.org/officeDocument/2006/relationships/hyperlink" Target="../../../../../:x:/t/ExcelOPAI/Eej8aQB8Q95FrDe6yz1a4YsBt4uvAQqQrMbAWXam3E6SfA?e=ZeIQiJ&amp;nav=MTVfezAwMDAwMDAwLTAwMDEtMDAwMC0wMDAwLTAwMDAwMDAwMDAwMH0" TargetMode="External"/><Relationship Id="rId112" Type="http://schemas.openxmlformats.org/officeDocument/2006/relationships/hyperlink" Target="../../../../../:x:/t/ExcelOPAI/Ee5D4fmRp_1DnhnrceEMHoEBeCgUSDpYl7QlJZvM_rom2Q?e=o1Wby8" TargetMode="External"/><Relationship Id="rId133" Type="http://schemas.openxmlformats.org/officeDocument/2006/relationships/hyperlink" Target="../../../../../:x:/t/ExcelOPAI/Efq6q0oObURFlvH7SJ2ahhcBlWUY_5MMVlK_bsP2LfvQ2g?e=b1aDFh" TargetMode="External"/><Relationship Id="rId16" Type="http://schemas.openxmlformats.org/officeDocument/2006/relationships/hyperlink" Target="../../../../../:x:/t/ExcelOPAI/Ebs5goPebQpJhmkbbQjMeKUBAzUsJpW6Hjb_BZVLeI5kfQ?e=GVlkL0&amp;nav=MTVfezEwQ0FBMEQ3LUI5MEQtNEZFOS05ODM3LUQ5MjI5NkY0QTg4RH0" TargetMode="Externa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13" Type="http://schemas.openxmlformats.org/officeDocument/2006/relationships/hyperlink" Target="../../../../../:x:/t/ExcelOPAI/Ebs5goPebQpJhmkbbQjMeKUBAzUsJpW6Hjb_BZVLeI5kfQ?e=a46i6h&amp;nav=MTVfe0NGOUZEMjE0LTFEOEItNEVCNy04RTdDLTJFMEJFMzk3NzM1NX0" TargetMode="External"/><Relationship Id="rId18" Type="http://schemas.openxmlformats.org/officeDocument/2006/relationships/hyperlink" Target="../../../../../:x:/t/ExcelOPAI/Ebs5goPebQpJhmkbbQjMeKUBAzUsJpW6Hjb_BZVLeI5kfQ?e=3hzzMU&amp;nav=MTVfezlGQkE1M0VGLTA3NzAtNEE2My04NzY0LThGMDZBNThBREFCOX0" TargetMode="External"/><Relationship Id="rId26" Type="http://schemas.openxmlformats.org/officeDocument/2006/relationships/hyperlink" Target="../../../../../:x:/t/ExcelOPAI/EfhkEbjSLEVNtQ7M5E9eEsUB8xsAWwYSwxicR-K7eGgh1g?e=9v01Ok&amp;nav=MTVfezAwMDAwMDAwLTAwMDEtMDAwMC0wMDAwLTAwMDAwMDAwMDAwMH0" TargetMode="External"/><Relationship Id="rId39" Type="http://schemas.openxmlformats.org/officeDocument/2006/relationships/hyperlink" Target="../../../../../:x:/t/ExcelOPAI/EenKxMmJQzlIvwOx5UR-cUwB38bbglNH8qDRZnLCvh9_rw?e=zprc9Y&amp;nav=MTVfezVGOUI5MTdELTlDREQtNDdCRC05QURCLTI0QzQ2RDE3RjVFQ30" TargetMode="External"/><Relationship Id="rId21" Type="http://schemas.openxmlformats.org/officeDocument/2006/relationships/hyperlink" Target="../../../../../:x:/t/ExcelOPAI/Ebs5goPebQpJhmkbbQjMeKUBAzUsJpW6Hjb_BZVLeI5kfQ?e=BEOYjq&amp;nav=MTVfezA2Mzk4NUVCLTI0Q0MtNDVCMy04ODI5LTYxRTgxNEYxNUJCNH0" TargetMode="External"/><Relationship Id="rId34" Type="http://schemas.openxmlformats.org/officeDocument/2006/relationships/hyperlink" Target="https://microsoft-my.sharepoint-df.com/:x:/p/margines/EcMUMvXLXeZPtf42D5bHxTYBJuhIoqoqBLKVJtSL-ZTwCQ?e=kKlsre&amp;nav=MTVfe0YwMDJBNkY5LTc5NTItNDFGOC1CNTNCLTU0MzI5RkY5RDcxNX0" TargetMode="External"/><Relationship Id="rId42" Type="http://schemas.openxmlformats.org/officeDocument/2006/relationships/hyperlink" Target="../../../../../:x:/t/ExcelOPAI/ES9Pcqb21MFHjpQaL12XXBEBLrfC4mL5d8cAk4xyb8s_UA?e=fZKCoP&amp;nav=MTVfezIxNzREMjA0LUUxMjctNEM1OS1BMEE5LTZENkVDQjYyRTgzNn0" TargetMode="External"/><Relationship Id="rId47" Type="http://schemas.openxmlformats.org/officeDocument/2006/relationships/hyperlink" Target="../../../../../:x:/t/ExcelOPAI/EWRKPKWIx11Oq8-DiTZ_5Q8BJJXZzWbjqxlKqOGbcXyKdg?e=cf8DCP&amp;nav=MTVfezAwMDAwMDAwLTAwMDEtMDAwMC0wMDAwLTAwMDAwMDAwMDAwMH0" TargetMode="External"/><Relationship Id="rId7" Type="http://schemas.openxmlformats.org/officeDocument/2006/relationships/hyperlink" Target="../../../../../:x:/t/ExcelOPAI/Ebs5goPebQpJhmkbbQjMeKUBAzUsJpW6Hjb_BZVLeI5kfQ?e=bX9Wbt&amp;nav=MTVfezQ2MzgwMEE0LTM4Q0UtNDI5Ny1COTBFLTM1QkVDRTgxMEI3MX0" TargetMode="External"/><Relationship Id="rId2" Type="http://schemas.openxmlformats.org/officeDocument/2006/relationships/hyperlink" Target="../../../../../:x:/t/ExcelOPAI/Ebs5goPebQpJhmkbbQjMeKUBAzUsJpW6Hjb_BZVLeI5kfQ?e=FNr91v&amp;nav=MTVfezY1Njc2MkM0LURENEMtNDNFNC1BQkFFLUNCNTExN0E4MkU5Nn0" TargetMode="External"/><Relationship Id="rId16" Type="http://schemas.openxmlformats.org/officeDocument/2006/relationships/hyperlink" Target="../../../../../:x:/t/ExcelOPAI/Ebs5goPebQpJhmkbbQjMeKUBAzUsJpW6Hjb_BZVLeI5kfQ?e=GVlkL0&amp;nav=MTVfezEwQ0FBMEQ3LUI5MEQtNEZFOS05ODM3LUQ5MjI5NkY0QTg4RH0" TargetMode="External"/><Relationship Id="rId29" Type="http://schemas.openxmlformats.org/officeDocument/2006/relationships/hyperlink" Target="../../../../../:x:/t/ExcelOPAI/Ebs5goPebQpJhmkbbQjMeKUBAzUsJpW6Hjb_BZVLeI5kfQ?e=ewN3ju&amp;nav=MTVfe0I1MjFFNzA0LUIwNzYtNDQ2NC04RENCLURFQjk1RjIwMzE4Nn0" TargetMode="External"/><Relationship Id="rId1" Type="http://schemas.openxmlformats.org/officeDocument/2006/relationships/hyperlink" Target="../../../../../:x:/t/ExcelOPAI/Ebs5goPebQpJhmkbbQjMeKUBAzUsJpW6Hjb_BZVLeI5kfQ?e=FNr91v&amp;nav=MTVfezY1Njc2MkM0LURENEMtNDNFNC1BQkFFLUNCNTExN0E4MkU5Nn0" TargetMode="External"/><Relationship Id="rId6" Type="http://schemas.openxmlformats.org/officeDocument/2006/relationships/hyperlink" Target="../../../../../:x:/t/ExcelOPAI/Ebs5goPebQpJhmkbbQjMeKUBAzUsJpW6Hjb_BZVLeI5kfQ?e=fHuDNh&amp;nav=MTVfe0FCMUMwNkIyLTlDMTgtNDQzQy04NjU1LTYwMUFDNTYxQzIzMH0" TargetMode="External"/><Relationship Id="rId11" Type="http://schemas.openxmlformats.org/officeDocument/2006/relationships/hyperlink" Target="../../../../../:x:/t/ExcelOPAI/Ebs5goPebQpJhmkbbQjMeKUBAzUsJpW6Hjb_BZVLeI5kfQ?e=q9x54H&amp;nav=MTVfe0UwMTJFNDRBLTk2N0MtNDNDNy1CQTE4LTVCRDQwQTg0M0I3Nn0" TargetMode="External"/><Relationship Id="rId24" Type="http://schemas.openxmlformats.org/officeDocument/2006/relationships/hyperlink" Target="../../../../../:x:/t/ExcelOPAI/Ebs5goPebQpJhmkbbQjMeKUBAzUsJpW6Hjb_BZVLeI5kfQ?e=BEOYjq&amp;nav=MTVfezA2Mzk4NUVCLTI0Q0MtNDVCMy04ODI5LTYxRTgxNEYxNUJCNH0" TargetMode="External"/><Relationship Id="rId32" Type="http://schemas.openxmlformats.org/officeDocument/2006/relationships/hyperlink" Target="../../../../../:x:/t/ExcelOPAI/Ee98ZKqePA9AqGWjUeaqlOIBRvkIXLYKbNCHJ-bdK4hLYQ?e=ciJq4Q&amp;nav=MTVfezBGREVDNEU4LUIyNkUtNEI2RC1CNjRCLUU0NzZFNDZENUQ3NH0" TargetMode="External"/><Relationship Id="rId37" Type="http://schemas.openxmlformats.org/officeDocument/2006/relationships/hyperlink" Target="../../../../../:x:/t/ExcelOPAI/EenKxMmJQzlIvwOx5UR-cUwB38bbglNH8qDRZnLCvh9_rw?e=zprc9Y&amp;nav=MTVfezVGOUI5MTdELTlDREQtNDdCRC05QURCLTI0QzQ2RDE3RjVFQ30" TargetMode="External"/><Relationship Id="rId40" Type="http://schemas.openxmlformats.org/officeDocument/2006/relationships/hyperlink" Target="../../../../../:x:/t/ExcelOPAI/ES9Pcqb21MFHjpQaL12XXBEBLrfC4mL5d8cAk4xyb8s_UA?e=oaeb45&amp;nav=MTVfezAwMDAwMDAwLTAwMDEtMDAwMC0wMDAwLTAwMDAwMDAwMDAwMH0" TargetMode="External"/><Relationship Id="rId45" Type="http://schemas.openxmlformats.org/officeDocument/2006/relationships/hyperlink" Target="../../../../../:x:/t/ExcelOPAI/EWRKPKWIx11Oq8-DiTZ_5Q8BJJXZzWbjqxlKqOGbcXyKdg?e=cf8DCP&amp;nav=MTVfezAwMDAwMDAwLTAwMDEtMDAwMC0wMDAwLTAwMDAwMDAwMDAwMH0" TargetMode="External"/><Relationship Id="rId5" Type="http://schemas.openxmlformats.org/officeDocument/2006/relationships/hyperlink" Target="../../../../../:x:/t/ExcelOPAI/Ebs5goPebQpJhmkbbQjMeKUBAzUsJpW6Hjb_BZVLeI5kfQ?e=fHuDNh&amp;nav=MTVfe0FCMUMwNkIyLTlDMTgtNDQzQy04NjU1LTYwMUFDNTYxQzIzMH0" TargetMode="External"/><Relationship Id="rId15" Type="http://schemas.openxmlformats.org/officeDocument/2006/relationships/hyperlink" Target="../../../../../:x:/t/ExcelOPAI/Ee98ZKqePA9AqGWjUeaqlOIBRvkIXLYKbNCHJ-bdK4hLYQ?e=a52stH&amp;nav=MTVfe0NGOUZEMjE0LTFEOEItNEVCNy04RTdDLTJFMEJFMzk3NzM1NX0" TargetMode="External"/><Relationship Id="rId23" Type="http://schemas.openxmlformats.org/officeDocument/2006/relationships/hyperlink" Target="../../../../../:x:/t/ExcelOPAI/Ebs5goPebQpJhmkbbQjMeKUBAzUsJpW6Hjb_BZVLeI5kfQ?e=E6Lqwi&amp;nav=MTVfezZENjEwQzRCLUI1OEQtNEIwQS04RUUzLTgyREM1OEUxMjZGRX0" TargetMode="External"/><Relationship Id="rId28" Type="http://schemas.openxmlformats.org/officeDocument/2006/relationships/hyperlink" Target="../../../../../:x:/t/ExcelOPAI/Ebs5goPebQpJhmkbbQjMeKUBAzUsJpW6Hjb_BZVLeI5kfQ?e=Gxsg1Y&amp;nav=MTVfezA4NDhBNUZCLUVFQ0YtNEI4MS05NDY0LTMxOENDRkE1MkEwMX0" TargetMode="External"/><Relationship Id="rId36" Type="http://schemas.openxmlformats.org/officeDocument/2006/relationships/hyperlink" Target="../../../../../:x:/t/ExcelOPAI/EenKxMmJQzlIvwOx5UR-cUwB38bbglNH8qDRZnLCvh9_rw?e=zprc9Y&amp;nav=MTVfezVGOUI5MTdELTlDREQtNDdCRC05QURCLTI0QzQ2RDE3RjVFQ30" TargetMode="External"/><Relationship Id="rId10" Type="http://schemas.openxmlformats.org/officeDocument/2006/relationships/hyperlink" Target="../../../../../:x:/t/ExcelOPAI/Ebs5goPebQpJhmkbbQjMeKUBAzUsJpW6Hjb_BZVLeI5kfQ?e=q9x54H&amp;nav=MTVfe0UwMTJFNDRBLTk2N0MtNDNDNy1CQTE4LTVCRDQwQTg0M0I3Nn0" TargetMode="External"/><Relationship Id="rId19" Type="http://schemas.openxmlformats.org/officeDocument/2006/relationships/hyperlink" Target="../../../../../:x:/t/ExcelOPAI/Ebs5goPebQpJhmkbbQjMeKUBAzUsJpW6Hjb_BZVLeI5kfQ?e=3hzzMU&amp;nav=MTVfezlGQkE1M0VGLTA3NzAtNEE2My04NzY0LThGMDZBNThBREFCOX0" TargetMode="External"/><Relationship Id="rId31" Type="http://schemas.openxmlformats.org/officeDocument/2006/relationships/hyperlink" Target="../../../../../:x:/t/ExcelOPAI/Ebs5goPebQpJhmkbbQjMeKUBAzUsJpW6Hjb_BZVLeI5kfQ?e=CqBYzh&amp;nav=MTVfe0Q4MDVEMDMwLUEyMTMtNEU1Qi05MTQ4LTU1MDE0QTcwQTI3RX0" TargetMode="External"/><Relationship Id="rId44" Type="http://schemas.openxmlformats.org/officeDocument/2006/relationships/hyperlink" Target="../../../../../:x:/t/ExcelOPAI/EWRKPKWIx11Oq8-DiTZ_5Q8BJJXZzWbjqxlKqOGbcXyKdg?e=NvFEIN&amp;nav=MTVfezgxMDk5MDBDLUZBMjYtNDQ3Ri1BNDk2LUYyODNFNEYzQTk4MH0" TargetMode="External"/><Relationship Id="rId4" Type="http://schemas.openxmlformats.org/officeDocument/2006/relationships/hyperlink" Target="../../../../../:x:/t/ExcelOPAI/Ebs5goPebQpJhmkbbQjMeKUBAzUsJpW6Hjb_BZVLeI5kfQ?e=fT6aqf&amp;nav=MTVfe0FEODlBQUJDLTBCRjQtNDFBQy04M0IwLThGNTNFMDg4RUFFRX0" TargetMode="External"/><Relationship Id="rId9" Type="http://schemas.openxmlformats.org/officeDocument/2006/relationships/hyperlink" Target="../../../../../:x:/t/ExcelOPAI/Ebs5goPebQpJhmkbbQjMeKUBAzUsJpW6Hjb_BZVLeI5kfQ?e=q9x54H&amp;nav=MTVfe0UwMTJFNDRBLTk2N0MtNDNDNy1CQTE4LTVCRDQwQTg0M0I3Nn0" TargetMode="External"/><Relationship Id="rId14" Type="http://schemas.openxmlformats.org/officeDocument/2006/relationships/hyperlink" Target="../../../../../:x:/t/ExcelOPAI/Ee98ZKqePA9AqGWjUeaqlOIBRvkIXLYKbNCHJ-bdK4hLYQ?e=a52stH&amp;nav=MTVfe0NGOUZEMjE0LTFEOEItNEVCNy04RTdDLTJFMEJFMzk3NzM1NX0" TargetMode="External"/><Relationship Id="rId22" Type="http://schemas.openxmlformats.org/officeDocument/2006/relationships/hyperlink" Target="../../../../../:x:/t/ExcelOPAI/Ebs5goPebQpJhmkbbQjMeKUBAzUsJpW6Hjb_BZVLeI5kfQ?e=BEOYjq&amp;nav=MTVfezA2Mzk4NUVCLTI0Q0MtNDVCMy04ODI5LTYxRTgxNEYxNUJCNH0" TargetMode="External"/><Relationship Id="rId27" Type="http://schemas.openxmlformats.org/officeDocument/2006/relationships/hyperlink" Target="../../../../../:x:/t/ExcelOPAI/Ebs5goPebQpJhmkbbQjMeKUBAzUsJpW6Hjb_BZVLeI5kfQ?e=Gxsg1Y&amp;nav=MTVfezA4NDhBNUZCLUVFQ0YtNEI4MS05NDY0LTMxOENDRkE1MkEwMX0" TargetMode="External"/><Relationship Id="rId30" Type="http://schemas.openxmlformats.org/officeDocument/2006/relationships/hyperlink" Target="../../../../../:x:/t/ExcelOPAI/Ebs5goPebQpJhmkbbQjMeKUBAzUsJpW6Hjb_BZVLeI5kfQ?e=ewN3ju&amp;nav=MTVfe0I1MjFFNzA0LUIwNzYtNDQ2NC04RENCLURFQjk1RjIwMzE4Nn0" TargetMode="External"/><Relationship Id="rId35" Type="http://schemas.openxmlformats.org/officeDocument/2006/relationships/hyperlink" Target="../../../../../:x:/t/ExcelOPAI/EenKxMmJQzlIvwOx5UR-cUwB38bbglNH8qDRZnLCvh9_rw?e=zprc9Y&amp;nav=MTVfezVGOUI5MTdELTlDREQtNDdCRC05QURCLTI0QzQ2RDE3RjVFQ30" TargetMode="External"/><Relationship Id="rId43" Type="http://schemas.openxmlformats.org/officeDocument/2006/relationships/hyperlink" Target="../../../../../:x:/t/ExcelOPAI/EWRKPKWIx11Oq8-DiTZ_5Q8BJJXZzWbjqxlKqOGbcXyKdg?e=NvFEIN&amp;nav=MTVfezgxMDk5MDBDLUZBMjYtNDQ3Ri1BNDk2LUYyODNFNEYzQTk4MH0" TargetMode="External"/><Relationship Id="rId48" Type="http://schemas.openxmlformats.org/officeDocument/2006/relationships/table" Target="../tables/table5.xml"/><Relationship Id="rId8" Type="http://schemas.openxmlformats.org/officeDocument/2006/relationships/hyperlink" Target="../../../../../:x:/t/ExcelOPAI/Ebs5goPebQpJhmkbbQjMeKUBAzUsJpW6Hjb_BZVLeI5kfQ?e=bX9Wbt&amp;nav=MTVfezQ2MzgwMEE0LTM4Q0UtNDI5Ny1COTBFLTM1QkVDRTgxMEI3MX0" TargetMode="External"/><Relationship Id="rId3" Type="http://schemas.openxmlformats.org/officeDocument/2006/relationships/hyperlink" Target="../../../../../:x:/t/ExcelOPAI/Ebs5goPebQpJhmkbbQjMeKUBAzUsJpW6Hjb_BZVLeI5kfQ?e=fT6aqf&amp;nav=MTVfe0FEODlBQUJDLTBCRjQtNDFBQy04M0IwLThGNTNFMDg4RUFFRX0" TargetMode="External"/><Relationship Id="rId12" Type="http://schemas.openxmlformats.org/officeDocument/2006/relationships/hyperlink" Target="../../../../../:x:/t/ExcelOPAI/Ebs5goPebQpJhmkbbQjMeKUBAzUsJpW6Hjb_BZVLeI5kfQ?e=a46i6h&amp;nav=MTVfe0NGOUZEMjE0LTFEOEItNEVCNy04RTdDLTJFMEJFMzk3NzM1NX0" TargetMode="External"/><Relationship Id="rId17" Type="http://schemas.openxmlformats.org/officeDocument/2006/relationships/hyperlink" Target="../../../../../:x:/t/ExcelOPAI/Ebs5goPebQpJhmkbbQjMeKUBAzUsJpW6Hjb_BZVLeI5kfQ?e=3hzzMU&amp;nav=MTVfezlGQkE1M0VGLTA3NzAtNEE2My04NzY0LThGMDZBNThBREFCOX0" TargetMode="External"/><Relationship Id="rId25" Type="http://schemas.openxmlformats.org/officeDocument/2006/relationships/hyperlink" Target="../../../../../:x:/t/ExcelOPAI/Ebs5goPebQpJhmkbbQjMeKUBAzUsJpW6Hjb_BZVLeI5kfQ?e=Oz6mvo&amp;nav=MTVfezUyN0JFMjU4LTU2NzctNDBFNi1BOUQyLTA1RDU2N0EwQTY0OX0" TargetMode="External"/><Relationship Id="rId33" Type="http://schemas.openxmlformats.org/officeDocument/2006/relationships/hyperlink" Target="https://microsoft-my.sharepoint-df.com/:x:/p/oliviathomas/ERu81xkRAAdGkByMX8_evvIBaXhBKrcGVYe4jdEyxtWF0g?e=4eVX4j&amp;nav=MTVfezFGMDY4N0E3LTlBRDUtNDI2OC1BQzA0LTE2NUI1QjJFOThGNX0" TargetMode="External"/><Relationship Id="rId38" Type="http://schemas.openxmlformats.org/officeDocument/2006/relationships/hyperlink" Target="../../../../../:x:/t/ExcelOPAI/EenKxMmJQzlIvwOx5UR-cUwB38bbglNH8qDRZnLCvh9_rw?e=zprc9Y&amp;nav=MTVfezVGOUI5MTdELTlDREQtNDdCRC05QURCLTI0QzQ2RDE3RjVFQ30" TargetMode="External"/><Relationship Id="rId46" Type="http://schemas.openxmlformats.org/officeDocument/2006/relationships/hyperlink" Target="../../../../../:x:/t/ExcelOPAI/EWRKPKWIx11Oq8-DiTZ_5Q8BJJXZzWbjqxlKqOGbcXyKdg?e=cf8DCP&amp;nav=MTVfezAwMDAwMDAwLTAwMDEtMDAwMC0wMDAwLTAwMDAwMDAwMDAwMH0" TargetMode="External"/><Relationship Id="rId20" Type="http://schemas.openxmlformats.org/officeDocument/2006/relationships/hyperlink" Target="../../../../../:x:/t/ExcelOPAI/Ebs5goPebQpJhmkbbQjMeKUBAzUsJpW6Hjb_BZVLeI5kfQ?e=3hzzMU&amp;nav=MTVfezlGQkE1M0VGLTA3NzAtNEE2My04NzY0LThGMDZBNThBREFCOX0" TargetMode="External"/><Relationship Id="rId41" Type="http://schemas.openxmlformats.org/officeDocument/2006/relationships/hyperlink" Target="../../../../../:x:/t/ExcelOPAI/ES9Pcqb21MFHjpQaL12XXBEBLrfC4mL5d8cAk4xyb8s_UA?e=oaeb45&amp;nav=MTVfezAwMDAwMDAwLTAwMDEtMDAwMC0wMDAwLTAwMDAwMDAwMDAwMH0" TargetMode="External"/></Relationships>
</file>

<file path=xl/worksheets/_rels/sheet12.xml.rels><?xml version="1.0" encoding="UTF-8" standalone="yes"?>
<Relationships xmlns="http://schemas.openxmlformats.org/package/2006/relationships"><Relationship Id="rId13" Type="http://schemas.openxmlformats.org/officeDocument/2006/relationships/hyperlink" Target="../../../../../:x:/t/ExcelOPAI/Ebs5goPebQpJhmkbbQjMeKUBAzUsJpW6Hjb_BZVLeI5kfQ?e=a46i6h&amp;nav=MTVfe0NGOUZEMjE0LTFEOEItNEVCNy04RTdDLTJFMEJFMzk3NzM1NX0" TargetMode="External"/><Relationship Id="rId18" Type="http://schemas.openxmlformats.org/officeDocument/2006/relationships/hyperlink" Target="../../../../../:x:/t/ExcelOPAI/Ebs5goPebQpJhmkbbQjMeKUBAzUsJpW6Hjb_BZVLeI5kfQ?e=3hzzMU&amp;nav=MTVfezlGQkE1M0VGLTA3NzAtNEE2My04NzY0LThGMDZBNThBREFCOX0" TargetMode="External"/><Relationship Id="rId26" Type="http://schemas.openxmlformats.org/officeDocument/2006/relationships/hyperlink" Target="../../../../../:x:/t/ExcelOPAI/Ebs5goPebQpJhmkbbQjMeKUBAzUsJpW6Hjb_BZVLeI5kfQ?e=Gxsg1Y&amp;nav=MTVfezA4NDhBNUZCLUVFQ0YtNEI4MS05NDY0LTMxOENDRkE1MkEwMX0" TargetMode="External"/><Relationship Id="rId39" Type="http://schemas.openxmlformats.org/officeDocument/2006/relationships/hyperlink" Target="../../../../../:x:/t/ExcelOPAI/ES9Pcqb21MFHjpQaL12XXBEBLrfC4mL5d8cAk4xyb8s_UA?e=fZKCoP&amp;nav=MTVfezIxNzREMjA0LUUxMjctNEM1OS1BMEE5LTZENkVDQjYyRTgzNn0" TargetMode="External"/><Relationship Id="rId21" Type="http://schemas.openxmlformats.org/officeDocument/2006/relationships/hyperlink" Target="../../../../../:x:/t/ExcelOPAI/Ebs5goPebQpJhmkbbQjMeKUBAzUsJpW6Hjb_BZVLeI5kfQ?e=E6Lqwi&amp;nav=MTVfezZENjEwQzRCLUI1OEQtNEIwQS04RUUzLTgyREM1OEUxMjZGRX0" TargetMode="External"/><Relationship Id="rId34" Type="http://schemas.openxmlformats.org/officeDocument/2006/relationships/hyperlink" Target="../../../../../:x:/t/ExcelOPAI/EenKxMmJQzlIvwOx5UR-cUwB38bbglNH8qDRZnLCvh9_rw?e=zprc9Y&amp;nav=MTVfezVGOUI5MTdELTlDREQtNDdCRC05QURCLTI0QzQ2RDE3RjVFQ30" TargetMode="External"/><Relationship Id="rId42" Type="http://schemas.openxmlformats.org/officeDocument/2006/relationships/hyperlink" Target="../../../../../:x:/t/ExcelOPAI/Ebs5goPebQpJhmkbbQjMeKUBAzUsJpW6Hjb_BZVLeI5kfQ?e=lg3vnc&amp;nav=MTVfezA2Mzk4NUVCLTI0Q0MtNDVCMy04ODI5LTYxRTgxNEYxNUJCNH0" TargetMode="External"/><Relationship Id="rId47" Type="http://schemas.openxmlformats.org/officeDocument/2006/relationships/hyperlink" Target="../../../../../:x:/t/ExcelOPAI/EUYkJR9-w65LhX2R_9Hkn1IB7tdYVl8ZFuvW205PxEHCpQ?e=MLhDbV&amp;nav=MTVfezVGOUI5MTdELTlDREQtNDdCRC05QURCLTI0QzQ2RDE3RjVFQ30" TargetMode="External"/><Relationship Id="rId50" Type="http://schemas.openxmlformats.org/officeDocument/2006/relationships/hyperlink" Target="../../../../../:x:/t/ExcelOPAI/EReAoEUWzZFPsRh-RMILl2EBF6-1Ny3DFFSDY3fmyzKYLA?e=hdtJrv&amp;nav=MTVfezAwMDAwMDAwLTAwMDEtMDAwMC0wMDAwLTAwMDAwMDAwMDAwMH0" TargetMode="External"/><Relationship Id="rId55" Type="http://schemas.openxmlformats.org/officeDocument/2006/relationships/hyperlink" Target="../../../../../:x:/t/ExcelOPAI/ERkZmdKfIApEnNhiWYDoawABSp23T7q4LN1-aNdryS_tVQ?e=ZexxsV&amp;nav=MTVfezAwMDAwMDAwLTAwMDEtMDAwMC0wMDAwLTAwMDAwMDAwMDAwMH0" TargetMode="External"/><Relationship Id="rId63" Type="http://schemas.openxmlformats.org/officeDocument/2006/relationships/hyperlink" Target="../../../../../:x:/t/ExcelOPAI/EWRKPKWIx11Oq8-DiTZ_5Q8BJJXZzWbjqxlKqOGbcXyKdg?e=uu3PDw&amp;nav=MTVfe0VBOUVEOTdBLTgxOEMtNDFFMS1CNUM1LTlCREQwNDA2NkEzQn0" TargetMode="External"/><Relationship Id="rId7" Type="http://schemas.openxmlformats.org/officeDocument/2006/relationships/hyperlink" Target="../../../../../:x:/t/ExcelOPAI/Ebs5goPebQpJhmkbbQjMeKUBAzUsJpW6Hjb_BZVLeI5kfQ?e=bX9Wbt&amp;nav=MTVfezQ2MzgwMEE0LTM4Q0UtNDI5Ny1COTBFLTM1QkVDRTgxMEI3MX0" TargetMode="External"/><Relationship Id="rId2" Type="http://schemas.openxmlformats.org/officeDocument/2006/relationships/hyperlink" Target="../../../../../:x:/t/ExcelOPAI/Ebs5goPebQpJhmkbbQjMeKUBAzUsJpW6Hjb_BZVLeI5kfQ?e=FNr91v&amp;nav=MTVfezY1Njc2MkM0LURENEMtNDNFNC1BQkFFLUNCNTExN0E4MkU5Nn0" TargetMode="External"/><Relationship Id="rId16" Type="http://schemas.openxmlformats.org/officeDocument/2006/relationships/hyperlink" Target="../../../../../:x:/t/ExcelOPAI/Ebs5goPebQpJhmkbbQjMeKUBAzUsJpW6Hjb_BZVLeI5kfQ?e=GVlkL0&amp;nav=MTVfezEwQ0FBMEQ3LUI5MEQtNEZFOS05ODM3LUQ5MjI5NkY0QTg4RH0" TargetMode="External"/><Relationship Id="rId29" Type="http://schemas.openxmlformats.org/officeDocument/2006/relationships/hyperlink" Target="../../../../../:x:/t/ExcelOPAI/Ebs5goPebQpJhmkbbQjMeKUBAzUsJpW6Hjb_BZVLeI5kfQ?e=CqBYzh&amp;nav=MTVfe0Q4MDVEMDMwLUEyMTMtNEU1Qi05MTQ4LTU1MDE0QTcwQTI3RX0" TargetMode="External"/><Relationship Id="rId11" Type="http://schemas.openxmlformats.org/officeDocument/2006/relationships/hyperlink" Target="../../../../../:x:/t/ExcelOPAI/Ebs5goPebQpJhmkbbQjMeKUBAzUsJpW6Hjb_BZVLeI5kfQ?e=q9x54H&amp;nav=MTVfe0UwMTJFNDRBLTk2N0MtNDNDNy1CQTE4LTVCRDQwQTg0M0I3Nn0" TargetMode="External"/><Relationship Id="rId24" Type="http://schemas.openxmlformats.org/officeDocument/2006/relationships/hyperlink" Target="../../../../../:x:/t/ExcelOPAI/EfhkEbjSLEVNtQ7M5E9eEsUB8xsAWwYSwxicR-K7eGgh1g?e=9v01Ok&amp;nav=MTVfezAwMDAwMDAwLTAwMDEtMDAwMC0wMDAwLTAwMDAwMDAwMDAwMH0" TargetMode="External"/><Relationship Id="rId32" Type="http://schemas.openxmlformats.org/officeDocument/2006/relationships/hyperlink" Target="https://microsoft-my.sharepoint-df.com/:x:/p/margines/EcMUMvXLXeZPtf42D5bHxTYBJuhIoqoqBLKVJtSL-ZTwCQ?e=kKlsre&amp;nav=MTVfe0YwMDJBNkY5LTc5NTItNDFGOC1CNTNCLTU0MzI5RkY5RDcxNX0" TargetMode="External"/><Relationship Id="rId37" Type="http://schemas.openxmlformats.org/officeDocument/2006/relationships/hyperlink" Target="../../../../../:x:/t/ExcelOPAI/ES9Pcqb21MFHjpQaL12XXBEBLrfC4mL5d8cAk4xyb8s_UA?e=oaeb45&amp;nav=MTVfezAwMDAwMDAwLTAwMDEtMDAwMC0wMDAwLTAwMDAwMDAwMDAwMH0" TargetMode="External"/><Relationship Id="rId40" Type="http://schemas.openxmlformats.org/officeDocument/2006/relationships/hyperlink" Target="../../../../../:x:/t/ExcelOPAI/Ebs5goPebQpJhmkbbQjMeKUBAzUsJpW6Hjb_BZVLeI5kfQ?e=EXdq6N&amp;nav=MTVfezA2Mzk4NUVCLTI0Q0MtNDVCMy04ODI5LTYxRTgxNEYxNUJCNH0" TargetMode="External"/><Relationship Id="rId45" Type="http://schemas.openxmlformats.org/officeDocument/2006/relationships/hyperlink" Target="../../../../../:x:/t/ExcelOPAI/EbB1_piky3pHgXZVWTe_zZYBjTlcWN95CUlW38vVIyQXuQ?e=5mdRY8" TargetMode="External"/><Relationship Id="rId53" Type="http://schemas.openxmlformats.org/officeDocument/2006/relationships/hyperlink" Target="https://microsoft-my.sharepoint-df.com/:x:/p/margines/EaI8kRp-JfBLm6qacpWfyE4BqOfvwwC7DmpnHhVCxsLqwg?e=LUhhA8&amp;nav=MTVfe0IzNUU5MkM0LTVGMTgtNDcyMi04NTRDLUQ4ODJBNjE3RTUzRn0" TargetMode="External"/><Relationship Id="rId58" Type="http://schemas.openxmlformats.org/officeDocument/2006/relationships/hyperlink" Target="../../../../../:x:/t/ExcelOPAI/ERkZmdKfIApEnNhiWYDoawABSp23T7q4LN1-aNdryS_tVQ?e=bbKeMk&amp;nav=MTVfezMxQzhFOEY5LTEyRDUtNDEzRS04NzgxLUM1MEFFQzNFODI5RH0" TargetMode="External"/><Relationship Id="rId5" Type="http://schemas.openxmlformats.org/officeDocument/2006/relationships/hyperlink" Target="../../../../../:x:/t/ExcelOPAI/Ebs5goPebQpJhmkbbQjMeKUBAzUsJpW6Hjb_BZVLeI5kfQ?e=fHuDNh&amp;nav=MTVfe0FCMUMwNkIyLTlDMTgtNDQzQy04NjU1LTYwMUFDNTYxQzIzMH0" TargetMode="External"/><Relationship Id="rId61" Type="http://schemas.openxmlformats.org/officeDocument/2006/relationships/hyperlink" Target="../../../../../:x:/t/ExcelOPAI/ERkZmdKfIApEnNhiWYDoawABSp23T7q4LN1-aNdryS_tVQ?e=7YoXol&amp;nav=MTVfezMwODc1ODc2LUM0QkQtNDFGMy04NTQ3LTJCMDU2OTQ0NkZBMH0" TargetMode="External"/><Relationship Id="rId19" Type="http://schemas.openxmlformats.org/officeDocument/2006/relationships/hyperlink" Target="../../../../../:x:/t/ExcelOPAI/Ebs5goPebQpJhmkbbQjMeKUBAzUsJpW6Hjb_BZVLeI5kfQ?e=3hzzMU&amp;nav=MTVfezlGQkE1M0VGLTA3NzAtNEE2My04NzY0LThGMDZBNThBREFCOX0" TargetMode="External"/><Relationship Id="rId14" Type="http://schemas.openxmlformats.org/officeDocument/2006/relationships/hyperlink" Target="../../../../../:x:/t/ExcelOPAI/Ee98ZKqePA9AqGWjUeaqlOIBRvkIXLYKbNCHJ-bdK4hLYQ?e=a52stH&amp;nav=MTVfe0NGOUZEMjE0LTFEOEItNEVCNy04RTdDLTJFMEJFMzk3NzM1NX0" TargetMode="External"/><Relationship Id="rId22" Type="http://schemas.openxmlformats.org/officeDocument/2006/relationships/hyperlink" Target="../../../../../:x:/t/ExcelOPAI/Ebs5goPebQpJhmkbbQjMeKUBAzUsJpW6Hjb_BZVLeI5kfQ?e=BEOYjq&amp;nav=MTVfezA2Mzk4NUVCLTI0Q0MtNDVCMy04ODI5LTYxRTgxNEYxNUJCNH0" TargetMode="External"/><Relationship Id="rId27" Type="http://schemas.openxmlformats.org/officeDocument/2006/relationships/hyperlink" Target="../../../../../:x:/t/ExcelOPAI/Ebs5goPebQpJhmkbbQjMeKUBAzUsJpW6Hjb_BZVLeI5kfQ?e=ewN3ju&amp;nav=MTVfe0I1MjFFNzA0LUIwNzYtNDQ2NC04RENCLURFQjk1RjIwMzE4Nn0" TargetMode="External"/><Relationship Id="rId30" Type="http://schemas.openxmlformats.org/officeDocument/2006/relationships/hyperlink" Target="../../../../../:x:/t/ExcelOPAI/Ee98ZKqePA9AqGWjUeaqlOIBRvkIXLYKbNCHJ-bdK4hLYQ?e=ciJq4Q&amp;nav=MTVfezBGREVDNEU4LUIyNkUtNEI2RC1CNjRCLUU0NzZFNDZENUQ3NH0" TargetMode="External"/><Relationship Id="rId35" Type="http://schemas.openxmlformats.org/officeDocument/2006/relationships/hyperlink" Target="../../../../../:x:/t/ExcelOPAI/EenKxMmJQzlIvwOx5UR-cUwB38bbglNH8qDRZnLCvh9_rw?e=zprc9Y&amp;nav=MTVfezVGOUI5MTdELTlDREQtNDdCRC05QURCLTI0QzQ2RDE3RjVFQ30" TargetMode="External"/><Relationship Id="rId43" Type="http://schemas.openxmlformats.org/officeDocument/2006/relationships/hyperlink" Target="../../../../../:x:/t/ExcelOPAI/EUYkJR9-w65LhX2R_9Hkn1IB7tdYVl8ZFuvW205PxEHCpQ?e=MLhDbV&amp;nav=MTVfezVGOUI5MTdELTlDREQtNDdCRC05QURCLTI0QzQ2RDE3RjVFQ30" TargetMode="External"/><Relationship Id="rId48" Type="http://schemas.openxmlformats.org/officeDocument/2006/relationships/hyperlink" Target="../../../../../:x:/t/ExcelOPAI/EfhkEbjSLEVNtQ7M5E9eEsUB8xsAWwYSwxicR-K7eGgh1g?e=9v01Ok&amp;nav=MTVfezAwMDAwMDAwLTAwMDEtMDAwMC0wMDAwLTAwMDAwMDAwMDAwMH0" TargetMode="External"/><Relationship Id="rId56" Type="http://schemas.openxmlformats.org/officeDocument/2006/relationships/hyperlink" Target="../../../../../:x:/t/ExcelOPAI/ERkZmdKfIApEnNhiWYDoawABSp23T7q4LN1-aNdryS_tVQ?e=ZexxsV&amp;nav=MTVfezAwMDAwMDAwLTAwMDEtMDAwMC0wMDAwLTAwMDAwMDAwMDAwMH0" TargetMode="External"/><Relationship Id="rId64" Type="http://schemas.openxmlformats.org/officeDocument/2006/relationships/table" Target="../tables/table6.xml"/><Relationship Id="rId8" Type="http://schemas.openxmlformats.org/officeDocument/2006/relationships/hyperlink" Target="../../../../../:x:/t/ExcelOPAI/Ebs5goPebQpJhmkbbQjMeKUBAzUsJpW6Hjb_BZVLeI5kfQ?e=bX9Wbt&amp;nav=MTVfezQ2MzgwMEE0LTM4Q0UtNDI5Ny1COTBFLTM1QkVDRTgxMEI3MX0" TargetMode="External"/><Relationship Id="rId51" Type="http://schemas.openxmlformats.org/officeDocument/2006/relationships/hyperlink" Target="https://microsoft-my.sharepoint-df.com/:x:/p/margines/EaI8kRp-JfBLm6qacpWfyE4BqOfvwwC7DmpnHhVCxsLqwg?e=LUhhA8&amp;nav=MTVfe0IzNUU5MkM0LTVGMTgtNDcyMi04NTRDLUQ4ODJBNjE3RTUzRn0" TargetMode="External"/><Relationship Id="rId3" Type="http://schemas.openxmlformats.org/officeDocument/2006/relationships/hyperlink" Target="../../../../../:x:/t/ExcelOPAI/Ebs5goPebQpJhmkbbQjMeKUBAzUsJpW6Hjb_BZVLeI5kfQ?e=fT6aqf&amp;nav=MTVfe0FEODlBQUJDLTBCRjQtNDFBQy04M0IwLThGNTNFMDg4RUFFRX0" TargetMode="External"/><Relationship Id="rId12" Type="http://schemas.openxmlformats.org/officeDocument/2006/relationships/hyperlink" Target="../../../../../:x:/t/ExcelOPAI/Ebs5goPebQpJhmkbbQjMeKUBAzUsJpW6Hjb_BZVLeI5kfQ?e=a46i6h&amp;nav=MTVfe0NGOUZEMjE0LTFEOEItNEVCNy04RTdDLTJFMEJFMzk3NzM1NX0" TargetMode="External"/><Relationship Id="rId17" Type="http://schemas.openxmlformats.org/officeDocument/2006/relationships/hyperlink" Target="../../../../../:x:/t/ExcelOPAI/Ebs5goPebQpJhmkbbQjMeKUBAzUsJpW6Hjb_BZVLeI5kfQ?e=3hzzMU&amp;nav=MTVfezlGQkE1M0VGLTA3NzAtNEE2My04NzY0LThGMDZBNThBREFCOX0" TargetMode="External"/><Relationship Id="rId25" Type="http://schemas.openxmlformats.org/officeDocument/2006/relationships/hyperlink" Target="../../../../../:x:/t/ExcelOPAI/Ebs5goPebQpJhmkbbQjMeKUBAzUsJpW6Hjb_BZVLeI5kfQ?e=Gxsg1Y&amp;nav=MTVfezA4NDhBNUZCLUVFQ0YtNEI4MS05NDY0LTMxOENDRkE1MkEwMX0" TargetMode="External"/><Relationship Id="rId33" Type="http://schemas.openxmlformats.org/officeDocument/2006/relationships/hyperlink" Target="../../../../../:x:/t/ExcelOPAI/EenKxMmJQzlIvwOx5UR-cUwB38bbglNH8qDRZnLCvh9_rw?e=zprc9Y&amp;nav=MTVfezVGOUI5MTdELTlDREQtNDdCRC05QURCLTI0QzQ2RDE3RjVFQ30" TargetMode="External"/><Relationship Id="rId38" Type="http://schemas.openxmlformats.org/officeDocument/2006/relationships/hyperlink" Target="../../../../../:x:/t/ExcelOPAI/ES9Pcqb21MFHjpQaL12XXBEBLrfC4mL5d8cAk4xyb8s_UA?e=oaeb45&amp;nav=MTVfezAwMDAwMDAwLTAwMDEtMDAwMC0wMDAwLTAwMDAwMDAwMDAwMH0" TargetMode="External"/><Relationship Id="rId46" Type="http://schemas.openxmlformats.org/officeDocument/2006/relationships/hyperlink" Target="../../../../../:x:/t/ExcelOPAI/EbB1_piky3pHgXZVWTe_zZYBjTlcWN95CUlW38vVIyQXuQ?e=5mdRY8" TargetMode="External"/><Relationship Id="rId59" Type="http://schemas.openxmlformats.org/officeDocument/2006/relationships/hyperlink" Target="../../../../../:x:/t/ExcelOPAI/ERkZmdKfIApEnNhiWYDoawABSp23T7q4LN1-aNdryS_tVQ?e=wkpyrd&amp;nav=MTVfezc5MDVEQzk5LTc3NDAtNDMzMC05OEY4LTJDMTZBMkRDMjcyQ30" TargetMode="External"/><Relationship Id="rId20" Type="http://schemas.openxmlformats.org/officeDocument/2006/relationships/hyperlink" Target="../../../../../:x:/t/ExcelOPAI/Ebs5goPebQpJhmkbbQjMeKUBAzUsJpW6Hjb_BZVLeI5kfQ?e=3hzzMU&amp;nav=MTVfezlGQkE1M0VGLTA3NzAtNEE2My04NzY0LThGMDZBNThBREFCOX0" TargetMode="External"/><Relationship Id="rId41" Type="http://schemas.openxmlformats.org/officeDocument/2006/relationships/hyperlink" Target="../../../../../:x:/t/ExcelOPAI/Ebs5goPebQpJhmkbbQjMeKUBAzUsJpW6Hjb_BZVLeI5kfQ?e=EXdq6N&amp;nav=MTVfezA2Mzk4NUVCLTI0Q0MtNDVCMy04ODI5LTYxRTgxNEYxNUJCNH0" TargetMode="External"/><Relationship Id="rId54" Type="http://schemas.openxmlformats.org/officeDocument/2006/relationships/hyperlink" Target="../../../../../:x:/t/ExcelOPAI/EaANcjhol95CnR8qh36HsMoBrteZ0JN2UKGo-fQDjBDHMg?e=61BNVH&amp;nav=MTVfe0RDMTVCNUJFLTdFREMtNDM3RS04RUYyLUYzQTcyMzhENDE3RH0" TargetMode="External"/><Relationship Id="rId62" Type="http://schemas.openxmlformats.org/officeDocument/2006/relationships/hyperlink" Target="../../../../../:x:/t/ExcelOPAI/EWRKPKWIx11Oq8-DiTZ_5Q8BJJXZzWbjqxlKqOGbcXyKdg?e=uu3PDw&amp;nav=MTVfe0VBOUVEOTdBLTgxOEMtNDFFMS1CNUM1LTlCREQwNDA2NkEzQn0" TargetMode="External"/><Relationship Id="rId1" Type="http://schemas.openxmlformats.org/officeDocument/2006/relationships/hyperlink" Target="../../../../../:x:/t/ExcelOPAI/Ebs5goPebQpJhmkbbQjMeKUBAzUsJpW6Hjb_BZVLeI5kfQ?e=FNr91v&amp;nav=MTVfezY1Njc2MkM0LURENEMtNDNFNC1BQkFFLUNCNTExN0E4MkU5Nn0" TargetMode="External"/><Relationship Id="rId6" Type="http://schemas.openxmlformats.org/officeDocument/2006/relationships/hyperlink" Target="../../../../../:x:/t/ExcelOPAI/Ebs5goPebQpJhmkbbQjMeKUBAzUsJpW6Hjb_BZVLeI5kfQ?e=fHuDNh&amp;nav=MTVfe0FCMUMwNkIyLTlDMTgtNDQzQy04NjU1LTYwMUFDNTYxQzIzMH0" TargetMode="External"/><Relationship Id="rId15" Type="http://schemas.openxmlformats.org/officeDocument/2006/relationships/hyperlink" Target="../../../../../:x:/t/ExcelOPAI/Ee98ZKqePA9AqGWjUeaqlOIBRvkIXLYKbNCHJ-bdK4hLYQ?e=a52stH&amp;nav=MTVfe0NGOUZEMjE0LTFEOEItNEVCNy04RTdDLTJFMEJFMzk3NzM1NX0" TargetMode="External"/><Relationship Id="rId23" Type="http://schemas.openxmlformats.org/officeDocument/2006/relationships/hyperlink" Target="../../../../../:x:/t/ExcelOPAI/Ebs5goPebQpJhmkbbQjMeKUBAzUsJpW6Hjb_BZVLeI5kfQ?e=Oz6mvo&amp;nav=MTVfezUyN0JFMjU4LTU2NzctNDBFNi1BOUQyLTA1RDU2N0EwQTY0OX0" TargetMode="External"/><Relationship Id="rId28" Type="http://schemas.openxmlformats.org/officeDocument/2006/relationships/hyperlink" Target="../../../../../:x:/t/ExcelOPAI/Ebs5goPebQpJhmkbbQjMeKUBAzUsJpW6Hjb_BZVLeI5kfQ?e=ewN3ju&amp;nav=MTVfe0I1MjFFNzA0LUIwNzYtNDQ2NC04RENCLURFQjk1RjIwMzE4Nn0" TargetMode="External"/><Relationship Id="rId36" Type="http://schemas.openxmlformats.org/officeDocument/2006/relationships/hyperlink" Target="../../../../../:x:/t/ExcelOPAI/EenKxMmJQzlIvwOx5UR-cUwB38bbglNH8qDRZnLCvh9_rw?e=zprc9Y&amp;nav=MTVfezVGOUI5MTdELTlDREQtNDdCRC05QURCLTI0QzQ2RDE3RjVFQ30" TargetMode="External"/><Relationship Id="rId49" Type="http://schemas.openxmlformats.org/officeDocument/2006/relationships/hyperlink" Target="../../../../../:x:/t/ExcelOPAI/EReAoEUWzZFPsRh-RMILl2EBF6-1Ny3DFFSDY3fmyzKYLA?e=hdtJrv&amp;nav=MTVfezAwMDAwMDAwLTAwMDEtMDAwMC0wMDAwLTAwMDAwMDAwMDAwMH0" TargetMode="External"/><Relationship Id="rId57" Type="http://schemas.openxmlformats.org/officeDocument/2006/relationships/hyperlink" Target="../../../../../:x:/t/ExcelOPAI/ERkZmdKfIApEnNhiWYDoawABSp23T7q4LN1-aNdryS_tVQ?e=ZexxsV&amp;nav=MTVfezAwMDAwMDAwLTAwMDEtMDAwMC0wMDAwLTAwMDAwMDAwMDAwMH0" TargetMode="External"/><Relationship Id="rId10" Type="http://schemas.openxmlformats.org/officeDocument/2006/relationships/hyperlink" Target="../../../../../:x:/t/ExcelOPAI/Ebs5goPebQpJhmkbbQjMeKUBAzUsJpW6Hjb_BZVLeI5kfQ?e=q9x54H&amp;nav=MTVfe0UwMTJFNDRBLTk2N0MtNDNDNy1CQTE4LTVCRDQwQTg0M0I3Nn0" TargetMode="External"/><Relationship Id="rId31" Type="http://schemas.openxmlformats.org/officeDocument/2006/relationships/hyperlink" Target="https://microsoft-my.sharepoint-df.com/:x:/p/oliviathomas/ERu81xkRAAdGkByMX8_evvIBaXhBKrcGVYe4jdEyxtWF0g?e=4eVX4j&amp;nav=MTVfezFGMDY4N0E3LTlBRDUtNDI2OC1BQzA0LTE2NUI1QjJFOThGNX0" TargetMode="External"/><Relationship Id="rId44" Type="http://schemas.openxmlformats.org/officeDocument/2006/relationships/hyperlink" Target="../../../../../:x:/t/ExcelOPAI/EUMdAtli23VNqy4McrWH2QEB7b4YklCG4TosUUJ99bi6lA?e=m2Kuic" TargetMode="External"/><Relationship Id="rId52" Type="http://schemas.openxmlformats.org/officeDocument/2006/relationships/hyperlink" Target="https://microsoft-my.sharepoint-df.com/:x:/p/margines/EaI8kRp-JfBLm6qacpWfyE4BqOfvwwC7DmpnHhVCxsLqwg?e=lbHaom&amp;nav=MTVfezNFREQ4NDU2LTI1NTUtNEUwOC05NDdBLTI0NkJEMzQ5Q0Y4OH0" TargetMode="External"/><Relationship Id="rId60" Type="http://schemas.openxmlformats.org/officeDocument/2006/relationships/hyperlink" Target="../../../../../:x:/t/ExcelOPAI/ERkZmdKfIApEnNhiWYDoawABSp23T7q4LN1-aNdryS_tVQ?e=BNogWV&amp;nav=MTVfezhDOTRGRjI3LTE5MDEtNERBRi05QjMyLTgyQzFGMDdFRDQxRH0" TargetMode="External"/><Relationship Id="rId4" Type="http://schemas.openxmlformats.org/officeDocument/2006/relationships/hyperlink" Target="../../../../../:x:/t/ExcelOPAI/Ebs5goPebQpJhmkbbQjMeKUBAzUsJpW6Hjb_BZVLeI5kfQ?e=fT6aqf&amp;nav=MTVfe0FEODlBQUJDLTBCRjQtNDFBQy04M0IwLThGNTNFMDg4RUFFRX0" TargetMode="External"/><Relationship Id="rId9" Type="http://schemas.openxmlformats.org/officeDocument/2006/relationships/hyperlink" Target="../../../../../:x:/t/ExcelOPAI/Ebs5goPebQpJhmkbbQjMeKUBAzUsJpW6Hjb_BZVLeI5kfQ?e=q9x54H&amp;nav=MTVfe0UwMTJFNDRBLTk2N0MtNDNDNy1CQTE4LTVCRDQwQTg0M0I3Nn0" TargetMode="External"/></Relationships>
</file>

<file path=xl/worksheets/_rels/sheet14.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2.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ivotTable" Target="../pivotTables/pivotTable15.xml"/></Relationships>
</file>

<file path=xl/worksheets/_rels/sheet16.xml.rels><?xml version="1.0" encoding="UTF-8" standalone="yes"?>
<Relationships xmlns="http://schemas.openxmlformats.org/package/2006/relationships"><Relationship Id="rId1" Type="http://schemas.openxmlformats.org/officeDocument/2006/relationships/hyperlink" Target="../../../../../:fl:/g/contentstorage/CSP_146f52a0-b036-40ce-9182-5cdac98fd26a/EYENs3bTX65JjijhF-JAKUwBe8cErwRqCYb_vCSfefmASA?e=FUZWh6&amp;nav=cz0lMkZjb250ZW50c3RvcmFnZSUyRkNTUF8xNDZmNTJhMC1iMDM2LTQwY2UtOTE4Mi01Y2RhYzk4ZmQyNmEmZD1iIW9GSnZGRGF3emtDUmdsemF5WV9TYXRjMVk3T05IcE5OampGN1p6Wkw1ZDNnSTRnNTRJZEpTNlRmbE1oYXk1SXomZj0wMUY3S1c3M0VCQldaWE5VMjdWWkVZNEtIQkM3UkVBS0tNJmM9JTJGJmZsdWlkPTEmYT1Mb29wQXBwJnA9JTQwZmx1aWR4JTJGbG9vcC1wYWdlLWNvbnRhaW5lciZ4PSU3QiUyMnclMjIlM0ElMjJUMFJUVUh4dGFXTnliM052Wm5RdWMyaGhjbVZ3YjJsdWRDMWtaaTVqYjIxOFlpRnZSa3AyUmtSaGQzcHJRMUpuYkhwaGVWbGZVMkYwWXpGWk4wOU9TSEJPVG1wcVJqZGFlbHBNTldRelowazBaelUwU1dSS1V6WlVabXhOYUdGNU5VbDZmREF4UmpkTFZ6Y3pSVk5NU0ZRM1RWUlpWMDFhUmtsTFZFdFpUVU5EUjFWQlYwWSUzRCUyMiUyQyUyMmklMjIlM0ElMjI1MzAzY2Y4Ny02ZjI2LTQxZDUtYTliNC02OTBjZmU2MWVmZDclMjIlN0Q%3D"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8.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9CF73-ACFB-44C1-9B3B-F2948BA40DA5}">
  <sheetPr codeName="Sheet1"/>
  <dimension ref="A1"/>
  <sheetViews>
    <sheetView workbookViewId="0"/>
  </sheetViews>
  <sheetFormatPr defaultRowHeight="15"/>
  <sheetData>
    <row r="1" spans="1:1">
      <c r="A1">
        <f>0</f>
        <v>0</v>
      </c>
    </row>
  </sheetData>
  <phoneticPr fontId="1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8344B-0A18-4EB7-9352-653B250EF893}">
  <dimension ref="A2:K53"/>
  <sheetViews>
    <sheetView workbookViewId="0">
      <selection activeCell="R44" sqref="R44"/>
    </sheetView>
  </sheetViews>
  <sheetFormatPr defaultRowHeight="15"/>
  <cols>
    <col min="1" max="1" width="20.140625" bestFit="1" customWidth="1"/>
    <col min="2" max="2" width="13.5703125" bestFit="1" customWidth="1"/>
    <col min="4" max="4" width="13.42578125" bestFit="1" customWidth="1"/>
    <col min="5" max="5" width="12.7109375" bestFit="1" customWidth="1"/>
    <col min="7" max="7" width="22" customWidth="1"/>
    <col min="10" max="10" width="21.7109375" customWidth="1"/>
  </cols>
  <sheetData>
    <row r="2" spans="1:11">
      <c r="A2" s="4" t="s">
        <v>0</v>
      </c>
      <c r="B2" t="s">
        <v>1</v>
      </c>
      <c r="D2" s="4" t="s">
        <v>2</v>
      </c>
      <c r="E2" t="s">
        <v>1</v>
      </c>
      <c r="G2" s="4" t="s">
        <v>3</v>
      </c>
      <c r="H2" t="s">
        <v>1</v>
      </c>
      <c r="J2" s="4" t="s">
        <v>4</v>
      </c>
      <c r="K2" t="s">
        <v>1</v>
      </c>
    </row>
    <row r="3" spans="1:11">
      <c r="A3" t="s">
        <v>5</v>
      </c>
      <c r="B3">
        <v>83</v>
      </c>
      <c r="D3" t="s">
        <v>5</v>
      </c>
      <c r="E3">
        <v>51</v>
      </c>
      <c r="G3" t="s">
        <v>6</v>
      </c>
      <c r="H3">
        <v>1</v>
      </c>
      <c r="J3" t="s">
        <v>7</v>
      </c>
      <c r="K3">
        <v>1</v>
      </c>
    </row>
    <row r="4" spans="1:11">
      <c r="A4" t="s">
        <v>8</v>
      </c>
      <c r="B4">
        <v>80</v>
      </c>
      <c r="D4" t="s">
        <v>8</v>
      </c>
      <c r="E4">
        <v>112</v>
      </c>
      <c r="G4" t="s">
        <v>5</v>
      </c>
      <c r="H4">
        <v>40</v>
      </c>
      <c r="J4" t="s">
        <v>9</v>
      </c>
      <c r="K4">
        <v>2</v>
      </c>
    </row>
    <row r="5" spans="1:11">
      <c r="A5" t="s">
        <v>10</v>
      </c>
      <c r="B5">
        <v>163</v>
      </c>
      <c r="D5" t="s">
        <v>10</v>
      </c>
      <c r="E5">
        <v>163</v>
      </c>
      <c r="G5" t="s">
        <v>8</v>
      </c>
      <c r="H5">
        <v>122</v>
      </c>
      <c r="J5" t="s">
        <v>5</v>
      </c>
      <c r="K5">
        <v>2</v>
      </c>
    </row>
    <row r="6" spans="1:11">
      <c r="G6" t="s">
        <v>10</v>
      </c>
      <c r="H6">
        <v>163</v>
      </c>
      <c r="J6" t="s">
        <v>8</v>
      </c>
      <c r="K6">
        <v>158</v>
      </c>
    </row>
    <row r="7" spans="1:11">
      <c r="J7" t="s">
        <v>10</v>
      </c>
      <c r="K7">
        <v>163</v>
      </c>
    </row>
    <row r="9" spans="1:11">
      <c r="A9" s="4" t="s">
        <v>11</v>
      </c>
      <c r="B9" t="s">
        <v>1</v>
      </c>
      <c r="D9" s="4" t="s">
        <v>12</v>
      </c>
      <c r="E9" t="s">
        <v>1</v>
      </c>
    </row>
    <row r="10" spans="1:11">
      <c r="A10" t="s">
        <v>13</v>
      </c>
      <c r="B10">
        <v>2</v>
      </c>
      <c r="D10" t="s">
        <v>14</v>
      </c>
      <c r="E10">
        <v>1</v>
      </c>
      <c r="J10" s="4" t="s">
        <v>15</v>
      </c>
      <c r="K10" t="s">
        <v>1</v>
      </c>
    </row>
    <row r="11" spans="1:11">
      <c r="A11" t="s">
        <v>5</v>
      </c>
      <c r="B11">
        <v>7</v>
      </c>
      <c r="D11" t="s">
        <v>12</v>
      </c>
      <c r="E11">
        <v>3</v>
      </c>
      <c r="J11" t="s">
        <v>15</v>
      </c>
      <c r="K11">
        <v>2</v>
      </c>
    </row>
    <row r="12" spans="1:11">
      <c r="A12" t="s">
        <v>8</v>
      </c>
      <c r="B12">
        <v>154</v>
      </c>
      <c r="D12" t="s">
        <v>5</v>
      </c>
      <c r="E12">
        <v>2</v>
      </c>
      <c r="J12" t="s">
        <v>8</v>
      </c>
      <c r="K12">
        <v>159</v>
      </c>
    </row>
    <row r="13" spans="1:11">
      <c r="A13" t="s">
        <v>10</v>
      </c>
      <c r="B13">
        <v>163</v>
      </c>
      <c r="D13" t="s">
        <v>8</v>
      </c>
      <c r="E13">
        <v>157</v>
      </c>
      <c r="J13" t="s">
        <v>16</v>
      </c>
      <c r="K13">
        <v>2</v>
      </c>
    </row>
    <row r="14" spans="1:11">
      <c r="D14" t="s">
        <v>10</v>
      </c>
      <c r="E14">
        <v>163</v>
      </c>
      <c r="J14" t="s">
        <v>10</v>
      </c>
      <c r="K14">
        <v>163</v>
      </c>
    </row>
    <row r="16" spans="1:11">
      <c r="A16" s="4" t="s">
        <v>17</v>
      </c>
      <c r="B16" t="s">
        <v>1</v>
      </c>
      <c r="D16" s="4" t="s">
        <v>18</v>
      </c>
      <c r="E16" t="s">
        <v>1</v>
      </c>
    </row>
    <row r="17" spans="1:11">
      <c r="A17" t="s">
        <v>19</v>
      </c>
      <c r="B17">
        <v>8</v>
      </c>
      <c r="D17" t="s">
        <v>20</v>
      </c>
      <c r="E17">
        <v>4</v>
      </c>
    </row>
    <row r="18" spans="1:11">
      <c r="A18" t="s">
        <v>8</v>
      </c>
      <c r="B18">
        <v>155</v>
      </c>
      <c r="D18" t="s">
        <v>8</v>
      </c>
      <c r="E18">
        <v>159</v>
      </c>
    </row>
    <row r="19" spans="1:11">
      <c r="A19" t="s">
        <v>10</v>
      </c>
      <c r="B19">
        <v>163</v>
      </c>
      <c r="D19" t="s">
        <v>10</v>
      </c>
      <c r="E19">
        <v>163</v>
      </c>
    </row>
    <row r="25" spans="1:11">
      <c r="A25" s="4" t="s">
        <v>21</v>
      </c>
      <c r="B25" t="s">
        <v>1</v>
      </c>
      <c r="D25" s="4" t="s">
        <v>22</v>
      </c>
      <c r="E25" t="s">
        <v>1</v>
      </c>
      <c r="G25" s="4" t="s">
        <v>23</v>
      </c>
      <c r="H25" t="s">
        <v>1</v>
      </c>
      <c r="J25" s="4" t="s">
        <v>24</v>
      </c>
      <c r="K25" t="s">
        <v>1</v>
      </c>
    </row>
    <row r="26" spans="1:11">
      <c r="A26" t="s">
        <v>25</v>
      </c>
      <c r="B26">
        <v>66</v>
      </c>
      <c r="D26" t="s">
        <v>8</v>
      </c>
      <c r="E26">
        <v>143</v>
      </c>
      <c r="G26" t="s">
        <v>8</v>
      </c>
      <c r="H26">
        <v>151</v>
      </c>
      <c r="J26" t="s">
        <v>8</v>
      </c>
      <c r="K26">
        <v>117</v>
      </c>
    </row>
    <row r="27" spans="1:11">
      <c r="A27" t="s">
        <v>26</v>
      </c>
      <c r="B27">
        <v>28</v>
      </c>
      <c r="D27" t="s">
        <v>20</v>
      </c>
      <c r="E27">
        <v>7</v>
      </c>
      <c r="G27" t="s">
        <v>27</v>
      </c>
      <c r="H27">
        <v>1</v>
      </c>
      <c r="J27" t="s">
        <v>28</v>
      </c>
      <c r="K27">
        <v>27</v>
      </c>
    </row>
    <row r="28" spans="1:11">
      <c r="A28" t="s">
        <v>29</v>
      </c>
      <c r="B28">
        <v>9</v>
      </c>
      <c r="D28" t="s">
        <v>30</v>
      </c>
      <c r="E28">
        <v>5</v>
      </c>
      <c r="G28" t="s">
        <v>31</v>
      </c>
      <c r="H28">
        <v>1</v>
      </c>
      <c r="J28" t="s">
        <v>32</v>
      </c>
      <c r="K28">
        <v>5</v>
      </c>
    </row>
    <row r="29" spans="1:11">
      <c r="A29" t="s">
        <v>8</v>
      </c>
      <c r="B29">
        <v>8</v>
      </c>
      <c r="D29" t="s">
        <v>33</v>
      </c>
      <c r="E29">
        <v>4</v>
      </c>
      <c r="G29" t="s">
        <v>34</v>
      </c>
      <c r="H29">
        <v>1</v>
      </c>
      <c r="J29" t="s">
        <v>35</v>
      </c>
      <c r="K29">
        <v>4</v>
      </c>
    </row>
    <row r="30" spans="1:11">
      <c r="A30" t="s">
        <v>36</v>
      </c>
      <c r="B30">
        <v>6</v>
      </c>
      <c r="D30" t="s">
        <v>37</v>
      </c>
      <c r="E30">
        <v>2</v>
      </c>
      <c r="G30" t="s">
        <v>38</v>
      </c>
      <c r="H30">
        <v>1</v>
      </c>
      <c r="J30" t="s">
        <v>39</v>
      </c>
      <c r="K30">
        <v>3</v>
      </c>
    </row>
    <row r="31" spans="1:11">
      <c r="A31" t="s">
        <v>40</v>
      </c>
      <c r="B31">
        <v>5</v>
      </c>
      <c r="D31" t="s">
        <v>41</v>
      </c>
      <c r="E31">
        <v>1</v>
      </c>
      <c r="G31" t="s">
        <v>42</v>
      </c>
      <c r="H31">
        <v>1</v>
      </c>
      <c r="J31" t="s">
        <v>43</v>
      </c>
      <c r="K31">
        <v>2</v>
      </c>
    </row>
    <row r="32" spans="1:11">
      <c r="A32" t="s">
        <v>44</v>
      </c>
      <c r="B32">
        <v>4</v>
      </c>
      <c r="D32" t="s">
        <v>45</v>
      </c>
      <c r="E32">
        <v>1</v>
      </c>
      <c r="G32" t="s">
        <v>46</v>
      </c>
      <c r="H32">
        <v>1</v>
      </c>
      <c r="J32" t="s">
        <v>47</v>
      </c>
      <c r="K32">
        <v>1</v>
      </c>
    </row>
    <row r="33" spans="1:11">
      <c r="A33" t="s">
        <v>48</v>
      </c>
      <c r="B33">
        <v>4</v>
      </c>
      <c r="D33" t="s">
        <v>10</v>
      </c>
      <c r="E33">
        <v>163</v>
      </c>
      <c r="G33" t="s">
        <v>49</v>
      </c>
      <c r="H33">
        <v>1</v>
      </c>
      <c r="J33" t="s">
        <v>50</v>
      </c>
      <c r="K33">
        <v>1</v>
      </c>
    </row>
    <row r="34" spans="1:11">
      <c r="A34" t="s">
        <v>51</v>
      </c>
      <c r="B34">
        <v>4</v>
      </c>
      <c r="G34" t="s">
        <v>52</v>
      </c>
      <c r="H34">
        <v>1</v>
      </c>
      <c r="J34" t="s">
        <v>53</v>
      </c>
      <c r="K34">
        <v>1</v>
      </c>
    </row>
    <row r="35" spans="1:11">
      <c r="A35" t="s">
        <v>54</v>
      </c>
      <c r="B35">
        <v>3</v>
      </c>
      <c r="G35" t="s">
        <v>55</v>
      </c>
      <c r="H35">
        <v>1</v>
      </c>
      <c r="J35" t="s">
        <v>56</v>
      </c>
      <c r="K35">
        <v>1</v>
      </c>
    </row>
    <row r="36" spans="1:11">
      <c r="A36" t="s">
        <v>57</v>
      </c>
      <c r="B36">
        <v>3</v>
      </c>
      <c r="G36" t="s">
        <v>58</v>
      </c>
      <c r="H36">
        <v>1</v>
      </c>
      <c r="J36" t="s">
        <v>59</v>
      </c>
      <c r="K36">
        <v>1</v>
      </c>
    </row>
    <row r="37" spans="1:11">
      <c r="A37" t="s">
        <v>60</v>
      </c>
      <c r="B37">
        <v>3</v>
      </c>
      <c r="G37" t="s">
        <v>61</v>
      </c>
      <c r="H37">
        <v>1</v>
      </c>
      <c r="J37" t="s">
        <v>10</v>
      </c>
      <c r="K37">
        <v>163</v>
      </c>
    </row>
    <row r="38" spans="1:11">
      <c r="A38" t="s">
        <v>62</v>
      </c>
      <c r="B38">
        <v>2</v>
      </c>
      <c r="G38" t="s">
        <v>63</v>
      </c>
      <c r="H38">
        <v>1</v>
      </c>
    </row>
    <row r="39" spans="1:11">
      <c r="A39" t="s">
        <v>64</v>
      </c>
      <c r="B39">
        <v>2</v>
      </c>
      <c r="G39" t="s">
        <v>10</v>
      </c>
      <c r="H39">
        <v>163</v>
      </c>
    </row>
    <row r="40" spans="1:11">
      <c r="A40" t="s">
        <v>65</v>
      </c>
      <c r="B40">
        <v>2</v>
      </c>
    </row>
    <row r="41" spans="1:11">
      <c r="A41" t="s">
        <v>66</v>
      </c>
      <c r="B41">
        <v>2</v>
      </c>
    </row>
    <row r="42" spans="1:11">
      <c r="A42" t="s">
        <v>67</v>
      </c>
      <c r="B42">
        <v>2</v>
      </c>
    </row>
    <row r="43" spans="1:11">
      <c r="A43" t="s">
        <v>68</v>
      </c>
      <c r="B43">
        <v>1</v>
      </c>
    </row>
    <row r="44" spans="1:11">
      <c r="A44" t="s">
        <v>69</v>
      </c>
      <c r="B44">
        <v>1</v>
      </c>
    </row>
    <row r="45" spans="1:11">
      <c r="A45" t="s">
        <v>70</v>
      </c>
      <c r="B45">
        <v>1</v>
      </c>
    </row>
    <row r="46" spans="1:11">
      <c r="A46" t="s">
        <v>71</v>
      </c>
      <c r="B46">
        <v>1</v>
      </c>
    </row>
    <row r="47" spans="1:11">
      <c r="A47" t="s">
        <v>72</v>
      </c>
      <c r="B47">
        <v>1</v>
      </c>
    </row>
    <row r="48" spans="1:11">
      <c r="A48" t="s">
        <v>73</v>
      </c>
      <c r="B48">
        <v>1</v>
      </c>
    </row>
    <row r="49" spans="1:2">
      <c r="A49" t="s">
        <v>74</v>
      </c>
      <c r="B49">
        <v>1</v>
      </c>
    </row>
    <row r="50" spans="1:2">
      <c r="A50" t="s">
        <v>75</v>
      </c>
      <c r="B50">
        <v>1</v>
      </c>
    </row>
    <row r="51" spans="1:2">
      <c r="A51" t="s">
        <v>76</v>
      </c>
      <c r="B51">
        <v>1</v>
      </c>
    </row>
    <row r="52" spans="1:2">
      <c r="A52" t="s">
        <v>77</v>
      </c>
      <c r="B52">
        <v>1</v>
      </c>
    </row>
    <row r="53" spans="1:2">
      <c r="A53" t="s">
        <v>10</v>
      </c>
      <c r="B53">
        <v>163</v>
      </c>
    </row>
  </sheetData>
  <phoneticPr fontId="1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tabColor theme="8" tint="0.79998168889431442"/>
  </sheetPr>
  <dimension ref="A1:U190"/>
  <sheetViews>
    <sheetView tabSelected="1" topLeftCell="A160" zoomScale="110" zoomScaleNormal="110" workbookViewId="0">
      <selection activeCell="C150" sqref="C150"/>
    </sheetView>
  </sheetViews>
  <sheetFormatPr defaultColWidth="8.7109375" defaultRowHeight="15" customHeight="1"/>
  <cols>
    <col min="1" max="1" width="5.7109375" customWidth="1"/>
    <col min="2" max="2" width="50.7109375" customWidth="1"/>
    <col min="3" max="3" width="19.42578125" customWidth="1"/>
    <col min="4" max="4" width="11.7109375" customWidth="1"/>
    <col min="5" max="5" width="100.140625" customWidth="1"/>
    <col min="6" max="6" width="7.7109375" customWidth="1"/>
    <col min="7" max="7" width="13.5703125" customWidth="1"/>
    <col min="8" max="10" width="10" customWidth="1"/>
    <col min="11" max="11" width="13.7109375" customWidth="1"/>
    <col min="12" max="12" width="15.5703125" customWidth="1"/>
    <col min="13" max="15" width="8.7109375" customWidth="1"/>
    <col min="16" max="16" width="15" bestFit="1" customWidth="1"/>
    <col min="17" max="18" width="18.5703125" customWidth="1"/>
    <col min="19" max="19" width="23.5703125" customWidth="1"/>
    <col min="20" max="20" width="47.28515625" customWidth="1"/>
    <col min="21" max="21" width="8.7109375" bestFit="1" customWidth="1"/>
  </cols>
  <sheetData>
    <row r="1" spans="1:21">
      <c r="A1" s="3"/>
    </row>
    <row r="2" spans="1:21" ht="24">
      <c r="B2" t="s">
        <v>78</v>
      </c>
      <c r="E2" s="19" t="s">
        <v>79</v>
      </c>
      <c r="F2" s="19"/>
      <c r="G2" s="120" t="s">
        <v>80</v>
      </c>
      <c r="H2" s="120"/>
      <c r="I2" s="120"/>
      <c r="J2" s="120"/>
      <c r="K2" s="120"/>
      <c r="L2" s="120"/>
      <c r="M2" s="120"/>
      <c r="N2" s="120"/>
      <c r="O2" s="120"/>
      <c r="P2" s="121" t="s">
        <v>81</v>
      </c>
      <c r="Q2" s="121"/>
      <c r="R2" s="122" t="s">
        <v>24</v>
      </c>
      <c r="S2" s="122"/>
    </row>
    <row r="5" spans="1:21" ht="30">
      <c r="A5" t="s">
        <v>82</v>
      </c>
      <c r="B5" t="s">
        <v>81</v>
      </c>
      <c r="C5" s="1" t="s">
        <v>83</v>
      </c>
      <c r="D5" s="1" t="s">
        <v>84</v>
      </c>
      <c r="E5" s="20" t="s">
        <v>85</v>
      </c>
      <c r="F5" t="s">
        <v>86</v>
      </c>
      <c r="G5" t="s">
        <v>0</v>
      </c>
      <c r="H5" s="1" t="s">
        <v>11</v>
      </c>
      <c r="I5" s="1" t="s">
        <v>17</v>
      </c>
      <c r="J5" t="s">
        <v>2</v>
      </c>
      <c r="K5" s="1" t="s">
        <v>3</v>
      </c>
      <c r="L5" s="1" t="s">
        <v>18</v>
      </c>
      <c r="M5" t="s">
        <v>4</v>
      </c>
      <c r="N5" t="s">
        <v>12</v>
      </c>
      <c r="O5" t="s">
        <v>15</v>
      </c>
      <c r="P5" t="s">
        <v>21</v>
      </c>
      <c r="Q5" s="1" t="s">
        <v>22</v>
      </c>
      <c r="R5" t="s">
        <v>23</v>
      </c>
      <c r="S5" t="s">
        <v>24</v>
      </c>
      <c r="T5" t="s">
        <v>87</v>
      </c>
      <c r="U5" t="s">
        <v>88</v>
      </c>
    </row>
    <row r="6" spans="1:21" ht="45">
      <c r="A6">
        <v>1</v>
      </c>
      <c r="B6" s="19" t="s">
        <v>89</v>
      </c>
      <c r="C6" t="s">
        <v>90</v>
      </c>
      <c r="D6" s="109" t="s">
        <v>91</v>
      </c>
      <c r="E6" s="1" t="s">
        <v>92</v>
      </c>
      <c r="F6" s="1"/>
      <c r="G6" t="s">
        <v>5</v>
      </c>
      <c r="J6" s="1"/>
      <c r="K6" s="1" t="s">
        <v>5</v>
      </c>
      <c r="P6" s="1" t="s">
        <v>57</v>
      </c>
      <c r="Q6" s="1" t="s">
        <v>20</v>
      </c>
      <c r="R6" s="1" t="s">
        <v>38</v>
      </c>
      <c r="S6" s="1" t="s">
        <v>35</v>
      </c>
      <c r="T6" s="1" t="s">
        <v>93</v>
      </c>
      <c r="U6" s="1"/>
    </row>
    <row r="7" spans="1:21" ht="30">
      <c r="A7">
        <v>2</v>
      </c>
      <c r="B7" t="s">
        <v>94</v>
      </c>
      <c r="D7" s="108" t="s">
        <v>95</v>
      </c>
      <c r="E7" s="1" t="s">
        <v>96</v>
      </c>
      <c r="F7" s="1"/>
      <c r="J7" s="1"/>
      <c r="K7" s="1"/>
      <c r="N7" t="s">
        <v>5</v>
      </c>
      <c r="O7" t="s">
        <v>15</v>
      </c>
      <c r="P7" s="1" t="s">
        <v>40</v>
      </c>
      <c r="Q7" s="1" t="s">
        <v>20</v>
      </c>
      <c r="R7" s="1"/>
      <c r="S7" s="1" t="s">
        <v>28</v>
      </c>
      <c r="T7" s="1" t="s">
        <v>97</v>
      </c>
      <c r="U7" s="1"/>
    </row>
    <row r="8" spans="1:21" s="3" customFormat="1" ht="30">
      <c r="A8">
        <v>3</v>
      </c>
      <c r="B8" t="s">
        <v>94</v>
      </c>
      <c r="C8"/>
      <c r="D8" s="108" t="s">
        <v>95</v>
      </c>
      <c r="E8" s="21" t="s">
        <v>98</v>
      </c>
      <c r="F8" s="21"/>
      <c r="G8"/>
      <c r="H8"/>
      <c r="I8"/>
      <c r="J8" s="1"/>
      <c r="K8" s="1"/>
      <c r="L8"/>
      <c r="M8"/>
      <c r="N8"/>
      <c r="O8"/>
      <c r="P8" s="21" t="s">
        <v>40</v>
      </c>
      <c r="Q8" s="1" t="s">
        <v>20</v>
      </c>
      <c r="R8" s="21" t="s">
        <v>49</v>
      </c>
      <c r="S8" s="1" t="s">
        <v>28</v>
      </c>
      <c r="T8" s="1" t="s">
        <v>99</v>
      </c>
      <c r="U8" s="1"/>
    </row>
    <row r="9" spans="1:21" ht="45">
      <c r="A9">
        <v>4</v>
      </c>
      <c r="B9" t="s">
        <v>100</v>
      </c>
      <c r="D9" s="108" t="s">
        <v>101</v>
      </c>
      <c r="E9" s="44" t="s">
        <v>102</v>
      </c>
      <c r="F9" s="44"/>
      <c r="G9" t="s">
        <v>5</v>
      </c>
      <c r="J9" s="1" t="s">
        <v>5</v>
      </c>
      <c r="K9" s="1" t="s">
        <v>5</v>
      </c>
      <c r="P9" s="44" t="s">
        <v>26</v>
      </c>
      <c r="Q9" s="1" t="s">
        <v>20</v>
      </c>
      <c r="R9" s="44"/>
      <c r="S9" s="44" t="s">
        <v>32</v>
      </c>
      <c r="T9" s="1" t="s">
        <v>103</v>
      </c>
      <c r="U9" s="1"/>
    </row>
    <row r="10" spans="1:21">
      <c r="A10">
        <v>5</v>
      </c>
      <c r="B10" s="19" t="s">
        <v>104</v>
      </c>
      <c r="C10" t="s">
        <v>105</v>
      </c>
      <c r="D10" s="108" t="s">
        <v>95</v>
      </c>
      <c r="E10" s="21" t="s">
        <v>106</v>
      </c>
      <c r="F10" s="21"/>
      <c r="J10" s="1" t="s">
        <v>5</v>
      </c>
      <c r="K10" s="1" t="s">
        <v>5</v>
      </c>
      <c r="P10" s="21" t="s">
        <v>25</v>
      </c>
      <c r="Q10" s="1" t="s">
        <v>20</v>
      </c>
      <c r="R10" s="21"/>
      <c r="S10" s="44" t="s">
        <v>32</v>
      </c>
      <c r="T10" s="1"/>
      <c r="U10" s="1"/>
    </row>
    <row r="11" spans="1:21">
      <c r="A11">
        <v>6</v>
      </c>
      <c r="B11" s="19" t="s">
        <v>104</v>
      </c>
      <c r="C11" t="s">
        <v>107</v>
      </c>
      <c r="D11" s="108" t="s">
        <v>95</v>
      </c>
      <c r="E11" s="44" t="s">
        <v>108</v>
      </c>
      <c r="F11" s="44"/>
      <c r="G11" t="s">
        <v>5</v>
      </c>
      <c r="J11" s="1"/>
      <c r="K11" s="1"/>
      <c r="P11" s="44" t="s">
        <v>25</v>
      </c>
      <c r="Q11" s="44" t="s">
        <v>30</v>
      </c>
      <c r="R11" s="44"/>
      <c r="S11" s="44" t="s">
        <v>35</v>
      </c>
      <c r="T11" s="1" t="s">
        <v>109</v>
      </c>
      <c r="U11" s="1"/>
    </row>
    <row r="12" spans="1:21" ht="30">
      <c r="A12">
        <v>7</v>
      </c>
      <c r="B12" s="19" t="s">
        <v>104</v>
      </c>
      <c r="C12" t="s">
        <v>110</v>
      </c>
      <c r="D12" s="108" t="s">
        <v>95</v>
      </c>
      <c r="E12" s="16" t="s">
        <v>111</v>
      </c>
      <c r="F12" s="16"/>
      <c r="J12" s="1" t="s">
        <v>5</v>
      </c>
      <c r="K12" s="1" t="s">
        <v>5</v>
      </c>
      <c r="P12" s="16" t="s">
        <v>25</v>
      </c>
      <c r="Q12" s="16"/>
      <c r="R12" s="16"/>
      <c r="S12" s="16"/>
      <c r="T12" s="1" t="s">
        <v>112</v>
      </c>
      <c r="U12" s="1"/>
    </row>
    <row r="13" spans="1:21">
      <c r="A13">
        <v>8</v>
      </c>
      <c r="B13" t="s">
        <v>113</v>
      </c>
      <c r="D13" s="108" t="s">
        <v>101</v>
      </c>
      <c r="E13" s="1" t="s">
        <v>114</v>
      </c>
      <c r="F13" s="1"/>
      <c r="J13" s="1" t="s">
        <v>5</v>
      </c>
      <c r="K13" s="1"/>
      <c r="P13" s="1" t="s">
        <v>25</v>
      </c>
      <c r="Q13" s="1"/>
      <c r="R13" s="1"/>
      <c r="S13" s="1" t="s">
        <v>28</v>
      </c>
      <c r="T13" s="1" t="s">
        <v>115</v>
      </c>
      <c r="U13" s="1"/>
    </row>
    <row r="14" spans="1:21" ht="30">
      <c r="A14">
        <v>9</v>
      </c>
      <c r="B14" s="19" t="s">
        <v>116</v>
      </c>
      <c r="C14" t="s">
        <v>116</v>
      </c>
      <c r="D14" s="55" t="s">
        <v>117</v>
      </c>
      <c r="E14" s="1" t="s">
        <v>118</v>
      </c>
      <c r="F14" s="1"/>
      <c r="J14" s="1" t="s">
        <v>5</v>
      </c>
      <c r="K14" s="1" t="s">
        <v>5</v>
      </c>
      <c r="P14" s="1" t="s">
        <v>67</v>
      </c>
      <c r="Q14" s="1"/>
      <c r="R14" s="1"/>
      <c r="S14" s="1"/>
      <c r="T14" s="1" t="s">
        <v>119</v>
      </c>
      <c r="U14" s="1"/>
    </row>
    <row r="15" spans="1:21" ht="30">
      <c r="A15">
        <v>10</v>
      </c>
      <c r="B15" s="19" t="s">
        <v>120</v>
      </c>
      <c r="C15" t="s">
        <v>120</v>
      </c>
      <c r="D15" s="108" t="s">
        <v>101</v>
      </c>
      <c r="E15" s="1" t="s">
        <v>121</v>
      </c>
      <c r="F15" s="1"/>
      <c r="G15" t="s">
        <v>5</v>
      </c>
      <c r="J15" s="1"/>
      <c r="K15" s="1"/>
      <c r="P15" s="1" t="s">
        <v>25</v>
      </c>
      <c r="Q15" s="1"/>
      <c r="R15" s="1"/>
      <c r="S15" s="1" t="s">
        <v>28</v>
      </c>
      <c r="T15" s="1" t="s">
        <v>122</v>
      </c>
      <c r="U15" s="1"/>
    </row>
    <row r="16" spans="1:21">
      <c r="A16">
        <v>11</v>
      </c>
      <c r="B16" t="s">
        <v>123</v>
      </c>
      <c r="D16" s="108" t="s">
        <v>101</v>
      </c>
      <c r="E16" s="1" t="s">
        <v>124</v>
      </c>
      <c r="F16" s="1"/>
      <c r="J16" s="1"/>
      <c r="K16" s="1" t="s">
        <v>5</v>
      </c>
      <c r="M16" t="s">
        <v>5</v>
      </c>
      <c r="P16" s="1" t="s">
        <v>25</v>
      </c>
      <c r="Q16" s="1"/>
      <c r="R16" s="1"/>
      <c r="S16" s="1"/>
      <c r="T16" s="1" t="s">
        <v>125</v>
      </c>
      <c r="U16" s="1"/>
    </row>
    <row r="17" spans="1:21" ht="30">
      <c r="A17">
        <v>12</v>
      </c>
      <c r="B17" t="s">
        <v>126</v>
      </c>
      <c r="D17" s="108" t="s">
        <v>101</v>
      </c>
      <c r="E17" s="21" t="s">
        <v>127</v>
      </c>
      <c r="F17" s="21"/>
      <c r="J17" s="1"/>
      <c r="K17" s="1"/>
      <c r="P17" s="21" t="s">
        <v>54</v>
      </c>
      <c r="Q17" s="21"/>
      <c r="R17" s="21"/>
      <c r="S17" s="21"/>
      <c r="T17" s="1" t="s">
        <v>128</v>
      </c>
      <c r="U17" s="1"/>
    </row>
    <row r="18" spans="1:21" ht="30">
      <c r="A18">
        <v>13</v>
      </c>
      <c r="B18" t="s">
        <v>129</v>
      </c>
      <c r="D18" s="109" t="s">
        <v>91</v>
      </c>
      <c r="E18" t="s">
        <v>130</v>
      </c>
      <c r="G18" t="s">
        <v>5</v>
      </c>
      <c r="J18" s="1"/>
      <c r="K18" s="1" t="s">
        <v>5</v>
      </c>
      <c r="P18" s="1" t="s">
        <v>25</v>
      </c>
      <c r="Q18" s="1" t="s">
        <v>20</v>
      </c>
      <c r="S18" s="1" t="s">
        <v>35</v>
      </c>
      <c r="T18" s="1" t="s">
        <v>131</v>
      </c>
      <c r="U18" s="1"/>
    </row>
    <row r="19" spans="1:21" ht="75">
      <c r="A19">
        <v>14</v>
      </c>
      <c r="B19" t="s">
        <v>95</v>
      </c>
      <c r="D19" s="108" t="s">
        <v>95</v>
      </c>
      <c r="E19" s="45" t="s">
        <v>132</v>
      </c>
      <c r="F19" s="1"/>
      <c r="J19" s="1"/>
      <c r="K19" s="1" t="s">
        <v>5</v>
      </c>
      <c r="N19" t="s">
        <v>5</v>
      </c>
      <c r="P19" s="1" t="s">
        <v>40</v>
      </c>
      <c r="Q19" s="1"/>
      <c r="R19" s="1"/>
      <c r="S19" s="1"/>
      <c r="T19" s="1" t="s">
        <v>133</v>
      </c>
      <c r="U19" s="1"/>
    </row>
    <row r="20" spans="1:21" ht="45">
      <c r="A20">
        <v>15</v>
      </c>
      <c r="B20" s="19" t="s">
        <v>116</v>
      </c>
      <c r="C20" t="s">
        <v>134</v>
      </c>
      <c r="D20" s="55" t="s">
        <v>117</v>
      </c>
      <c r="E20" s="1" t="s">
        <v>135</v>
      </c>
      <c r="F20" s="1"/>
      <c r="J20" s="1"/>
      <c r="K20" s="1" t="s">
        <v>5</v>
      </c>
      <c r="P20" s="1" t="s">
        <v>67</v>
      </c>
      <c r="Q20" s="1" t="s">
        <v>20</v>
      </c>
      <c r="R20" s="1"/>
      <c r="S20" s="1" t="s">
        <v>35</v>
      </c>
      <c r="T20" s="1" t="s">
        <v>136</v>
      </c>
      <c r="U20" s="1"/>
    </row>
    <row r="21" spans="1:21" ht="45.75">
      <c r="A21">
        <v>16</v>
      </c>
      <c r="B21" s="19" t="s">
        <v>104</v>
      </c>
      <c r="C21" t="s">
        <v>110</v>
      </c>
      <c r="D21" s="108" t="s">
        <v>95</v>
      </c>
      <c r="E21" s="17" t="s">
        <v>137</v>
      </c>
      <c r="F21" s="17"/>
      <c r="G21" t="s">
        <v>5</v>
      </c>
      <c r="J21" s="1"/>
      <c r="K21" s="1"/>
      <c r="P21" s="17" t="s">
        <v>25</v>
      </c>
      <c r="Q21" s="17"/>
      <c r="R21" s="17"/>
      <c r="S21" s="17" t="s">
        <v>39</v>
      </c>
      <c r="T21" s="1" t="s">
        <v>138</v>
      </c>
      <c r="U21" s="1"/>
    </row>
    <row r="22" spans="1:21" ht="30.75">
      <c r="A22">
        <v>17</v>
      </c>
      <c r="B22" s="19" t="s">
        <v>104</v>
      </c>
      <c r="C22" t="s">
        <v>110</v>
      </c>
      <c r="D22" s="108" t="s">
        <v>95</v>
      </c>
      <c r="E22" s="1" t="s">
        <v>139</v>
      </c>
      <c r="F22" s="1"/>
      <c r="G22" t="s">
        <v>5</v>
      </c>
      <c r="J22" s="1"/>
      <c r="K22" s="1" t="s">
        <v>5</v>
      </c>
      <c r="P22" s="17" t="s">
        <v>25</v>
      </c>
      <c r="Q22" s="17"/>
      <c r="R22" s="1"/>
      <c r="S22" s="17" t="s">
        <v>39</v>
      </c>
      <c r="T22" s="1" t="s">
        <v>140</v>
      </c>
      <c r="U22" s="1"/>
    </row>
    <row r="23" spans="1:21" ht="30">
      <c r="A23">
        <v>18</v>
      </c>
      <c r="B23" s="19" t="s">
        <v>141</v>
      </c>
      <c r="C23" s="1" t="s">
        <v>142</v>
      </c>
      <c r="D23" s="108" t="s">
        <v>95</v>
      </c>
      <c r="E23" s="1" t="s">
        <v>143</v>
      </c>
      <c r="F23" s="1"/>
      <c r="J23" s="1"/>
      <c r="K23" s="1" t="s">
        <v>5</v>
      </c>
      <c r="P23" s="1" t="s">
        <v>36</v>
      </c>
      <c r="Q23" s="1" t="s">
        <v>33</v>
      </c>
      <c r="R23" s="1"/>
      <c r="S23" s="1"/>
      <c r="T23" s="1" t="s">
        <v>144</v>
      </c>
      <c r="U23" s="1"/>
    </row>
    <row r="24" spans="1:21" ht="45">
      <c r="A24">
        <v>19</v>
      </c>
      <c r="B24" s="19" t="s">
        <v>141</v>
      </c>
      <c r="C24" s="1"/>
      <c r="D24" s="108" t="s">
        <v>95</v>
      </c>
      <c r="E24" s="1" t="s">
        <v>145</v>
      </c>
      <c r="F24" s="1"/>
      <c r="J24" s="1"/>
      <c r="K24" s="1" t="s">
        <v>5</v>
      </c>
      <c r="P24" s="1" t="s">
        <v>36</v>
      </c>
      <c r="Q24" s="1" t="s">
        <v>33</v>
      </c>
      <c r="R24" s="1"/>
      <c r="S24" s="1"/>
      <c r="T24" s="1" t="s">
        <v>146</v>
      </c>
      <c r="U24" s="1"/>
    </row>
    <row r="25" spans="1:21">
      <c r="A25">
        <v>20</v>
      </c>
      <c r="B25" s="95" t="s">
        <v>147</v>
      </c>
      <c r="D25" s="108" t="s">
        <v>101</v>
      </c>
      <c r="E25" s="105" t="s">
        <v>148</v>
      </c>
      <c r="F25" s="1"/>
      <c r="G25" s="1" t="s">
        <v>5</v>
      </c>
      <c r="J25" s="1"/>
      <c r="K25" s="1"/>
      <c r="L25" s="1"/>
      <c r="M25" s="1"/>
      <c r="N25" s="1"/>
      <c r="P25" s="1"/>
      <c r="Q25" s="1"/>
      <c r="R25" s="1"/>
      <c r="S25" s="1"/>
      <c r="T25" s="107" t="s">
        <v>149</v>
      </c>
      <c r="U25" s="19" t="s">
        <v>150</v>
      </c>
    </row>
    <row r="26" spans="1:21" ht="60">
      <c r="A26">
        <v>21</v>
      </c>
      <c r="B26" s="19" t="s">
        <v>151</v>
      </c>
      <c r="C26" t="s">
        <v>152</v>
      </c>
      <c r="D26" s="108" t="s">
        <v>101</v>
      </c>
      <c r="E26" s="1" t="s">
        <v>153</v>
      </c>
      <c r="F26" s="1"/>
      <c r="J26" s="1"/>
      <c r="K26" s="1" t="s">
        <v>5</v>
      </c>
      <c r="P26" s="1" t="s">
        <v>36</v>
      </c>
      <c r="Q26" s="1" t="s">
        <v>33</v>
      </c>
      <c r="R26" s="1"/>
      <c r="S26" s="1"/>
      <c r="T26" s="1" t="s">
        <v>154</v>
      </c>
      <c r="U26" s="1"/>
    </row>
    <row r="27" spans="1:21">
      <c r="A27">
        <v>22</v>
      </c>
      <c r="B27" s="19" t="s">
        <v>155</v>
      </c>
      <c r="C27" t="s">
        <v>156</v>
      </c>
      <c r="D27" s="108" t="s">
        <v>101</v>
      </c>
      <c r="E27" s="1" t="s">
        <v>157</v>
      </c>
      <c r="F27" s="1"/>
      <c r="J27" s="1" t="s">
        <v>5</v>
      </c>
      <c r="K27" s="1" t="s">
        <v>5</v>
      </c>
      <c r="P27" s="1" t="s">
        <v>25</v>
      </c>
      <c r="Q27" s="1"/>
      <c r="R27" s="1"/>
      <c r="S27" s="1"/>
      <c r="T27" s="1" t="s">
        <v>158</v>
      </c>
      <c r="U27" s="1"/>
    </row>
    <row r="28" spans="1:21" ht="75">
      <c r="A28">
        <v>23</v>
      </c>
      <c r="B28" t="s">
        <v>159</v>
      </c>
      <c r="D28" s="108" t="s">
        <v>101</v>
      </c>
      <c r="E28" s="1" t="s">
        <v>160</v>
      </c>
      <c r="F28" s="1"/>
      <c r="G28" t="s">
        <v>5</v>
      </c>
      <c r="J28" s="1" t="s">
        <v>5</v>
      </c>
      <c r="K28" s="1"/>
      <c r="P28" s="1" t="s">
        <v>25</v>
      </c>
      <c r="Q28" s="1"/>
      <c r="R28" s="1" t="s">
        <v>52</v>
      </c>
      <c r="S28" s="1" t="s">
        <v>28</v>
      </c>
      <c r="T28" s="1" t="s">
        <v>161</v>
      </c>
      <c r="U28" s="1"/>
    </row>
    <row r="29" spans="1:21" ht="16.5">
      <c r="A29">
        <v>24</v>
      </c>
      <c r="B29" t="s">
        <v>129</v>
      </c>
      <c r="D29" s="109" t="s">
        <v>91</v>
      </c>
      <c r="E29" s="14" t="s">
        <v>162</v>
      </c>
      <c r="F29" s="14"/>
      <c r="J29" s="1" t="s">
        <v>5</v>
      </c>
      <c r="K29" s="1"/>
      <c r="P29" s="14" t="s">
        <v>25</v>
      </c>
      <c r="Q29" s="14"/>
      <c r="R29" s="14"/>
      <c r="S29" s="14"/>
      <c r="T29" s="1"/>
      <c r="U29" s="1"/>
    </row>
    <row r="30" spans="1:21" ht="30">
      <c r="A30">
        <v>25</v>
      </c>
      <c r="B30" t="s">
        <v>129</v>
      </c>
      <c r="D30" s="109" t="s">
        <v>91</v>
      </c>
      <c r="E30" s="1" t="s">
        <v>163</v>
      </c>
      <c r="F30" s="1"/>
      <c r="G30" t="s">
        <v>5</v>
      </c>
      <c r="J30" s="1"/>
      <c r="K30" s="1" t="s">
        <v>5</v>
      </c>
      <c r="P30" s="1" t="s">
        <v>25</v>
      </c>
      <c r="Q30" s="1"/>
      <c r="R30" s="1"/>
      <c r="S30" s="1"/>
      <c r="T30" s="1"/>
      <c r="U30" s="1"/>
    </row>
    <row r="31" spans="1:21">
      <c r="A31">
        <v>26</v>
      </c>
      <c r="B31" t="s">
        <v>129</v>
      </c>
      <c r="D31" s="109" t="s">
        <v>91</v>
      </c>
      <c r="E31" s="1" t="s">
        <v>164</v>
      </c>
      <c r="F31" s="1"/>
      <c r="J31" s="1" t="s">
        <v>5</v>
      </c>
      <c r="K31" s="1" t="s">
        <v>5</v>
      </c>
      <c r="P31" s="1" t="s">
        <v>25</v>
      </c>
      <c r="Q31" s="1"/>
      <c r="R31" s="1"/>
      <c r="S31" s="1"/>
      <c r="T31" s="1"/>
      <c r="U31" s="1"/>
    </row>
    <row r="32" spans="1:21">
      <c r="A32">
        <v>27</v>
      </c>
      <c r="B32" t="s">
        <v>129</v>
      </c>
      <c r="D32" s="109" t="s">
        <v>91</v>
      </c>
      <c r="E32" t="s">
        <v>165</v>
      </c>
      <c r="G32" t="s">
        <v>5</v>
      </c>
      <c r="J32" s="1"/>
      <c r="K32" s="1"/>
      <c r="P32" t="s">
        <v>25</v>
      </c>
      <c r="S32" t="s">
        <v>28</v>
      </c>
      <c r="T32" s="1" t="s">
        <v>166</v>
      </c>
      <c r="U32" s="1"/>
    </row>
    <row r="33" spans="1:21" ht="30">
      <c r="A33">
        <v>29</v>
      </c>
      <c r="B33" t="s">
        <v>129</v>
      </c>
      <c r="D33" s="109" t="s">
        <v>91</v>
      </c>
      <c r="E33" s="1" t="s">
        <v>167</v>
      </c>
      <c r="F33" s="1"/>
      <c r="J33" s="1" t="s">
        <v>5</v>
      </c>
      <c r="K33" s="1" t="s">
        <v>5</v>
      </c>
      <c r="P33" s="1" t="s">
        <v>25</v>
      </c>
      <c r="Q33" s="1"/>
      <c r="R33" s="1"/>
      <c r="S33" s="1" t="s">
        <v>32</v>
      </c>
      <c r="T33" s="1"/>
      <c r="U33" s="1"/>
    </row>
    <row r="34" spans="1:21">
      <c r="A34">
        <v>30</v>
      </c>
      <c r="B34" t="s">
        <v>129</v>
      </c>
      <c r="D34" s="109" t="s">
        <v>91</v>
      </c>
      <c r="E34" s="1" t="s">
        <v>168</v>
      </c>
      <c r="F34" s="1"/>
      <c r="J34" s="1"/>
      <c r="K34" s="1"/>
      <c r="M34" t="s">
        <v>5</v>
      </c>
      <c r="P34" s="1" t="s">
        <v>25</v>
      </c>
      <c r="Q34" s="1"/>
      <c r="R34" s="1"/>
      <c r="S34" s="1"/>
      <c r="T34" s="1" t="s">
        <v>169</v>
      </c>
      <c r="U34" s="1"/>
    </row>
    <row r="35" spans="1:21" ht="60.75">
      <c r="A35">
        <v>31</v>
      </c>
      <c r="B35" t="s">
        <v>129</v>
      </c>
      <c r="D35" s="109" t="s">
        <v>91</v>
      </c>
      <c r="E35" s="22" t="s">
        <v>170</v>
      </c>
      <c r="F35" s="22"/>
      <c r="J35" s="1" t="s">
        <v>5</v>
      </c>
      <c r="K35" s="1" t="s">
        <v>5</v>
      </c>
      <c r="P35" s="22" t="s">
        <v>25</v>
      </c>
      <c r="Q35" s="22"/>
      <c r="R35" s="22"/>
      <c r="S35" s="22"/>
      <c r="T35" s="1" t="s">
        <v>171</v>
      </c>
      <c r="U35" s="1"/>
    </row>
    <row r="36" spans="1:21" ht="30">
      <c r="A36">
        <v>32</v>
      </c>
      <c r="B36" t="s">
        <v>129</v>
      </c>
      <c r="D36" s="109" t="s">
        <v>91</v>
      </c>
      <c r="E36" s="1" t="s">
        <v>172</v>
      </c>
      <c r="F36" s="1"/>
      <c r="G36" t="s">
        <v>5</v>
      </c>
      <c r="J36" s="1"/>
      <c r="K36" s="1"/>
      <c r="P36" s="1" t="s">
        <v>25</v>
      </c>
      <c r="Q36" s="1"/>
      <c r="R36" s="1"/>
      <c r="S36" s="1" t="s">
        <v>39</v>
      </c>
      <c r="T36" s="1"/>
      <c r="U36" s="1"/>
    </row>
    <row r="37" spans="1:21">
      <c r="A37">
        <v>33</v>
      </c>
      <c r="B37" t="s">
        <v>129</v>
      </c>
      <c r="D37" s="109" t="s">
        <v>91</v>
      </c>
      <c r="E37" s="1" t="s">
        <v>173</v>
      </c>
      <c r="F37" s="1"/>
      <c r="G37" t="s">
        <v>5</v>
      </c>
      <c r="J37" s="1" t="s">
        <v>5</v>
      </c>
      <c r="K37" s="1"/>
      <c r="P37" s="1" t="s">
        <v>25</v>
      </c>
      <c r="Q37" s="1"/>
      <c r="R37" s="1"/>
      <c r="S37" s="1"/>
      <c r="T37" s="1"/>
      <c r="U37" s="1"/>
    </row>
    <row r="38" spans="1:21">
      <c r="A38">
        <v>34</v>
      </c>
      <c r="B38" s="19" t="s">
        <v>104</v>
      </c>
      <c r="C38" t="s">
        <v>174</v>
      </c>
      <c r="D38" s="108" t="s">
        <v>95</v>
      </c>
      <c r="E38" s="1" t="s">
        <v>175</v>
      </c>
      <c r="F38" s="1"/>
      <c r="G38" t="s">
        <v>5</v>
      </c>
      <c r="J38" s="1"/>
      <c r="K38" s="1"/>
      <c r="P38" s="1" t="s">
        <v>25</v>
      </c>
      <c r="Q38" s="1"/>
      <c r="R38" s="1"/>
      <c r="S38" s="1"/>
      <c r="T38" s="47"/>
      <c r="U38" s="1"/>
    </row>
    <row r="39" spans="1:21" ht="60">
      <c r="A39">
        <v>35</v>
      </c>
      <c r="B39" s="19" t="s">
        <v>159</v>
      </c>
      <c r="D39" s="108" t="s">
        <v>101</v>
      </c>
      <c r="E39" s="1" t="s">
        <v>176</v>
      </c>
      <c r="F39" s="1"/>
      <c r="G39" t="s">
        <v>5</v>
      </c>
      <c r="J39" s="1"/>
      <c r="K39" s="1"/>
      <c r="P39" s="1" t="s">
        <v>25</v>
      </c>
      <c r="Q39" s="1"/>
      <c r="R39" s="1"/>
      <c r="S39" s="1"/>
      <c r="T39" s="1" t="s">
        <v>177</v>
      </c>
      <c r="U39" s="1"/>
    </row>
    <row r="40" spans="1:21" ht="45">
      <c r="A40">
        <v>36</v>
      </c>
      <c r="B40" t="s">
        <v>178</v>
      </c>
      <c r="D40" s="108" t="s">
        <v>101</v>
      </c>
      <c r="E40" s="23" t="s">
        <v>179</v>
      </c>
      <c r="F40" s="23"/>
      <c r="G40" t="s">
        <v>5</v>
      </c>
      <c r="J40" s="1"/>
      <c r="K40" s="1" t="s">
        <v>5</v>
      </c>
      <c r="P40" s="57" t="s">
        <v>76</v>
      </c>
      <c r="Q40" s="23"/>
      <c r="R40" s="23"/>
      <c r="S40" s="23"/>
      <c r="T40" s="1" t="s">
        <v>180</v>
      </c>
      <c r="U40" s="1"/>
    </row>
    <row r="41" spans="1:21" ht="165">
      <c r="A41">
        <v>37</v>
      </c>
      <c r="B41" s="19" t="s">
        <v>141</v>
      </c>
      <c r="C41" s="1" t="s">
        <v>142</v>
      </c>
      <c r="D41" s="108" t="s">
        <v>95</v>
      </c>
      <c r="E41" s="1" t="s">
        <v>181</v>
      </c>
      <c r="F41" s="1"/>
      <c r="J41" s="1"/>
      <c r="K41" s="1" t="s">
        <v>5</v>
      </c>
      <c r="P41" s="1" t="s">
        <v>36</v>
      </c>
      <c r="Q41" s="1" t="s">
        <v>33</v>
      </c>
      <c r="R41" s="1"/>
      <c r="S41" s="1"/>
      <c r="T41" s="1" t="s">
        <v>146</v>
      </c>
      <c r="U41" s="1"/>
    </row>
    <row r="42" spans="1:21">
      <c r="A42">
        <v>38</v>
      </c>
      <c r="B42" s="19" t="s">
        <v>182</v>
      </c>
      <c r="C42" t="s">
        <v>183</v>
      </c>
      <c r="D42" s="108" t="s">
        <v>101</v>
      </c>
      <c r="E42" s="1" t="s">
        <v>184</v>
      </c>
      <c r="F42" s="1"/>
      <c r="G42" t="s">
        <v>5</v>
      </c>
      <c r="I42" t="s">
        <v>19</v>
      </c>
      <c r="J42" s="1"/>
      <c r="K42" s="1"/>
      <c r="P42" s="1" t="s">
        <v>25</v>
      </c>
      <c r="Q42" s="1"/>
      <c r="R42" s="1"/>
      <c r="S42" s="1"/>
      <c r="T42" s="1" t="s">
        <v>185</v>
      </c>
      <c r="U42" s="1"/>
    </row>
    <row r="43" spans="1:21">
      <c r="A43">
        <v>39</v>
      </c>
      <c r="B43" s="48" t="s">
        <v>186</v>
      </c>
      <c r="C43" t="s">
        <v>187</v>
      </c>
      <c r="D43" s="108" t="s">
        <v>101</v>
      </c>
      <c r="E43" s="1" t="s">
        <v>188</v>
      </c>
      <c r="F43" s="1"/>
      <c r="G43" t="s">
        <v>5</v>
      </c>
      <c r="J43" s="1"/>
      <c r="K43" s="1"/>
      <c r="P43" s="1" t="s">
        <v>57</v>
      </c>
      <c r="Q43" s="1"/>
      <c r="R43" s="1"/>
      <c r="S43" s="1"/>
      <c r="T43" s="1" t="s">
        <v>189</v>
      </c>
      <c r="U43" s="1" t="s">
        <v>21</v>
      </c>
    </row>
    <row r="44" spans="1:21">
      <c r="A44">
        <v>40</v>
      </c>
      <c r="B44" s="48" t="s">
        <v>186</v>
      </c>
      <c r="D44" s="108" t="s">
        <v>101</v>
      </c>
      <c r="E44" s="1" t="s">
        <v>190</v>
      </c>
      <c r="F44" s="1"/>
      <c r="J44" s="1" t="s">
        <v>5</v>
      </c>
      <c r="K44" s="1"/>
      <c r="P44" s="1" t="s">
        <v>57</v>
      </c>
      <c r="Q44" s="1"/>
      <c r="R44" s="1"/>
      <c r="S44" s="1"/>
      <c r="T44" s="1" t="s">
        <v>191</v>
      </c>
      <c r="U44" s="1"/>
    </row>
    <row r="45" spans="1:21" ht="30">
      <c r="A45">
        <v>41</v>
      </c>
      <c r="B45" s="48" t="s">
        <v>192</v>
      </c>
      <c r="C45" t="s">
        <v>193</v>
      </c>
      <c r="D45" s="108" t="s">
        <v>101</v>
      </c>
      <c r="E45" s="58" t="s">
        <v>194</v>
      </c>
      <c r="F45" s="58"/>
      <c r="G45" t="s">
        <v>5</v>
      </c>
      <c r="J45" s="1"/>
      <c r="K45" s="1"/>
      <c r="P45" s="1" t="s">
        <v>64</v>
      </c>
      <c r="Q45" s="1"/>
      <c r="R45" s="1"/>
      <c r="S45" s="1"/>
      <c r="T45" s="1" t="s">
        <v>195</v>
      </c>
      <c r="U45" s="1" t="s">
        <v>21</v>
      </c>
    </row>
    <row r="46" spans="1:21" ht="30">
      <c r="A46">
        <v>42</v>
      </c>
      <c r="B46" s="48" t="s">
        <v>192</v>
      </c>
      <c r="C46" t="s">
        <v>196</v>
      </c>
      <c r="D46" s="108" t="s">
        <v>101</v>
      </c>
      <c r="E46" s="58" t="s">
        <v>197</v>
      </c>
      <c r="F46" s="58"/>
      <c r="G46" t="s">
        <v>5</v>
      </c>
      <c r="J46" s="1"/>
      <c r="K46" s="1"/>
      <c r="P46" s="1" t="s">
        <v>64</v>
      </c>
      <c r="Q46" s="1"/>
      <c r="R46" s="1"/>
      <c r="S46" s="1"/>
      <c r="T46" s="1" t="s">
        <v>195</v>
      </c>
      <c r="U46" s="1" t="s">
        <v>21</v>
      </c>
    </row>
    <row r="47" spans="1:21">
      <c r="A47">
        <v>43</v>
      </c>
      <c r="B47" s="48" t="s">
        <v>198</v>
      </c>
      <c r="C47" s="49" t="s">
        <v>199</v>
      </c>
      <c r="D47" s="108" t="s">
        <v>101</v>
      </c>
      <c r="E47" s="1" t="s">
        <v>200</v>
      </c>
      <c r="F47" s="1"/>
      <c r="J47" s="1"/>
      <c r="K47" s="1" t="s">
        <v>5</v>
      </c>
      <c r="P47" s="1" t="s">
        <v>26</v>
      </c>
      <c r="Q47" s="1"/>
      <c r="R47" s="1"/>
      <c r="S47" s="1"/>
      <c r="T47" s="1" t="s">
        <v>201</v>
      </c>
      <c r="U47" s="1" t="s">
        <v>21</v>
      </c>
    </row>
    <row r="48" spans="1:21">
      <c r="A48">
        <v>44</v>
      </c>
      <c r="B48" s="48" t="s">
        <v>198</v>
      </c>
      <c r="C48" s="49" t="s">
        <v>202</v>
      </c>
      <c r="D48" s="108" t="s">
        <v>101</v>
      </c>
      <c r="E48" s="58" t="s">
        <v>203</v>
      </c>
      <c r="F48" s="58"/>
      <c r="J48" s="1"/>
      <c r="K48" s="1" t="s">
        <v>5</v>
      </c>
      <c r="P48" s="1" t="s">
        <v>26</v>
      </c>
      <c r="Q48" s="1"/>
      <c r="R48" s="1"/>
      <c r="S48" s="1"/>
      <c r="T48" s="1" t="s">
        <v>204</v>
      </c>
      <c r="U48" s="1" t="s">
        <v>21</v>
      </c>
    </row>
    <row r="49" spans="1:21">
      <c r="A49">
        <v>45</v>
      </c>
      <c r="B49" s="48" t="s">
        <v>205</v>
      </c>
      <c r="C49" s="50" t="s">
        <v>206</v>
      </c>
      <c r="D49" s="108" t="s">
        <v>101</v>
      </c>
      <c r="E49" s="1" t="s">
        <v>207</v>
      </c>
      <c r="F49" s="1"/>
      <c r="G49" t="s">
        <v>5</v>
      </c>
      <c r="J49" s="1"/>
      <c r="K49" s="1"/>
      <c r="P49" s="1" t="s">
        <v>26</v>
      </c>
      <c r="Q49" s="1"/>
      <c r="R49" s="1"/>
      <c r="S49" s="1"/>
      <c r="T49" s="1" t="s">
        <v>208</v>
      </c>
      <c r="U49" s="1" t="s">
        <v>21</v>
      </c>
    </row>
    <row r="50" spans="1:21" ht="30">
      <c r="A50">
        <v>46</v>
      </c>
      <c r="B50" s="48" t="s">
        <v>205</v>
      </c>
      <c r="C50" t="s">
        <v>209</v>
      </c>
      <c r="D50" s="108" t="s">
        <v>101</v>
      </c>
      <c r="E50" s="1" t="s">
        <v>210</v>
      </c>
      <c r="F50" s="1"/>
      <c r="G50" t="s">
        <v>5</v>
      </c>
      <c r="J50" s="1"/>
      <c r="K50" s="1"/>
      <c r="P50" s="1" t="s">
        <v>26</v>
      </c>
      <c r="Q50" s="1"/>
      <c r="R50" s="1" t="s">
        <v>27</v>
      </c>
      <c r="S50" s="1" t="s">
        <v>53</v>
      </c>
      <c r="T50" s="1" t="s">
        <v>211</v>
      </c>
      <c r="U50" s="1" t="s">
        <v>21</v>
      </c>
    </row>
    <row r="51" spans="1:21">
      <c r="A51">
        <v>47</v>
      </c>
      <c r="B51" s="48" t="s">
        <v>212</v>
      </c>
      <c r="C51" t="s">
        <v>213</v>
      </c>
      <c r="D51" s="108" t="s">
        <v>101</v>
      </c>
      <c r="E51" s="21" t="s">
        <v>214</v>
      </c>
      <c r="F51" s="21"/>
      <c r="G51" t="s">
        <v>5</v>
      </c>
      <c r="J51" s="1"/>
      <c r="K51" s="1" t="s">
        <v>5</v>
      </c>
      <c r="P51" s="1" t="s">
        <v>26</v>
      </c>
      <c r="Q51" s="1"/>
      <c r="R51" s="1"/>
      <c r="S51" s="1"/>
      <c r="T51" t="s">
        <v>215</v>
      </c>
      <c r="U51" s="1" t="s">
        <v>21</v>
      </c>
    </row>
    <row r="52" spans="1:21">
      <c r="A52">
        <v>48</v>
      </c>
      <c r="B52" s="48" t="s">
        <v>212</v>
      </c>
      <c r="C52" s="49" t="s">
        <v>216</v>
      </c>
      <c r="D52" s="108" t="s">
        <v>101</v>
      </c>
      <c r="E52" s="21" t="s">
        <v>217</v>
      </c>
      <c r="F52" s="21"/>
      <c r="G52" t="s">
        <v>5</v>
      </c>
      <c r="J52" s="1"/>
      <c r="K52" s="1" t="s">
        <v>5</v>
      </c>
      <c r="P52" s="1" t="s">
        <v>26</v>
      </c>
      <c r="Q52" s="1"/>
      <c r="R52" s="1"/>
      <c r="S52" s="1"/>
      <c r="T52" s="1" t="s">
        <v>218</v>
      </c>
      <c r="U52" s="1" t="s">
        <v>21</v>
      </c>
    </row>
    <row r="53" spans="1:21">
      <c r="A53">
        <v>49</v>
      </c>
      <c r="B53" s="48" t="s">
        <v>212</v>
      </c>
      <c r="D53" s="108" t="s">
        <v>101</v>
      </c>
      <c r="E53" s="1" t="s">
        <v>219</v>
      </c>
      <c r="F53" s="1"/>
      <c r="G53" t="s">
        <v>5</v>
      </c>
      <c r="J53" s="1"/>
      <c r="K53" s="1" t="s">
        <v>5</v>
      </c>
      <c r="P53" s="1" t="s">
        <v>26</v>
      </c>
      <c r="Q53" s="1"/>
      <c r="R53" s="1"/>
      <c r="S53" s="1"/>
      <c r="T53" s="1" t="s">
        <v>220</v>
      </c>
      <c r="U53" s="1"/>
    </row>
    <row r="54" spans="1:21">
      <c r="A54">
        <v>50</v>
      </c>
      <c r="B54" s="48" t="s">
        <v>221</v>
      </c>
      <c r="C54" t="s">
        <v>222</v>
      </c>
      <c r="D54" s="108" t="s">
        <v>101</v>
      </c>
      <c r="E54" s="21" t="s">
        <v>223</v>
      </c>
      <c r="F54" s="21"/>
      <c r="G54" t="s">
        <v>5</v>
      </c>
      <c r="J54" s="1"/>
      <c r="K54" s="1"/>
      <c r="P54" s="1" t="s">
        <v>48</v>
      </c>
      <c r="Q54" s="1"/>
      <c r="R54" s="1"/>
      <c r="S54" s="1"/>
      <c r="T54" s="1" t="s">
        <v>224</v>
      </c>
      <c r="U54" s="1" t="s">
        <v>21</v>
      </c>
    </row>
    <row r="55" spans="1:21">
      <c r="A55">
        <v>51</v>
      </c>
      <c r="B55" s="48" t="s">
        <v>221</v>
      </c>
      <c r="C55" t="s">
        <v>225</v>
      </c>
      <c r="D55" s="108" t="s">
        <v>101</v>
      </c>
      <c r="E55" s="51" t="s">
        <v>226</v>
      </c>
      <c r="F55" s="51"/>
      <c r="J55" s="1" t="s">
        <v>5</v>
      </c>
      <c r="K55" s="1" t="s">
        <v>5</v>
      </c>
      <c r="P55" s="1" t="s">
        <v>26</v>
      </c>
      <c r="Q55" s="1"/>
      <c r="R55" s="1"/>
      <c r="S55" s="1"/>
      <c r="T55" s="1" t="s">
        <v>227</v>
      </c>
      <c r="U55" s="1" t="s">
        <v>21</v>
      </c>
    </row>
    <row r="56" spans="1:21" ht="30">
      <c r="A56">
        <v>52</v>
      </c>
      <c r="B56" s="19" t="s">
        <v>228</v>
      </c>
      <c r="D56" s="108" t="s">
        <v>101</v>
      </c>
      <c r="E56" s="1" t="s">
        <v>229</v>
      </c>
      <c r="F56" s="1"/>
      <c r="J56" s="1"/>
      <c r="K56" s="1" t="s">
        <v>5</v>
      </c>
      <c r="P56" s="1" t="s">
        <v>26</v>
      </c>
      <c r="Q56" s="1"/>
      <c r="R56" s="1"/>
      <c r="S56" s="1"/>
      <c r="T56" s="1" t="s">
        <v>230</v>
      </c>
      <c r="U56" s="1"/>
    </row>
    <row r="57" spans="1:21">
      <c r="A57">
        <v>53</v>
      </c>
      <c r="B57" s="19" t="s">
        <v>228</v>
      </c>
      <c r="D57" s="108" t="s">
        <v>101</v>
      </c>
      <c r="E57" s="1" t="s">
        <v>231</v>
      </c>
      <c r="F57" s="1"/>
      <c r="J57" s="1"/>
      <c r="K57" s="1" t="s">
        <v>5</v>
      </c>
      <c r="P57" s="1" t="s">
        <v>26</v>
      </c>
      <c r="Q57" s="1"/>
      <c r="R57" s="1"/>
      <c r="S57" s="1"/>
      <c r="T57" s="1"/>
      <c r="U57" s="1"/>
    </row>
    <row r="58" spans="1:21">
      <c r="A58">
        <v>54</v>
      </c>
      <c r="B58" s="48" t="s">
        <v>232</v>
      </c>
      <c r="C58" t="s">
        <v>233</v>
      </c>
      <c r="D58" s="108" t="s">
        <v>101</v>
      </c>
      <c r="E58" s="1" t="s">
        <v>234</v>
      </c>
      <c r="F58" s="1"/>
      <c r="G58" t="s">
        <v>5</v>
      </c>
      <c r="J58" s="1"/>
      <c r="K58" s="1"/>
      <c r="P58" s="1" t="s">
        <v>25</v>
      </c>
      <c r="Q58" s="1"/>
      <c r="R58" s="1"/>
      <c r="S58" s="1"/>
      <c r="T58" s="1" t="s">
        <v>235</v>
      </c>
      <c r="U58" s="1" t="s">
        <v>21</v>
      </c>
    </row>
    <row r="59" spans="1:21">
      <c r="A59">
        <v>55</v>
      </c>
      <c r="B59" s="48" t="s">
        <v>236</v>
      </c>
      <c r="C59" t="s">
        <v>237</v>
      </c>
      <c r="D59" s="108" t="s">
        <v>101</v>
      </c>
      <c r="E59" s="1" t="s">
        <v>238</v>
      </c>
      <c r="F59" s="1"/>
      <c r="G59" t="s">
        <v>5</v>
      </c>
      <c r="J59" s="1"/>
      <c r="K59" s="1"/>
      <c r="P59" s="1" t="s">
        <v>26</v>
      </c>
      <c r="Q59" s="1"/>
      <c r="R59" s="1"/>
      <c r="S59" s="1"/>
      <c r="T59" s="1"/>
      <c r="U59" s="1" t="s">
        <v>21</v>
      </c>
    </row>
    <row r="60" spans="1:21">
      <c r="A60">
        <v>56</v>
      </c>
      <c r="B60" s="48" t="s">
        <v>236</v>
      </c>
      <c r="C60" t="s">
        <v>239</v>
      </c>
      <c r="D60" s="108" t="s">
        <v>101</v>
      </c>
      <c r="E60" s="1" t="s">
        <v>240</v>
      </c>
      <c r="F60" s="1"/>
      <c r="J60" s="1" t="s">
        <v>5</v>
      </c>
      <c r="K60" s="1" t="s">
        <v>5</v>
      </c>
      <c r="P60" s="1" t="s">
        <v>26</v>
      </c>
      <c r="Q60" s="1"/>
      <c r="R60" s="1"/>
      <c r="S60" s="1" t="s">
        <v>28</v>
      </c>
      <c r="T60" s="1"/>
      <c r="U60" s="1" t="s">
        <v>21</v>
      </c>
    </row>
    <row r="61" spans="1:21">
      <c r="A61">
        <v>57</v>
      </c>
      <c r="B61" s="48" t="s">
        <v>236</v>
      </c>
      <c r="C61" t="s">
        <v>241</v>
      </c>
      <c r="D61" s="108" t="s">
        <v>101</v>
      </c>
      <c r="E61" s="58" t="s">
        <v>242</v>
      </c>
      <c r="F61" s="58"/>
      <c r="G61" t="s">
        <v>5</v>
      </c>
      <c r="J61" s="1"/>
      <c r="K61" s="1"/>
      <c r="P61" s="1" t="s">
        <v>26</v>
      </c>
      <c r="Q61" s="1"/>
      <c r="R61" s="1"/>
      <c r="S61" s="1" t="s">
        <v>28</v>
      </c>
      <c r="T61" s="1"/>
      <c r="U61" s="1" t="s">
        <v>21</v>
      </c>
    </row>
    <row r="62" spans="1:21">
      <c r="A62">
        <v>58</v>
      </c>
      <c r="B62" s="48" t="s">
        <v>236</v>
      </c>
      <c r="C62" s="49" t="s">
        <v>243</v>
      </c>
      <c r="D62" s="108" t="s">
        <v>101</v>
      </c>
      <c r="E62" s="1" t="s">
        <v>244</v>
      </c>
      <c r="F62" s="1"/>
      <c r="G62" t="s">
        <v>5</v>
      </c>
      <c r="J62" s="1"/>
      <c r="K62" s="1"/>
      <c r="P62" s="1" t="s">
        <v>26</v>
      </c>
      <c r="Q62" s="1"/>
      <c r="R62" s="1"/>
      <c r="S62" s="1"/>
      <c r="T62" s="1"/>
      <c r="U62" s="1" t="s">
        <v>21</v>
      </c>
    </row>
    <row r="63" spans="1:21">
      <c r="A63">
        <v>59</v>
      </c>
      <c r="B63" s="48" t="s">
        <v>236</v>
      </c>
      <c r="C63" s="49" t="s">
        <v>245</v>
      </c>
      <c r="D63" s="108" t="s">
        <v>101</v>
      </c>
      <c r="E63" s="1" t="s">
        <v>246</v>
      </c>
      <c r="F63" s="1"/>
      <c r="G63" t="s">
        <v>5</v>
      </c>
      <c r="J63" s="1"/>
      <c r="K63" s="1"/>
      <c r="P63" s="1" t="s">
        <v>26</v>
      </c>
      <c r="Q63" s="1"/>
      <c r="R63" s="1"/>
      <c r="S63" s="1"/>
      <c r="T63" s="1"/>
      <c r="U63" s="1" t="s">
        <v>21</v>
      </c>
    </row>
    <row r="64" spans="1:21">
      <c r="A64">
        <v>60</v>
      </c>
      <c r="B64" s="48" t="s">
        <v>236</v>
      </c>
      <c r="C64" s="49" t="s">
        <v>247</v>
      </c>
      <c r="D64" s="108" t="s">
        <v>101</v>
      </c>
      <c r="E64" s="1" t="s">
        <v>248</v>
      </c>
      <c r="F64" s="1"/>
      <c r="G64" t="s">
        <v>5</v>
      </c>
      <c r="J64" s="1"/>
      <c r="K64" s="1"/>
      <c r="P64" s="1" t="s">
        <v>26</v>
      </c>
      <c r="Q64" s="1"/>
      <c r="R64" s="1"/>
      <c r="S64" s="1"/>
      <c r="T64" s="1"/>
      <c r="U64" s="1" t="s">
        <v>21</v>
      </c>
    </row>
    <row r="65" spans="1:21">
      <c r="A65">
        <v>61</v>
      </c>
      <c r="B65" s="48" t="s">
        <v>236</v>
      </c>
      <c r="C65" s="49" t="s">
        <v>249</v>
      </c>
      <c r="D65" s="108" t="s">
        <v>101</v>
      </c>
      <c r="E65" s="1" t="s">
        <v>250</v>
      </c>
      <c r="F65" s="1"/>
      <c r="G65" t="s">
        <v>5</v>
      </c>
      <c r="J65" s="1"/>
      <c r="K65" s="1"/>
      <c r="P65" s="1" t="s">
        <v>26</v>
      </c>
      <c r="Q65" s="1"/>
      <c r="R65" s="1"/>
      <c r="S65" s="1"/>
      <c r="T65" s="1"/>
      <c r="U65" s="1" t="s">
        <v>21</v>
      </c>
    </row>
    <row r="66" spans="1:21">
      <c r="A66">
        <v>62</v>
      </c>
      <c r="B66" s="19" t="s">
        <v>251</v>
      </c>
      <c r="C66" t="s">
        <v>252</v>
      </c>
      <c r="D66" s="108" t="s">
        <v>101</v>
      </c>
      <c r="E66" s="1" t="s">
        <v>253</v>
      </c>
      <c r="F66" s="1"/>
      <c r="G66" t="s">
        <v>5</v>
      </c>
      <c r="J66" s="1"/>
      <c r="K66" s="1"/>
      <c r="P66" s="1" t="s">
        <v>29</v>
      </c>
      <c r="Q66" s="1"/>
      <c r="R66" s="1"/>
      <c r="S66" s="1"/>
      <c r="T66" s="1" t="s">
        <v>254</v>
      </c>
      <c r="U66" s="1"/>
    </row>
    <row r="67" spans="1:21">
      <c r="A67">
        <v>63</v>
      </c>
      <c r="B67" s="19" t="s">
        <v>251</v>
      </c>
      <c r="C67" t="s">
        <v>252</v>
      </c>
      <c r="D67" s="108" t="s">
        <v>101</v>
      </c>
      <c r="E67" s="1" t="s">
        <v>255</v>
      </c>
      <c r="F67" s="1"/>
      <c r="J67" s="1" t="s">
        <v>5</v>
      </c>
      <c r="K67" s="1"/>
      <c r="P67" s="1" t="s">
        <v>29</v>
      </c>
      <c r="Q67" s="1"/>
      <c r="R67" s="1"/>
      <c r="S67" s="1"/>
      <c r="T67" s="1" t="s">
        <v>256</v>
      </c>
      <c r="U67" s="1"/>
    </row>
    <row r="68" spans="1:21">
      <c r="A68">
        <v>64</v>
      </c>
      <c r="B68" s="19" t="s">
        <v>251</v>
      </c>
      <c r="C68" t="s">
        <v>252</v>
      </c>
      <c r="D68" s="108" t="s">
        <v>101</v>
      </c>
      <c r="E68" s="1" t="s">
        <v>257</v>
      </c>
      <c r="F68" s="1"/>
      <c r="J68" s="1" t="s">
        <v>5</v>
      </c>
      <c r="K68" s="1"/>
      <c r="P68" s="1" t="s">
        <v>29</v>
      </c>
      <c r="Q68" s="1"/>
      <c r="R68" s="1"/>
      <c r="S68" s="1"/>
      <c r="T68" s="1" t="s">
        <v>258</v>
      </c>
      <c r="U68" s="1"/>
    </row>
    <row r="69" spans="1:21">
      <c r="A69">
        <v>65</v>
      </c>
      <c r="B69" s="19" t="s">
        <v>259</v>
      </c>
      <c r="C69" t="s">
        <v>260</v>
      </c>
      <c r="D69" s="108" t="s">
        <v>101</v>
      </c>
      <c r="E69" s="1" t="s">
        <v>261</v>
      </c>
      <c r="F69" s="1"/>
      <c r="J69" s="1" t="s">
        <v>5</v>
      </c>
      <c r="K69" s="1"/>
      <c r="P69" s="1" t="s">
        <v>29</v>
      </c>
      <c r="Q69" s="1"/>
      <c r="R69" s="1"/>
      <c r="S69" s="1"/>
      <c r="T69" s="1" t="s">
        <v>262</v>
      </c>
      <c r="U69" s="1"/>
    </row>
    <row r="70" spans="1:21">
      <c r="A70">
        <v>66</v>
      </c>
      <c r="B70" s="48" t="s">
        <v>263</v>
      </c>
      <c r="C70" t="s">
        <v>264</v>
      </c>
      <c r="D70" s="108" t="s">
        <v>101</v>
      </c>
      <c r="E70" s="1" t="s">
        <v>265</v>
      </c>
      <c r="F70" s="1"/>
      <c r="G70" t="s">
        <v>5</v>
      </c>
      <c r="J70" s="1"/>
      <c r="K70" s="1"/>
      <c r="P70" s="1" t="s">
        <v>36</v>
      </c>
      <c r="Q70" s="1"/>
      <c r="R70" s="1"/>
      <c r="S70" s="1"/>
      <c r="T70" s="1" t="s">
        <v>266</v>
      </c>
      <c r="U70" s="1" t="s">
        <v>21</v>
      </c>
    </row>
    <row r="71" spans="1:21" ht="30">
      <c r="A71">
        <v>67</v>
      </c>
      <c r="B71" s="48" t="s">
        <v>267</v>
      </c>
      <c r="C71" t="s">
        <v>268</v>
      </c>
      <c r="D71" s="108" t="s">
        <v>101</v>
      </c>
      <c r="E71" s="52" t="s">
        <v>269</v>
      </c>
      <c r="F71" s="52"/>
      <c r="G71" t="s">
        <v>5</v>
      </c>
      <c r="J71" s="1"/>
      <c r="K71" s="1"/>
      <c r="P71" s="1" t="s">
        <v>74</v>
      </c>
      <c r="Q71" s="1"/>
      <c r="R71" s="1"/>
      <c r="S71" s="1"/>
      <c r="T71" s="52" t="s">
        <v>270</v>
      </c>
      <c r="U71" s="1" t="s">
        <v>21</v>
      </c>
    </row>
    <row r="72" spans="1:21">
      <c r="A72">
        <v>68</v>
      </c>
      <c r="B72" s="19" t="s">
        <v>271</v>
      </c>
      <c r="C72" t="s">
        <v>272</v>
      </c>
      <c r="D72" s="108" t="s">
        <v>101</v>
      </c>
      <c r="E72" s="1" t="s">
        <v>273</v>
      </c>
      <c r="F72" s="1"/>
      <c r="G72" t="s">
        <v>5</v>
      </c>
      <c r="J72" s="1"/>
      <c r="K72" s="1"/>
      <c r="P72" s="1" t="s">
        <v>25</v>
      </c>
      <c r="Q72" s="1"/>
      <c r="R72" s="1"/>
      <c r="S72" s="1"/>
      <c r="T72" s="1" t="s">
        <v>274</v>
      </c>
      <c r="U72" s="1"/>
    </row>
    <row r="73" spans="1:21" ht="30">
      <c r="A73">
        <v>69</v>
      </c>
      <c r="B73" s="48" t="s">
        <v>275</v>
      </c>
      <c r="C73" t="s">
        <v>276</v>
      </c>
      <c r="D73" s="108" t="s">
        <v>101</v>
      </c>
      <c r="E73" s="1" t="s">
        <v>277</v>
      </c>
      <c r="F73" s="1"/>
      <c r="G73" t="s">
        <v>5</v>
      </c>
      <c r="J73" s="1"/>
      <c r="K73" s="1"/>
      <c r="P73" s="1" t="s">
        <v>51</v>
      </c>
      <c r="Q73" s="1"/>
      <c r="R73" s="1"/>
      <c r="S73" s="1"/>
      <c r="T73" s="1" t="s">
        <v>278</v>
      </c>
      <c r="U73" s="1" t="s">
        <v>21</v>
      </c>
    </row>
    <row r="74" spans="1:21">
      <c r="A74">
        <v>70</v>
      </c>
      <c r="B74" s="48" t="s">
        <v>275</v>
      </c>
      <c r="C74" t="s">
        <v>279</v>
      </c>
      <c r="D74" s="108" t="s">
        <v>101</v>
      </c>
      <c r="E74" s="1" t="s">
        <v>280</v>
      </c>
      <c r="F74" s="1"/>
      <c r="G74" t="s">
        <v>5</v>
      </c>
      <c r="J74" s="1"/>
      <c r="K74" s="1"/>
      <c r="P74" s="1" t="s">
        <v>51</v>
      </c>
      <c r="Q74" s="1"/>
      <c r="R74" s="1"/>
      <c r="S74" s="1"/>
      <c r="T74" s="1" t="s">
        <v>278</v>
      </c>
      <c r="U74" s="1" t="s">
        <v>21</v>
      </c>
    </row>
    <row r="75" spans="1:21" ht="30">
      <c r="A75">
        <v>71</v>
      </c>
      <c r="B75" s="48" t="s">
        <v>281</v>
      </c>
      <c r="C75" t="s">
        <v>282</v>
      </c>
      <c r="D75" s="108" t="s">
        <v>101</v>
      </c>
      <c r="E75" s="1" t="s">
        <v>283</v>
      </c>
      <c r="F75" s="1"/>
      <c r="G75" t="s">
        <v>5</v>
      </c>
      <c r="J75" s="1" t="s">
        <v>5</v>
      </c>
      <c r="K75" s="1"/>
      <c r="P75" s="1" t="s">
        <v>66</v>
      </c>
      <c r="Q75" s="1"/>
      <c r="R75" s="1"/>
      <c r="S75" s="1"/>
      <c r="T75" t="s">
        <v>284</v>
      </c>
      <c r="U75" s="1" t="s">
        <v>21</v>
      </c>
    </row>
    <row r="76" spans="1:21">
      <c r="A76">
        <v>72</v>
      </c>
      <c r="B76" s="48" t="s">
        <v>281</v>
      </c>
      <c r="C76" t="s">
        <v>285</v>
      </c>
      <c r="D76" s="108" t="s">
        <v>101</v>
      </c>
      <c r="E76" s="1" t="s">
        <v>286</v>
      </c>
      <c r="F76" s="1"/>
      <c r="G76" t="s">
        <v>5</v>
      </c>
      <c r="J76" s="1"/>
      <c r="K76" s="1"/>
      <c r="P76" s="1" t="s">
        <v>66</v>
      </c>
      <c r="Q76" s="1"/>
      <c r="R76" s="1"/>
      <c r="S76" s="1"/>
      <c r="T76" t="s">
        <v>284</v>
      </c>
      <c r="U76" s="1" t="s">
        <v>21</v>
      </c>
    </row>
    <row r="77" spans="1:21">
      <c r="A77">
        <v>73</v>
      </c>
      <c r="B77" s="48" t="s">
        <v>287</v>
      </c>
      <c r="C77" t="s">
        <v>288</v>
      </c>
      <c r="D77" s="108" t="s">
        <v>101</v>
      </c>
      <c r="E77" t="s">
        <v>289</v>
      </c>
      <c r="G77" t="s">
        <v>5</v>
      </c>
      <c r="J77" s="1"/>
      <c r="K77" s="1"/>
      <c r="P77" s="1" t="s">
        <v>36</v>
      </c>
      <c r="Q77" s="1"/>
      <c r="R77" s="1"/>
      <c r="S77" s="1"/>
      <c r="T77" t="s">
        <v>290</v>
      </c>
      <c r="U77" s="1" t="s">
        <v>21</v>
      </c>
    </row>
    <row r="78" spans="1:21" ht="30">
      <c r="A78">
        <v>74</v>
      </c>
      <c r="B78" s="19" t="s">
        <v>159</v>
      </c>
      <c r="D78" s="108" t="s">
        <v>101</v>
      </c>
      <c r="E78" s="1" t="s">
        <v>291</v>
      </c>
      <c r="F78" s="1"/>
      <c r="J78" s="1" t="s">
        <v>5</v>
      </c>
      <c r="K78" s="1"/>
      <c r="P78" s="1" t="s">
        <v>25</v>
      </c>
      <c r="Q78" s="1"/>
      <c r="R78" s="1"/>
      <c r="S78" s="1" t="s">
        <v>32</v>
      </c>
      <c r="T78" s="1" t="s">
        <v>292</v>
      </c>
      <c r="U78" s="1"/>
    </row>
    <row r="79" spans="1:21">
      <c r="A79">
        <v>75</v>
      </c>
      <c r="B79" s="19" t="s">
        <v>159</v>
      </c>
      <c r="D79" s="108" t="s">
        <v>101</v>
      </c>
      <c r="E79" s="1" t="s">
        <v>293</v>
      </c>
      <c r="F79" s="1"/>
      <c r="G79" t="s">
        <v>5</v>
      </c>
      <c r="J79" s="1" t="s">
        <v>5</v>
      </c>
      <c r="K79" s="1"/>
      <c r="P79" s="1" t="s">
        <v>25</v>
      </c>
      <c r="Q79" s="1"/>
      <c r="R79" s="1"/>
      <c r="S79" s="1"/>
      <c r="T79" s="1"/>
      <c r="U79" s="1"/>
    </row>
    <row r="80" spans="1:21" ht="30">
      <c r="A80">
        <v>76</v>
      </c>
      <c r="B80" s="19" t="s">
        <v>228</v>
      </c>
      <c r="D80" s="108" t="s">
        <v>101</v>
      </c>
      <c r="E80" s="1" t="s">
        <v>294</v>
      </c>
      <c r="F80" s="1"/>
      <c r="G80" t="s">
        <v>5</v>
      </c>
      <c r="I80" t="s">
        <v>19</v>
      </c>
      <c r="J80" s="1" t="s">
        <v>5</v>
      </c>
      <c r="K80" s="1"/>
      <c r="P80" s="1" t="s">
        <v>26</v>
      </c>
      <c r="Q80" s="1"/>
      <c r="R80" s="1"/>
      <c r="S80" s="1"/>
      <c r="T80" s="1" t="s">
        <v>295</v>
      </c>
      <c r="U80" s="1"/>
    </row>
    <row r="81" spans="1:21" ht="30">
      <c r="A81">
        <v>77</v>
      </c>
      <c r="B81" s="19" t="s">
        <v>296</v>
      </c>
      <c r="C81" t="s">
        <v>297</v>
      </c>
      <c r="D81" s="109" t="s">
        <v>91</v>
      </c>
      <c r="E81" s="1" t="s">
        <v>298</v>
      </c>
      <c r="F81" s="1"/>
      <c r="G81" t="s">
        <v>5</v>
      </c>
      <c r="I81" t="s">
        <v>19</v>
      </c>
      <c r="J81" s="1"/>
      <c r="K81" s="1"/>
      <c r="P81" s="1" t="s">
        <v>25</v>
      </c>
      <c r="Q81" s="1"/>
      <c r="R81" s="1"/>
      <c r="S81" s="1"/>
      <c r="T81" s="1" t="s">
        <v>299</v>
      </c>
      <c r="U81" s="1" t="s">
        <v>300</v>
      </c>
    </row>
    <row r="82" spans="1:21">
      <c r="A82">
        <v>78</v>
      </c>
      <c r="B82" s="19" t="s">
        <v>301</v>
      </c>
      <c r="D82" s="108" t="s">
        <v>101</v>
      </c>
      <c r="E82" s="1" t="s">
        <v>302</v>
      </c>
      <c r="F82" s="1"/>
      <c r="J82" s="1"/>
      <c r="K82" s="1" t="s">
        <v>5</v>
      </c>
      <c r="P82" s="1" t="s">
        <v>25</v>
      </c>
      <c r="Q82" s="1"/>
      <c r="R82" s="1"/>
      <c r="S82" s="1"/>
      <c r="T82" s="1" t="s">
        <v>303</v>
      </c>
      <c r="U82" s="1"/>
    </row>
    <row r="83" spans="1:21">
      <c r="A83">
        <v>79</v>
      </c>
      <c r="B83" s="19" t="s">
        <v>159</v>
      </c>
      <c r="D83" s="108" t="s">
        <v>101</v>
      </c>
      <c r="E83" t="s">
        <v>304</v>
      </c>
      <c r="G83" s="1"/>
      <c r="H83" t="s">
        <v>5</v>
      </c>
      <c r="J83" s="1"/>
      <c r="K83" s="1"/>
      <c r="P83" s="1" t="s">
        <v>25</v>
      </c>
      <c r="Q83" s="1"/>
      <c r="R83" s="1"/>
      <c r="S83" s="1" t="s">
        <v>28</v>
      </c>
      <c r="T83" s="1" t="s">
        <v>305</v>
      </c>
      <c r="U83" s="1"/>
    </row>
    <row r="84" spans="1:21" ht="30">
      <c r="A84">
        <v>80</v>
      </c>
      <c r="B84" s="19" t="s">
        <v>159</v>
      </c>
      <c r="D84" s="108" t="s">
        <v>101</v>
      </c>
      <c r="E84" s="58" t="s">
        <v>306</v>
      </c>
      <c r="F84" s="58"/>
      <c r="G84" s="1"/>
      <c r="H84" t="s">
        <v>5</v>
      </c>
      <c r="J84" s="1"/>
      <c r="K84" s="1"/>
      <c r="P84" s="1" t="s">
        <v>25</v>
      </c>
      <c r="Q84" s="1"/>
      <c r="R84" s="1"/>
      <c r="S84" s="1" t="s">
        <v>28</v>
      </c>
      <c r="T84" s="1" t="s">
        <v>305</v>
      </c>
      <c r="U84" s="1"/>
    </row>
    <row r="85" spans="1:21">
      <c r="A85">
        <v>81</v>
      </c>
      <c r="B85" s="19" t="s">
        <v>159</v>
      </c>
      <c r="D85" s="108" t="s">
        <v>101</v>
      </c>
      <c r="E85" s="58" t="s">
        <v>307</v>
      </c>
      <c r="F85" s="58"/>
      <c r="G85" s="1"/>
      <c r="H85" t="s">
        <v>5</v>
      </c>
      <c r="J85" s="1"/>
      <c r="K85" s="1"/>
      <c r="P85" s="1" t="s">
        <v>25</v>
      </c>
      <c r="Q85" s="1"/>
      <c r="R85" s="1" t="s">
        <v>55</v>
      </c>
      <c r="S85" s="1" t="s">
        <v>56</v>
      </c>
      <c r="T85" s="1" t="s">
        <v>305</v>
      </c>
      <c r="U85" s="1"/>
    </row>
    <row r="86" spans="1:21">
      <c r="A86">
        <v>82</v>
      </c>
      <c r="B86" s="19" t="s">
        <v>159</v>
      </c>
      <c r="D86" s="108" t="s">
        <v>101</v>
      </c>
      <c r="E86" s="58" t="s">
        <v>308</v>
      </c>
      <c r="F86" s="58"/>
      <c r="G86" t="s">
        <v>5</v>
      </c>
      <c r="J86" s="1"/>
      <c r="K86" s="1"/>
      <c r="P86" s="1" t="s">
        <v>25</v>
      </c>
      <c r="Q86" s="1"/>
      <c r="R86" s="1"/>
      <c r="S86" s="1" t="s">
        <v>28</v>
      </c>
      <c r="T86" s="1" t="s">
        <v>309</v>
      </c>
      <c r="U86" s="1"/>
    </row>
    <row r="87" spans="1:21" ht="30">
      <c r="A87">
        <v>83</v>
      </c>
      <c r="B87" s="19" t="s">
        <v>182</v>
      </c>
      <c r="C87" t="s">
        <v>310</v>
      </c>
      <c r="D87" s="108" t="s">
        <v>101</v>
      </c>
      <c r="E87" s="58" t="s">
        <v>311</v>
      </c>
      <c r="F87" s="58"/>
      <c r="J87" s="1" t="s">
        <v>5</v>
      </c>
      <c r="K87" s="1"/>
      <c r="O87" t="s">
        <v>15</v>
      </c>
      <c r="P87" s="1" t="s">
        <v>25</v>
      </c>
      <c r="Q87" s="1"/>
      <c r="R87" s="1"/>
      <c r="S87" s="1" t="s">
        <v>32</v>
      </c>
      <c r="T87" s="1" t="s">
        <v>312</v>
      </c>
      <c r="U87" s="1"/>
    </row>
    <row r="88" spans="1:21">
      <c r="A88">
        <v>84</v>
      </c>
      <c r="B88" s="19" t="s">
        <v>182</v>
      </c>
      <c r="C88" t="s">
        <v>313</v>
      </c>
      <c r="D88" s="108" t="s">
        <v>101</v>
      </c>
      <c r="E88" s="58" t="s">
        <v>314</v>
      </c>
      <c r="F88" s="58"/>
      <c r="J88" s="1"/>
      <c r="K88" s="1"/>
      <c r="L88" t="s">
        <v>20</v>
      </c>
      <c r="P88" s="1" t="s">
        <v>25</v>
      </c>
      <c r="Q88" s="1" t="s">
        <v>30</v>
      </c>
      <c r="R88" s="1"/>
      <c r="S88" s="1"/>
      <c r="T88" s="1" t="s">
        <v>315</v>
      </c>
      <c r="U88" s="1"/>
    </row>
    <row r="89" spans="1:21">
      <c r="A89">
        <v>85</v>
      </c>
      <c r="B89" t="s">
        <v>316</v>
      </c>
      <c r="D89" s="108" t="s">
        <v>101</v>
      </c>
      <c r="E89" s="58" t="s">
        <v>317</v>
      </c>
      <c r="F89" s="58"/>
      <c r="G89" t="s">
        <v>5</v>
      </c>
      <c r="J89" s="1"/>
      <c r="K89" s="1"/>
      <c r="P89" s="1" t="s">
        <v>25</v>
      </c>
      <c r="Q89" s="1"/>
      <c r="R89" s="1"/>
      <c r="S89" s="1" t="s">
        <v>28</v>
      </c>
      <c r="T89" s="1" t="s">
        <v>318</v>
      </c>
      <c r="U89" s="1"/>
    </row>
    <row r="90" spans="1:21">
      <c r="A90">
        <v>86</v>
      </c>
      <c r="B90" t="s">
        <v>316</v>
      </c>
      <c r="D90" s="108" t="s">
        <v>101</v>
      </c>
      <c r="E90" s="58" t="s">
        <v>319</v>
      </c>
      <c r="F90" s="58"/>
      <c r="G90" t="s">
        <v>5</v>
      </c>
      <c r="J90" s="1"/>
      <c r="K90" s="1"/>
      <c r="P90" s="1" t="s">
        <v>25</v>
      </c>
      <c r="Q90" s="1"/>
      <c r="R90" s="1"/>
      <c r="S90" s="1" t="s">
        <v>28</v>
      </c>
      <c r="T90" s="1" t="s">
        <v>320</v>
      </c>
      <c r="U90" s="1"/>
    </row>
    <row r="91" spans="1:21">
      <c r="A91">
        <v>87</v>
      </c>
      <c r="B91" s="19" t="s">
        <v>159</v>
      </c>
      <c r="D91" s="108" t="s">
        <v>101</v>
      </c>
      <c r="E91" s="58" t="s">
        <v>321</v>
      </c>
      <c r="F91" s="58"/>
      <c r="G91" t="s">
        <v>5</v>
      </c>
      <c r="J91" s="1"/>
      <c r="K91" s="1"/>
      <c r="P91" s="1" t="s">
        <v>25</v>
      </c>
      <c r="Q91" s="1"/>
      <c r="R91" s="1"/>
      <c r="S91" s="1" t="s">
        <v>28</v>
      </c>
      <c r="T91" s="1" t="s">
        <v>322</v>
      </c>
      <c r="U91" s="1"/>
    </row>
    <row r="92" spans="1:21">
      <c r="A92">
        <v>88</v>
      </c>
      <c r="B92" s="19" t="s">
        <v>159</v>
      </c>
      <c r="D92" s="108" t="s">
        <v>101</v>
      </c>
      <c r="E92" s="58" t="s">
        <v>323</v>
      </c>
      <c r="F92" s="58"/>
      <c r="G92" t="s">
        <v>5</v>
      </c>
      <c r="J92" s="1"/>
      <c r="K92" s="1"/>
      <c r="P92" s="1" t="s">
        <v>25</v>
      </c>
      <c r="Q92" s="1"/>
      <c r="R92" s="1"/>
      <c r="S92" s="1" t="s">
        <v>28</v>
      </c>
      <c r="T92" s="1" t="s">
        <v>324</v>
      </c>
      <c r="U92" s="1"/>
    </row>
    <row r="93" spans="1:21">
      <c r="A93">
        <v>89</v>
      </c>
      <c r="B93" s="19" t="s">
        <v>159</v>
      </c>
      <c r="D93" s="108" t="s">
        <v>101</v>
      </c>
      <c r="E93" s="58" t="s">
        <v>325</v>
      </c>
      <c r="F93" s="58"/>
      <c r="G93" t="s">
        <v>5</v>
      </c>
      <c r="J93" s="1"/>
      <c r="K93" s="1"/>
      <c r="P93" s="1" t="s">
        <v>25</v>
      </c>
      <c r="Q93" s="1"/>
      <c r="R93" s="1"/>
      <c r="S93" s="1"/>
      <c r="T93" s="1" t="s">
        <v>326</v>
      </c>
      <c r="U93" s="1"/>
    </row>
    <row r="94" spans="1:21">
      <c r="A94">
        <v>90</v>
      </c>
      <c r="B94" s="19" t="s">
        <v>159</v>
      </c>
      <c r="D94" s="108" t="s">
        <v>101</v>
      </c>
      <c r="E94" s="58" t="s">
        <v>327</v>
      </c>
      <c r="F94" s="58"/>
      <c r="G94" t="s">
        <v>5</v>
      </c>
      <c r="J94" s="1"/>
      <c r="K94" s="1"/>
      <c r="P94" s="1" t="s">
        <v>25</v>
      </c>
      <c r="Q94" s="1"/>
      <c r="R94" s="1" t="s">
        <v>61</v>
      </c>
      <c r="S94" s="1" t="s">
        <v>59</v>
      </c>
      <c r="T94" s="1" t="s">
        <v>328</v>
      </c>
      <c r="U94" s="1"/>
    </row>
    <row r="95" spans="1:21">
      <c r="A95">
        <v>91</v>
      </c>
      <c r="B95" s="104" t="s">
        <v>329</v>
      </c>
      <c r="C95" t="s">
        <v>330</v>
      </c>
      <c r="D95" s="108" t="s">
        <v>101</v>
      </c>
      <c r="E95" s="58" t="s">
        <v>331</v>
      </c>
      <c r="F95" s="58"/>
      <c r="G95" t="s">
        <v>5</v>
      </c>
      <c r="J95" s="1" t="s">
        <v>5</v>
      </c>
      <c r="K95" s="1"/>
      <c r="P95" s="1" t="s">
        <v>25</v>
      </c>
      <c r="Q95" s="1"/>
      <c r="R95" s="1"/>
      <c r="S95" s="1" t="s">
        <v>28</v>
      </c>
      <c r="T95" s="1" t="s">
        <v>332</v>
      </c>
      <c r="U95" s="1"/>
    </row>
    <row r="96" spans="1:21" ht="45">
      <c r="A96">
        <v>92</v>
      </c>
      <c r="B96" t="s">
        <v>40</v>
      </c>
      <c r="D96" s="108" t="s">
        <v>95</v>
      </c>
      <c r="E96" s="23" t="s">
        <v>333</v>
      </c>
      <c r="F96" s="58"/>
      <c r="G96" s="1"/>
      <c r="J96" s="1"/>
      <c r="K96" s="1"/>
      <c r="L96" s="1"/>
      <c r="M96" s="1"/>
      <c r="N96" s="1" t="s">
        <v>334</v>
      </c>
      <c r="O96" t="s">
        <v>16</v>
      </c>
      <c r="P96" s="1"/>
      <c r="Q96" s="1"/>
      <c r="R96" s="1" t="s">
        <v>58</v>
      </c>
      <c r="S96" s="1"/>
      <c r="T96" s="1"/>
      <c r="U96" s="1"/>
    </row>
    <row r="97" spans="1:21" ht="30">
      <c r="A97">
        <v>93</v>
      </c>
      <c r="B97" s="19" t="s">
        <v>329</v>
      </c>
      <c r="C97" s="1" t="s">
        <v>335</v>
      </c>
      <c r="D97" s="108" t="s">
        <v>101</v>
      </c>
      <c r="E97" s="58" t="s">
        <v>336</v>
      </c>
      <c r="F97" s="58"/>
      <c r="J97" s="1" t="s">
        <v>5</v>
      </c>
      <c r="K97" s="1"/>
      <c r="P97" s="1" t="s">
        <v>73</v>
      </c>
      <c r="Q97" s="1"/>
      <c r="R97" s="1" t="s">
        <v>31</v>
      </c>
      <c r="S97" s="1" t="s">
        <v>28</v>
      </c>
      <c r="T97" s="1" t="s">
        <v>337</v>
      </c>
      <c r="U97" s="1"/>
    </row>
    <row r="98" spans="1:21">
      <c r="A98">
        <v>94</v>
      </c>
      <c r="B98" s="19" t="s">
        <v>329</v>
      </c>
      <c r="C98" t="s">
        <v>338</v>
      </c>
      <c r="D98" s="108" t="s">
        <v>101</v>
      </c>
      <c r="E98" s="58" t="s">
        <v>339</v>
      </c>
      <c r="F98" s="58"/>
      <c r="J98" s="1" t="s">
        <v>5</v>
      </c>
      <c r="K98" s="1"/>
      <c r="P98" s="1" t="s">
        <v>25</v>
      </c>
      <c r="Q98" s="1"/>
      <c r="R98" s="1"/>
      <c r="S98" s="1"/>
      <c r="T98" s="1" t="s">
        <v>340</v>
      </c>
      <c r="U98" s="1"/>
    </row>
    <row r="99" spans="1:21">
      <c r="A99">
        <v>95</v>
      </c>
      <c r="B99" s="19" t="s">
        <v>329</v>
      </c>
      <c r="C99" t="s">
        <v>341</v>
      </c>
      <c r="D99" s="108" t="s">
        <v>101</v>
      </c>
      <c r="E99" s="58" t="s">
        <v>342</v>
      </c>
      <c r="F99" s="58"/>
      <c r="G99" t="s">
        <v>5</v>
      </c>
      <c r="J99" s="1" t="s">
        <v>5</v>
      </c>
      <c r="K99" s="1"/>
      <c r="P99" s="1" t="s">
        <v>25</v>
      </c>
      <c r="Q99" s="1"/>
      <c r="R99" s="1"/>
      <c r="S99" s="1" t="s">
        <v>28</v>
      </c>
      <c r="T99" s="1" t="s">
        <v>343</v>
      </c>
      <c r="U99" s="1"/>
    </row>
    <row r="100" spans="1:21">
      <c r="A100">
        <v>96</v>
      </c>
      <c r="B100" t="s">
        <v>344</v>
      </c>
      <c r="D100" s="108" t="s">
        <v>101</v>
      </c>
      <c r="E100" s="58" t="s">
        <v>345</v>
      </c>
      <c r="F100" s="58"/>
      <c r="J100" s="1" t="s">
        <v>5</v>
      </c>
      <c r="K100" s="1"/>
      <c r="P100" s="1" t="s">
        <v>54</v>
      </c>
      <c r="Q100" s="1"/>
      <c r="R100" s="1"/>
      <c r="S100" s="1"/>
      <c r="T100" s="1" t="s">
        <v>346</v>
      </c>
      <c r="U100" s="1"/>
    </row>
    <row r="101" spans="1:21">
      <c r="A101">
        <v>97</v>
      </c>
      <c r="B101" s="19" t="s">
        <v>329</v>
      </c>
      <c r="C101" t="s">
        <v>347</v>
      </c>
      <c r="D101" s="108" t="s">
        <v>101</v>
      </c>
      <c r="E101" s="58" t="s">
        <v>348</v>
      </c>
      <c r="F101" s="58"/>
      <c r="G101" t="s">
        <v>5</v>
      </c>
      <c r="J101" s="1" t="s">
        <v>5</v>
      </c>
      <c r="K101" s="1"/>
      <c r="P101" s="1" t="s">
        <v>29</v>
      </c>
      <c r="Q101" s="1"/>
      <c r="R101" s="1"/>
      <c r="S101" s="1" t="s">
        <v>28</v>
      </c>
      <c r="T101" s="1" t="s">
        <v>343</v>
      </c>
      <c r="U101" s="1"/>
    </row>
    <row r="102" spans="1:21" ht="30">
      <c r="A102">
        <v>98</v>
      </c>
      <c r="B102" s="19" t="s">
        <v>329</v>
      </c>
      <c r="C102" t="s">
        <v>349</v>
      </c>
      <c r="D102" s="108" t="s">
        <v>101</v>
      </c>
      <c r="E102" s="58" t="s">
        <v>350</v>
      </c>
      <c r="F102" s="58"/>
      <c r="J102" s="1" t="s">
        <v>5</v>
      </c>
      <c r="K102" s="1"/>
      <c r="P102" s="1" t="s">
        <v>54</v>
      </c>
      <c r="Q102" s="1" t="s">
        <v>30</v>
      </c>
      <c r="R102" s="1"/>
      <c r="S102" s="1"/>
      <c r="T102" s="1" t="s">
        <v>351</v>
      </c>
      <c r="U102" s="1"/>
    </row>
    <row r="103" spans="1:21" ht="30.75">
      <c r="A103">
        <v>99</v>
      </c>
      <c r="B103" s="19" t="s">
        <v>352</v>
      </c>
      <c r="D103" s="108" t="s">
        <v>101</v>
      </c>
      <c r="E103" s="22" t="s">
        <v>353</v>
      </c>
      <c r="F103" s="22"/>
      <c r="G103" t="s">
        <v>5</v>
      </c>
      <c r="J103" s="1"/>
      <c r="K103" s="1"/>
      <c r="P103" s="1" t="s">
        <v>44</v>
      </c>
      <c r="Q103" s="1"/>
      <c r="R103" s="1"/>
      <c r="S103" s="1" t="s">
        <v>28</v>
      </c>
      <c r="T103" s="1" t="s">
        <v>354</v>
      </c>
      <c r="U103" s="1"/>
    </row>
    <row r="104" spans="1:21" ht="30">
      <c r="A104">
        <v>100</v>
      </c>
      <c r="B104" s="19" t="s">
        <v>352</v>
      </c>
      <c r="D104" s="108" t="s">
        <v>101</v>
      </c>
      <c r="E104" s="58" t="s">
        <v>355</v>
      </c>
      <c r="F104" s="58"/>
      <c r="G104" t="s">
        <v>5</v>
      </c>
      <c r="J104" s="1"/>
      <c r="K104" s="1"/>
      <c r="P104" s="1" t="s">
        <v>44</v>
      </c>
      <c r="Q104" s="1"/>
      <c r="R104" s="1" t="s">
        <v>63</v>
      </c>
      <c r="S104" s="1" t="s">
        <v>43</v>
      </c>
      <c r="T104" s="1" t="s">
        <v>356</v>
      </c>
      <c r="U104" s="1"/>
    </row>
    <row r="105" spans="1:21" ht="16.5">
      <c r="A105">
        <v>101</v>
      </c>
      <c r="B105" s="19" t="s">
        <v>352</v>
      </c>
      <c r="D105" s="108" t="s">
        <v>101</v>
      </c>
      <c r="E105" s="22" t="s">
        <v>357</v>
      </c>
      <c r="F105" s="22"/>
      <c r="G105" t="s">
        <v>5</v>
      </c>
      <c r="J105" s="1"/>
      <c r="K105" s="1"/>
      <c r="P105" s="1" t="s">
        <v>44</v>
      </c>
      <c r="Q105" s="1"/>
      <c r="R105" s="1"/>
      <c r="S105" s="1"/>
      <c r="T105" s="1" t="s">
        <v>358</v>
      </c>
      <c r="U105" s="1"/>
    </row>
    <row r="106" spans="1:21" ht="30.75">
      <c r="A106">
        <v>102</v>
      </c>
      <c r="B106" s="19" t="s">
        <v>352</v>
      </c>
      <c r="D106" s="108" t="s">
        <v>101</v>
      </c>
      <c r="E106" s="22" t="s">
        <v>359</v>
      </c>
      <c r="F106" s="22"/>
      <c r="G106" t="s">
        <v>5</v>
      </c>
      <c r="J106" s="1"/>
      <c r="K106" s="1"/>
      <c r="P106" s="1" t="s">
        <v>44</v>
      </c>
      <c r="Q106" s="1"/>
      <c r="R106" s="1"/>
      <c r="S106" s="1"/>
      <c r="T106" s="1" t="s">
        <v>360</v>
      </c>
      <c r="U106" s="1"/>
    </row>
    <row r="107" spans="1:21" ht="45">
      <c r="A107">
        <v>103</v>
      </c>
      <c r="B107" s="19" t="s">
        <v>361</v>
      </c>
      <c r="D107" s="108" t="s">
        <v>101</v>
      </c>
      <c r="E107" s="58" t="s">
        <v>362</v>
      </c>
      <c r="F107" s="58"/>
      <c r="G107" t="s">
        <v>5</v>
      </c>
      <c r="J107" s="1"/>
      <c r="K107" s="1"/>
      <c r="P107" s="1" t="s">
        <v>65</v>
      </c>
      <c r="Q107" s="1"/>
      <c r="R107" s="1"/>
      <c r="S107" s="1"/>
      <c r="T107" s="1" t="s">
        <v>363</v>
      </c>
      <c r="U107" s="1"/>
    </row>
    <row r="108" spans="1:21" ht="45">
      <c r="A108">
        <v>104</v>
      </c>
      <c r="B108" s="19" t="s">
        <v>364</v>
      </c>
      <c r="C108" t="s">
        <v>365</v>
      </c>
      <c r="D108" s="108" t="s">
        <v>95</v>
      </c>
      <c r="E108" s="58" t="s">
        <v>366</v>
      </c>
      <c r="F108" s="58"/>
      <c r="J108" s="1" t="s">
        <v>5</v>
      </c>
      <c r="K108" s="1" t="s">
        <v>5</v>
      </c>
      <c r="P108" s="1" t="s">
        <v>26</v>
      </c>
      <c r="Q108" s="1"/>
      <c r="R108" s="1"/>
      <c r="S108" s="1"/>
      <c r="T108" s="1" t="s">
        <v>367</v>
      </c>
      <c r="U108" s="1"/>
    </row>
    <row r="109" spans="1:21">
      <c r="A109">
        <v>105</v>
      </c>
      <c r="B109" s="19" t="s">
        <v>364</v>
      </c>
      <c r="C109" s="1" t="s">
        <v>368</v>
      </c>
      <c r="D109" s="108" t="s">
        <v>95</v>
      </c>
      <c r="E109" s="58" t="s">
        <v>369</v>
      </c>
      <c r="F109" s="58"/>
      <c r="J109" s="1" t="s">
        <v>5</v>
      </c>
      <c r="K109" s="1" t="s">
        <v>5</v>
      </c>
      <c r="P109" s="1" t="s">
        <v>26</v>
      </c>
      <c r="Q109" s="1"/>
      <c r="R109" s="1" t="s">
        <v>46</v>
      </c>
      <c r="S109" s="1" t="s">
        <v>43</v>
      </c>
      <c r="T109" s="1"/>
      <c r="U109" s="1"/>
    </row>
    <row r="110" spans="1:21" ht="30">
      <c r="A110">
        <v>106</v>
      </c>
      <c r="B110" s="19" t="s">
        <v>364</v>
      </c>
      <c r="C110" t="s">
        <v>370</v>
      </c>
      <c r="D110" s="108" t="s">
        <v>95</v>
      </c>
      <c r="E110" s="58" t="s">
        <v>371</v>
      </c>
      <c r="F110" s="58"/>
      <c r="J110" s="1"/>
      <c r="K110" s="1" t="s">
        <v>5</v>
      </c>
      <c r="P110" s="1" t="s">
        <v>26</v>
      </c>
      <c r="Q110" s="1"/>
      <c r="R110" s="1"/>
      <c r="S110" s="1"/>
      <c r="T110" s="1" t="s">
        <v>372</v>
      </c>
      <c r="U110" s="1"/>
    </row>
    <row r="111" spans="1:21">
      <c r="A111">
        <v>107</v>
      </c>
      <c r="B111" t="s">
        <v>373</v>
      </c>
      <c r="D111" s="108" t="s">
        <v>101</v>
      </c>
      <c r="E111" s="58" t="s">
        <v>374</v>
      </c>
      <c r="F111" s="58"/>
      <c r="G111" t="s">
        <v>5</v>
      </c>
      <c r="I111" t="s">
        <v>19</v>
      </c>
      <c r="J111" s="1"/>
      <c r="K111" s="1"/>
      <c r="P111" s="1" t="s">
        <v>25</v>
      </c>
      <c r="Q111" s="1"/>
      <c r="R111" s="1"/>
      <c r="S111" s="1"/>
      <c r="T111" s="1"/>
      <c r="U111" s="1"/>
    </row>
    <row r="112" spans="1:21">
      <c r="A112">
        <v>108</v>
      </c>
      <c r="B112" t="s">
        <v>159</v>
      </c>
      <c r="D112" s="108" t="s">
        <v>101</v>
      </c>
      <c r="E112" s="58" t="s">
        <v>375</v>
      </c>
      <c r="F112" s="58"/>
      <c r="H112" t="s">
        <v>13</v>
      </c>
      <c r="J112" s="1"/>
      <c r="K112" s="1"/>
      <c r="P112" s="1" t="s">
        <v>25</v>
      </c>
      <c r="Q112" s="1"/>
      <c r="R112" s="1"/>
      <c r="S112" s="1"/>
      <c r="T112" s="1"/>
      <c r="U112" s="1"/>
    </row>
    <row r="113" spans="1:21" ht="30.75">
      <c r="A113">
        <v>109</v>
      </c>
      <c r="B113" s="19" t="s">
        <v>376</v>
      </c>
      <c r="D113" s="118" t="s">
        <v>117</v>
      </c>
      <c r="E113" s="22" t="s">
        <v>377</v>
      </c>
      <c r="F113" s="22"/>
      <c r="G113" t="s">
        <v>5</v>
      </c>
      <c r="J113" s="1"/>
      <c r="K113" s="1"/>
      <c r="P113" s="1" t="s">
        <v>77</v>
      </c>
      <c r="Q113" s="1"/>
      <c r="R113" s="1"/>
      <c r="S113" s="1"/>
      <c r="T113" s="1"/>
      <c r="U113" s="1"/>
    </row>
    <row r="114" spans="1:21" ht="45">
      <c r="A114">
        <v>110</v>
      </c>
      <c r="B114" s="19" t="s">
        <v>378</v>
      </c>
      <c r="D114" s="108" t="s">
        <v>101</v>
      </c>
      <c r="E114" s="58" t="s">
        <v>379</v>
      </c>
      <c r="F114" s="58"/>
      <c r="G114" t="s">
        <v>5</v>
      </c>
      <c r="J114" s="1" t="s">
        <v>5</v>
      </c>
      <c r="K114" s="1"/>
      <c r="P114" s="1" t="s">
        <v>60</v>
      </c>
      <c r="Q114" s="1"/>
      <c r="R114" s="1"/>
      <c r="S114" s="1"/>
      <c r="T114" s="1" t="s">
        <v>380</v>
      </c>
      <c r="U114" s="1"/>
    </row>
    <row r="115" spans="1:21" ht="45">
      <c r="A115">
        <v>111</v>
      </c>
      <c r="B115" s="19" t="s">
        <v>378</v>
      </c>
      <c r="D115" s="108" t="s">
        <v>101</v>
      </c>
      <c r="E115" s="58" t="s">
        <v>381</v>
      </c>
      <c r="F115" s="58"/>
      <c r="G115" t="s">
        <v>5</v>
      </c>
      <c r="J115" s="1" t="s">
        <v>5</v>
      </c>
      <c r="K115" s="1"/>
      <c r="P115" s="1" t="s">
        <v>60</v>
      </c>
      <c r="Q115" s="1"/>
      <c r="R115" s="1"/>
      <c r="S115" s="1"/>
      <c r="T115" s="1" t="s">
        <v>382</v>
      </c>
      <c r="U115" s="1"/>
    </row>
    <row r="116" spans="1:21" ht="90">
      <c r="A116">
        <v>112</v>
      </c>
      <c r="B116" s="19" t="s">
        <v>383</v>
      </c>
      <c r="D116" s="108" t="s">
        <v>101</v>
      </c>
      <c r="E116" s="1" t="s">
        <v>384</v>
      </c>
      <c r="F116" s="1"/>
      <c r="G116" t="s">
        <v>5</v>
      </c>
      <c r="J116" s="1"/>
      <c r="K116" s="1"/>
      <c r="P116" s="1" t="s">
        <v>60</v>
      </c>
      <c r="Q116" s="1"/>
      <c r="R116" s="1"/>
      <c r="S116" s="1"/>
      <c r="T116" s="1" t="s">
        <v>385</v>
      </c>
      <c r="U116" s="1"/>
    </row>
    <row r="117" spans="1:21">
      <c r="A117">
        <v>113</v>
      </c>
      <c r="B117" t="s">
        <v>386</v>
      </c>
      <c r="D117" s="108" t="s">
        <v>101</v>
      </c>
      <c r="E117" s="58" t="s">
        <v>387</v>
      </c>
      <c r="F117" s="58"/>
      <c r="J117" s="1"/>
      <c r="K117" s="1"/>
      <c r="M117" t="s">
        <v>7</v>
      </c>
      <c r="P117" s="1" t="s">
        <v>25</v>
      </c>
      <c r="Q117" s="1"/>
      <c r="R117" s="1"/>
      <c r="S117" s="1"/>
      <c r="T117" s="1"/>
      <c r="U117" s="1"/>
    </row>
    <row r="118" spans="1:21" ht="30">
      <c r="A118">
        <v>114</v>
      </c>
      <c r="B118" t="s">
        <v>388</v>
      </c>
      <c r="D118" s="108" t="s">
        <v>101</v>
      </c>
      <c r="E118" s="58" t="s">
        <v>389</v>
      </c>
      <c r="F118" s="58"/>
      <c r="J118" s="1"/>
      <c r="K118" s="1"/>
      <c r="M118" t="s">
        <v>9</v>
      </c>
      <c r="P118" s="1" t="s">
        <v>69</v>
      </c>
      <c r="Q118" s="1"/>
      <c r="R118" s="1"/>
      <c r="S118" s="1"/>
      <c r="T118" s="1"/>
      <c r="U118" s="1"/>
    </row>
    <row r="119" spans="1:21">
      <c r="A119">
        <v>115</v>
      </c>
      <c r="B119" s="19" t="s">
        <v>141</v>
      </c>
      <c r="C119" t="s">
        <v>390</v>
      </c>
      <c r="D119" s="108" t="s">
        <v>101</v>
      </c>
      <c r="E119" s="58" t="s">
        <v>391</v>
      </c>
      <c r="F119" s="58"/>
      <c r="J119" s="1" t="s">
        <v>5</v>
      </c>
      <c r="K119" s="1"/>
      <c r="P119" s="1" t="s">
        <v>25</v>
      </c>
      <c r="Q119" s="1"/>
      <c r="R119" s="1"/>
      <c r="S119" s="1"/>
      <c r="T119" s="1"/>
      <c r="U119" s="1"/>
    </row>
    <row r="120" spans="1:21" ht="45">
      <c r="A120">
        <v>116</v>
      </c>
      <c r="B120" s="19" t="s">
        <v>361</v>
      </c>
      <c r="D120" s="108" t="s">
        <v>101</v>
      </c>
      <c r="E120" s="58" t="s">
        <v>392</v>
      </c>
      <c r="F120" s="58"/>
      <c r="J120" s="1"/>
      <c r="K120" s="1"/>
      <c r="P120" s="1" t="s">
        <v>65</v>
      </c>
      <c r="Q120" s="1"/>
      <c r="R120" s="1"/>
      <c r="S120" s="1"/>
      <c r="T120" s="1"/>
      <c r="U120" s="1"/>
    </row>
    <row r="121" spans="1:21">
      <c r="A121">
        <v>117</v>
      </c>
      <c r="B121" s="19" t="s">
        <v>104</v>
      </c>
      <c r="C121" t="s">
        <v>105</v>
      </c>
      <c r="D121" s="108" t="s">
        <v>101</v>
      </c>
      <c r="E121" s="58" t="s">
        <v>393</v>
      </c>
      <c r="F121" s="58"/>
      <c r="J121" s="1" t="s">
        <v>5</v>
      </c>
      <c r="K121" s="1"/>
      <c r="P121" s="1" t="s">
        <v>25</v>
      </c>
      <c r="Q121" s="1"/>
      <c r="R121" s="1"/>
      <c r="S121" s="1"/>
      <c r="T121" s="1"/>
      <c r="U121" s="1"/>
    </row>
    <row r="122" spans="1:21">
      <c r="A122">
        <v>118</v>
      </c>
      <c r="B122" s="19" t="s">
        <v>271</v>
      </c>
      <c r="D122" s="108" t="s">
        <v>101</v>
      </c>
      <c r="E122" s="58" t="s">
        <v>394</v>
      </c>
      <c r="F122" s="58"/>
      <c r="J122" s="1" t="s">
        <v>5</v>
      </c>
      <c r="K122" s="1"/>
      <c r="L122" t="s">
        <v>20</v>
      </c>
      <c r="P122" s="1" t="s">
        <v>25</v>
      </c>
      <c r="Q122" s="1" t="s">
        <v>30</v>
      </c>
      <c r="R122" s="1"/>
      <c r="S122" s="1"/>
      <c r="T122" s="1"/>
      <c r="U122" s="1"/>
    </row>
    <row r="123" spans="1:21" ht="16.5">
      <c r="A123">
        <v>119</v>
      </c>
      <c r="B123" s="19" t="s">
        <v>395</v>
      </c>
      <c r="D123" s="108" t="s">
        <v>101</v>
      </c>
      <c r="E123" s="22" t="s">
        <v>396</v>
      </c>
      <c r="F123" s="22"/>
      <c r="J123" s="1" t="s">
        <v>5</v>
      </c>
      <c r="K123" s="1" t="s">
        <v>5</v>
      </c>
      <c r="P123" s="1" t="s">
        <v>25</v>
      </c>
      <c r="Q123" s="1"/>
      <c r="R123" s="1"/>
      <c r="S123" s="1"/>
      <c r="T123" s="1"/>
      <c r="U123" s="1"/>
    </row>
    <row r="124" spans="1:21">
      <c r="A124">
        <v>120</v>
      </c>
      <c r="B124" s="19" t="s">
        <v>395</v>
      </c>
      <c r="D124" s="108" t="s">
        <v>101</v>
      </c>
      <c r="E124" s="58" t="s">
        <v>397</v>
      </c>
      <c r="F124" s="58"/>
      <c r="J124" s="1" t="s">
        <v>5</v>
      </c>
      <c r="K124" s="1" t="s">
        <v>5</v>
      </c>
      <c r="P124" s="1" t="s">
        <v>25</v>
      </c>
      <c r="Q124" s="1"/>
      <c r="R124" s="1"/>
      <c r="S124" s="1"/>
      <c r="T124" s="1"/>
      <c r="U124" s="1"/>
    </row>
    <row r="125" spans="1:21">
      <c r="A125">
        <v>121</v>
      </c>
      <c r="B125" s="19" t="s">
        <v>352</v>
      </c>
      <c r="C125" t="s">
        <v>398</v>
      </c>
      <c r="D125" s="108" t="s">
        <v>101</v>
      </c>
      <c r="E125" s="58" t="s">
        <v>399</v>
      </c>
      <c r="F125" s="58"/>
      <c r="J125" s="1" t="s">
        <v>5</v>
      </c>
      <c r="K125" s="1"/>
      <c r="P125" s="1" t="s">
        <v>48</v>
      </c>
      <c r="Q125" s="1"/>
      <c r="R125" s="1"/>
      <c r="S125" s="1"/>
      <c r="T125" s="1"/>
      <c r="U125" s="1"/>
    </row>
    <row r="126" spans="1:21" ht="30">
      <c r="A126">
        <v>122</v>
      </c>
      <c r="B126" s="19" t="s">
        <v>352</v>
      </c>
      <c r="C126" t="s">
        <v>400</v>
      </c>
      <c r="D126" s="108" t="s">
        <v>101</v>
      </c>
      <c r="E126" s="58" t="s">
        <v>401</v>
      </c>
      <c r="F126" s="58"/>
      <c r="J126" s="1" t="s">
        <v>5</v>
      </c>
      <c r="K126" s="1"/>
      <c r="P126" s="1" t="s">
        <v>48</v>
      </c>
      <c r="Q126" s="1" t="s">
        <v>37</v>
      </c>
      <c r="R126" s="1"/>
      <c r="S126" s="1"/>
      <c r="T126" s="1" t="s">
        <v>402</v>
      </c>
      <c r="U126" s="1"/>
    </row>
    <row r="127" spans="1:21">
      <c r="A127">
        <v>123</v>
      </c>
      <c r="B127" s="19" t="s">
        <v>352</v>
      </c>
      <c r="C127" t="s">
        <v>398</v>
      </c>
      <c r="D127" s="108" t="s">
        <v>101</v>
      </c>
      <c r="E127" s="58" t="s">
        <v>403</v>
      </c>
      <c r="F127" s="58"/>
      <c r="J127" s="1" t="s">
        <v>5</v>
      </c>
      <c r="K127" s="1"/>
      <c r="P127" s="1" t="s">
        <v>48</v>
      </c>
      <c r="Q127" s="1" t="s">
        <v>37</v>
      </c>
      <c r="R127" s="1"/>
      <c r="S127" s="1"/>
      <c r="T127" s="1"/>
      <c r="U127" s="1"/>
    </row>
    <row r="128" spans="1:21" ht="16.5">
      <c r="A128">
        <v>124</v>
      </c>
      <c r="B128" s="19" t="s">
        <v>151</v>
      </c>
      <c r="D128" s="108" t="s">
        <v>101</v>
      </c>
      <c r="E128" s="22" t="s">
        <v>404</v>
      </c>
      <c r="F128" s="22"/>
      <c r="G128" t="s">
        <v>5</v>
      </c>
      <c r="J128" s="1"/>
      <c r="K128" s="1" t="s">
        <v>5</v>
      </c>
      <c r="L128" t="s">
        <v>20</v>
      </c>
      <c r="P128" s="1" t="s">
        <v>25</v>
      </c>
      <c r="Q128" s="1" t="s">
        <v>41</v>
      </c>
      <c r="R128" s="1"/>
      <c r="S128" s="1"/>
      <c r="T128" s="1"/>
      <c r="U128" s="1"/>
    </row>
    <row r="129" spans="1:21" ht="30">
      <c r="A129">
        <v>125</v>
      </c>
      <c r="B129" s="19" t="s">
        <v>405</v>
      </c>
      <c r="C129" s="1" t="s">
        <v>406</v>
      </c>
      <c r="D129" s="118" t="s">
        <v>117</v>
      </c>
      <c r="E129" s="1" t="s">
        <v>407</v>
      </c>
      <c r="F129" s="1"/>
      <c r="G129" t="s">
        <v>5</v>
      </c>
      <c r="H129" t="s">
        <v>5</v>
      </c>
      <c r="J129" s="1"/>
      <c r="K129" s="1"/>
      <c r="P129" s="1" t="s">
        <v>72</v>
      </c>
      <c r="Q129" s="1"/>
      <c r="R129" s="1"/>
      <c r="S129" s="1"/>
      <c r="T129" s="1"/>
      <c r="U129" s="1"/>
    </row>
    <row r="130" spans="1:21">
      <c r="A130">
        <v>126</v>
      </c>
      <c r="B130" t="s">
        <v>408</v>
      </c>
      <c r="D130" s="108" t="s">
        <v>101</v>
      </c>
      <c r="E130" s="58" t="s">
        <v>409</v>
      </c>
      <c r="F130" s="58"/>
      <c r="J130" s="1" t="s">
        <v>5</v>
      </c>
      <c r="K130" s="1"/>
      <c r="P130" s="1" t="s">
        <v>29</v>
      </c>
      <c r="Q130" s="1"/>
      <c r="R130" s="1"/>
      <c r="S130" s="1"/>
      <c r="T130" s="1"/>
      <c r="U130" s="1"/>
    </row>
    <row r="131" spans="1:21">
      <c r="A131">
        <v>127</v>
      </c>
      <c r="B131" s="19" t="s">
        <v>410</v>
      </c>
      <c r="C131" t="s">
        <v>411</v>
      </c>
      <c r="D131" s="108" t="s">
        <v>101</v>
      </c>
      <c r="E131" s="58" t="s">
        <v>412</v>
      </c>
      <c r="F131" s="58"/>
      <c r="J131" s="1" t="s">
        <v>5</v>
      </c>
      <c r="K131" s="1"/>
      <c r="P131" s="1" t="s">
        <v>29</v>
      </c>
      <c r="Q131" s="1"/>
      <c r="R131" s="1"/>
      <c r="S131" s="1"/>
      <c r="T131" s="1"/>
      <c r="U131" s="1"/>
    </row>
    <row r="132" spans="1:21">
      <c r="A132">
        <v>128</v>
      </c>
      <c r="B132" s="19" t="s">
        <v>410</v>
      </c>
      <c r="C132" t="s">
        <v>411</v>
      </c>
      <c r="D132" s="108" t="s">
        <v>101</v>
      </c>
      <c r="E132" s="58" t="s">
        <v>413</v>
      </c>
      <c r="F132" s="58"/>
      <c r="J132" s="1" t="s">
        <v>5</v>
      </c>
      <c r="K132" s="1"/>
      <c r="P132" s="1" t="s">
        <v>29</v>
      </c>
      <c r="Q132" s="1"/>
      <c r="R132" s="1"/>
      <c r="S132" s="1"/>
      <c r="T132" s="1"/>
      <c r="U132" s="1"/>
    </row>
    <row r="133" spans="1:21" ht="30">
      <c r="A133">
        <v>129</v>
      </c>
      <c r="B133" t="s">
        <v>414</v>
      </c>
      <c r="D133" s="108" t="s">
        <v>101</v>
      </c>
      <c r="E133" s="1" t="s">
        <v>415</v>
      </c>
      <c r="F133" s="1"/>
      <c r="J133" s="1"/>
      <c r="K133" s="1" t="s">
        <v>5</v>
      </c>
      <c r="L133" t="s">
        <v>20</v>
      </c>
      <c r="P133" s="1" t="s">
        <v>25</v>
      </c>
      <c r="Q133" s="1" t="s">
        <v>30</v>
      </c>
      <c r="R133" s="1"/>
      <c r="S133" s="1"/>
      <c r="T133" s="1"/>
      <c r="U133" s="1"/>
    </row>
    <row r="134" spans="1:21">
      <c r="A134">
        <v>130</v>
      </c>
      <c r="B134" t="s">
        <v>416</v>
      </c>
      <c r="D134" s="108" t="s">
        <v>101</v>
      </c>
      <c r="E134" s="58" t="s">
        <v>417</v>
      </c>
      <c r="F134" s="58"/>
      <c r="J134" s="1" t="s">
        <v>5</v>
      </c>
      <c r="K134" s="1"/>
      <c r="P134" s="1" t="s">
        <v>26</v>
      </c>
      <c r="Q134" s="1"/>
      <c r="R134" s="1"/>
      <c r="S134" s="1"/>
      <c r="T134" s="1"/>
      <c r="U134" s="1"/>
    </row>
    <row r="135" spans="1:21">
      <c r="A135">
        <v>131</v>
      </c>
      <c r="B135" s="104" t="s">
        <v>182</v>
      </c>
      <c r="C135" t="s">
        <v>418</v>
      </c>
      <c r="D135" s="108" t="s">
        <v>101</v>
      </c>
      <c r="E135" t="s">
        <v>419</v>
      </c>
      <c r="G135" t="s">
        <v>5</v>
      </c>
      <c r="I135" t="s">
        <v>19</v>
      </c>
      <c r="J135" s="1"/>
      <c r="K135" s="1"/>
      <c r="P135" s="1" t="s">
        <v>25</v>
      </c>
      <c r="Q135" s="1"/>
      <c r="R135" s="1"/>
      <c r="S135" s="1"/>
      <c r="T135" s="1" t="s">
        <v>420</v>
      </c>
      <c r="U135" s="1"/>
    </row>
    <row r="136" spans="1:21">
      <c r="A136">
        <v>132</v>
      </c>
      <c r="B136" s="19" t="s">
        <v>296</v>
      </c>
      <c r="C136" t="s">
        <v>297</v>
      </c>
      <c r="D136" s="109" t="s">
        <v>91</v>
      </c>
      <c r="E136" t="s">
        <v>421</v>
      </c>
      <c r="G136" t="s">
        <v>5</v>
      </c>
      <c r="I136" t="s">
        <v>19</v>
      </c>
      <c r="J136" s="1"/>
      <c r="K136" s="1"/>
      <c r="P136" s="1" t="s">
        <v>25</v>
      </c>
      <c r="Q136" s="1"/>
      <c r="R136" s="1"/>
      <c r="S136" s="1"/>
      <c r="T136" s="1"/>
      <c r="U136" s="1"/>
    </row>
    <row r="137" spans="1:21">
      <c r="A137">
        <v>133</v>
      </c>
      <c r="B137" s="19" t="s">
        <v>422</v>
      </c>
      <c r="C137" t="s">
        <v>423</v>
      </c>
      <c r="D137" s="108" t="s">
        <v>101</v>
      </c>
      <c r="E137" t="s">
        <v>421</v>
      </c>
      <c r="J137" s="1"/>
      <c r="K137" s="1" t="s">
        <v>5</v>
      </c>
      <c r="M137" t="s">
        <v>9</v>
      </c>
      <c r="P137" s="1" t="s">
        <v>25</v>
      </c>
      <c r="Q137" s="1" t="s">
        <v>45</v>
      </c>
      <c r="R137" s="1"/>
      <c r="S137" s="1"/>
      <c r="T137" s="1"/>
      <c r="U137" s="1"/>
    </row>
    <row r="138" spans="1:21" ht="30">
      <c r="A138">
        <v>134</v>
      </c>
      <c r="B138" s="19" t="s">
        <v>422</v>
      </c>
      <c r="C138" t="s">
        <v>423</v>
      </c>
      <c r="D138" s="108" t="s">
        <v>101</v>
      </c>
      <c r="E138" t="s">
        <v>424</v>
      </c>
      <c r="G138" t="s">
        <v>5</v>
      </c>
      <c r="J138" s="1"/>
      <c r="K138" s="1"/>
      <c r="P138" s="1" t="s">
        <v>25</v>
      </c>
      <c r="Q138" s="1"/>
      <c r="R138" s="1" t="s">
        <v>42</v>
      </c>
      <c r="S138" s="1"/>
      <c r="T138" s="1"/>
      <c r="U138" s="1"/>
    </row>
    <row r="139" spans="1:21">
      <c r="A139">
        <v>135</v>
      </c>
      <c r="B139" s="19" t="s">
        <v>425</v>
      </c>
      <c r="C139" t="s">
        <v>426</v>
      </c>
      <c r="D139" s="109" t="s">
        <v>91</v>
      </c>
      <c r="E139" t="s">
        <v>427</v>
      </c>
      <c r="G139" t="s">
        <v>5</v>
      </c>
      <c r="H139" t="s">
        <v>5</v>
      </c>
      <c r="J139" s="1"/>
      <c r="K139" s="1"/>
      <c r="P139" s="1" t="s">
        <v>25</v>
      </c>
      <c r="Q139" s="1"/>
      <c r="R139" s="1"/>
      <c r="S139" s="1"/>
      <c r="T139" s="1" t="s">
        <v>428</v>
      </c>
      <c r="U139" s="1"/>
    </row>
    <row r="140" spans="1:21" ht="45">
      <c r="A140">
        <v>136</v>
      </c>
      <c r="B140" s="19" t="s">
        <v>425</v>
      </c>
      <c r="C140" t="s">
        <v>87</v>
      </c>
      <c r="D140" s="108" t="s">
        <v>101</v>
      </c>
      <c r="E140" t="s">
        <v>429</v>
      </c>
      <c r="G140" t="s">
        <v>5</v>
      </c>
      <c r="J140" s="1"/>
      <c r="K140" s="1"/>
      <c r="P140" s="1" t="s">
        <v>71</v>
      </c>
      <c r="Q140" s="1"/>
      <c r="R140" s="1"/>
      <c r="S140" s="1" t="s">
        <v>28</v>
      </c>
      <c r="T140" s="1" t="s">
        <v>430</v>
      </c>
      <c r="U140" s="1"/>
    </row>
    <row r="141" spans="1:21">
      <c r="A141">
        <v>137</v>
      </c>
      <c r="B141" s="19" t="s">
        <v>425</v>
      </c>
      <c r="C141" t="s">
        <v>431</v>
      </c>
      <c r="D141" s="108" t="s">
        <v>101</v>
      </c>
      <c r="E141" t="s">
        <v>432</v>
      </c>
      <c r="G141" t="s">
        <v>5</v>
      </c>
      <c r="H141" t="s">
        <v>5</v>
      </c>
      <c r="J141" s="1"/>
      <c r="K141" s="1"/>
      <c r="P141" s="1" t="s">
        <v>25</v>
      </c>
      <c r="Q141" s="1"/>
      <c r="R141" s="1"/>
      <c r="S141" s="1" t="s">
        <v>28</v>
      </c>
      <c r="T141" s="1" t="s">
        <v>433</v>
      </c>
      <c r="U141" s="1"/>
    </row>
    <row r="142" spans="1:21">
      <c r="A142">
        <v>138</v>
      </c>
      <c r="B142" s="19" t="s">
        <v>141</v>
      </c>
      <c r="C142" t="s">
        <v>434</v>
      </c>
      <c r="D142" s="108" t="s">
        <v>95</v>
      </c>
      <c r="E142" t="s">
        <v>435</v>
      </c>
      <c r="G142" t="s">
        <v>5</v>
      </c>
      <c r="H142" t="s">
        <v>5</v>
      </c>
      <c r="J142" s="1"/>
      <c r="K142" s="1"/>
      <c r="P142" s="1"/>
      <c r="Q142" s="1"/>
      <c r="R142" s="1"/>
      <c r="S142" s="1"/>
      <c r="T142" s="1"/>
      <c r="U142" s="1"/>
    </row>
    <row r="143" spans="1:21">
      <c r="A143">
        <v>139</v>
      </c>
      <c r="B143" s="94" t="s">
        <v>436</v>
      </c>
      <c r="D143" s="108" t="s">
        <v>101</v>
      </c>
      <c r="E143" s="92" t="s">
        <v>437</v>
      </c>
      <c r="F143" s="92"/>
      <c r="G143" t="s">
        <v>5</v>
      </c>
      <c r="J143" s="1"/>
      <c r="K143" s="1"/>
      <c r="P143" s="1" t="s">
        <v>26</v>
      </c>
      <c r="Q143" s="1"/>
      <c r="R143" s="1"/>
      <c r="S143" s="1" t="s">
        <v>28</v>
      </c>
      <c r="T143" s="1" t="s">
        <v>438</v>
      </c>
      <c r="U143" s="1"/>
    </row>
    <row r="144" spans="1:21">
      <c r="A144">
        <v>140</v>
      </c>
      <c r="B144" s="19" t="s">
        <v>436</v>
      </c>
      <c r="D144" s="108" t="s">
        <v>101</v>
      </c>
      <c r="E144" s="93" t="s">
        <v>439</v>
      </c>
      <c r="F144" s="93"/>
      <c r="G144" t="s">
        <v>5</v>
      </c>
      <c r="J144" s="1"/>
      <c r="K144" s="1"/>
      <c r="P144" s="1" t="s">
        <v>26</v>
      </c>
      <c r="Q144" s="1"/>
      <c r="R144" s="1"/>
      <c r="S144" s="1" t="s">
        <v>28</v>
      </c>
      <c r="T144" s="1" t="s">
        <v>438</v>
      </c>
      <c r="U144" s="1"/>
    </row>
    <row r="145" spans="1:21">
      <c r="A145">
        <v>141</v>
      </c>
      <c r="B145" s="19" t="s">
        <v>436</v>
      </c>
      <c r="D145" s="108" t="s">
        <v>101</v>
      </c>
      <c r="E145" s="93" t="s">
        <v>440</v>
      </c>
      <c r="F145" s="93"/>
      <c r="G145" t="s">
        <v>5</v>
      </c>
      <c r="J145" s="1"/>
      <c r="K145" s="1"/>
      <c r="P145" s="1" t="s">
        <v>26</v>
      </c>
      <c r="Q145" s="1"/>
      <c r="R145" s="1"/>
      <c r="S145" s="1" t="s">
        <v>28</v>
      </c>
      <c r="T145" s="1" t="s">
        <v>438</v>
      </c>
      <c r="U145" s="1"/>
    </row>
    <row r="146" spans="1:21">
      <c r="A146">
        <v>142</v>
      </c>
      <c r="B146" s="19" t="s">
        <v>436</v>
      </c>
      <c r="D146" s="108" t="s">
        <v>101</v>
      </c>
      <c r="E146" s="92" t="s">
        <v>441</v>
      </c>
      <c r="F146" s="92"/>
      <c r="G146" t="s">
        <v>5</v>
      </c>
      <c r="J146" s="1"/>
      <c r="K146" s="1"/>
      <c r="P146" s="1" t="s">
        <v>26</v>
      </c>
      <c r="Q146" s="1"/>
      <c r="R146" s="1"/>
      <c r="S146" s="1" t="s">
        <v>28</v>
      </c>
      <c r="T146" s="1" t="s">
        <v>438</v>
      </c>
      <c r="U146" s="1"/>
    </row>
    <row r="147" spans="1:21">
      <c r="A147">
        <v>143</v>
      </c>
      <c r="B147" s="19" t="s">
        <v>436</v>
      </c>
      <c r="D147" s="108" t="s">
        <v>101</v>
      </c>
      <c r="E147" s="93" t="s">
        <v>442</v>
      </c>
      <c r="F147" s="93"/>
      <c r="G147" t="s">
        <v>5</v>
      </c>
      <c r="J147" s="1"/>
      <c r="K147" s="1"/>
      <c r="P147" s="1" t="s">
        <v>26</v>
      </c>
      <c r="Q147" s="1"/>
      <c r="R147" s="1"/>
      <c r="S147" s="1" t="s">
        <v>28</v>
      </c>
      <c r="T147" s="1" t="s">
        <v>438</v>
      </c>
      <c r="U147" s="1"/>
    </row>
    <row r="148" spans="1:21">
      <c r="A148">
        <v>144</v>
      </c>
      <c r="B148" s="94" t="s">
        <v>443</v>
      </c>
      <c r="C148" s="1" t="s">
        <v>444</v>
      </c>
      <c r="D148" s="108" t="s">
        <v>95</v>
      </c>
      <c r="E148" s="58" t="s">
        <v>445</v>
      </c>
      <c r="F148" s="58"/>
      <c r="I148" t="s">
        <v>19</v>
      </c>
      <c r="J148" s="1" t="s">
        <v>5</v>
      </c>
      <c r="K148" s="1"/>
      <c r="P148" s="1" t="s">
        <v>25</v>
      </c>
      <c r="Q148" s="1"/>
      <c r="R148" s="1"/>
      <c r="S148" s="1" t="s">
        <v>47</v>
      </c>
      <c r="T148" s="1"/>
      <c r="U148" s="1"/>
    </row>
    <row r="149" spans="1:21">
      <c r="A149">
        <v>145</v>
      </c>
      <c r="B149" s="94" t="s">
        <v>443</v>
      </c>
      <c r="C149" s="1" t="s">
        <v>444</v>
      </c>
      <c r="D149" s="108" t="s">
        <v>95</v>
      </c>
      <c r="E149" s="105" t="s">
        <v>446</v>
      </c>
      <c r="F149" s="1"/>
      <c r="G149" t="s">
        <v>5</v>
      </c>
      <c r="I149" t="s">
        <v>19</v>
      </c>
      <c r="J149" s="1"/>
      <c r="K149" s="1"/>
      <c r="P149" s="1"/>
      <c r="Q149" s="1"/>
      <c r="R149" s="1"/>
      <c r="S149" s="1"/>
      <c r="T149" s="1"/>
      <c r="U149" s="19" t="s">
        <v>150</v>
      </c>
    </row>
    <row r="150" spans="1:21">
      <c r="A150">
        <v>146</v>
      </c>
      <c r="B150" s="19" t="s">
        <v>447</v>
      </c>
      <c r="C150" t="s">
        <v>448</v>
      </c>
      <c r="D150" s="108" t="s">
        <v>101</v>
      </c>
      <c r="E150" s="106" t="s">
        <v>449</v>
      </c>
      <c r="F150" s="110"/>
      <c r="G150" t="s">
        <v>5</v>
      </c>
      <c r="J150" s="1"/>
      <c r="K150" s="1"/>
      <c r="L150" s="1"/>
      <c r="M150" s="1"/>
      <c r="N150" s="1"/>
      <c r="P150" s="1"/>
      <c r="Q150" s="1"/>
      <c r="R150" s="1"/>
      <c r="S150" s="1"/>
      <c r="T150" s="1"/>
      <c r="U150" s="19" t="s">
        <v>150</v>
      </c>
    </row>
    <row r="151" spans="1:21" ht="45">
      <c r="A151">
        <v>147</v>
      </c>
      <c r="B151" s="19" t="s">
        <v>450</v>
      </c>
      <c r="C151" t="s">
        <v>451</v>
      </c>
      <c r="D151" s="108" t="s">
        <v>101</v>
      </c>
      <c r="E151" s="1" t="s">
        <v>452</v>
      </c>
      <c r="F151" s="1"/>
      <c r="G151" s="1" t="s">
        <v>5</v>
      </c>
      <c r="J151" s="1"/>
      <c r="K151" s="1"/>
      <c r="L151" s="1"/>
      <c r="M151" s="1"/>
      <c r="N151" s="1"/>
      <c r="P151" s="1" t="s">
        <v>68</v>
      </c>
      <c r="Q151" s="1"/>
      <c r="R151" s="1"/>
      <c r="S151" s="1"/>
      <c r="T151" s="1" t="s">
        <v>453</v>
      </c>
      <c r="U151" s="1"/>
    </row>
    <row r="152" spans="1:21" ht="30.75">
      <c r="A152">
        <v>148</v>
      </c>
      <c r="B152" s="19" t="s">
        <v>454</v>
      </c>
      <c r="C152" t="s">
        <v>455</v>
      </c>
      <c r="D152" s="108" t="s">
        <v>101</v>
      </c>
      <c r="E152" s="22" t="s">
        <v>456</v>
      </c>
      <c r="F152" s="22"/>
      <c r="G152" s="1"/>
      <c r="J152" s="1"/>
      <c r="K152" s="1" t="s">
        <v>5</v>
      </c>
      <c r="L152" s="1"/>
      <c r="M152" s="1"/>
      <c r="N152" s="1"/>
      <c r="P152" s="1" t="s">
        <v>70</v>
      </c>
      <c r="Q152" s="1"/>
      <c r="R152" s="1"/>
      <c r="S152" s="1"/>
      <c r="T152" s="1" t="s">
        <v>457</v>
      </c>
      <c r="U152" s="1"/>
    </row>
    <row r="153" spans="1:21" ht="135">
      <c r="A153">
        <v>149</v>
      </c>
      <c r="B153" s="19" t="s">
        <v>458</v>
      </c>
      <c r="C153" t="s">
        <v>459</v>
      </c>
      <c r="D153" s="108" t="s">
        <v>101</v>
      </c>
      <c r="E153" s="1" t="s">
        <v>460</v>
      </c>
      <c r="F153" s="1"/>
      <c r="G153" s="1"/>
      <c r="J153" s="1"/>
      <c r="K153" s="1"/>
      <c r="L153" s="1"/>
      <c r="M153" s="1"/>
      <c r="N153" s="1"/>
      <c r="P153" s="1" t="s">
        <v>25</v>
      </c>
      <c r="Q153" s="1"/>
      <c r="R153" s="1"/>
      <c r="S153" s="1" t="s">
        <v>50</v>
      </c>
      <c r="T153" s="1" t="s">
        <v>461</v>
      </c>
      <c r="U153" s="1"/>
    </row>
    <row r="154" spans="1:21" ht="135">
      <c r="A154">
        <v>150</v>
      </c>
      <c r="B154" t="s">
        <v>40</v>
      </c>
      <c r="D154" s="108" t="s">
        <v>95</v>
      </c>
      <c r="E154" s="58" t="s">
        <v>462</v>
      </c>
      <c r="F154" s="58"/>
      <c r="G154" s="1"/>
      <c r="J154" s="1"/>
      <c r="K154" s="1"/>
      <c r="L154" s="1"/>
      <c r="M154" s="1"/>
      <c r="N154" s="1" t="s">
        <v>14</v>
      </c>
      <c r="P154" s="1" t="s">
        <v>463</v>
      </c>
      <c r="Q154" s="1"/>
      <c r="R154" s="1"/>
      <c r="S154" s="1"/>
      <c r="T154" s="1"/>
      <c r="U154" s="1"/>
    </row>
    <row r="155" spans="1:21" ht="30">
      <c r="A155">
        <v>151</v>
      </c>
      <c r="B155" s="94" t="s">
        <v>464</v>
      </c>
      <c r="C155" t="s">
        <v>465</v>
      </c>
      <c r="D155" s="108" t="s">
        <v>101</v>
      </c>
      <c r="E155" s="1" t="s">
        <v>466</v>
      </c>
      <c r="F155" s="1"/>
      <c r="G155" s="1"/>
      <c r="J155" s="1" t="s">
        <v>5</v>
      </c>
      <c r="K155" s="1"/>
      <c r="L155" s="1"/>
      <c r="M155" s="1"/>
      <c r="N155" s="1"/>
      <c r="P155" s="1" t="s">
        <v>62</v>
      </c>
      <c r="Q155" s="1"/>
      <c r="R155" s="1"/>
      <c r="S155" s="1"/>
      <c r="T155" s="1"/>
      <c r="U155" s="1"/>
    </row>
    <row r="156" spans="1:21" ht="45">
      <c r="A156">
        <v>152</v>
      </c>
      <c r="B156" s="19" t="s">
        <v>467</v>
      </c>
      <c r="D156" s="108" t="s">
        <v>101</v>
      </c>
      <c r="E156" s="58" t="s">
        <v>468</v>
      </c>
      <c r="F156" s="58"/>
      <c r="G156" s="1"/>
      <c r="J156" s="1"/>
      <c r="K156" s="1" t="s">
        <v>5</v>
      </c>
      <c r="L156" s="1"/>
      <c r="M156" s="1"/>
      <c r="N156" s="1"/>
      <c r="P156" s="1" t="s">
        <v>25</v>
      </c>
      <c r="Q156" s="1"/>
      <c r="R156" s="1"/>
      <c r="S156" s="1"/>
      <c r="T156" s="1"/>
      <c r="U156" s="1"/>
    </row>
    <row r="157" spans="1:21">
      <c r="A157">
        <v>153</v>
      </c>
      <c r="B157" s="19" t="s">
        <v>467</v>
      </c>
      <c r="D157" s="108" t="s">
        <v>101</v>
      </c>
      <c r="E157" s="1" t="s">
        <v>469</v>
      </c>
      <c r="F157" s="58" t="e" vm="1">
        <v>#VALUE!</v>
      </c>
      <c r="G157" s="1"/>
      <c r="J157" s="1" t="s">
        <v>5</v>
      </c>
      <c r="K157" s="1"/>
      <c r="L157" s="1"/>
      <c r="M157" s="1"/>
      <c r="N157" s="1"/>
      <c r="P157" s="1" t="s">
        <v>62</v>
      </c>
      <c r="Q157" s="1"/>
      <c r="R157" s="1"/>
      <c r="S157" s="1"/>
      <c r="T157" s="1"/>
      <c r="U157" s="1"/>
    </row>
    <row r="158" spans="1:21">
      <c r="A158">
        <v>154</v>
      </c>
      <c r="B158" s="19" t="s">
        <v>470</v>
      </c>
      <c r="C158" t="s">
        <v>471</v>
      </c>
      <c r="D158" s="108" t="s">
        <v>101</v>
      </c>
      <c r="E158" t="s">
        <v>472</v>
      </c>
      <c r="F158" s="58"/>
      <c r="G158" s="1"/>
      <c r="J158" s="1"/>
      <c r="K158" s="1" t="s">
        <v>6</v>
      </c>
      <c r="L158" s="1"/>
      <c r="M158" s="1"/>
      <c r="N158" s="1"/>
      <c r="P158" s="1"/>
      <c r="Q158" s="1"/>
      <c r="R158" s="1"/>
      <c r="S158" s="1"/>
      <c r="T158" s="1"/>
      <c r="U158" s="1"/>
    </row>
    <row r="159" spans="1:21">
      <c r="A159">
        <v>155</v>
      </c>
      <c r="B159" s="19" t="s">
        <v>473</v>
      </c>
      <c r="D159" s="108" t="s">
        <v>101</v>
      </c>
      <c r="E159" s="58" t="s">
        <v>474</v>
      </c>
      <c r="F159" s="58"/>
      <c r="G159" s="1"/>
      <c r="H159" t="s">
        <v>13</v>
      </c>
      <c r="J159" s="1"/>
      <c r="K159" s="1"/>
      <c r="L159" s="1"/>
      <c r="M159" s="1"/>
      <c r="N159" s="1"/>
      <c r="P159" s="1" t="s">
        <v>475</v>
      </c>
      <c r="Q159" s="1"/>
      <c r="R159" s="1"/>
      <c r="S159" s="1"/>
      <c r="T159" s="1"/>
      <c r="U159" s="1"/>
    </row>
    <row r="160" spans="1:21" ht="45">
      <c r="A160">
        <v>156</v>
      </c>
      <c r="B160">
        <v>156</v>
      </c>
      <c r="D160" s="108" t="s">
        <v>95</v>
      </c>
      <c r="E160" s="1" t="s">
        <v>476</v>
      </c>
      <c r="F160" s="58"/>
      <c r="G160" s="1"/>
      <c r="J160" s="1"/>
      <c r="K160" s="1"/>
      <c r="L160" s="1"/>
      <c r="M160" s="1"/>
      <c r="N160" s="1" t="s">
        <v>12</v>
      </c>
      <c r="P160" s="1" t="s">
        <v>463</v>
      </c>
      <c r="Q160" s="1"/>
      <c r="R160" s="1"/>
      <c r="S160" s="1"/>
      <c r="T160" s="1" t="s">
        <v>477</v>
      </c>
      <c r="U160" s="1"/>
    </row>
    <row r="161" spans="1:21" ht="16.5">
      <c r="A161">
        <v>157</v>
      </c>
      <c r="B161" s="19" t="s">
        <v>478</v>
      </c>
      <c r="D161" s="108" t="s">
        <v>101</v>
      </c>
      <c r="E161" s="111" t="s">
        <v>479</v>
      </c>
      <c r="F161" s="58" t="e" vm="2">
        <v>#VALUE!</v>
      </c>
      <c r="G161" s="1" t="s">
        <v>5</v>
      </c>
      <c r="J161" s="1"/>
      <c r="K161" s="1"/>
      <c r="L161" s="1"/>
      <c r="M161" s="1"/>
      <c r="N161" s="1"/>
      <c r="P161" s="1"/>
      <c r="Q161" s="1"/>
      <c r="R161" s="1"/>
      <c r="S161" s="1"/>
      <c r="T161" s="1"/>
      <c r="U161" s="1"/>
    </row>
    <row r="162" spans="1:21">
      <c r="A162">
        <v>158</v>
      </c>
      <c r="B162" t="s">
        <v>480</v>
      </c>
      <c r="D162" s="108" t="s">
        <v>101</v>
      </c>
      <c r="E162" s="1" t="s">
        <v>481</v>
      </c>
      <c r="F162" s="1" t="e" vm="3">
        <v>#VALUE!</v>
      </c>
      <c r="G162" s="1"/>
      <c r="J162" s="1"/>
      <c r="K162" s="1"/>
      <c r="L162" s="1"/>
      <c r="M162" s="1"/>
      <c r="N162" s="1"/>
      <c r="P162" s="1" t="s">
        <v>29</v>
      </c>
      <c r="Q162" s="1"/>
      <c r="R162" s="1" t="s">
        <v>34</v>
      </c>
      <c r="S162" s="1"/>
      <c r="T162" s="1"/>
      <c r="U162" s="1"/>
    </row>
    <row r="163" spans="1:21" ht="30">
      <c r="A163">
        <v>159</v>
      </c>
      <c r="B163" s="94" t="s">
        <v>482</v>
      </c>
      <c r="C163" t="s">
        <v>483</v>
      </c>
      <c r="D163" s="108" t="s">
        <v>101</v>
      </c>
      <c r="E163" s="58" t="s">
        <v>484</v>
      </c>
      <c r="F163" s="1"/>
      <c r="G163" s="1"/>
      <c r="J163" s="1" t="s">
        <v>52</v>
      </c>
      <c r="K163" s="1"/>
      <c r="L163" s="1"/>
      <c r="M163" s="1"/>
      <c r="N163" s="1"/>
      <c r="P163" s="1" t="s">
        <v>485</v>
      </c>
      <c r="Q163" s="1"/>
      <c r="R163" s="1"/>
      <c r="S163" s="1"/>
      <c r="T163" s="1"/>
      <c r="U163" s="1"/>
    </row>
    <row r="164" spans="1:21">
      <c r="A164">
        <v>160</v>
      </c>
      <c r="B164" s="19" t="s">
        <v>410</v>
      </c>
      <c r="C164" t="s">
        <v>486</v>
      </c>
      <c r="D164" s="108" t="s">
        <v>101</v>
      </c>
      <c r="E164" s="1" t="s">
        <v>487</v>
      </c>
      <c r="F164" s="1"/>
      <c r="G164" s="1"/>
      <c r="J164" s="1"/>
      <c r="K164" s="1"/>
      <c r="L164" s="1"/>
      <c r="M164" s="1"/>
      <c r="N164" s="1"/>
      <c r="P164" s="1" t="s">
        <v>51</v>
      </c>
      <c r="Q164" s="1"/>
      <c r="R164" s="1"/>
      <c r="S164" s="1"/>
      <c r="T164" s="1"/>
      <c r="U164" s="1"/>
    </row>
    <row r="165" spans="1:21" ht="30">
      <c r="A165">
        <v>161</v>
      </c>
      <c r="B165" s="19" t="s">
        <v>410</v>
      </c>
      <c r="C165" t="s">
        <v>488</v>
      </c>
      <c r="D165" s="108" t="s">
        <v>101</v>
      </c>
      <c r="E165" s="58" t="s">
        <v>489</v>
      </c>
      <c r="F165" s="1"/>
      <c r="G165" s="1"/>
      <c r="J165" s="1"/>
      <c r="K165" s="1"/>
      <c r="L165" s="1"/>
      <c r="M165" s="1"/>
      <c r="N165" s="1"/>
      <c r="P165" s="1" t="s">
        <v>51</v>
      </c>
      <c r="Q165" s="1"/>
      <c r="R165" s="1"/>
      <c r="S165" s="1"/>
      <c r="T165" s="1"/>
      <c r="U165" s="1"/>
    </row>
    <row r="166" spans="1:21" ht="45">
      <c r="A166">
        <v>162</v>
      </c>
      <c r="B166" s="19" t="s">
        <v>410</v>
      </c>
      <c r="C166" s="1" t="s">
        <v>490</v>
      </c>
      <c r="D166" s="108" t="s">
        <v>101</v>
      </c>
      <c r="E166" t="s">
        <v>491</v>
      </c>
      <c r="F166" s="1"/>
      <c r="G166" s="1"/>
      <c r="J166" s="1"/>
      <c r="K166" s="1"/>
      <c r="L166" s="1"/>
      <c r="M166" s="1"/>
      <c r="N166" s="1"/>
      <c r="P166" s="1" t="s">
        <v>75</v>
      </c>
      <c r="Q166" s="1"/>
      <c r="R166" s="1"/>
      <c r="S166" s="1"/>
      <c r="T166" s="1"/>
      <c r="U166" s="1"/>
    </row>
    <row r="167" spans="1:21" ht="30">
      <c r="A167">
        <v>163</v>
      </c>
      <c r="B167" t="s">
        <v>40</v>
      </c>
      <c r="D167" s="108" t="s">
        <v>95</v>
      </c>
      <c r="E167" s="1" t="s">
        <v>492</v>
      </c>
      <c r="F167" s="58"/>
      <c r="G167" s="1"/>
      <c r="J167" s="1"/>
      <c r="K167" s="1"/>
      <c r="L167" s="1"/>
      <c r="M167" s="1"/>
      <c r="N167" s="1" t="s">
        <v>334</v>
      </c>
      <c r="O167" t="s">
        <v>16</v>
      </c>
      <c r="P167" s="1"/>
      <c r="Q167" s="1"/>
      <c r="R167" s="1"/>
      <c r="S167" s="1"/>
      <c r="T167" s="1"/>
      <c r="U167" s="1"/>
    </row>
    <row r="168" spans="1:21">
      <c r="A168">
        <v>164</v>
      </c>
      <c r="B168" s="19" t="s">
        <v>493</v>
      </c>
      <c r="D168" s="108" t="s">
        <v>101</v>
      </c>
      <c r="E168" s="1" t="s">
        <v>494</v>
      </c>
      <c r="F168" s="58"/>
      <c r="G168" s="1" t="s">
        <v>52</v>
      </c>
      <c r="J168" s="1"/>
      <c r="K168" s="1"/>
      <c r="L168" s="1"/>
      <c r="M168" s="1"/>
      <c r="N168" s="1"/>
      <c r="P168" s="1" t="s">
        <v>495</v>
      </c>
      <c r="Q168" s="1"/>
      <c r="R168" s="1"/>
      <c r="S168" s="1"/>
      <c r="T168" s="1"/>
      <c r="U168" s="1"/>
    </row>
    <row r="169" spans="1:21">
      <c r="A169">
        <v>165</v>
      </c>
      <c r="B169" s="19" t="s">
        <v>493</v>
      </c>
      <c r="D169" s="108" t="s">
        <v>101</v>
      </c>
      <c r="E169" s="21" t="s">
        <v>496</v>
      </c>
      <c r="F169" s="58"/>
      <c r="G169" s="1"/>
      <c r="J169" s="1"/>
      <c r="K169" s="1"/>
      <c r="L169" s="1"/>
      <c r="M169" s="1"/>
      <c r="N169" s="1"/>
      <c r="P169" s="1"/>
      <c r="Q169" s="1"/>
      <c r="R169" s="1"/>
      <c r="S169" s="1"/>
      <c r="T169" s="1"/>
      <c r="U169" s="1"/>
    </row>
    <row r="170" spans="1:21" ht="15" customHeight="1">
      <c r="A170">
        <v>166</v>
      </c>
      <c r="B170" t="s">
        <v>463</v>
      </c>
      <c r="D170" s="108" t="s">
        <v>95</v>
      </c>
      <c r="E170" s="58" t="s">
        <v>497</v>
      </c>
      <c r="F170" s="58"/>
      <c r="G170" s="1"/>
      <c r="H170" t="s">
        <v>52</v>
      </c>
      <c r="J170" s="1"/>
      <c r="K170" s="1"/>
      <c r="L170" s="1"/>
      <c r="M170" s="1"/>
      <c r="N170" s="1"/>
      <c r="P170" s="1"/>
      <c r="Q170" s="1"/>
      <c r="R170" s="1"/>
      <c r="S170" s="1" t="s">
        <v>28</v>
      </c>
      <c r="T170" s="94" t="s">
        <v>498</v>
      </c>
      <c r="U170" s="1"/>
    </row>
    <row r="171" spans="1:21" ht="15" customHeight="1">
      <c r="A171">
        <v>167</v>
      </c>
      <c r="B171" t="s">
        <v>499</v>
      </c>
      <c r="D171" s="108" t="s">
        <v>95</v>
      </c>
      <c r="E171" s="21" t="s">
        <v>500</v>
      </c>
      <c r="F171" s="58"/>
      <c r="G171" s="1"/>
      <c r="H171" t="s">
        <v>52</v>
      </c>
      <c r="J171" s="1"/>
      <c r="K171" s="1"/>
      <c r="L171" s="1"/>
      <c r="M171" s="1"/>
      <c r="N171" s="1"/>
      <c r="P171" s="1"/>
      <c r="Q171" s="1"/>
      <c r="R171" s="1" t="s">
        <v>501</v>
      </c>
      <c r="S171" s="1" t="s">
        <v>28</v>
      </c>
      <c r="T171" s="1"/>
      <c r="U171" s="1"/>
    </row>
    <row r="172" spans="1:21" ht="15" customHeight="1">
      <c r="A172">
        <v>168</v>
      </c>
      <c r="B172" s="19" t="s">
        <v>502</v>
      </c>
      <c r="D172" s="109" t="s">
        <v>91</v>
      </c>
      <c r="E172" s="21" t="s">
        <v>503</v>
      </c>
      <c r="F172" s="58"/>
      <c r="G172" s="1"/>
      <c r="H172" t="s">
        <v>52</v>
      </c>
      <c r="J172" s="1"/>
      <c r="K172" s="1"/>
      <c r="L172" s="1"/>
      <c r="M172" s="1"/>
      <c r="N172" s="1"/>
      <c r="P172" s="1"/>
      <c r="Q172" s="1"/>
      <c r="R172" s="1"/>
      <c r="S172" s="1" t="s">
        <v>28</v>
      </c>
      <c r="T172" s="1" t="s">
        <v>504</v>
      </c>
      <c r="U172" s="1"/>
    </row>
    <row r="173" spans="1:21" ht="15" customHeight="1">
      <c r="A173">
        <v>169</v>
      </c>
      <c r="B173" s="19" t="s">
        <v>505</v>
      </c>
      <c r="D173" s="108" t="s">
        <v>101</v>
      </c>
      <c r="E173" s="58" t="s">
        <v>506</v>
      </c>
      <c r="F173" s="58"/>
      <c r="G173" s="1"/>
      <c r="J173" s="1"/>
      <c r="K173" s="1"/>
      <c r="L173" s="1"/>
      <c r="M173" s="1"/>
      <c r="N173" s="1"/>
      <c r="P173" s="1"/>
      <c r="Q173" s="1"/>
      <c r="R173" s="1"/>
      <c r="S173" s="1"/>
      <c r="T173" s="1"/>
      <c r="U173" s="1"/>
    </row>
    <row r="174" spans="1:21" ht="15" customHeight="1">
      <c r="A174">
        <v>170</v>
      </c>
      <c r="B174" s="19" t="s">
        <v>395</v>
      </c>
      <c r="D174" s="108" t="s">
        <v>101</v>
      </c>
      <c r="E174" s="21" t="s">
        <v>507</v>
      </c>
      <c r="F174" s="58"/>
      <c r="G174" s="1"/>
      <c r="J174" s="1" t="s">
        <v>52</v>
      </c>
      <c r="K174" s="1"/>
      <c r="L174" s="1" t="s">
        <v>508</v>
      </c>
      <c r="M174" s="1"/>
      <c r="N174" s="1"/>
      <c r="P174" s="1"/>
      <c r="Q174" s="1"/>
      <c r="R174" s="1"/>
      <c r="S174" s="1"/>
      <c r="T174" s="1" t="s">
        <v>509</v>
      </c>
      <c r="U174" s="1"/>
    </row>
    <row r="175" spans="1:21" ht="15" customHeight="1">
      <c r="A175">
        <v>172</v>
      </c>
      <c r="B175" s="19" t="s">
        <v>505</v>
      </c>
      <c r="D175" s="108" t="s">
        <v>101</v>
      </c>
      <c r="E175" s="1" t="s">
        <v>510</v>
      </c>
      <c r="F175" s="58"/>
      <c r="G175" s="1"/>
      <c r="J175" s="1"/>
      <c r="K175" s="1"/>
      <c r="L175" s="1"/>
      <c r="M175" s="1"/>
      <c r="N175" s="1"/>
      <c r="P175" s="1" t="s">
        <v>511</v>
      </c>
      <c r="Q175" s="1"/>
      <c r="R175" s="1"/>
      <c r="S175" s="1"/>
      <c r="T175" s="1" t="s">
        <v>512</v>
      </c>
      <c r="U175" s="1"/>
    </row>
    <row r="176" spans="1:21" ht="15" customHeight="1">
      <c r="A176">
        <v>173</v>
      </c>
      <c r="B176" s="19" t="s">
        <v>513</v>
      </c>
      <c r="D176" s="108" t="s">
        <v>101</v>
      </c>
      <c r="E176" t="s">
        <v>514</v>
      </c>
      <c r="F176" s="58"/>
      <c r="G176" s="1" t="s">
        <v>52</v>
      </c>
      <c r="J176" s="1"/>
      <c r="K176" s="1"/>
      <c r="L176" s="1"/>
      <c r="M176" s="1"/>
      <c r="N176" s="1"/>
      <c r="P176" s="1" t="s">
        <v>515</v>
      </c>
      <c r="Q176" s="1"/>
      <c r="R176" s="1"/>
      <c r="S176" s="1"/>
      <c r="T176" s="1" t="s">
        <v>516</v>
      </c>
      <c r="U176" s="1"/>
    </row>
    <row r="177" spans="1:21" ht="15" customHeight="1">
      <c r="A177">
        <v>174</v>
      </c>
      <c r="B177" s="19" t="s">
        <v>517</v>
      </c>
      <c r="D177" s="108" t="s">
        <v>101</v>
      </c>
      <c r="E177" s="56" t="s">
        <v>518</v>
      </c>
      <c r="F177" s="58"/>
      <c r="G177" s="1"/>
      <c r="H177" t="s">
        <v>5</v>
      </c>
      <c r="J177" s="1"/>
      <c r="K177" s="1"/>
      <c r="L177" s="1"/>
      <c r="M177" s="1"/>
      <c r="N177" s="1"/>
      <c r="P177" s="1"/>
      <c r="Q177" s="1"/>
      <c r="R177" s="1"/>
      <c r="S177" s="1"/>
      <c r="T177" s="1"/>
      <c r="U177" s="1"/>
    </row>
    <row r="178" spans="1:21" ht="15" customHeight="1">
      <c r="A178">
        <v>175</v>
      </c>
      <c r="B178" s="19" t="s">
        <v>410</v>
      </c>
      <c r="C178" t="s">
        <v>519</v>
      </c>
      <c r="D178" s="108" t="s">
        <v>101</v>
      </c>
      <c r="E178" s="111" t="s">
        <v>520</v>
      </c>
      <c r="F178" s="58"/>
      <c r="G178" s="1"/>
      <c r="J178" s="1"/>
      <c r="K178" s="1"/>
      <c r="L178" s="1"/>
      <c r="M178" s="1"/>
      <c r="N178" s="1"/>
      <c r="P178" s="1"/>
      <c r="Q178" s="1"/>
      <c r="R178" s="1"/>
      <c r="S178" s="1"/>
      <c r="T178" s="1"/>
      <c r="U178" s="1"/>
    </row>
    <row r="179" spans="1:21" ht="15" customHeight="1">
      <c r="A179">
        <v>176</v>
      </c>
      <c r="B179" s="19" t="s">
        <v>116</v>
      </c>
      <c r="C179" t="s">
        <v>521</v>
      </c>
      <c r="D179" s="118" t="s">
        <v>117</v>
      </c>
      <c r="E179" t="s">
        <v>522</v>
      </c>
      <c r="F179" s="58"/>
      <c r="G179" s="1"/>
      <c r="J179" s="1"/>
      <c r="K179" s="1"/>
      <c r="L179" s="1"/>
      <c r="M179" s="1"/>
      <c r="N179" s="1"/>
      <c r="P179" s="1"/>
      <c r="Q179" s="1"/>
      <c r="R179" s="1"/>
      <c r="S179" s="1"/>
      <c r="T179" s="1"/>
      <c r="U179" s="1"/>
    </row>
    <row r="180" spans="1:21" ht="15" customHeight="1">
      <c r="A180">
        <v>177</v>
      </c>
      <c r="B180" s="19" t="s">
        <v>523</v>
      </c>
      <c r="D180" s="118" t="s">
        <v>117</v>
      </c>
      <c r="E180" s="111" t="s">
        <v>524</v>
      </c>
      <c r="F180" s="58"/>
      <c r="G180" s="1"/>
      <c r="J180" s="1" t="s">
        <v>52</v>
      </c>
      <c r="K180" s="1"/>
      <c r="L180" s="1"/>
      <c r="M180" s="1"/>
      <c r="N180" s="1"/>
      <c r="P180" s="1" t="s">
        <v>525</v>
      </c>
      <c r="Q180" s="1"/>
      <c r="R180" s="1"/>
      <c r="S180" s="1"/>
      <c r="T180" s="1" t="s">
        <v>526</v>
      </c>
      <c r="U180" s="1"/>
    </row>
    <row r="181" spans="1:21" ht="15" customHeight="1">
      <c r="A181">
        <v>178</v>
      </c>
      <c r="B181" t="s">
        <v>463</v>
      </c>
      <c r="D181" s="108" t="s">
        <v>101</v>
      </c>
      <c r="E181" s="119" t="s">
        <v>527</v>
      </c>
      <c r="F181" s="58"/>
      <c r="G181" s="1"/>
      <c r="J181" s="1"/>
      <c r="K181" s="1"/>
      <c r="L181" s="1"/>
      <c r="M181" s="1"/>
      <c r="N181" s="1"/>
      <c r="P181" s="1"/>
      <c r="Q181" s="1"/>
      <c r="R181" s="1"/>
      <c r="S181" s="1"/>
      <c r="T181" s="1"/>
      <c r="U181" s="1"/>
    </row>
    <row r="182" spans="1:21" ht="15" customHeight="1">
      <c r="A182">
        <v>179</v>
      </c>
      <c r="E182" s="58"/>
      <c r="F182" s="58"/>
      <c r="G182" s="1"/>
      <c r="J182" s="1"/>
      <c r="K182" s="1"/>
      <c r="L182" s="1"/>
      <c r="M182" s="1"/>
      <c r="N182" s="1"/>
      <c r="P182" s="1"/>
      <c r="Q182" s="1"/>
      <c r="R182" s="1"/>
      <c r="S182" s="1"/>
      <c r="T182" s="1"/>
      <c r="U182" s="1"/>
    </row>
    <row r="183" spans="1:21" ht="15" customHeight="1">
      <c r="A183">
        <v>180</v>
      </c>
      <c r="E183" s="58"/>
      <c r="F183" s="58"/>
      <c r="G183" s="1"/>
      <c r="J183" s="1"/>
      <c r="K183" s="1"/>
      <c r="L183" s="1"/>
      <c r="M183" s="1"/>
      <c r="N183" s="1"/>
      <c r="P183" s="1"/>
      <c r="Q183" s="1"/>
      <c r="R183" s="1"/>
      <c r="S183" s="1"/>
      <c r="T183" s="1"/>
      <c r="U183" s="1"/>
    </row>
    <row r="184" spans="1:21" ht="15" customHeight="1">
      <c r="A184">
        <v>181</v>
      </c>
      <c r="E184" s="58"/>
      <c r="F184" s="58"/>
      <c r="G184" s="1"/>
      <c r="J184" s="1"/>
      <c r="K184" s="1"/>
      <c r="L184" s="1"/>
      <c r="M184" s="1"/>
      <c r="N184" s="1"/>
      <c r="P184" s="1"/>
      <c r="Q184" s="1"/>
      <c r="R184" s="1"/>
      <c r="S184" s="1"/>
      <c r="T184" s="1"/>
      <c r="U184" s="1"/>
    </row>
    <row r="185" spans="1:21" ht="15" customHeight="1">
      <c r="A185">
        <v>182</v>
      </c>
      <c r="E185" s="58"/>
      <c r="F185" s="58"/>
      <c r="G185" s="1"/>
      <c r="J185" s="1"/>
      <c r="K185" s="1"/>
      <c r="L185" s="1"/>
      <c r="M185" s="1"/>
      <c r="N185" s="1"/>
      <c r="P185" s="1"/>
      <c r="Q185" s="1"/>
      <c r="R185" s="1"/>
      <c r="S185" s="1"/>
      <c r="T185" s="1"/>
      <c r="U185" s="1"/>
    </row>
    <row r="186" spans="1:21" ht="15" customHeight="1">
      <c r="A186">
        <v>183</v>
      </c>
      <c r="E186" s="58"/>
      <c r="F186" s="58"/>
      <c r="G186" s="1"/>
      <c r="J186" s="1"/>
      <c r="K186" s="1"/>
      <c r="L186" s="1"/>
      <c r="M186" s="1"/>
      <c r="N186" s="1"/>
      <c r="P186" s="1"/>
      <c r="Q186" s="1"/>
      <c r="R186" s="1"/>
      <c r="S186" s="1"/>
      <c r="T186" s="1"/>
      <c r="U186" s="1"/>
    </row>
    <row r="187" spans="1:21" ht="15" customHeight="1">
      <c r="A187">
        <v>184</v>
      </c>
      <c r="E187" s="58"/>
      <c r="F187" s="58"/>
      <c r="G187" s="1"/>
      <c r="J187" s="1"/>
      <c r="K187" s="1"/>
      <c r="L187" s="1"/>
      <c r="M187" s="1"/>
      <c r="N187" s="1"/>
      <c r="P187" s="1"/>
      <c r="Q187" s="1"/>
      <c r="R187" s="1"/>
      <c r="S187" s="1"/>
      <c r="T187" s="1"/>
      <c r="U187" s="1"/>
    </row>
    <row r="188" spans="1:21" ht="15" customHeight="1">
      <c r="A188">
        <v>185</v>
      </c>
      <c r="E188" s="58"/>
      <c r="F188" s="58"/>
      <c r="G188" s="1"/>
      <c r="J188" s="1"/>
      <c r="K188" s="1"/>
      <c r="L188" s="1"/>
      <c r="M188" s="1"/>
      <c r="N188" s="1"/>
      <c r="P188" s="1"/>
      <c r="Q188" s="1"/>
      <c r="R188" s="1"/>
      <c r="S188" s="1"/>
      <c r="T188" s="1"/>
      <c r="U188" s="1"/>
    </row>
    <row r="189" spans="1:21" ht="15" customHeight="1">
      <c r="A189">
        <v>186</v>
      </c>
      <c r="E189" s="58"/>
      <c r="F189" s="58"/>
      <c r="G189" s="1"/>
      <c r="J189" s="1"/>
      <c r="K189" s="1"/>
      <c r="L189" s="1"/>
      <c r="M189" s="1"/>
      <c r="N189" s="1"/>
      <c r="P189" s="1"/>
      <c r="Q189" s="1"/>
      <c r="R189" s="1"/>
      <c r="S189" s="1"/>
      <c r="T189" s="1"/>
      <c r="U189" s="1"/>
    </row>
    <row r="190" spans="1:21" ht="15" customHeight="1">
      <c r="A190">
        <v>187</v>
      </c>
      <c r="E190" s="58"/>
      <c r="F190" s="58"/>
      <c r="G190" s="1"/>
      <c r="J190" s="1"/>
      <c r="K190" s="1"/>
      <c r="L190" s="1"/>
      <c r="M190" s="1"/>
      <c r="N190" s="1"/>
      <c r="P190" s="1"/>
      <c r="Q190" s="1"/>
      <c r="R190" s="1"/>
      <c r="S190" s="1"/>
      <c r="T190" s="1"/>
      <c r="U190" s="1"/>
    </row>
  </sheetData>
  <mergeCells count="3">
    <mergeCell ref="G2:O2"/>
    <mergeCell ref="P2:Q2"/>
    <mergeCell ref="R2:S2"/>
  </mergeCells>
  <phoneticPr fontId="11" type="noConversion"/>
  <hyperlinks>
    <hyperlink ref="B43" r:id="rId1" xr:uid="{411C6BE4-365B-49E1-9CBF-DEE9FEF385A6}"/>
    <hyperlink ref="B44" r:id="rId2" xr:uid="{916D9053-089C-4635-BC6C-C2F505C8CE0B}"/>
    <hyperlink ref="B45" r:id="rId3" xr:uid="{12AB7869-0E15-4746-A18A-ABF89B8FAE15}"/>
    <hyperlink ref="B46" r:id="rId4" xr:uid="{838DCE2C-A698-4FE1-B061-432F7ACD7360}"/>
    <hyperlink ref="B47" r:id="rId5" xr:uid="{D0EECB83-C90D-4CE5-9BB3-44EC4A15667B}"/>
    <hyperlink ref="B48" r:id="rId6" xr:uid="{B93465F9-0D0A-415A-8DF0-DBDDB33DF8D4}"/>
    <hyperlink ref="B49" r:id="rId7" xr:uid="{1B47EBF6-AE63-4913-82AA-2D8B07CFB62B}"/>
    <hyperlink ref="B50" r:id="rId8" xr:uid="{041C219C-CD28-4BF3-A4F3-94F71EA42E89}"/>
    <hyperlink ref="B51" r:id="rId9" xr:uid="{F6C1352F-8439-47FA-9170-50C55AEACB32}"/>
    <hyperlink ref="B53" r:id="rId10" xr:uid="{D4814BFF-357A-436B-89D1-BAEEF9E964CF}"/>
    <hyperlink ref="B52" r:id="rId11" xr:uid="{D3559ABF-3681-45F1-8A49-0A14F4BDD56A}"/>
    <hyperlink ref="B54" r:id="rId12" xr:uid="{A7D388E4-7C6E-490F-8993-4B8B4ADC73DF}"/>
    <hyperlink ref="B55" r:id="rId13" xr:uid="{8D1855C4-E159-49AC-B31D-C84F95B47E2F}"/>
    <hyperlink ref="B56" r:id="rId14" display="../../../../../:x:/t/ExcelOPAI/Ee98ZKqePA9AqGWjUeaqlOIBRvkIXLYKbNCHJ-bdK4hLYQ?e=a52stH&amp;nav=MTVfe0NGOUZEMjE0LTFEOEItNEVCNy04RTdDLTJFMEJFMzk3NzM1NX0" xr:uid="{30C00782-7CCE-4CB1-B772-05C39891CD39}"/>
    <hyperlink ref="B57" r:id="rId15" display="../../../../../:x:/t/ExcelOPAI/Ee98ZKqePA9AqGWjUeaqlOIBRvkIXLYKbNCHJ-bdK4hLYQ?e=a52stH&amp;nav=MTVfe0NGOUZEMjE0LTFEOEItNEVCNy04RTdDLTJFMEJFMzk3NzM1NX0" xr:uid="{2FEA5770-6CCE-45BC-87CB-11E4F143EAAB}"/>
    <hyperlink ref="B58" r:id="rId16" display="Template Analysis" xr:uid="{D2F1860F-3D72-4624-952B-137C6C787AF3}"/>
    <hyperlink ref="B59" r:id="rId17" xr:uid="{DE698C6C-8737-47BA-B33D-65ED647B0E2B}"/>
    <hyperlink ref="B60" r:id="rId18" xr:uid="{63F963F7-4F19-445D-99A4-52F03720CF2A}"/>
    <hyperlink ref="B61" r:id="rId19" xr:uid="{612B7DBF-7EEF-445F-933C-DE8B930B2BF6}"/>
    <hyperlink ref="B62:B65" r:id="rId20" display="Josh Aharonoff PandL" xr:uid="{50E461F0-223B-4401-8E48-4DA76219006E}"/>
    <hyperlink ref="B70" r:id="rId21" xr:uid="{629B016E-4344-4A29-89E4-D68843CCC837}"/>
    <hyperlink ref="B69" r:id="rId22" display="../../../../../:x:/t/ExcelOPAI/Ebs5goPebQpJhmkbbQjMeKUBAzUsJpW6Hjb_BZVLeI5kfQ?e=BEOYjq&amp;nav=MTVfezA2Mzk4NUVCLTI0Q0MtNDVCMy04ODI5LTYxRTgxNEYxNUJCNH0" xr:uid="{276E3E5F-46B2-4DF7-B470-1A39BBC3A2BD}"/>
    <hyperlink ref="B71" r:id="rId23" xr:uid="{0A29AE84-6F3A-4BC6-BD7D-0A03287F8A28}"/>
    <hyperlink ref="B72" r:id="rId24" display="../../../../../:x:/t/ExcelOPAI/EfhkEbjSLEVNtQ7M5E9eEsUB8xsAWwYSwxicR-K7eGgh1g?e=9v01Ok&amp;nav=MTVfezAwMDAwMDAwLTAwMDEtMDAwMC0wMDAwLTAwMDAwMDAwMDAwMH0" xr:uid="{55D419EC-F376-4E51-A851-6564BC22B8AF}"/>
    <hyperlink ref="B73" r:id="rId25" xr:uid="{31F87CD2-4C9D-4B4D-A805-504DAF2ED3D4}"/>
    <hyperlink ref="B74" r:id="rId26" xr:uid="{B4EED99F-91ED-4EAD-8BC8-2ECDB84ED6EF}"/>
    <hyperlink ref="B75" r:id="rId27" xr:uid="{5E23406B-F870-40E8-A1F6-48A2D54EEF77}"/>
    <hyperlink ref="B76" r:id="rId28" xr:uid="{F1738FDA-6E65-4F14-BEB9-251C6A4B8EA9}"/>
    <hyperlink ref="B77" r:id="rId29" xr:uid="{3A335128-81D4-4101-9D08-5E0B9C79FDAA}"/>
    <hyperlink ref="B80" r:id="rId30" display="../../../../../:x:/t/ExcelOPAI/Ee98ZKqePA9AqGWjUeaqlOIBRvkIXLYKbNCHJ-bdK4hLYQ?e=ciJq4Q&amp;nav=MTVfezBGREVDNEU4LUIyNkUtNEI2RC1CNjRCLUU0NzZFNDZENUQ3NH0" xr:uid="{DED8F799-89F0-4F46-AE82-7C2C0D832B35}"/>
    <hyperlink ref="B81" r:id="rId31" display="https://microsoft-my.sharepoint-df.com/:x:/p/oliviathomas/ERu81xkRAAdGkByMX8_evvIBaXhBKrcGVYe4jdEyxtWF0g?e=4eVX4j&amp;nav=MTVfezFGMDY4N0E3LTlBRDUtNDI2OC1BQzA0LTE2NUI1QjJFOThGNX0" xr:uid="{3541D0D4-AE49-4E9E-9257-446646992302}"/>
    <hyperlink ref="B82" r:id="rId32" xr:uid="{506B1AE9-DA25-4395-93FD-1128714CD672}"/>
    <hyperlink ref="B103" r:id="rId33" xr:uid="{74B726C5-CDEF-4CF0-8CBF-12D207E27BF1}"/>
    <hyperlink ref="B104" r:id="rId34" xr:uid="{EEB4BF66-7102-477C-B089-4149D3BB47D2}"/>
    <hyperlink ref="B105" r:id="rId35" xr:uid="{0F8DD53D-BE66-406D-A667-CCF0930FB7EE}"/>
    <hyperlink ref="B106" r:id="rId36" xr:uid="{F1C478C5-2424-4364-A234-5CB79BAC6623}"/>
    <hyperlink ref="B108" r:id="rId37" xr:uid="{8E9B26E5-707B-4110-8018-7ED780530B82}"/>
    <hyperlink ref="B109" r:id="rId38" xr:uid="{96D304CA-FD1D-4E64-A140-D7D0A73CD308}"/>
    <hyperlink ref="B110" r:id="rId39" xr:uid="{57A5CD2D-6D22-43F7-AA3A-F88CD74727A1}"/>
    <hyperlink ref="B67" r:id="rId40" xr:uid="{31346210-22DE-495B-AFE5-9D26CE9D7BBB}"/>
    <hyperlink ref="B68" r:id="rId41" xr:uid="{174DED99-D82D-4708-AC83-93225FB960CD}"/>
    <hyperlink ref="B66" r:id="rId42" xr:uid="{CEBD9712-52FE-495A-8861-C01D894C7BAD}"/>
    <hyperlink ref="B107" r:id="rId43" xr:uid="{4555FBA0-22DA-434F-9DC4-87F0D74A2DC3}"/>
    <hyperlink ref="B116" r:id="rId44" xr:uid="{1A09F461-EA76-495C-9FED-42E81EA50CE2}"/>
    <hyperlink ref="B114" r:id="rId45" xr:uid="{2ECD3273-4457-47EB-86C9-5FEC3BB2FB15}"/>
    <hyperlink ref="B115" r:id="rId46" xr:uid="{DC59661F-D898-4B41-89E8-B8189CF8A27B}"/>
    <hyperlink ref="B120" r:id="rId47" xr:uid="{EE8DF425-F2B3-4989-987F-93DBDED3D115}"/>
    <hyperlink ref="B122" r:id="rId48" display="../../../../../:x:/t/ExcelOPAI/EfhkEbjSLEVNtQ7M5E9eEsUB8xsAWwYSwxicR-K7eGgh1g?e=9v01Ok&amp;nav=MTVfezAwMDAwMDAwLTAwMDEtMDAwMC0wMDAwLTAwMDAwMDAwMDAwMH0" xr:uid="{E3441438-89E8-45BA-8F68-1B72117278F4}"/>
    <hyperlink ref="B123" r:id="rId49" xr:uid="{FA0D8F15-4295-4BD0-936E-28472EF602FF}"/>
    <hyperlink ref="B124" r:id="rId50" xr:uid="{9E84C049-C6DC-47D0-8A35-8BDC9035C6D2}"/>
    <hyperlink ref="B125" r:id="rId51" xr:uid="{00C16F12-428A-4E0E-95F1-F02D1A09B969}"/>
    <hyperlink ref="B126" r:id="rId52" xr:uid="{BEB43210-B8F0-4380-AF3D-134EA9EBBE5E}"/>
    <hyperlink ref="B127" r:id="rId53" xr:uid="{FF6BDEF0-4AB1-4966-B766-0422F5948E33}"/>
    <hyperlink ref="B95" r:id="rId54" xr:uid="{25264BE3-BA0A-4B43-AA75-30B54434CE86}"/>
    <hyperlink ref="B97" r:id="rId55" xr:uid="{9F5FE6E8-6FC2-4ACB-B088-1FB6CF99C6BD}"/>
    <hyperlink ref="B98" r:id="rId56" xr:uid="{6492EA99-5902-401F-B62E-B25C289B734B}"/>
    <hyperlink ref="B99" r:id="rId57" xr:uid="{6340DF69-2AAB-40A6-9A7F-60A169507C14}"/>
    <hyperlink ref="B101" r:id="rId58" xr:uid="{9755014B-BFA1-4218-8B3C-2C4D4F6E676F}"/>
    <hyperlink ref="B102" r:id="rId59" xr:uid="{2C2776A3-9523-4148-AD71-325D5E510159}"/>
    <hyperlink ref="B131" r:id="rId60" xr:uid="{FEEDCA03-FBB1-472C-BCBC-32A67F832439}"/>
    <hyperlink ref="B132" r:id="rId61" xr:uid="{E7C45670-C94B-435E-A8B6-178C9B0B643E}"/>
    <hyperlink ref="E2" r:id="rId62" xr:uid="{743D5B78-EE86-46A6-9A3E-6BCEAF7B286C}"/>
    <hyperlink ref="B136" r:id="rId63" display="https://microsoft-my.sharepoint-df.com/:x:/p/oliviathomas/ERu81xkRAAdGkByMX8_evvIBaXhBKrcGVYe4jdEyxtWF0g?e=4eVX4j&amp;nav=MTVfezFGMDY4N0E3LTlBRDUtNDI2OC1BQzA0LTE2NUI1QjJFOThGNX0" xr:uid="{DDC662DF-C189-4A6A-AE3D-1B88BBAEEE29}"/>
    <hyperlink ref="B137" r:id="rId64" display="../../../../../:x:/t/ExcelOPAI/EdP7wgBPS1FOqtwjTegpvXgBuXzFlkynz0NKRz_0Fd0n0w?e=8K4d6l&amp;nav=MTVfe0Y0NzIzOUI0LTc5NTctNEIwRS1BMzlFLTE2NkMzMUMyMEVFM30" xr:uid="{6FE6F60B-7040-4E46-9441-92492B66161A}"/>
    <hyperlink ref="B138" r:id="rId65" display="../../../../../:x:/t/ExcelOPAI/EdP7wgBPS1FOqtwjTegpvXgBuXzFlkynz0NKRz_0Fd0n0w?e=8K4d6l&amp;nav=MTVfe0Y0NzIzOUI0LTc5NTctNEIwRS1BMzlFLTE2NkMzMUMyMEVFM30" xr:uid="{0BC60876-700F-4FE5-8779-A6FBF23DBE1C}"/>
    <hyperlink ref="B139" r:id="rId66" display="https://microsoft-my.sharepoint-df.com/:x:/p/avreddy/EbmU_Qy6OZ1FiN4Do8cuwisBbw4oiVlPuBXwh6jfUjz5sQ?e=FzFYi7&amp;nav=MTVfezdEMEQzMzkyLUU1NUYtNDRBQi1BNDMyLUM5RDQ2M0E2OUExMn0" xr:uid="{3602BB83-BFF7-4A87-B388-EB25E1E39685}"/>
    <hyperlink ref="B141" r:id="rId67" display="https://microsoft-my.sharepoint-df.com/:x:/p/avreddy/EbmU_Qy6OZ1FiN4Do8cuwisBbw4oiVlPuBXwh6jfUjz5sQ?e=HUxv9W&amp;nav=MTVfezExOEY5OTg0LTQzNjctNDg0MS04OUE1LUY4NkIzNzUyMkQyQ30" xr:uid="{462BF275-2E1D-441A-9803-676BBD0CA342}"/>
    <hyperlink ref="B23" r:id="rId68" display="../../../../../:x:/t/ExcelOPAI/EQLDYjE_M99DjR1Mx9Q2f7ABKr6Z9_sdxqgX1cVC5_Yjpg?e=o6BZRt" xr:uid="{048D90C5-8FB4-45EB-B7AD-1988012E61F6}"/>
    <hyperlink ref="B24" r:id="rId69" display="../../../../../:x:/t/ExcelOPAI/EQLDYjE_M99DjR1Mx9Q2f7ABKr6Z9_sdxqgX1cVC5_Yjpg?e=o6BZRt" xr:uid="{A994D05F-BD0B-4314-BC8D-D06C9E4ECEBB}"/>
    <hyperlink ref="B41" r:id="rId70" display="../../../../../:x:/t/ExcelOPAI/EQLDYjE_M99DjR1Mx9Q2f7ABKr6Z9_sdxqgX1cVC5_Yjpg?e=o6BZRt" xr:uid="{C3D0606A-9DF0-4909-A2F3-136DB8C380B5}"/>
    <hyperlink ref="B119" r:id="rId71" display="../../../../../:x:/t/ExcelOPAI/EQLDYjE_M99DjR1Mx9Q2f7ABKr6Z9_sdxqgX1cVC5_Yjpg?e=vqissz&amp;nav=MTVfezEzNDM2NUFDLUVBMTUtNDQ2Ni1CODc3LTdGQUVFNTc4NTE4QX0" xr:uid="{60417992-084A-4C47-8CEE-D5BA8CEA668C}"/>
    <hyperlink ref="B142" r:id="rId72" tooltip="https://microsoft.sharepoint-df.com/:x:/t/ExcelOPAI/EQLDYjE_M99DjR1Mx9Q2f7ABKr6Z9_sdxqgX1cVC5_Yjpg?e=gjc1tp&amp;nav=MTVfe0NFNTBFRkNCLUE4OTMtNDhGNy05NzRGLUNBMDYxMUUwOTM2QX0" display="../../../../../:x:/t/ExcelOPAI/EQLDYjE_M99DjR1Mx9Q2f7ABKr6Z9_sdxqgX1cVC5_Yjpg?e=gjc1tp&amp;nav=MTVfe0NFNTBFRkNCLUE4OTMtNDhGNy05NzRGLUNBMDYxMUUwOTM2QX0" xr:uid="{A8BE6636-82E0-4631-80CE-6C29F0A639BF}"/>
    <hyperlink ref="B148" r:id="rId73" xr:uid="{B7039B9A-BD1E-4F14-922D-8BF48F991569}"/>
    <hyperlink ref="U149" r:id="rId74" xr:uid="{3C0CF361-0FC2-491B-B440-2D2B80D596FE}"/>
    <hyperlink ref="B149" r:id="rId75" xr:uid="{318C9B54-FF39-4805-8034-FF2AAC72A77E}"/>
    <hyperlink ref="U150" r:id="rId76" xr:uid="{77F0B4E7-9AE8-4D4A-89C9-6C78B6040A9A}"/>
    <hyperlink ref="B25" r:id="rId77" display="https://microsoftapc-my.sharepoint.com/:x:/g/personal/raji_microsoft_com/EXKY25e_q2FOkKuH7dxwkFwBc_aIbAVUPXmz0H48iCFt-A?e=md7fkB&amp;nav=MTVfezM0QjcyMjlELUY1MzMtNDIzRS04MTQ2LUQ2NzJGNDg3MjE4RH0" xr:uid="{4294C760-DDCC-4175-BAD7-51E3B307A8D8}"/>
    <hyperlink ref="U25" r:id="rId78" xr:uid="{42486BC6-41B6-4608-AF77-340F3A5F3973}"/>
    <hyperlink ref="B152" r:id="rId79" xr:uid="{77788593-D32E-442E-A331-CADE74D55C42}"/>
    <hyperlink ref="B153" r:id="rId80" display="https://microsoft.sharepoint-df.com/:x:/t/ExcelOPAI/ER2LrkyA1BZCk6qtb262_-UBxdoNaTOYcCWlfeIHhl-7Xg?e=mm5q1x&amp;nav=MTVfezcxOEVBNjI3LUNGN0MtNDJBNS04N0NCLTI3QUNFNTQ0N0E4Q30" xr:uid="{9325D9AE-A70C-4CDD-9FB1-6F79F8673F49}"/>
    <hyperlink ref="B10" r:id="rId81" display="../../../../../:x:/t/ExcelOPAI/ETvcx9OVu5ZAiJZxJMCRnS8BRBjOspVTRzZuva8MJWS5cw?e=iBXAFc&amp;nav=MTVfezAwMDAwMDAwLTAwMDEtMDAwMC0wMDAwLTAwMDAwMDAwMDAwMH0" xr:uid="{01D63F5D-67E4-4343-9583-779BC6788187}"/>
    <hyperlink ref="B121" r:id="rId82" display="../../../../../:x:/t/ExcelOPAI/ETvcx9OVu5ZAiJZxJMCRnS8BRBjOspVTRzZuva8MJWS5cw?e=iBXAFc&amp;nav=MTVfezAwMDAwMDAwLTAwMDEtMDAwMC0wMDAwLTAwMDAwMDAwMDAwMH0" xr:uid="{E7B58514-29EB-4010-8DE1-6247CB37B81F}"/>
    <hyperlink ref="B11" r:id="rId83" display="../../../../../:x:/t/ExcelOPAI/ETvcx9OVu5ZAiJZxJMCRnS8BRBjOspVTRzZuva8MJWS5cw?e=cffXMx&amp;nav=MTVfezMzNTVCOUMxLUVBNjQtNDI1RC04REExLTMxNjE0QTY3REJBMn0" xr:uid="{9F1109C9-E854-4381-9223-95FFB62A90C5}"/>
    <hyperlink ref="B12" r:id="rId84" display="../../../../../:x:/t/ExcelOPAI/ETvcx9OVu5ZAiJZxJMCRnS8BRBjOspVTRzZuva8MJWS5cw?e=NoDqR6&amp;nav=MTVfezlCQzc0MDI5LURENjktNDA4NS05QjFGLThCRkM3OTUwMzkwMX0" xr:uid="{2DCA6B59-DC24-4F43-B9BF-9473FA281310}"/>
    <hyperlink ref="B21" r:id="rId85" display="../../../../../:x:/t/ExcelOPAI/ETvcx9OVu5ZAiJZxJMCRnS8BRBjOspVTRzZuva8MJWS5cw?e=NoDqR6&amp;nav=MTVfezlCQzc0MDI5LURENjktNDA4NS05QjFGLThCRkM3OTUwMzkwMX0" xr:uid="{6A4519CA-FDFD-45B1-B624-EE80A586F6DF}"/>
    <hyperlink ref="B22" r:id="rId86" display="../../../../../:x:/t/ExcelOPAI/ETvcx9OVu5ZAiJZxJMCRnS8BRBjOspVTRzZuva8MJWS5cw?e=NoDqR6&amp;nav=MTVfezlCQzc0MDI5LURENjktNDA4NS05QjFGLThCRkM3OTUwMzkwMX0" xr:uid="{73A12EF9-3F9D-4786-90EB-A48ABE5918B9}"/>
    <hyperlink ref="B38" r:id="rId87" display="../../../../../:x:/t/ExcelOPAI/ETvcx9OVu5ZAiJZxJMCRnS8BRBjOspVTRzZuva8MJWS5cw?e=9cAeCB&amp;nav=MTVfe0QxMjU0MTI2LTNFOEMtNDcwQy1BMDVGLUQ0NzdEQjdDNDU3OH0" xr:uid="{33D15876-A3B8-4829-A6B1-B82BA3F693E1}"/>
    <hyperlink ref="B42" r:id="rId88" display="../../../../../:x:/t/ExcelOPAI/Eej8aQB8Q95FrDe6yz1a4YsBt4uvAQqQrMbAWXam3E6SfA?e=WzIeHU&amp;nav=MTVfe0EwMkQ2QTQxLUNCMjUtNDFBMS05RTY5LTgzRjhFMDJFMTlCRX0" xr:uid="{FA019017-928E-47B7-B389-E75C4E3040F0}"/>
    <hyperlink ref="B88" r:id="rId89" display="../../../../../:x:/t/ExcelOPAI/Eej8aQB8Q95FrDe6yz1a4YsBt4uvAQqQrMbAWXam3E6SfA?e=ZeIQiJ&amp;nav=MTVfezAwMDAwMDAwLTAwMDEtMDAwMC0wMDAwLTAwMDAwMDAwMDAwMH0" xr:uid="{B85E0A57-39A2-4AB7-9D6D-0C20ED42C461}"/>
    <hyperlink ref="B87" r:id="rId90" display="../../../../../:x:/t/ExcelOPAI/Eej8aQB8Q95FrDe6yz1a4YsBt4uvAQqQrMbAWXam3E6SfA?e=xgRTaH&amp;nav=MTVfe0UzMDQyNUQ4LTFEQkItNDYxMC1BOUUyLTM0MDEyQzE5RTY3Mn0" xr:uid="{FA37B555-DF42-4C82-BD04-BF6CC7DEC693}"/>
    <hyperlink ref="B135" r:id="rId91" display="../../../../../:x:/t/ExcelOPAI/Eej8aQB8Q95FrDe6yz1a4YsBt4uvAQqQrMbAWXam3E6SfA?e=eErB4e&amp;nav=MTVfe0FCRTU0MkIxLTczRDMtNEE3RS1CQzlELTk1RTc0QThDNEQ0RX0" xr:uid="{8E008184-132F-4627-BED8-EE482B3689B7}"/>
    <hyperlink ref="B14" r:id="rId92" display="../../../../../:x:/t/ExcelOPAI/Ec2QEyn6TMRLpRDmL2S0FWUBty4l8j8ektz1QwEQfmFB-A?e=8xaNSw&amp;nav=MTVfezAwMDAwMDAwLTAwMDEtMDAwMC0wMDAwLTAwMDAwMDAwMDAwMH0" xr:uid="{832FB2C4-409A-4F33-8A0A-3969FC1AE8A1}"/>
    <hyperlink ref="B20" r:id="rId93" display="../../../../../:x:/t/ExcelOPAI/Ec2QEyn6TMRLpRDmL2S0FWUBty4l8j8ektz1QwEQfmFB-A?e=IQeFkp&amp;nav=MTVfe0FFM0Y1MTM1LUQ2QjYtNEM3My1CNDRELTEwQ0EzM0VEM0U5Rn0" xr:uid="{4318FD7C-979E-4F13-8521-66C44745751A}"/>
    <hyperlink ref="B15" r:id="rId94" display="../../../../../:x:/t/ExcelOPAI/EZ1i0Qbi5kFGsk-ID_T2B8QB3K-Qm1rRgmzcYKctUfwAxQ?e=sQ3aUP&amp;nav=MTVfezAwMDAwMDAwLTAwMDEtMDAwMC0wMDAwLTAwMDAwMDAwMDAwMH0" xr:uid="{CE332975-3EDC-4F99-B9D7-C95A8055D33F}"/>
    <hyperlink ref="B151" r:id="rId95" display="../../../../../:x:/t/ExcelOPAI/ET42WFHbh0tFhJUaOAyFKFsBwY6yedyd37IWhEfIP-gDoA?e=13YCTd" xr:uid="{41733FD2-994A-4FEC-BF8D-925E08959967}"/>
    <hyperlink ref="B27" r:id="rId96" display="../../../../../:x:/t/ExcelOPAI/EZ_iER54E-xJuAIaYiC5iwEBULN-fkQWNjM6YkxV7rCbBA?e=3NweRN" xr:uid="{9736A8B8-B0E7-4909-85D4-5141BB6EB603}"/>
    <hyperlink ref="B150" r:id="rId97" display="https://microsoft.sharepoint.com/:x:/t/Lumen/EdsnMKZcv4REo6GYnI7sQc0Bpl-o8jFSY1j9852mJULd5Q?e=g6fqVk" xr:uid="{C7D4BEAA-82BA-4D92-89CE-CC66CB42A131}"/>
    <hyperlink ref="B140" r:id="rId98" display="https://microsoft-my.sharepoint-df.com/:x:/p/avreddy/EbmU_Qy6OZ1FiN4Do8cuwisBbw4oiVlPuBXwh6jfUjz5sQ?e=FzFYi7&amp;nav=MTVfezdEMEQzMzkyLUU1NUYtNDRBQi1BNDMyLUM5RDQ2M0E2OUExMn0" xr:uid="{B7B367C0-9164-4213-BAE3-112B2E05E583}"/>
    <hyperlink ref="B155" r:id="rId99" xr:uid="{2583CF06-A917-46A2-B724-9B6190AAB6FD}"/>
    <hyperlink ref="B156" r:id="rId100" xr:uid="{6F862B92-C1A6-4D7F-AB53-DEDBCBDC8A15}"/>
    <hyperlink ref="B157" r:id="rId101" xr:uid="{D2CEF8B3-33DF-4E7C-9DDF-328C38254EDD}"/>
    <hyperlink ref="B158" r:id="rId102" display="../../../../../:x:/t/ExcelOPAI/ER6pnnAYMlFMvWdcuQA2QgAB63Vu5kStVN-WZhoDff3XeA?e=R9KyQI" xr:uid="{BBC9B564-6B25-4AAD-9F4D-914923AC0500}"/>
    <hyperlink ref="B159" r:id="rId103" xr:uid="{9994FB26-380D-42D6-9DC3-84EF3132D281}"/>
    <hyperlink ref="B161" r:id="rId104" xr:uid="{57545D67-E5A7-433E-A1EA-F790E72C773F}"/>
    <hyperlink ref="B163" r:id="rId105" xr:uid="{168EECAD-0FD6-4682-89B0-C68586A6E65A}"/>
    <hyperlink ref="B78" r:id="rId106" xr:uid="{52356079-9F0F-4675-A9D7-83B84F1CAC92}"/>
    <hyperlink ref="B79" r:id="rId107" xr:uid="{8CFF4406-5366-4D0C-8715-8EE679C28532}"/>
    <hyperlink ref="B83" r:id="rId108" xr:uid="{2688B548-7F94-4A4D-81D4-CB3AF0E803FC}"/>
    <hyperlink ref="B84" r:id="rId109" xr:uid="{C7D93CF1-6F90-4C8C-AA86-49884C0FCCC8}"/>
    <hyperlink ref="B85" r:id="rId110" xr:uid="{CCB3D441-6F60-42B7-8E07-0FF224BB92FC}"/>
    <hyperlink ref="B86" r:id="rId111" xr:uid="{91BE0BC7-9BFC-43D9-8A5C-C397016A55EC}"/>
    <hyperlink ref="B91" r:id="rId112" xr:uid="{8A854314-7D7B-47BB-82CE-E42D1ADD354C}"/>
    <hyperlink ref="B92" r:id="rId113" xr:uid="{6678023D-C4C4-4324-B867-0714CB014AE3}"/>
    <hyperlink ref="B93" r:id="rId114" xr:uid="{0C09E900-50D0-4AC2-9CD6-2797293B02BB}"/>
    <hyperlink ref="B94" r:id="rId115" xr:uid="{D03766FA-3CC9-4868-89EE-09A8E09C55B3}"/>
    <hyperlink ref="B39" r:id="rId116" xr:uid="{371884BD-F985-474B-B549-9BB7AD6A7DB8}"/>
    <hyperlink ref="B164" r:id="rId117" xr:uid="{5402363A-A366-475D-AD14-378E1CC9CFE0}"/>
    <hyperlink ref="B165" r:id="rId118" xr:uid="{EADC6CED-AC08-4074-9F7A-20D07DFB3F31}"/>
    <hyperlink ref="B166" r:id="rId119" xr:uid="{3E7D0CF4-25E9-4811-AAF2-6A76B035EFB6}"/>
    <hyperlink ref="B168" r:id="rId120" display="https://microsoft-my.sharepoint-df.com/:x:/p/cadarlin/ERONSpVhGsFHqtECZSpJ084BqPQhl2AOWTDZfIM0BGjgoA?e=HlGrT7" xr:uid="{7A044BDA-0C8A-43CA-98BF-CB4B986DC500}"/>
    <hyperlink ref="B169" r:id="rId121" display="https://microsoft-my.sharepoint-df.com/:x:/p/cadarlin/ERONSpVhGsFHqtECZSpJ084BqPQhl2AOWTDZfIM0BGjgoA?e=HlGrT7" xr:uid="{F1D34D4A-B88E-42C5-BE8F-343D8A1822A2}"/>
    <hyperlink ref="T170" r:id="rId122" display="https://microsoft-my.sharepoint-df.com/:p:/p/damonroy/EQXi8z8XuxtDt08k0UpPz_oBg_E7Ej0eYvSpgAgfustOWw?e=0jQchd" xr:uid="{C236D4EB-B31C-4F05-9034-90366A5B3613}"/>
    <hyperlink ref="B172" r:id="rId123" display="../../../../../:x:/s/OPAI-PythonAIAll/Ea0T3Lgfgg5JsK8CE1e_SJQBPlN756tgD28h-oUfhRdtwg?e=ackOzN" xr:uid="{2AEF4AB6-0C3A-4FAE-AE03-12C7B2BEFC26}"/>
    <hyperlink ref="B26" r:id="rId124" display="../../../../../:x:/t/ExcelOPAI/EeYJ_o6pJZhKq5qYjMjQqHABBgm4F6EG9A4wf7Z1Ls8cTQ?e=bZXAHy" xr:uid="{9776ACF2-8A66-4733-96F0-759024B2871D}"/>
    <hyperlink ref="B128" r:id="rId125" display="../../../../../:x:/t/ExcelOPAI/EeYJ_o6pJZhKq5qYjMjQqHABBgm4F6EG9A4wf7Z1Ls8cTQ?e=bZXAHy" xr:uid="{734FE78B-6ABD-4346-B0FE-FF5FBB9EB3CF}"/>
    <hyperlink ref="B173" r:id="rId126" display="../../../../../:x:/t/ExcelOPAI/ESroXM5NV-1CghGJ02q6wHYBTjsWwa6KszOxMVVNFcbHLw?e=DYnodV" xr:uid="{CAA38573-EBB2-42A1-BC27-8C497C82EF33}"/>
    <hyperlink ref="B174" r:id="rId127" xr:uid="{7E4978A2-7A27-4335-AE8D-CD2C1E9A64E1}"/>
    <hyperlink ref="B175" r:id="rId128" display="../../../../../:x:/t/ExcelOPAI/ESroXM5NV-1CghGJ02q6wHYBTjsWwa6KszOxMVVNFcbHLw?e=DYnodV" xr:uid="{BD107C5D-E496-4E7A-9331-EAB118D172E3}"/>
    <hyperlink ref="B176" r:id="rId129" display="../../../../../:x:/t/ExcelOPAI/EeQKsdZTDQVHlXzI11yVT-wBrvGArL0a-MttucKYrmswIQ?e=Px9l22" xr:uid="{9890AE2B-3BC4-4B7A-A7EC-98E9FAB3812B}"/>
    <hyperlink ref="B177" r:id="rId130" xr:uid="{FDBD49A2-B0EB-40E3-923C-7117FFDB7AAA}"/>
    <hyperlink ref="B6" r:id="rId131" xr:uid="{3C0C13F7-438E-4CE2-8902-EBDD1C8DFFCD}"/>
    <hyperlink ref="B178" r:id="rId132" xr:uid="{F36AB4CD-C342-43CF-9E13-A522181B5010}"/>
    <hyperlink ref="B113" r:id="rId133" display="../../../../../:x:/t/ExcelOPAI/Efq6q0oObURFlvH7SJ2ahhcBlWUY_5MMVlK_bsP2LfvQ2g?e=b1aDFh" xr:uid="{8C418215-92D3-494C-AAFF-964E22292A54}"/>
    <hyperlink ref="B129" r:id="rId134" display="../../../../../:x:/t/ExcelOPAI/EaANcjhol95CnR8qh36HsMoBrteZ0JN2UKGo-fQDjBDHMg?e=0FXXcv" xr:uid="{4CD9F900-6EDF-4DFA-943F-65305CE5C2B3}"/>
    <hyperlink ref="B179" r:id="rId135" display="../../../../../:x:/t/ExcelOPAI/Ec2QEyn6TMRLpRDmL2S0FWUBty4l8j8ektz1QwEQfmFB-A?e=8xaNSw&amp;nav=MTVfezAwMDAwMDAwLTAwMDEtMDAwMC0wMDAwLTAwMDAwMDAwMDAwMH0" xr:uid="{9600CD6E-FB26-422C-84EE-CEB1D018A91D}"/>
    <hyperlink ref="B180" r:id="rId136" display="../../../../../:x:/t/ExcelOPAI/EZBnURECf1lJj5sihbvhcusBUQV7m3xN7WMRq-A1JGzfzA?e=fmZbtu" xr:uid="{F28D162F-7EDA-49AF-88FD-5308461B09A3}"/>
  </hyperlinks>
  <pageMargins left="0.7" right="0.7" top="0.75" bottom="0.75" header="0.3" footer="0.3"/>
  <pageSetup orientation="portrait" r:id="rId137"/>
  <legacyDrawing r:id="rId138"/>
  <tableParts count="1">
    <tablePart r:id="rId139"/>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776E26-123D-4552-8694-843518CB053D}">
  <sheetPr>
    <tabColor theme="9" tint="0.79998168889431442"/>
  </sheetPr>
  <dimension ref="A1:E76"/>
  <sheetViews>
    <sheetView workbookViewId="0">
      <selection activeCell="F3" sqref="F3"/>
    </sheetView>
  </sheetViews>
  <sheetFormatPr defaultRowHeight="15"/>
  <cols>
    <col min="1" max="1" width="7.140625" bestFit="1" customWidth="1"/>
    <col min="2" max="2" width="12" bestFit="1" customWidth="1"/>
    <col min="3" max="3" width="15" bestFit="1" customWidth="1"/>
    <col min="4" max="4" width="13" customWidth="1"/>
    <col min="5" max="5" width="8.7109375" bestFit="1" customWidth="1"/>
  </cols>
  <sheetData>
    <row r="1" spans="1:5">
      <c r="A1" t="s">
        <v>528</v>
      </c>
      <c r="B1" t="s">
        <v>529</v>
      </c>
      <c r="C1" t="s">
        <v>530</v>
      </c>
      <c r="D1" t="s">
        <v>316</v>
      </c>
      <c r="E1" t="s">
        <v>531</v>
      </c>
    </row>
    <row r="2" spans="1:5">
      <c r="A2">
        <v>2017</v>
      </c>
      <c r="B2" t="s">
        <v>532</v>
      </c>
      <c r="C2" t="s">
        <v>533</v>
      </c>
      <c r="D2" s="6">
        <v>20000</v>
      </c>
      <c r="E2" s="5">
        <v>0.75</v>
      </c>
    </row>
    <row r="3" spans="1:5">
      <c r="A3">
        <v>2015</v>
      </c>
      <c r="B3" t="s">
        <v>534</v>
      </c>
      <c r="C3" t="s">
        <v>535</v>
      </c>
      <c r="D3" s="6">
        <v>3700</v>
      </c>
      <c r="E3" s="5">
        <v>0.22</v>
      </c>
    </row>
    <row r="4" spans="1:5">
      <c r="A4">
        <v>2017</v>
      </c>
      <c r="B4" t="s">
        <v>534</v>
      </c>
      <c r="C4" t="s">
        <v>536</v>
      </c>
      <c r="D4" s="6">
        <v>4000</v>
      </c>
      <c r="E4" s="5">
        <v>0.22</v>
      </c>
    </row>
    <row r="5" spans="1:5">
      <c r="A5">
        <v>2015</v>
      </c>
      <c r="B5" t="s">
        <v>534</v>
      </c>
      <c r="C5" t="s">
        <v>537</v>
      </c>
      <c r="D5" s="6">
        <v>13300</v>
      </c>
      <c r="E5" s="5">
        <v>0.56000000000000005</v>
      </c>
    </row>
    <row r="6" spans="1:5">
      <c r="A6">
        <v>2017</v>
      </c>
      <c r="B6" t="s">
        <v>534</v>
      </c>
      <c r="C6" t="s">
        <v>538</v>
      </c>
      <c r="D6" s="6">
        <v>36000</v>
      </c>
      <c r="E6" s="5">
        <v>1</v>
      </c>
    </row>
    <row r="7" spans="1:5">
      <c r="A7">
        <v>2015</v>
      </c>
      <c r="B7" t="s">
        <v>532</v>
      </c>
      <c r="C7" t="s">
        <v>539</v>
      </c>
      <c r="D7" s="6">
        <v>2300</v>
      </c>
      <c r="E7" s="5">
        <v>0.35</v>
      </c>
    </row>
    <row r="8" spans="1:5">
      <c r="A8">
        <v>2016</v>
      </c>
      <c r="B8" t="s">
        <v>534</v>
      </c>
      <c r="C8" t="s">
        <v>535</v>
      </c>
      <c r="D8" s="6">
        <v>2300</v>
      </c>
      <c r="E8" s="5">
        <v>0.28000000000000003</v>
      </c>
    </row>
    <row r="9" spans="1:5">
      <c r="A9">
        <v>2016</v>
      </c>
      <c r="B9" t="s">
        <v>532</v>
      </c>
      <c r="C9" t="s">
        <v>540</v>
      </c>
      <c r="D9" s="6">
        <v>3400</v>
      </c>
      <c r="E9" s="5">
        <v>0.36</v>
      </c>
    </row>
    <row r="10" spans="1:5">
      <c r="A10">
        <v>2016</v>
      </c>
      <c r="B10" t="s">
        <v>267</v>
      </c>
      <c r="C10" t="s">
        <v>541</v>
      </c>
      <c r="D10" s="6">
        <v>6300</v>
      </c>
      <c r="E10" s="5">
        <v>0.4</v>
      </c>
    </row>
    <row r="11" spans="1:5">
      <c r="A11">
        <v>2017</v>
      </c>
      <c r="B11" t="s">
        <v>532</v>
      </c>
      <c r="C11" t="s">
        <v>540</v>
      </c>
      <c r="D11" s="6">
        <v>5400</v>
      </c>
      <c r="E11" s="5">
        <v>0.38</v>
      </c>
    </row>
    <row r="12" spans="1:5">
      <c r="A12">
        <v>2016</v>
      </c>
      <c r="B12" t="s">
        <v>542</v>
      </c>
      <c r="C12" t="s">
        <v>543</v>
      </c>
      <c r="D12" s="6">
        <v>17000</v>
      </c>
      <c r="E12" s="5">
        <v>0.9</v>
      </c>
    </row>
    <row r="13" spans="1:5">
      <c r="A13">
        <v>2016</v>
      </c>
      <c r="B13" t="s">
        <v>542</v>
      </c>
      <c r="C13" t="s">
        <v>544</v>
      </c>
      <c r="D13" s="6">
        <v>21600</v>
      </c>
      <c r="E13" s="5">
        <v>0.9</v>
      </c>
    </row>
    <row r="14" spans="1:5">
      <c r="A14">
        <v>2016</v>
      </c>
      <c r="B14" t="s">
        <v>542</v>
      </c>
      <c r="C14" t="s">
        <v>545</v>
      </c>
      <c r="D14" s="6">
        <v>29800</v>
      </c>
      <c r="E14" s="5">
        <v>0.9</v>
      </c>
    </row>
    <row r="15" spans="1:5">
      <c r="A15">
        <v>2016</v>
      </c>
      <c r="B15" t="s">
        <v>532</v>
      </c>
      <c r="C15" t="s">
        <v>546</v>
      </c>
      <c r="D15" s="6">
        <v>1000</v>
      </c>
      <c r="E15" s="5">
        <v>0.23</v>
      </c>
    </row>
    <row r="16" spans="1:5">
      <c r="A16">
        <v>2015</v>
      </c>
      <c r="B16" t="s">
        <v>534</v>
      </c>
      <c r="C16" t="s">
        <v>547</v>
      </c>
      <c r="D16" s="6">
        <v>6700</v>
      </c>
      <c r="E16" s="5">
        <v>0.05</v>
      </c>
    </row>
    <row r="17" spans="1:5">
      <c r="A17">
        <v>2017</v>
      </c>
      <c r="B17" t="s">
        <v>532</v>
      </c>
      <c r="C17" t="s">
        <v>546</v>
      </c>
      <c r="D17" s="6">
        <v>600</v>
      </c>
      <c r="E17" s="5">
        <v>0.27</v>
      </c>
    </row>
    <row r="18" spans="1:5">
      <c r="A18">
        <v>2015</v>
      </c>
      <c r="B18" t="s">
        <v>267</v>
      </c>
      <c r="C18" t="s">
        <v>548</v>
      </c>
      <c r="D18" s="6">
        <v>3500</v>
      </c>
      <c r="E18" s="5">
        <v>0.5</v>
      </c>
    </row>
    <row r="19" spans="1:5">
      <c r="A19">
        <v>2017</v>
      </c>
      <c r="B19" t="s">
        <v>534</v>
      </c>
      <c r="C19" t="s">
        <v>547</v>
      </c>
      <c r="D19" s="6">
        <v>7500</v>
      </c>
      <c r="E19" s="5">
        <v>0.4</v>
      </c>
    </row>
    <row r="20" spans="1:5">
      <c r="A20">
        <v>2017</v>
      </c>
      <c r="B20" t="s">
        <v>542</v>
      </c>
      <c r="C20" t="s">
        <v>549</v>
      </c>
      <c r="D20" s="6">
        <v>63700</v>
      </c>
      <c r="E20" s="5">
        <v>0.9</v>
      </c>
    </row>
    <row r="21" spans="1:5">
      <c r="A21">
        <v>2017</v>
      </c>
      <c r="B21" t="s">
        <v>267</v>
      </c>
      <c r="C21" t="s">
        <v>550</v>
      </c>
      <c r="D21" s="6">
        <v>9300</v>
      </c>
      <c r="E21" s="5">
        <v>0.6</v>
      </c>
    </row>
    <row r="22" spans="1:5">
      <c r="A22">
        <v>2017</v>
      </c>
      <c r="B22" t="s">
        <v>267</v>
      </c>
      <c r="C22" t="s">
        <v>541</v>
      </c>
      <c r="D22" s="6">
        <v>8500</v>
      </c>
      <c r="E22" s="5">
        <v>0.46</v>
      </c>
    </row>
    <row r="23" spans="1:5">
      <c r="A23">
        <v>2017</v>
      </c>
      <c r="B23" t="s">
        <v>542</v>
      </c>
      <c r="C23" t="s">
        <v>551</v>
      </c>
      <c r="D23" s="6">
        <v>33700</v>
      </c>
      <c r="E23" s="5">
        <v>0.92</v>
      </c>
    </row>
    <row r="24" spans="1:5">
      <c r="A24">
        <v>2017</v>
      </c>
      <c r="B24" t="s">
        <v>534</v>
      </c>
      <c r="C24" t="s">
        <v>552</v>
      </c>
      <c r="D24" s="6">
        <v>600</v>
      </c>
      <c r="E24" s="5">
        <v>0.15</v>
      </c>
    </row>
    <row r="25" spans="1:5">
      <c r="A25">
        <v>2015</v>
      </c>
      <c r="B25" t="s">
        <v>267</v>
      </c>
      <c r="C25" t="s">
        <v>541</v>
      </c>
      <c r="D25" s="6">
        <v>3100</v>
      </c>
      <c r="E25" s="5">
        <v>0.35</v>
      </c>
    </row>
    <row r="26" spans="1:5">
      <c r="A26">
        <v>2017</v>
      </c>
      <c r="B26" t="s">
        <v>542</v>
      </c>
      <c r="C26" t="s">
        <v>553</v>
      </c>
      <c r="D26" s="6">
        <v>30700</v>
      </c>
      <c r="E26" s="5">
        <v>0.95</v>
      </c>
    </row>
    <row r="27" spans="1:5">
      <c r="A27">
        <v>2016</v>
      </c>
      <c r="B27" t="s">
        <v>542</v>
      </c>
      <c r="C27" t="s">
        <v>553</v>
      </c>
      <c r="D27" s="6">
        <v>16400</v>
      </c>
      <c r="E27" s="5">
        <v>0.8</v>
      </c>
    </row>
    <row r="28" spans="1:5">
      <c r="A28">
        <v>2016</v>
      </c>
      <c r="B28" t="s">
        <v>542</v>
      </c>
      <c r="C28" t="s">
        <v>551</v>
      </c>
      <c r="D28" s="6">
        <v>22100</v>
      </c>
      <c r="E28" s="5">
        <v>0.9</v>
      </c>
    </row>
    <row r="29" spans="1:5">
      <c r="A29">
        <v>2017</v>
      </c>
      <c r="B29" t="s">
        <v>542</v>
      </c>
      <c r="C29" t="s">
        <v>543</v>
      </c>
      <c r="D29" s="6">
        <v>34000</v>
      </c>
      <c r="E29" s="5">
        <v>0.95</v>
      </c>
    </row>
    <row r="30" spans="1:5">
      <c r="A30">
        <v>2015</v>
      </c>
      <c r="B30" t="s">
        <v>542</v>
      </c>
      <c r="C30" t="s">
        <v>553</v>
      </c>
      <c r="D30" s="6">
        <v>700</v>
      </c>
      <c r="E30" s="5">
        <v>0.1</v>
      </c>
    </row>
    <row r="31" spans="1:5">
      <c r="A31">
        <v>2015</v>
      </c>
      <c r="B31" t="s">
        <v>534</v>
      </c>
      <c r="C31" t="s">
        <v>538</v>
      </c>
      <c r="D31" s="6">
        <v>3300</v>
      </c>
      <c r="E31" s="5">
        <v>0.3</v>
      </c>
    </row>
    <row r="32" spans="1:5">
      <c r="A32">
        <v>2017</v>
      </c>
      <c r="B32" t="s">
        <v>267</v>
      </c>
      <c r="C32" t="s">
        <v>548</v>
      </c>
      <c r="D32" s="6">
        <v>16900</v>
      </c>
      <c r="E32" s="5">
        <v>0.65</v>
      </c>
    </row>
    <row r="33" spans="1:5">
      <c r="A33">
        <v>2017</v>
      </c>
      <c r="B33" t="s">
        <v>542</v>
      </c>
      <c r="C33" t="s">
        <v>544</v>
      </c>
      <c r="D33" s="6">
        <v>36700</v>
      </c>
      <c r="E33" s="5">
        <v>0.9</v>
      </c>
    </row>
    <row r="34" spans="1:5">
      <c r="A34">
        <v>2015</v>
      </c>
      <c r="B34" t="s">
        <v>542</v>
      </c>
      <c r="C34" t="s">
        <v>543</v>
      </c>
      <c r="D34" s="6">
        <v>8300</v>
      </c>
      <c r="E34" s="5">
        <v>0.99</v>
      </c>
    </row>
    <row r="35" spans="1:5">
      <c r="A35">
        <v>2016</v>
      </c>
      <c r="B35" t="s">
        <v>534</v>
      </c>
      <c r="C35" t="s">
        <v>536</v>
      </c>
      <c r="D35" s="6">
        <v>2900</v>
      </c>
      <c r="E35" s="5">
        <v>0.36</v>
      </c>
    </row>
    <row r="36" spans="1:5">
      <c r="A36">
        <v>2015</v>
      </c>
      <c r="B36" t="s">
        <v>542</v>
      </c>
      <c r="C36" t="s">
        <v>549</v>
      </c>
      <c r="D36" s="6">
        <v>8700</v>
      </c>
      <c r="E36" s="5">
        <v>0.9</v>
      </c>
    </row>
    <row r="37" spans="1:5">
      <c r="A37">
        <v>2017</v>
      </c>
      <c r="B37" t="s">
        <v>542</v>
      </c>
      <c r="C37" t="s">
        <v>545</v>
      </c>
      <c r="D37" s="6">
        <v>35000</v>
      </c>
      <c r="E37" s="5">
        <v>1</v>
      </c>
    </row>
    <row r="38" spans="1:5">
      <c r="A38">
        <v>2016</v>
      </c>
      <c r="B38" t="s">
        <v>267</v>
      </c>
      <c r="C38" t="s">
        <v>548</v>
      </c>
      <c r="D38" s="6">
        <v>8300</v>
      </c>
      <c r="E38" s="5">
        <v>0.46</v>
      </c>
    </row>
    <row r="39" spans="1:5">
      <c r="A39">
        <v>2016</v>
      </c>
      <c r="B39" t="s">
        <v>532</v>
      </c>
      <c r="C39" t="s">
        <v>554</v>
      </c>
      <c r="D39" s="6">
        <v>16700</v>
      </c>
      <c r="E39" s="5">
        <v>0.75</v>
      </c>
    </row>
    <row r="40" spans="1:5">
      <c r="A40">
        <v>2016</v>
      </c>
      <c r="B40" t="s">
        <v>267</v>
      </c>
      <c r="C40" t="s">
        <v>555</v>
      </c>
      <c r="D40" s="6">
        <v>1800</v>
      </c>
      <c r="E40" s="5">
        <v>0.15</v>
      </c>
    </row>
    <row r="41" spans="1:5">
      <c r="A41">
        <v>2017</v>
      </c>
      <c r="B41" t="s">
        <v>534</v>
      </c>
      <c r="C41" t="s">
        <v>535</v>
      </c>
      <c r="D41" s="6">
        <v>3700</v>
      </c>
      <c r="E41" s="5">
        <v>0.48</v>
      </c>
    </row>
    <row r="42" spans="1:5">
      <c r="A42">
        <v>2016</v>
      </c>
      <c r="B42" t="s">
        <v>534</v>
      </c>
      <c r="C42" t="s">
        <v>537</v>
      </c>
      <c r="D42" s="6">
        <v>12000</v>
      </c>
      <c r="E42" s="5">
        <v>0.66</v>
      </c>
    </row>
    <row r="43" spans="1:5">
      <c r="A43">
        <v>2015</v>
      </c>
      <c r="B43" t="s">
        <v>542</v>
      </c>
      <c r="C43" t="s">
        <v>545</v>
      </c>
      <c r="D43" s="6">
        <v>10000</v>
      </c>
      <c r="E43" s="5">
        <v>0.85</v>
      </c>
    </row>
    <row r="44" spans="1:5">
      <c r="A44">
        <v>2015</v>
      </c>
      <c r="B44" t="s">
        <v>532</v>
      </c>
      <c r="C44" t="s">
        <v>546</v>
      </c>
      <c r="D44" s="6">
        <v>500</v>
      </c>
      <c r="E44" s="5">
        <v>0.35</v>
      </c>
    </row>
    <row r="45" spans="1:5">
      <c r="A45">
        <v>2017</v>
      </c>
      <c r="B45" t="s">
        <v>532</v>
      </c>
      <c r="C45" t="s">
        <v>554</v>
      </c>
      <c r="D45" s="6">
        <v>21800</v>
      </c>
      <c r="E45" s="5">
        <v>0.96</v>
      </c>
    </row>
    <row r="46" spans="1:5">
      <c r="A46">
        <v>2016</v>
      </c>
      <c r="B46" t="s">
        <v>532</v>
      </c>
      <c r="C46" t="s">
        <v>533</v>
      </c>
      <c r="D46" s="6">
        <v>16400</v>
      </c>
      <c r="E46" s="5">
        <v>0.7</v>
      </c>
    </row>
    <row r="47" spans="1:5">
      <c r="A47">
        <v>2016</v>
      </c>
      <c r="B47" t="s">
        <v>534</v>
      </c>
      <c r="C47" t="s">
        <v>552</v>
      </c>
      <c r="D47" s="6">
        <v>400</v>
      </c>
      <c r="E47" s="5">
        <v>0.2</v>
      </c>
    </row>
    <row r="48" spans="1:5">
      <c r="A48">
        <v>2015</v>
      </c>
      <c r="B48" t="s">
        <v>534</v>
      </c>
      <c r="C48" t="s">
        <v>556</v>
      </c>
      <c r="D48" s="6">
        <v>3300</v>
      </c>
      <c r="E48" s="5">
        <v>0.36</v>
      </c>
    </row>
    <row r="49" spans="1:5">
      <c r="A49">
        <v>2017</v>
      </c>
      <c r="B49" t="s">
        <v>532</v>
      </c>
      <c r="C49" t="s">
        <v>539</v>
      </c>
      <c r="D49" s="6">
        <v>5000</v>
      </c>
      <c r="E49" s="5">
        <v>0.35</v>
      </c>
    </row>
    <row r="50" spans="1:5">
      <c r="A50">
        <v>2016</v>
      </c>
      <c r="B50" t="s">
        <v>532</v>
      </c>
      <c r="C50" t="s">
        <v>539</v>
      </c>
      <c r="D50" s="6">
        <v>3300</v>
      </c>
      <c r="E50" s="5">
        <v>0.38</v>
      </c>
    </row>
    <row r="51" spans="1:5">
      <c r="A51">
        <v>2015</v>
      </c>
      <c r="B51" t="s">
        <v>532</v>
      </c>
      <c r="C51" t="s">
        <v>557</v>
      </c>
      <c r="D51" s="6">
        <v>800</v>
      </c>
      <c r="E51" s="5">
        <v>0.36</v>
      </c>
    </row>
    <row r="52" spans="1:5">
      <c r="A52">
        <v>2016</v>
      </c>
      <c r="B52" t="s">
        <v>534</v>
      </c>
      <c r="C52" t="s">
        <v>558</v>
      </c>
      <c r="D52" s="6">
        <v>15600</v>
      </c>
      <c r="E52" s="5">
        <v>0.65</v>
      </c>
    </row>
    <row r="53" spans="1:5">
      <c r="A53">
        <v>2016</v>
      </c>
      <c r="B53" t="s">
        <v>532</v>
      </c>
      <c r="C53" t="s">
        <v>557</v>
      </c>
      <c r="D53" s="6">
        <v>1500</v>
      </c>
      <c r="E53" s="5">
        <v>0.17</v>
      </c>
    </row>
    <row r="54" spans="1:5">
      <c r="A54">
        <v>2017</v>
      </c>
      <c r="B54" t="s">
        <v>532</v>
      </c>
      <c r="C54" t="s">
        <v>557</v>
      </c>
      <c r="D54" s="6">
        <v>6200</v>
      </c>
      <c r="E54" s="5">
        <v>0.38</v>
      </c>
    </row>
    <row r="55" spans="1:5">
      <c r="A55">
        <v>2017</v>
      </c>
      <c r="B55" t="s">
        <v>534</v>
      </c>
      <c r="C55" t="s">
        <v>558</v>
      </c>
      <c r="D55" s="6">
        <v>27000</v>
      </c>
      <c r="E55" s="5">
        <v>0.88</v>
      </c>
    </row>
    <row r="56" spans="1:5">
      <c r="A56">
        <v>2016</v>
      </c>
      <c r="B56" t="s">
        <v>532</v>
      </c>
      <c r="C56" t="s">
        <v>559</v>
      </c>
      <c r="D56" s="6">
        <v>2800</v>
      </c>
      <c r="E56" s="5">
        <v>0.38</v>
      </c>
    </row>
    <row r="57" spans="1:5">
      <c r="A57">
        <v>2016</v>
      </c>
      <c r="B57" t="s">
        <v>267</v>
      </c>
      <c r="C57" t="s">
        <v>550</v>
      </c>
      <c r="D57" s="6">
        <v>6700</v>
      </c>
      <c r="E57" s="5">
        <v>0.46</v>
      </c>
    </row>
    <row r="58" spans="1:5">
      <c r="A58">
        <v>2015</v>
      </c>
      <c r="B58" t="s">
        <v>534</v>
      </c>
      <c r="C58" t="s">
        <v>558</v>
      </c>
      <c r="D58" s="6">
        <v>13300</v>
      </c>
      <c r="E58" s="5">
        <v>0.5</v>
      </c>
    </row>
    <row r="59" spans="1:5">
      <c r="A59">
        <v>2016</v>
      </c>
      <c r="B59" t="s">
        <v>542</v>
      </c>
      <c r="C59" t="s">
        <v>549</v>
      </c>
      <c r="D59" s="6">
        <v>13800</v>
      </c>
      <c r="E59" s="5">
        <v>0.85</v>
      </c>
    </row>
    <row r="60" spans="1:5">
      <c r="A60">
        <v>2017</v>
      </c>
      <c r="B60" t="s">
        <v>534</v>
      </c>
      <c r="C60" t="s">
        <v>556</v>
      </c>
      <c r="D60" s="6">
        <v>2400</v>
      </c>
      <c r="E60" s="5">
        <v>0.35</v>
      </c>
    </row>
    <row r="61" spans="1:5">
      <c r="A61">
        <v>2015</v>
      </c>
      <c r="B61" t="s">
        <v>542</v>
      </c>
      <c r="C61" t="s">
        <v>551</v>
      </c>
      <c r="D61" s="6">
        <v>300</v>
      </c>
      <c r="E61" s="5">
        <v>0.05</v>
      </c>
    </row>
    <row r="62" spans="1:5">
      <c r="A62">
        <v>2015</v>
      </c>
      <c r="B62" t="s">
        <v>532</v>
      </c>
      <c r="C62" t="s">
        <v>559</v>
      </c>
      <c r="D62" s="6">
        <v>2100</v>
      </c>
      <c r="E62" s="5">
        <v>0.49</v>
      </c>
    </row>
    <row r="63" spans="1:5">
      <c r="A63">
        <v>2015</v>
      </c>
      <c r="B63" t="s">
        <v>532</v>
      </c>
      <c r="C63" t="s">
        <v>540</v>
      </c>
      <c r="D63" s="6">
        <v>2300</v>
      </c>
      <c r="E63" s="5">
        <v>0.34</v>
      </c>
    </row>
    <row r="64" spans="1:5">
      <c r="A64">
        <v>2015</v>
      </c>
      <c r="B64" t="s">
        <v>532</v>
      </c>
      <c r="C64" t="s">
        <v>554</v>
      </c>
      <c r="D64" s="6">
        <v>10000</v>
      </c>
      <c r="E64" s="5">
        <v>0.66</v>
      </c>
    </row>
    <row r="65" spans="1:5">
      <c r="A65">
        <v>2015</v>
      </c>
      <c r="B65" t="s">
        <v>267</v>
      </c>
      <c r="C65" t="s">
        <v>555</v>
      </c>
      <c r="D65" s="6">
        <v>500</v>
      </c>
      <c r="E65" s="5">
        <v>0.22</v>
      </c>
    </row>
    <row r="66" spans="1:5">
      <c r="A66">
        <v>2016</v>
      </c>
      <c r="B66" t="s">
        <v>534</v>
      </c>
      <c r="C66" t="s">
        <v>547</v>
      </c>
      <c r="D66" s="6">
        <v>3800</v>
      </c>
      <c r="E66" s="5">
        <v>0.48</v>
      </c>
    </row>
    <row r="67" spans="1:5">
      <c r="A67">
        <v>2015</v>
      </c>
      <c r="B67" t="s">
        <v>267</v>
      </c>
      <c r="C67" t="s">
        <v>550</v>
      </c>
      <c r="D67" s="6">
        <v>3200</v>
      </c>
      <c r="E67" s="5">
        <v>0.48</v>
      </c>
    </row>
    <row r="68" spans="1:5">
      <c r="A68">
        <v>2017</v>
      </c>
      <c r="B68" t="s">
        <v>534</v>
      </c>
      <c r="C68" t="s">
        <v>537</v>
      </c>
      <c r="D68" s="6">
        <v>23000</v>
      </c>
      <c r="E68" s="5">
        <v>1</v>
      </c>
    </row>
    <row r="69" spans="1:5">
      <c r="A69">
        <v>2015</v>
      </c>
      <c r="B69" t="s">
        <v>534</v>
      </c>
      <c r="C69" t="s">
        <v>536</v>
      </c>
      <c r="D69" s="6">
        <v>700</v>
      </c>
      <c r="E69" s="5">
        <v>0.28000000000000003</v>
      </c>
    </row>
    <row r="70" spans="1:5">
      <c r="A70">
        <v>2015</v>
      </c>
      <c r="B70" t="s">
        <v>542</v>
      </c>
      <c r="C70" t="s">
        <v>544</v>
      </c>
      <c r="D70" s="6">
        <v>1300</v>
      </c>
      <c r="E70" s="5">
        <v>0.9</v>
      </c>
    </row>
    <row r="71" spans="1:5">
      <c r="A71">
        <v>2016</v>
      </c>
      <c r="B71" t="s">
        <v>534</v>
      </c>
      <c r="C71" t="s">
        <v>556</v>
      </c>
      <c r="D71" s="6">
        <v>1300</v>
      </c>
      <c r="E71" s="5">
        <v>0.25</v>
      </c>
    </row>
    <row r="72" spans="1:5">
      <c r="A72">
        <v>2016</v>
      </c>
      <c r="B72" t="s">
        <v>534</v>
      </c>
      <c r="C72" t="s">
        <v>538</v>
      </c>
      <c r="D72" s="6">
        <v>22100</v>
      </c>
      <c r="E72" s="5">
        <v>0.99</v>
      </c>
    </row>
    <row r="73" spans="1:5">
      <c r="A73">
        <v>2017</v>
      </c>
      <c r="B73" t="s">
        <v>532</v>
      </c>
      <c r="C73" t="s">
        <v>559</v>
      </c>
      <c r="D73" s="6">
        <v>3100</v>
      </c>
      <c r="E73" s="5">
        <v>0.42</v>
      </c>
    </row>
    <row r="74" spans="1:5">
      <c r="A74">
        <v>2015</v>
      </c>
      <c r="B74" t="s">
        <v>534</v>
      </c>
      <c r="C74" t="s">
        <v>552</v>
      </c>
      <c r="D74" s="6">
        <v>500</v>
      </c>
      <c r="E74" s="5">
        <v>0.5</v>
      </c>
    </row>
    <row r="75" spans="1:5">
      <c r="A75">
        <v>2017</v>
      </c>
      <c r="B75" t="s">
        <v>267</v>
      </c>
      <c r="C75" t="s">
        <v>555</v>
      </c>
      <c r="D75" s="6">
        <v>3100</v>
      </c>
      <c r="E75" s="5">
        <v>0.22</v>
      </c>
    </row>
    <row r="76" spans="1:5">
      <c r="A76">
        <v>2015</v>
      </c>
      <c r="B76" t="s">
        <v>532</v>
      </c>
      <c r="C76" t="s">
        <v>533</v>
      </c>
      <c r="D76" s="6">
        <v>8700</v>
      </c>
      <c r="E76" s="5">
        <v>0.92</v>
      </c>
    </row>
  </sheetData>
  <phoneticPr fontId="11"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873FC-3EC1-4DA8-8AAF-2850A2AB1F1F}">
  <sheetPr>
    <tabColor theme="7" tint="0.79998168889431442"/>
  </sheetPr>
  <dimension ref="A2:F7"/>
  <sheetViews>
    <sheetView workbookViewId="0">
      <selection activeCell="F3" sqref="F3"/>
    </sheetView>
  </sheetViews>
  <sheetFormatPr defaultRowHeight="15"/>
  <cols>
    <col min="1" max="1" width="16.7109375" bestFit="1" customWidth="1"/>
    <col min="2" max="5" width="12.7109375" bestFit="1" customWidth="1"/>
    <col min="6" max="6" width="11.28515625" bestFit="1" customWidth="1"/>
  </cols>
  <sheetData>
    <row r="2" spans="1:6">
      <c r="A2" s="4" t="s">
        <v>560</v>
      </c>
      <c r="B2" s="4" t="s">
        <v>529</v>
      </c>
    </row>
    <row r="3" spans="1:6">
      <c r="A3" s="4" t="s">
        <v>528</v>
      </c>
      <c r="B3" t="s">
        <v>542</v>
      </c>
      <c r="C3" t="s">
        <v>267</v>
      </c>
      <c r="D3" t="s">
        <v>534</v>
      </c>
      <c r="E3" t="s">
        <v>532</v>
      </c>
      <c r="F3" t="s">
        <v>10</v>
      </c>
    </row>
    <row r="4" spans="1:6">
      <c r="A4">
        <v>2015</v>
      </c>
      <c r="B4" s="5">
        <v>0.63166666666666671</v>
      </c>
      <c r="C4" s="5">
        <v>0.38750000000000001</v>
      </c>
      <c r="D4" s="5">
        <v>0.34625000000000006</v>
      </c>
      <c r="E4" s="5">
        <v>0.49571428571428572</v>
      </c>
      <c r="F4" s="5">
        <v>0.46319999999999995</v>
      </c>
    </row>
    <row r="5" spans="1:6">
      <c r="A5">
        <v>2016</v>
      </c>
      <c r="B5" s="5">
        <v>0.875</v>
      </c>
      <c r="C5" s="5">
        <v>0.36749999999999999</v>
      </c>
      <c r="D5" s="5">
        <v>0.48375000000000001</v>
      </c>
      <c r="E5" s="5">
        <v>0.42428571428571427</v>
      </c>
      <c r="F5" s="5">
        <v>0.5424000000000001</v>
      </c>
    </row>
    <row r="6" spans="1:6">
      <c r="A6">
        <v>2017</v>
      </c>
      <c r="B6" s="5">
        <v>0.93666666666666665</v>
      </c>
      <c r="C6" s="5">
        <v>0.48249999999999998</v>
      </c>
      <c r="D6" s="5">
        <v>0.56000000000000005</v>
      </c>
      <c r="E6" s="5">
        <v>0.50142857142857145</v>
      </c>
      <c r="F6" s="5">
        <v>0.62160000000000004</v>
      </c>
    </row>
    <row r="7" spans="1:6">
      <c r="A7" t="s">
        <v>10</v>
      </c>
      <c r="B7" s="5">
        <v>0.81444444444444442</v>
      </c>
      <c r="C7" s="5">
        <v>0.41250000000000003</v>
      </c>
      <c r="D7" s="5">
        <v>0.46333333333333337</v>
      </c>
      <c r="E7" s="5">
        <v>0.47380952380952385</v>
      </c>
      <c r="F7" s="5">
        <v>0.54239999999999999</v>
      </c>
    </row>
  </sheetData>
  <phoneticPr fontId="11" type="noConversion"/>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ECDA4-B3D4-427B-B241-95DD2DE54D6E}">
  <sheetPr>
    <tabColor theme="9" tint="0.79998168889431442"/>
  </sheetPr>
  <dimension ref="A1:B21"/>
  <sheetViews>
    <sheetView workbookViewId="0">
      <selection activeCell="F3" sqref="F3"/>
    </sheetView>
  </sheetViews>
  <sheetFormatPr defaultRowHeight="15"/>
  <cols>
    <col min="1" max="1" width="15" bestFit="1" customWidth="1"/>
    <col min="2" max="2" width="36.7109375" bestFit="1" customWidth="1"/>
  </cols>
  <sheetData>
    <row r="1" spans="1:2">
      <c r="A1" t="s">
        <v>561</v>
      </c>
      <c r="B1" t="s">
        <v>562</v>
      </c>
    </row>
    <row r="2" spans="1:2">
      <c r="A2" t="s">
        <v>563</v>
      </c>
      <c r="B2" t="s">
        <v>564</v>
      </c>
    </row>
    <row r="3" spans="1:2">
      <c r="A3" t="s">
        <v>565</v>
      </c>
      <c r="B3" t="s">
        <v>566</v>
      </c>
    </row>
    <row r="4" spans="1:2">
      <c r="A4" t="s">
        <v>567</v>
      </c>
      <c r="B4" t="s">
        <v>568</v>
      </c>
    </row>
    <row r="5" spans="1:2">
      <c r="A5" t="s">
        <v>569</v>
      </c>
      <c r="B5" t="s">
        <v>570</v>
      </c>
    </row>
    <row r="6" spans="1:2">
      <c r="A6" t="s">
        <v>571</v>
      </c>
      <c r="B6" t="s">
        <v>572</v>
      </c>
    </row>
    <row r="7" spans="1:2">
      <c r="A7" t="s">
        <v>573</v>
      </c>
      <c r="B7" t="s">
        <v>574</v>
      </c>
    </row>
    <row r="8" spans="1:2">
      <c r="A8" t="s">
        <v>575</v>
      </c>
      <c r="B8" t="s">
        <v>576</v>
      </c>
    </row>
    <row r="9" spans="1:2">
      <c r="A9" t="s">
        <v>577</v>
      </c>
      <c r="B9" t="s">
        <v>578</v>
      </c>
    </row>
    <row r="10" spans="1:2">
      <c r="A10" t="s">
        <v>579</v>
      </c>
      <c r="B10" t="s">
        <v>580</v>
      </c>
    </row>
    <row r="11" spans="1:2">
      <c r="A11" t="s">
        <v>581</v>
      </c>
      <c r="B11" t="s">
        <v>580</v>
      </c>
    </row>
    <row r="12" spans="1:2">
      <c r="A12" t="s">
        <v>582</v>
      </c>
      <c r="B12" t="s">
        <v>583</v>
      </c>
    </row>
    <row r="13" spans="1:2">
      <c r="A13" t="s">
        <v>584</v>
      </c>
      <c r="B13" t="s">
        <v>585</v>
      </c>
    </row>
    <row r="14" spans="1:2">
      <c r="A14" t="s">
        <v>586</v>
      </c>
      <c r="B14" t="s">
        <v>587</v>
      </c>
    </row>
    <row r="15" spans="1:2">
      <c r="A15" t="s">
        <v>588</v>
      </c>
      <c r="B15" t="s">
        <v>589</v>
      </c>
    </row>
    <row r="16" spans="1:2">
      <c r="A16" t="s">
        <v>590</v>
      </c>
      <c r="B16" t="s">
        <v>591</v>
      </c>
    </row>
    <row r="17" spans="1:2">
      <c r="A17" t="s">
        <v>592</v>
      </c>
      <c r="B17" t="s">
        <v>593</v>
      </c>
    </row>
    <row r="18" spans="1:2">
      <c r="A18" t="s">
        <v>594</v>
      </c>
      <c r="B18" t="s">
        <v>595</v>
      </c>
    </row>
    <row r="19" spans="1:2">
      <c r="A19" t="s">
        <v>596</v>
      </c>
      <c r="B19" t="s">
        <v>597</v>
      </c>
    </row>
    <row r="20" spans="1:2">
      <c r="A20" t="s">
        <v>598</v>
      </c>
      <c r="B20" t="s">
        <v>599</v>
      </c>
    </row>
    <row r="21" spans="1:2">
      <c r="A21" t="s">
        <v>600</v>
      </c>
      <c r="B21" t="s">
        <v>601</v>
      </c>
    </row>
  </sheetData>
  <phoneticPr fontId="11"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05542-C88E-4D70-9E78-6310894632B2}">
  <sheetPr>
    <tabColor theme="9" tint="0.79998168889431442"/>
  </sheetPr>
  <dimension ref="A1:B16"/>
  <sheetViews>
    <sheetView workbookViewId="0">
      <selection activeCell="F3" sqref="F3"/>
    </sheetView>
  </sheetViews>
  <sheetFormatPr defaultRowHeight="15"/>
  <cols>
    <col min="1" max="1" width="15.28515625" bestFit="1" customWidth="1"/>
    <col min="2" max="2" width="17.7109375" bestFit="1" customWidth="1"/>
  </cols>
  <sheetData>
    <row r="1" spans="1:2">
      <c r="A1" t="s">
        <v>602</v>
      </c>
      <c r="B1" t="s">
        <v>603</v>
      </c>
    </row>
    <row r="2" spans="1:2">
      <c r="A2" t="s">
        <v>604</v>
      </c>
      <c r="B2" t="s">
        <v>605</v>
      </c>
    </row>
    <row r="3" spans="1:2">
      <c r="A3" t="s">
        <v>606</v>
      </c>
      <c r="B3" t="s">
        <v>607</v>
      </c>
    </row>
    <row r="4" spans="1:2">
      <c r="A4" t="s">
        <v>608</v>
      </c>
      <c r="B4" t="s">
        <v>609</v>
      </c>
    </row>
    <row r="5" spans="1:2">
      <c r="A5" t="s">
        <v>610</v>
      </c>
      <c r="B5" t="s">
        <v>611</v>
      </c>
    </row>
    <row r="6" spans="1:2">
      <c r="A6" t="s">
        <v>612</v>
      </c>
      <c r="B6" t="s">
        <v>613</v>
      </c>
    </row>
    <row r="7" spans="1:2" ht="16.5">
      <c r="A7" s="112" t="s">
        <v>614</v>
      </c>
      <c r="B7" s="113" t="s">
        <v>615</v>
      </c>
    </row>
    <row r="8" spans="1:2" ht="16.5">
      <c r="A8" s="114" t="s">
        <v>616</v>
      </c>
      <c r="B8" s="115" t="s">
        <v>609</v>
      </c>
    </row>
    <row r="9" spans="1:2" ht="16.5">
      <c r="A9" s="114" t="s">
        <v>617</v>
      </c>
      <c r="B9" s="115" t="s">
        <v>618</v>
      </c>
    </row>
    <row r="10" spans="1:2" ht="16.5">
      <c r="A10" s="114" t="s">
        <v>619</v>
      </c>
      <c r="B10" s="115" t="s">
        <v>620</v>
      </c>
    </row>
    <row r="11" spans="1:2" ht="16.5">
      <c r="A11" s="114" t="s">
        <v>621</v>
      </c>
      <c r="B11" s="115" t="s">
        <v>622</v>
      </c>
    </row>
    <row r="12" spans="1:2" ht="16.5">
      <c r="A12" s="114" t="s">
        <v>623</v>
      </c>
      <c r="B12" s="115" t="s">
        <v>624</v>
      </c>
    </row>
    <row r="13" spans="1:2" ht="16.5">
      <c r="A13" s="114" t="s">
        <v>625</v>
      </c>
      <c r="B13" s="115" t="s">
        <v>626</v>
      </c>
    </row>
    <row r="14" spans="1:2" ht="16.5">
      <c r="A14" s="114" t="s">
        <v>627</v>
      </c>
      <c r="B14" s="115" t="s">
        <v>628</v>
      </c>
    </row>
    <row r="15" spans="1:2" ht="16.5">
      <c r="A15" s="114" t="s">
        <v>629</v>
      </c>
      <c r="B15" s="115" t="s">
        <v>607</v>
      </c>
    </row>
    <row r="16" spans="1:2" ht="16.5">
      <c r="A16" s="116" t="s">
        <v>630</v>
      </c>
      <c r="B16" s="117" t="s">
        <v>609</v>
      </c>
    </row>
  </sheetData>
  <phoneticPr fontId="11"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AF102E-7FD9-477B-9DF2-02131EFC25C2}">
  <sheetPr codeName="Sheet25">
    <tabColor theme="9" tint="0.79998168889431442"/>
  </sheetPr>
  <dimension ref="A1:W20"/>
  <sheetViews>
    <sheetView workbookViewId="0">
      <selection activeCell="L25" sqref="L25"/>
    </sheetView>
  </sheetViews>
  <sheetFormatPr defaultColWidth="8.7109375" defaultRowHeight="15"/>
  <sheetData>
    <row r="1" spans="1:23">
      <c r="A1" t="s">
        <v>631</v>
      </c>
      <c r="B1" t="s">
        <v>603</v>
      </c>
      <c r="C1" t="s">
        <v>632</v>
      </c>
      <c r="D1" t="s">
        <v>528</v>
      </c>
      <c r="E1" t="s">
        <v>633</v>
      </c>
      <c r="F1" t="s">
        <v>634</v>
      </c>
      <c r="G1" t="s">
        <v>635</v>
      </c>
      <c r="H1" t="s">
        <v>636</v>
      </c>
      <c r="I1" t="s">
        <v>637</v>
      </c>
      <c r="J1" t="s">
        <v>638</v>
      </c>
      <c r="K1" t="s">
        <v>639</v>
      </c>
      <c r="L1" t="s">
        <v>640</v>
      </c>
      <c r="M1" t="s">
        <v>641</v>
      </c>
      <c r="N1" t="s">
        <v>642</v>
      </c>
      <c r="O1" t="s">
        <v>643</v>
      </c>
      <c r="P1" t="s">
        <v>644</v>
      </c>
      <c r="Q1" t="s">
        <v>645</v>
      </c>
      <c r="R1" t="s">
        <v>646</v>
      </c>
      <c r="S1" t="s">
        <v>647</v>
      </c>
      <c r="T1" t="s">
        <v>648</v>
      </c>
      <c r="U1" t="s">
        <v>649</v>
      </c>
      <c r="V1" t="s">
        <v>650</v>
      </c>
      <c r="W1" t="s">
        <v>651</v>
      </c>
    </row>
    <row r="2" spans="1:23">
      <c r="A2">
        <v>20212133</v>
      </c>
      <c r="B2" t="s">
        <v>652</v>
      </c>
      <c r="C2">
        <v>9</v>
      </c>
      <c r="D2">
        <v>2021</v>
      </c>
      <c r="E2" t="s">
        <v>653</v>
      </c>
      <c r="F2">
        <v>2.0833333333333332E-2</v>
      </c>
      <c r="G2" t="s">
        <v>654</v>
      </c>
      <c r="H2">
        <v>-9</v>
      </c>
      <c r="I2">
        <v>-9</v>
      </c>
      <c r="J2">
        <v>-9</v>
      </c>
      <c r="K2">
        <v>-9</v>
      </c>
      <c r="L2" t="s">
        <v>655</v>
      </c>
      <c r="M2" t="s">
        <v>656</v>
      </c>
      <c r="N2">
        <v>38</v>
      </c>
      <c r="O2" t="s">
        <v>657</v>
      </c>
      <c r="P2" t="s">
        <v>658</v>
      </c>
      <c r="Q2" t="s">
        <v>659</v>
      </c>
      <c r="R2" t="s">
        <v>660</v>
      </c>
      <c r="S2" t="s">
        <v>661</v>
      </c>
      <c r="T2" t="s">
        <v>661</v>
      </c>
      <c r="U2" t="s">
        <v>662</v>
      </c>
      <c r="V2" t="s">
        <v>663</v>
      </c>
      <c r="W2" t="s">
        <v>664</v>
      </c>
    </row>
    <row r="3" spans="1:23">
      <c r="A3">
        <v>20214022</v>
      </c>
      <c r="B3" t="s">
        <v>665</v>
      </c>
      <c r="C3">
        <v>9</v>
      </c>
      <c r="D3">
        <v>2021</v>
      </c>
      <c r="E3" t="s">
        <v>666</v>
      </c>
      <c r="F3">
        <v>0.97986111111111107</v>
      </c>
      <c r="G3" t="s">
        <v>667</v>
      </c>
      <c r="H3" t="s">
        <v>661</v>
      </c>
      <c r="I3" t="s">
        <v>661</v>
      </c>
      <c r="J3" t="s">
        <v>661</v>
      </c>
      <c r="K3">
        <v>110</v>
      </c>
      <c r="L3" t="s">
        <v>668</v>
      </c>
      <c r="M3" t="s">
        <v>669</v>
      </c>
      <c r="N3">
        <v>28</v>
      </c>
      <c r="O3" t="s">
        <v>670</v>
      </c>
      <c r="P3" t="s">
        <v>671</v>
      </c>
      <c r="Q3" t="s">
        <v>672</v>
      </c>
      <c r="S3" t="s">
        <v>661</v>
      </c>
      <c r="T3" t="s">
        <v>661</v>
      </c>
      <c r="U3" t="s">
        <v>662</v>
      </c>
      <c r="V3" t="s">
        <v>663</v>
      </c>
      <c r="W3" t="s">
        <v>664</v>
      </c>
    </row>
    <row r="4" spans="1:23">
      <c r="A4">
        <v>20212096</v>
      </c>
      <c r="B4" t="s">
        <v>652</v>
      </c>
      <c r="C4">
        <v>9</v>
      </c>
      <c r="D4">
        <v>2021</v>
      </c>
      <c r="E4" t="s">
        <v>666</v>
      </c>
      <c r="F4">
        <v>0.95833333333333337</v>
      </c>
      <c r="G4" t="s">
        <v>654</v>
      </c>
      <c r="H4">
        <v>-9</v>
      </c>
      <c r="I4">
        <v>-9</v>
      </c>
      <c r="J4">
        <v>-9</v>
      </c>
      <c r="K4">
        <v>-9</v>
      </c>
      <c r="L4" t="s">
        <v>673</v>
      </c>
      <c r="M4" t="s">
        <v>656</v>
      </c>
      <c r="N4">
        <v>19</v>
      </c>
      <c r="O4" t="s">
        <v>657</v>
      </c>
      <c r="P4" t="s">
        <v>674</v>
      </c>
      <c r="Q4" t="s">
        <v>675</v>
      </c>
      <c r="R4" t="s">
        <v>676</v>
      </c>
      <c r="S4" t="s">
        <v>661</v>
      </c>
      <c r="T4" t="s">
        <v>661</v>
      </c>
      <c r="U4" t="s">
        <v>677</v>
      </c>
      <c r="V4" t="s">
        <v>663</v>
      </c>
      <c r="W4" t="s">
        <v>664</v>
      </c>
    </row>
    <row r="5" spans="1:23">
      <c r="A5">
        <v>20212145</v>
      </c>
      <c r="B5" t="s">
        <v>652</v>
      </c>
      <c r="C5">
        <v>9</v>
      </c>
      <c r="D5">
        <v>2021</v>
      </c>
      <c r="E5" t="s">
        <v>666</v>
      </c>
      <c r="F5">
        <v>0.93402777777777779</v>
      </c>
      <c r="G5" t="s">
        <v>654</v>
      </c>
      <c r="H5">
        <v>-9</v>
      </c>
      <c r="I5">
        <v>-9</v>
      </c>
      <c r="J5">
        <v>-9</v>
      </c>
      <c r="K5">
        <v>-9</v>
      </c>
      <c r="L5" t="s">
        <v>678</v>
      </c>
      <c r="M5" t="s">
        <v>656</v>
      </c>
      <c r="N5">
        <v>23</v>
      </c>
      <c r="O5" t="s">
        <v>679</v>
      </c>
      <c r="P5" t="s">
        <v>674</v>
      </c>
      <c r="Q5" t="s">
        <v>675</v>
      </c>
      <c r="R5" t="s">
        <v>660</v>
      </c>
      <c r="S5" t="s">
        <v>661</v>
      </c>
      <c r="T5" t="s">
        <v>661</v>
      </c>
      <c r="U5" t="s">
        <v>677</v>
      </c>
      <c r="V5" t="s">
        <v>663</v>
      </c>
      <c r="W5" t="s">
        <v>664</v>
      </c>
    </row>
    <row r="6" spans="1:23">
      <c r="A6">
        <v>20212075</v>
      </c>
      <c r="B6" t="s">
        <v>652</v>
      </c>
      <c r="C6">
        <v>9</v>
      </c>
      <c r="D6">
        <v>2021</v>
      </c>
      <c r="E6" t="s">
        <v>666</v>
      </c>
      <c r="F6">
        <v>0.21875</v>
      </c>
      <c r="G6" t="s">
        <v>654</v>
      </c>
      <c r="H6">
        <v>-9</v>
      </c>
      <c r="I6">
        <v>-9</v>
      </c>
      <c r="J6">
        <v>-9</v>
      </c>
      <c r="K6">
        <v>-9</v>
      </c>
      <c r="L6" t="s">
        <v>655</v>
      </c>
      <c r="M6" t="s">
        <v>656</v>
      </c>
      <c r="N6">
        <v>46</v>
      </c>
      <c r="O6" t="s">
        <v>670</v>
      </c>
      <c r="P6" t="s">
        <v>680</v>
      </c>
      <c r="Q6" t="s">
        <v>681</v>
      </c>
      <c r="R6" t="s">
        <v>682</v>
      </c>
      <c r="S6" t="s">
        <v>661</v>
      </c>
      <c r="T6" t="s">
        <v>661</v>
      </c>
      <c r="U6" t="s">
        <v>683</v>
      </c>
      <c r="V6" t="s">
        <v>663</v>
      </c>
      <c r="W6" t="s">
        <v>664</v>
      </c>
    </row>
    <row r="7" spans="1:23">
      <c r="A7">
        <v>20213034</v>
      </c>
      <c r="B7" t="s">
        <v>684</v>
      </c>
      <c r="C7">
        <v>9</v>
      </c>
      <c r="D7">
        <v>2021</v>
      </c>
      <c r="E7" t="s">
        <v>666</v>
      </c>
      <c r="F7">
        <v>0.16666666666666666</v>
      </c>
      <c r="G7" t="s">
        <v>667</v>
      </c>
      <c r="H7" t="s">
        <v>661</v>
      </c>
      <c r="I7" t="s">
        <v>661</v>
      </c>
      <c r="J7" t="s">
        <v>661</v>
      </c>
      <c r="K7">
        <v>100</v>
      </c>
      <c r="L7" t="s">
        <v>655</v>
      </c>
      <c r="M7" t="s">
        <v>656</v>
      </c>
      <c r="N7">
        <v>19</v>
      </c>
      <c r="O7" t="s">
        <v>670</v>
      </c>
      <c r="P7" t="s">
        <v>685</v>
      </c>
      <c r="Q7" t="s">
        <v>686</v>
      </c>
      <c r="R7" t="s">
        <v>687</v>
      </c>
      <c r="S7" t="s">
        <v>661</v>
      </c>
      <c r="T7" t="s">
        <v>661</v>
      </c>
      <c r="U7" t="s">
        <v>677</v>
      </c>
      <c r="V7" t="s">
        <v>663</v>
      </c>
      <c r="W7" t="s">
        <v>664</v>
      </c>
    </row>
    <row r="8" spans="1:23">
      <c r="A8">
        <v>20215071</v>
      </c>
      <c r="B8" t="s">
        <v>688</v>
      </c>
      <c r="C8">
        <v>9</v>
      </c>
      <c r="D8">
        <v>2021</v>
      </c>
      <c r="E8" t="s">
        <v>666</v>
      </c>
      <c r="F8">
        <v>0.79861111111111116</v>
      </c>
      <c r="G8" t="s">
        <v>654</v>
      </c>
      <c r="H8" t="s">
        <v>661</v>
      </c>
      <c r="I8" t="s">
        <v>661</v>
      </c>
      <c r="J8" t="s">
        <v>661</v>
      </c>
      <c r="K8">
        <v>100</v>
      </c>
      <c r="L8" t="s">
        <v>678</v>
      </c>
      <c r="M8" t="s">
        <v>669</v>
      </c>
      <c r="N8">
        <v>20</v>
      </c>
      <c r="S8" t="s">
        <v>661</v>
      </c>
      <c r="T8" t="s">
        <v>661</v>
      </c>
      <c r="U8" t="s">
        <v>677</v>
      </c>
      <c r="V8" t="s">
        <v>663</v>
      </c>
      <c r="W8" t="s">
        <v>664</v>
      </c>
    </row>
    <row r="9" spans="1:23">
      <c r="A9">
        <v>20212015</v>
      </c>
      <c r="B9" t="s">
        <v>652</v>
      </c>
      <c r="C9">
        <v>9</v>
      </c>
      <c r="D9">
        <v>2021</v>
      </c>
      <c r="E9" t="s">
        <v>689</v>
      </c>
      <c r="F9">
        <v>0.81458333333333333</v>
      </c>
      <c r="G9" t="s">
        <v>667</v>
      </c>
      <c r="H9">
        <v>-9</v>
      </c>
      <c r="I9">
        <v>-9</v>
      </c>
      <c r="J9">
        <v>-9</v>
      </c>
      <c r="K9">
        <v>-9</v>
      </c>
      <c r="L9" t="s">
        <v>690</v>
      </c>
      <c r="M9" t="s">
        <v>656</v>
      </c>
      <c r="N9">
        <v>17</v>
      </c>
      <c r="O9" t="s">
        <v>670</v>
      </c>
      <c r="P9" t="s">
        <v>691</v>
      </c>
      <c r="Q9" t="s">
        <v>692</v>
      </c>
      <c r="R9" t="s">
        <v>693</v>
      </c>
      <c r="S9" t="s">
        <v>661</v>
      </c>
      <c r="T9" t="s">
        <v>661</v>
      </c>
      <c r="U9" t="s">
        <v>677</v>
      </c>
      <c r="V9" t="s">
        <v>694</v>
      </c>
      <c r="W9" t="s">
        <v>664</v>
      </c>
    </row>
    <row r="10" spans="1:23">
      <c r="A10">
        <v>20213026</v>
      </c>
      <c r="B10" t="s">
        <v>684</v>
      </c>
      <c r="C10">
        <v>9</v>
      </c>
      <c r="D10">
        <v>2021</v>
      </c>
      <c r="E10" t="s">
        <v>695</v>
      </c>
      <c r="F10">
        <v>0.95833333333333337</v>
      </c>
      <c r="G10" t="s">
        <v>667</v>
      </c>
      <c r="H10" t="s">
        <v>661</v>
      </c>
      <c r="I10" t="s">
        <v>661</v>
      </c>
      <c r="J10" t="s">
        <v>661</v>
      </c>
      <c r="K10">
        <v>-9</v>
      </c>
      <c r="L10" t="s">
        <v>673</v>
      </c>
      <c r="M10" t="s">
        <v>669</v>
      </c>
      <c r="N10">
        <v>2</v>
      </c>
      <c r="O10" t="s">
        <v>670</v>
      </c>
      <c r="P10" t="s">
        <v>696</v>
      </c>
      <c r="Q10" t="s">
        <v>697</v>
      </c>
      <c r="R10" t="s">
        <v>698</v>
      </c>
      <c r="S10" t="s">
        <v>661</v>
      </c>
      <c r="T10" t="s">
        <v>661</v>
      </c>
      <c r="U10" t="s">
        <v>699</v>
      </c>
      <c r="V10" t="s">
        <v>694</v>
      </c>
      <c r="W10" t="s">
        <v>664</v>
      </c>
    </row>
    <row r="11" spans="1:23">
      <c r="A11">
        <v>20213092</v>
      </c>
      <c r="B11" t="s">
        <v>684</v>
      </c>
      <c r="C11">
        <v>9</v>
      </c>
      <c r="D11">
        <v>2021</v>
      </c>
      <c r="E11" t="s">
        <v>666</v>
      </c>
      <c r="F11">
        <v>8.3333333333333329E-2</v>
      </c>
      <c r="G11" t="s">
        <v>654</v>
      </c>
      <c r="H11" t="s">
        <v>661</v>
      </c>
      <c r="I11" t="s">
        <v>661</v>
      </c>
      <c r="J11" t="s">
        <v>661</v>
      </c>
      <c r="K11">
        <v>60</v>
      </c>
      <c r="L11" t="s">
        <v>678</v>
      </c>
      <c r="M11" t="s">
        <v>656</v>
      </c>
      <c r="N11">
        <v>47</v>
      </c>
      <c r="O11" t="s">
        <v>670</v>
      </c>
      <c r="P11" t="s">
        <v>700</v>
      </c>
      <c r="Q11" t="s">
        <v>701</v>
      </c>
      <c r="R11" t="s">
        <v>682</v>
      </c>
      <c r="S11" t="s">
        <v>661</v>
      </c>
      <c r="T11" t="s">
        <v>661</v>
      </c>
      <c r="U11" t="s">
        <v>683</v>
      </c>
      <c r="V11" t="s">
        <v>663</v>
      </c>
      <c r="W11" t="s">
        <v>664</v>
      </c>
    </row>
    <row r="12" spans="1:23">
      <c r="A12">
        <v>20214053</v>
      </c>
      <c r="B12" t="s">
        <v>665</v>
      </c>
      <c r="C12">
        <v>9</v>
      </c>
      <c r="D12">
        <v>2021</v>
      </c>
      <c r="E12" t="s">
        <v>689</v>
      </c>
      <c r="F12">
        <v>0.875</v>
      </c>
      <c r="G12" t="s">
        <v>654</v>
      </c>
      <c r="H12" t="s">
        <v>661</v>
      </c>
      <c r="I12" t="s">
        <v>661</v>
      </c>
      <c r="J12" t="s">
        <v>661</v>
      </c>
      <c r="K12">
        <v>80</v>
      </c>
      <c r="L12" t="s">
        <v>678</v>
      </c>
      <c r="M12" t="s">
        <v>656</v>
      </c>
      <c r="N12">
        <v>24</v>
      </c>
      <c r="O12" t="s">
        <v>657</v>
      </c>
      <c r="P12" t="s">
        <v>702</v>
      </c>
      <c r="Q12" t="s">
        <v>703</v>
      </c>
      <c r="R12" t="s">
        <v>693</v>
      </c>
      <c r="S12" t="s">
        <v>661</v>
      </c>
      <c r="T12" t="s">
        <v>661</v>
      </c>
      <c r="U12" t="s">
        <v>677</v>
      </c>
      <c r="V12" t="s">
        <v>694</v>
      </c>
      <c r="W12" t="s">
        <v>664</v>
      </c>
    </row>
    <row r="13" spans="1:23">
      <c r="A13">
        <v>20213178</v>
      </c>
      <c r="B13" t="s">
        <v>684</v>
      </c>
      <c r="C13">
        <v>9</v>
      </c>
      <c r="D13">
        <v>2021</v>
      </c>
      <c r="E13" t="s">
        <v>653</v>
      </c>
      <c r="F13">
        <v>0.875</v>
      </c>
      <c r="G13" t="s">
        <v>667</v>
      </c>
      <c r="H13" t="s">
        <v>661</v>
      </c>
      <c r="I13" t="s">
        <v>661</v>
      </c>
      <c r="J13" t="s">
        <v>661</v>
      </c>
      <c r="K13">
        <v>50</v>
      </c>
      <c r="L13" t="s">
        <v>655</v>
      </c>
      <c r="M13" t="s">
        <v>656</v>
      </c>
      <c r="N13">
        <v>52</v>
      </c>
      <c r="O13" t="s">
        <v>670</v>
      </c>
      <c r="P13" t="s">
        <v>704</v>
      </c>
      <c r="Q13" t="s">
        <v>705</v>
      </c>
      <c r="R13" t="s">
        <v>682</v>
      </c>
      <c r="S13" t="s">
        <v>661</v>
      </c>
      <c r="T13" t="s">
        <v>661</v>
      </c>
      <c r="U13" t="s">
        <v>683</v>
      </c>
      <c r="V13" t="s">
        <v>663</v>
      </c>
      <c r="W13" t="s">
        <v>664</v>
      </c>
    </row>
    <row r="14" spans="1:23">
      <c r="A14">
        <v>20215047</v>
      </c>
      <c r="B14" t="s">
        <v>688</v>
      </c>
      <c r="C14">
        <v>9</v>
      </c>
      <c r="D14">
        <v>2021</v>
      </c>
      <c r="E14" t="s">
        <v>706</v>
      </c>
      <c r="F14">
        <v>0.9472222222222223</v>
      </c>
      <c r="G14" t="s">
        <v>654</v>
      </c>
      <c r="H14" t="s">
        <v>661</v>
      </c>
      <c r="I14" t="s">
        <v>661</v>
      </c>
      <c r="J14" t="s">
        <v>661</v>
      </c>
      <c r="K14">
        <v>80</v>
      </c>
      <c r="L14" t="s">
        <v>655</v>
      </c>
      <c r="M14" t="s">
        <v>656</v>
      </c>
      <c r="N14">
        <v>49</v>
      </c>
      <c r="S14" t="s">
        <v>661</v>
      </c>
      <c r="T14" t="s">
        <v>661</v>
      </c>
      <c r="U14" t="s">
        <v>683</v>
      </c>
      <c r="V14" t="s">
        <v>663</v>
      </c>
      <c r="W14" t="s">
        <v>664</v>
      </c>
    </row>
    <row r="15" spans="1:23">
      <c r="A15">
        <v>20211068</v>
      </c>
      <c r="B15" t="s">
        <v>707</v>
      </c>
      <c r="C15">
        <v>9</v>
      </c>
      <c r="D15">
        <v>2021</v>
      </c>
      <c r="E15" t="s">
        <v>708</v>
      </c>
      <c r="F15">
        <v>0.90972222222222221</v>
      </c>
      <c r="G15" t="s">
        <v>654</v>
      </c>
      <c r="H15" t="s">
        <v>661</v>
      </c>
      <c r="I15" t="s">
        <v>661</v>
      </c>
      <c r="J15" t="s">
        <v>661</v>
      </c>
      <c r="K15">
        <v>60</v>
      </c>
      <c r="L15" t="s">
        <v>678</v>
      </c>
      <c r="M15" t="s">
        <v>669</v>
      </c>
      <c r="N15">
        <v>32</v>
      </c>
      <c r="O15" t="s">
        <v>657</v>
      </c>
      <c r="P15" t="s">
        <v>709</v>
      </c>
      <c r="Q15" t="s">
        <v>709</v>
      </c>
      <c r="R15" t="s">
        <v>660</v>
      </c>
      <c r="S15" t="s">
        <v>661</v>
      </c>
      <c r="T15" t="s">
        <v>661</v>
      </c>
      <c r="U15" t="s">
        <v>662</v>
      </c>
      <c r="V15" t="s">
        <v>694</v>
      </c>
      <c r="W15" t="s">
        <v>664</v>
      </c>
    </row>
    <row r="16" spans="1:23">
      <c r="A16">
        <v>20213026</v>
      </c>
      <c r="B16" t="s">
        <v>684</v>
      </c>
      <c r="C16">
        <v>9</v>
      </c>
      <c r="D16">
        <v>2021</v>
      </c>
      <c r="E16" t="s">
        <v>695</v>
      </c>
      <c r="F16">
        <v>0.95833333333333337</v>
      </c>
      <c r="G16" t="s">
        <v>667</v>
      </c>
      <c r="H16" t="s">
        <v>661</v>
      </c>
      <c r="I16" t="s">
        <v>661</v>
      </c>
      <c r="J16" t="s">
        <v>661</v>
      </c>
      <c r="K16">
        <v>-9</v>
      </c>
      <c r="L16" t="s">
        <v>678</v>
      </c>
      <c r="M16" t="s">
        <v>656</v>
      </c>
      <c r="N16">
        <v>34</v>
      </c>
      <c r="O16" t="s">
        <v>670</v>
      </c>
      <c r="P16" t="s">
        <v>696</v>
      </c>
      <c r="Q16" t="s">
        <v>697</v>
      </c>
      <c r="R16" t="s">
        <v>698</v>
      </c>
      <c r="S16" t="s">
        <v>661</v>
      </c>
      <c r="T16" t="s">
        <v>661</v>
      </c>
      <c r="U16" t="s">
        <v>662</v>
      </c>
      <c r="V16" t="s">
        <v>694</v>
      </c>
      <c r="W16" t="s">
        <v>664</v>
      </c>
    </row>
    <row r="17" spans="1:23">
      <c r="A17">
        <v>20211169</v>
      </c>
      <c r="B17" t="s">
        <v>707</v>
      </c>
      <c r="C17">
        <v>9</v>
      </c>
      <c r="D17">
        <v>2021</v>
      </c>
      <c r="E17" t="s">
        <v>666</v>
      </c>
      <c r="F17">
        <v>0.33680555555555558</v>
      </c>
      <c r="G17" t="s">
        <v>654</v>
      </c>
      <c r="H17" t="s">
        <v>661</v>
      </c>
      <c r="I17" t="s">
        <v>661</v>
      </c>
      <c r="J17" t="s">
        <v>661</v>
      </c>
      <c r="K17">
        <v>110</v>
      </c>
      <c r="L17" t="s">
        <v>655</v>
      </c>
      <c r="M17" t="s">
        <v>656</v>
      </c>
      <c r="N17">
        <v>26</v>
      </c>
      <c r="O17" t="s">
        <v>657</v>
      </c>
      <c r="P17" t="s">
        <v>710</v>
      </c>
      <c r="Q17" t="s">
        <v>711</v>
      </c>
      <c r="R17" t="s">
        <v>698</v>
      </c>
      <c r="S17" t="s">
        <v>661</v>
      </c>
      <c r="T17" t="s">
        <v>661</v>
      </c>
      <c r="U17" t="s">
        <v>662</v>
      </c>
      <c r="V17" t="s">
        <v>663</v>
      </c>
      <c r="W17" t="s">
        <v>712</v>
      </c>
    </row>
    <row r="18" spans="1:23">
      <c r="A18">
        <v>20215050</v>
      </c>
      <c r="B18" t="s">
        <v>688</v>
      </c>
      <c r="C18">
        <v>9</v>
      </c>
      <c r="D18">
        <v>2021</v>
      </c>
      <c r="E18" t="s">
        <v>689</v>
      </c>
      <c r="F18">
        <v>0.31041666666666667</v>
      </c>
      <c r="G18" t="s">
        <v>654</v>
      </c>
      <c r="H18" t="s">
        <v>5</v>
      </c>
      <c r="I18" t="s">
        <v>661</v>
      </c>
      <c r="J18" t="s">
        <v>661</v>
      </c>
      <c r="K18">
        <v>80</v>
      </c>
      <c r="L18" t="s">
        <v>678</v>
      </c>
      <c r="M18" t="s">
        <v>656</v>
      </c>
      <c r="N18">
        <v>56</v>
      </c>
      <c r="S18" t="s">
        <v>661</v>
      </c>
      <c r="T18" t="s">
        <v>661</v>
      </c>
      <c r="U18" t="s">
        <v>683</v>
      </c>
      <c r="V18" t="s">
        <v>694</v>
      </c>
      <c r="W18" t="s">
        <v>712</v>
      </c>
    </row>
    <row r="19" spans="1:23">
      <c r="A19">
        <v>20213169</v>
      </c>
      <c r="B19" t="s">
        <v>684</v>
      </c>
      <c r="C19">
        <v>9</v>
      </c>
      <c r="D19">
        <v>2021</v>
      </c>
      <c r="E19" t="s">
        <v>653</v>
      </c>
      <c r="F19">
        <v>0.54166666666666663</v>
      </c>
      <c r="G19" t="s">
        <v>654</v>
      </c>
      <c r="H19" t="s">
        <v>661</v>
      </c>
      <c r="I19" t="s">
        <v>661</v>
      </c>
      <c r="J19" t="s">
        <v>661</v>
      </c>
      <c r="K19">
        <v>100</v>
      </c>
      <c r="L19" t="s">
        <v>678</v>
      </c>
      <c r="M19" t="s">
        <v>656</v>
      </c>
      <c r="N19">
        <v>52</v>
      </c>
      <c r="O19" t="s">
        <v>679</v>
      </c>
      <c r="P19" t="s">
        <v>713</v>
      </c>
      <c r="Q19" t="s">
        <v>714</v>
      </c>
      <c r="R19" t="s">
        <v>693</v>
      </c>
      <c r="S19" t="s">
        <v>661</v>
      </c>
      <c r="T19" t="s">
        <v>661</v>
      </c>
      <c r="U19" t="s">
        <v>683</v>
      </c>
      <c r="V19" t="s">
        <v>663</v>
      </c>
      <c r="W19" t="s">
        <v>712</v>
      </c>
    </row>
    <row r="20" spans="1:23">
      <c r="A20">
        <v>20211088</v>
      </c>
      <c r="B20" t="s">
        <v>707</v>
      </c>
      <c r="C20">
        <v>9</v>
      </c>
      <c r="D20">
        <v>2021</v>
      </c>
      <c r="E20" t="s">
        <v>666</v>
      </c>
      <c r="F20">
        <v>0.35416666666666669</v>
      </c>
      <c r="G20" t="s">
        <v>654</v>
      </c>
      <c r="H20" t="s">
        <v>661</v>
      </c>
      <c r="I20" t="s">
        <v>661</v>
      </c>
      <c r="J20" t="s">
        <v>661</v>
      </c>
      <c r="K20">
        <v>100</v>
      </c>
      <c r="L20" t="s">
        <v>673</v>
      </c>
      <c r="M20" t="s">
        <v>669</v>
      </c>
      <c r="N20">
        <v>11</v>
      </c>
      <c r="O20" t="s">
        <v>679</v>
      </c>
      <c r="P20" t="s">
        <v>715</v>
      </c>
      <c r="Q20" t="s">
        <v>716</v>
      </c>
      <c r="R20" t="s">
        <v>698</v>
      </c>
      <c r="S20" t="s">
        <v>661</v>
      </c>
      <c r="T20" t="s">
        <v>661</v>
      </c>
      <c r="U20" t="s">
        <v>699</v>
      </c>
      <c r="V20" t="s">
        <v>663</v>
      </c>
      <c r="W20" t="s">
        <v>712</v>
      </c>
    </row>
  </sheetData>
  <phoneticPr fontId="1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A39033-D235-4FF3-AB76-774B04E85C7E}">
  <sheetPr>
    <tabColor theme="9" tint="0.79998168889431442"/>
  </sheetPr>
  <dimension ref="A1"/>
  <sheetViews>
    <sheetView workbookViewId="0"/>
  </sheetViews>
  <sheetFormatPr defaultRowHeight="15"/>
  <cols>
    <col min="1" max="1" width="91.7109375" customWidth="1"/>
  </cols>
  <sheetData>
    <row r="1" spans="1:1" ht="409.5">
      <c r="A1" s="1" t="s">
        <v>717</v>
      </c>
    </row>
  </sheetData>
  <phoneticPr fontId="1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6DA855-1D5B-4C96-B4FD-C8286B9B0D41}">
  <sheetPr>
    <tabColor theme="8" tint="0.79998168889431442"/>
  </sheetPr>
  <dimension ref="A1:B12"/>
  <sheetViews>
    <sheetView workbookViewId="0">
      <selection activeCell="B12" sqref="A1:B12"/>
    </sheetView>
  </sheetViews>
  <sheetFormatPr defaultRowHeight="15"/>
  <sheetData>
    <row r="1" spans="1:2">
      <c r="A1" s="7"/>
      <c r="B1" s="7"/>
    </row>
    <row r="2" spans="1:2" ht="16.5">
      <c r="A2" s="14" t="s">
        <v>718</v>
      </c>
      <c r="B2" s="7" t="s">
        <v>719</v>
      </c>
    </row>
    <row r="3" spans="1:2" ht="16.5">
      <c r="A3" s="14">
        <v>1</v>
      </c>
      <c r="B3" s="7" t="s">
        <v>720</v>
      </c>
    </row>
    <row r="4" spans="1:2" ht="16.5">
      <c r="A4" s="14">
        <v>2</v>
      </c>
      <c r="B4" s="7" t="s">
        <v>720</v>
      </c>
    </row>
    <row r="5" spans="1:2" ht="16.5">
      <c r="A5" s="14">
        <v>3</v>
      </c>
      <c r="B5" s="7" t="s">
        <v>720</v>
      </c>
    </row>
    <row r="6" spans="1:2" ht="16.5">
      <c r="A6" s="14">
        <v>4</v>
      </c>
      <c r="B6" s="7" t="s">
        <v>721</v>
      </c>
    </row>
    <row r="7" spans="1:2" ht="16.5">
      <c r="A7" s="14">
        <v>5</v>
      </c>
      <c r="B7" s="7" t="s">
        <v>722</v>
      </c>
    </row>
    <row r="8" spans="1:2" ht="16.5">
      <c r="A8" s="14">
        <v>6</v>
      </c>
      <c r="B8" s="7" t="s">
        <v>723</v>
      </c>
    </row>
    <row r="9" spans="1:2" ht="16.5">
      <c r="A9" s="14">
        <v>7</v>
      </c>
      <c r="B9" s="7" t="s">
        <v>724</v>
      </c>
    </row>
    <row r="10" spans="1:2" ht="16.5">
      <c r="A10" s="14">
        <v>8</v>
      </c>
      <c r="B10" s="7" t="s">
        <v>724</v>
      </c>
    </row>
    <row r="11" spans="1:2" ht="16.5">
      <c r="A11" s="14">
        <v>9</v>
      </c>
      <c r="B11" s="7" t="s">
        <v>724</v>
      </c>
    </row>
    <row r="12" spans="1:2" ht="16.5">
      <c r="A12" s="14">
        <v>10</v>
      </c>
      <c r="B12" s="7" t="s">
        <v>724</v>
      </c>
    </row>
  </sheetData>
  <phoneticPr fontId="1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3E8B5-AE9A-4CF3-9102-4A01455B2CD8}">
  <sheetPr>
    <tabColor theme="9" tint="0.79998168889431442"/>
  </sheetPr>
  <dimension ref="A1:L119"/>
  <sheetViews>
    <sheetView zoomScale="70" zoomScaleNormal="70" workbookViewId="0">
      <selection activeCell="I5" sqref="I5"/>
    </sheetView>
  </sheetViews>
  <sheetFormatPr defaultColWidth="8.7109375" defaultRowHeight="15"/>
  <cols>
    <col min="1" max="1" width="10.7109375" customWidth="1"/>
    <col min="2" max="2" width="24.5703125" customWidth="1"/>
    <col min="3" max="3" width="12.7109375" customWidth="1"/>
    <col min="4" max="4" width="100.140625" customWidth="1"/>
    <col min="5" max="5" width="29" customWidth="1"/>
    <col min="6" max="9" width="13.5703125" customWidth="1"/>
    <col min="10" max="10" width="110" customWidth="1"/>
    <col min="11" max="11" width="30.28515625" customWidth="1"/>
    <col min="12" max="12" width="31.42578125" customWidth="1"/>
    <col min="13" max="13" width="28.7109375" customWidth="1"/>
  </cols>
  <sheetData>
    <row r="1" spans="1:12">
      <c r="A1" s="3"/>
    </row>
    <row r="3" spans="1:12">
      <c r="L3" s="23"/>
    </row>
    <row r="5" spans="1:12">
      <c r="A5" t="s">
        <v>725</v>
      </c>
      <c r="B5" t="s">
        <v>81</v>
      </c>
      <c r="C5" t="s">
        <v>726</v>
      </c>
      <c r="D5" s="20" t="s">
        <v>85</v>
      </c>
      <c r="E5" t="s">
        <v>23</v>
      </c>
      <c r="F5" t="s">
        <v>727</v>
      </c>
      <c r="G5" t="s">
        <v>21</v>
      </c>
      <c r="H5" t="s">
        <v>728</v>
      </c>
      <c r="I5" t="s">
        <v>24</v>
      </c>
      <c r="J5" t="s">
        <v>87</v>
      </c>
    </row>
    <row r="6" spans="1:12" ht="30">
      <c r="A6">
        <v>1</v>
      </c>
      <c r="B6" t="s">
        <v>90</v>
      </c>
      <c r="D6" s="1" t="s">
        <v>92</v>
      </c>
      <c r="E6" s="1" t="s">
        <v>38</v>
      </c>
      <c r="F6" s="1" t="s">
        <v>729</v>
      </c>
      <c r="G6" s="1" t="s">
        <v>25</v>
      </c>
      <c r="H6" s="1" t="s">
        <v>20</v>
      </c>
      <c r="I6" s="1" t="s">
        <v>35</v>
      </c>
      <c r="J6" s="1" t="s">
        <v>93</v>
      </c>
    </row>
    <row r="7" spans="1:12" ht="30">
      <c r="A7">
        <v>2</v>
      </c>
      <c r="B7" t="s">
        <v>94</v>
      </c>
      <c r="D7" s="1" t="s">
        <v>96</v>
      </c>
      <c r="E7" s="1"/>
      <c r="F7" s="1" t="s">
        <v>730</v>
      </c>
      <c r="G7" s="1" t="s">
        <v>40</v>
      </c>
      <c r="H7" s="1" t="s">
        <v>20</v>
      </c>
      <c r="I7" s="1" t="s">
        <v>28</v>
      </c>
      <c r="J7" s="1" t="s">
        <v>97</v>
      </c>
    </row>
    <row r="8" spans="1:12" s="3" customFormat="1">
      <c r="A8">
        <v>3</v>
      </c>
      <c r="B8" t="s">
        <v>94</v>
      </c>
      <c r="C8"/>
      <c r="D8" s="21" t="s">
        <v>98</v>
      </c>
      <c r="E8" s="21" t="s">
        <v>49</v>
      </c>
      <c r="F8" s="21" t="s">
        <v>731</v>
      </c>
      <c r="G8" s="21" t="s">
        <v>40</v>
      </c>
      <c r="H8" s="1" t="s">
        <v>20</v>
      </c>
      <c r="I8" s="1" t="s">
        <v>28</v>
      </c>
      <c r="J8" s="1" t="s">
        <v>99</v>
      </c>
    </row>
    <row r="9" spans="1:12" ht="45">
      <c r="A9">
        <v>4</v>
      </c>
      <c r="B9" t="s">
        <v>100</v>
      </c>
      <c r="D9" s="44" t="s">
        <v>102</v>
      </c>
      <c r="E9" s="44"/>
      <c r="F9" s="44" t="s">
        <v>732</v>
      </c>
      <c r="G9" s="44" t="s">
        <v>26</v>
      </c>
      <c r="H9" s="1" t="s">
        <v>20</v>
      </c>
      <c r="I9" s="44" t="s">
        <v>32</v>
      </c>
      <c r="J9" s="1" t="s">
        <v>103</v>
      </c>
    </row>
    <row r="10" spans="1:12" ht="30">
      <c r="A10">
        <v>5</v>
      </c>
      <c r="B10" t="s">
        <v>105</v>
      </c>
      <c r="D10" s="21" t="s">
        <v>106</v>
      </c>
      <c r="E10" s="21"/>
      <c r="F10" s="21" t="s">
        <v>732</v>
      </c>
      <c r="G10" s="21" t="s">
        <v>25</v>
      </c>
      <c r="H10" s="1" t="s">
        <v>20</v>
      </c>
      <c r="I10" s="44" t="s">
        <v>32</v>
      </c>
      <c r="J10" s="1"/>
    </row>
    <row r="11" spans="1:12">
      <c r="A11">
        <v>6</v>
      </c>
      <c r="B11" t="s">
        <v>107</v>
      </c>
      <c r="D11" s="44" t="s">
        <v>108</v>
      </c>
      <c r="E11" s="44"/>
      <c r="F11" s="44" t="s">
        <v>0</v>
      </c>
      <c r="G11" s="44" t="s">
        <v>25</v>
      </c>
      <c r="H11" s="44" t="s">
        <v>30</v>
      </c>
      <c r="I11" s="44" t="s">
        <v>35</v>
      </c>
      <c r="J11" s="1" t="s">
        <v>109</v>
      </c>
    </row>
    <row r="12" spans="1:12" ht="30">
      <c r="A12">
        <v>7</v>
      </c>
      <c r="B12" t="s">
        <v>110</v>
      </c>
      <c r="D12" s="16" t="s">
        <v>111</v>
      </c>
      <c r="E12" s="16"/>
      <c r="F12" s="21" t="s">
        <v>732</v>
      </c>
      <c r="G12" s="16" t="s">
        <v>25</v>
      </c>
      <c r="H12" s="16"/>
      <c r="I12" s="16"/>
      <c r="J12" s="1" t="s">
        <v>112</v>
      </c>
    </row>
    <row r="13" spans="1:12">
      <c r="A13">
        <v>8</v>
      </c>
      <c r="B13" t="s">
        <v>113</v>
      </c>
      <c r="D13" s="1" t="s">
        <v>114</v>
      </c>
      <c r="E13" s="1"/>
      <c r="F13" s="1" t="s">
        <v>733</v>
      </c>
      <c r="G13" s="1" t="s">
        <v>25</v>
      </c>
      <c r="H13" s="1"/>
      <c r="I13" s="1" t="s">
        <v>28</v>
      </c>
      <c r="J13" s="1" t="s">
        <v>115</v>
      </c>
    </row>
    <row r="14" spans="1:12" ht="45">
      <c r="A14">
        <v>9</v>
      </c>
      <c r="B14" t="s">
        <v>116</v>
      </c>
      <c r="D14" s="1" t="s">
        <v>118</v>
      </c>
      <c r="E14" s="1"/>
      <c r="F14" s="21" t="s">
        <v>732</v>
      </c>
      <c r="G14" s="1" t="s">
        <v>67</v>
      </c>
      <c r="H14" s="1"/>
      <c r="I14" s="1"/>
      <c r="J14" s="1" t="s">
        <v>119</v>
      </c>
    </row>
    <row r="15" spans="1:12">
      <c r="A15">
        <v>10</v>
      </c>
      <c r="B15" t="s">
        <v>120</v>
      </c>
      <c r="D15" s="1" t="s">
        <v>121</v>
      </c>
      <c r="E15" s="1"/>
      <c r="F15" s="1" t="s">
        <v>0</v>
      </c>
      <c r="G15" s="1" t="s">
        <v>25</v>
      </c>
      <c r="H15" s="1"/>
      <c r="I15" s="1" t="s">
        <v>28</v>
      </c>
      <c r="J15" s="1" t="s">
        <v>122</v>
      </c>
    </row>
    <row r="16" spans="1:12" ht="30">
      <c r="A16">
        <v>11</v>
      </c>
      <c r="B16" t="s">
        <v>123</v>
      </c>
      <c r="D16" s="1" t="s">
        <v>124</v>
      </c>
      <c r="E16" s="1"/>
      <c r="F16" s="1" t="s">
        <v>734</v>
      </c>
      <c r="G16" s="1" t="s">
        <v>25</v>
      </c>
      <c r="H16" s="1"/>
      <c r="I16" s="1"/>
      <c r="J16" s="1" t="s">
        <v>125</v>
      </c>
    </row>
    <row r="17" spans="1:10" ht="30">
      <c r="A17">
        <v>12</v>
      </c>
      <c r="B17" t="s">
        <v>126</v>
      </c>
      <c r="D17" s="21" t="s">
        <v>127</v>
      </c>
      <c r="E17" s="21"/>
      <c r="F17" s="21"/>
      <c r="G17" s="21" t="s">
        <v>54</v>
      </c>
      <c r="H17" s="21"/>
      <c r="I17" s="21"/>
      <c r="J17" s="1" t="s">
        <v>128</v>
      </c>
    </row>
    <row r="18" spans="1:10" ht="30">
      <c r="A18">
        <v>13</v>
      </c>
      <c r="B18" t="s">
        <v>129</v>
      </c>
      <c r="D18" t="s">
        <v>130</v>
      </c>
      <c r="F18" s="1" t="s">
        <v>729</v>
      </c>
      <c r="G18" s="1" t="s">
        <v>25</v>
      </c>
      <c r="H18" s="1" t="s">
        <v>20</v>
      </c>
      <c r="I18" s="1" t="s">
        <v>35</v>
      </c>
      <c r="J18" s="1" t="s">
        <v>131</v>
      </c>
    </row>
    <row r="19" spans="1:10" ht="75">
      <c r="A19">
        <v>14</v>
      </c>
      <c r="B19" t="s">
        <v>95</v>
      </c>
      <c r="D19" s="45" t="s">
        <v>132</v>
      </c>
      <c r="E19" s="1"/>
      <c r="F19" s="1" t="s">
        <v>735</v>
      </c>
      <c r="G19" s="1" t="s">
        <v>40</v>
      </c>
      <c r="H19" s="1"/>
      <c r="I19" s="1"/>
      <c r="J19" s="1" t="s">
        <v>133</v>
      </c>
    </row>
    <row r="20" spans="1:10" ht="45">
      <c r="A20">
        <v>15</v>
      </c>
      <c r="B20" t="s">
        <v>736</v>
      </c>
      <c r="D20" s="1" t="s">
        <v>135</v>
      </c>
      <c r="E20" s="1"/>
      <c r="F20" s="1" t="s">
        <v>737</v>
      </c>
      <c r="G20" s="1" t="s">
        <v>67</v>
      </c>
      <c r="H20" s="1" t="s">
        <v>20</v>
      </c>
      <c r="I20" s="1" t="s">
        <v>35</v>
      </c>
      <c r="J20" s="1" t="s">
        <v>136</v>
      </c>
    </row>
    <row r="21" spans="1:10" ht="33">
      <c r="A21">
        <v>16</v>
      </c>
      <c r="B21" t="s">
        <v>110</v>
      </c>
      <c r="D21" s="17" t="s">
        <v>137</v>
      </c>
      <c r="E21" s="17"/>
      <c r="F21" s="17" t="s">
        <v>0</v>
      </c>
      <c r="G21" s="17" t="s">
        <v>25</v>
      </c>
      <c r="H21" s="17"/>
      <c r="I21" s="17" t="s">
        <v>39</v>
      </c>
      <c r="J21" s="1" t="s">
        <v>138</v>
      </c>
    </row>
    <row r="22" spans="1:10" ht="33">
      <c r="A22">
        <v>17</v>
      </c>
      <c r="B22" t="s">
        <v>110</v>
      </c>
      <c r="D22" s="1" t="s">
        <v>139</v>
      </c>
      <c r="E22" s="1"/>
      <c r="F22" s="1" t="s">
        <v>729</v>
      </c>
      <c r="G22" s="17" t="s">
        <v>25</v>
      </c>
      <c r="H22" s="17"/>
      <c r="I22" s="17" t="s">
        <v>39</v>
      </c>
      <c r="J22" s="1" t="s">
        <v>140</v>
      </c>
    </row>
    <row r="23" spans="1:10" ht="30">
      <c r="A23">
        <v>18</v>
      </c>
      <c r="B23" s="1" t="s">
        <v>738</v>
      </c>
      <c r="C23" s="1"/>
      <c r="D23" s="1" t="s">
        <v>143</v>
      </c>
      <c r="E23" s="1"/>
      <c r="F23" s="1" t="s">
        <v>737</v>
      </c>
      <c r="G23" s="1" t="s">
        <v>739</v>
      </c>
      <c r="H23" s="1" t="s">
        <v>33</v>
      </c>
      <c r="I23" s="1"/>
      <c r="J23" s="1" t="s">
        <v>144</v>
      </c>
    </row>
    <row r="24" spans="1:10" ht="45">
      <c r="A24">
        <v>19</v>
      </c>
      <c r="B24" s="1" t="s">
        <v>738</v>
      </c>
      <c r="C24" s="1"/>
      <c r="D24" s="1" t="s">
        <v>145</v>
      </c>
      <c r="E24" s="1"/>
      <c r="F24" s="1" t="s">
        <v>737</v>
      </c>
      <c r="G24" s="1" t="s">
        <v>739</v>
      </c>
      <c r="H24" s="1" t="s">
        <v>33</v>
      </c>
      <c r="I24" s="1"/>
      <c r="J24" s="1" t="s">
        <v>146</v>
      </c>
    </row>
    <row r="25" spans="1:10" ht="30">
      <c r="A25">
        <v>20</v>
      </c>
      <c r="B25" s="55" t="s">
        <v>740</v>
      </c>
      <c r="D25" s="46" t="s">
        <v>741</v>
      </c>
      <c r="E25" s="46"/>
      <c r="F25" s="46"/>
      <c r="G25" s="46"/>
      <c r="H25" s="46"/>
      <c r="I25" s="46"/>
      <c r="J25" s="1" t="s">
        <v>742</v>
      </c>
    </row>
    <row r="26" spans="1:10" ht="30">
      <c r="A26">
        <v>21</v>
      </c>
      <c r="B26" t="s">
        <v>743</v>
      </c>
      <c r="D26" s="1" t="s">
        <v>153</v>
      </c>
      <c r="E26" s="1"/>
      <c r="F26" s="1" t="s">
        <v>737</v>
      </c>
      <c r="G26" s="1" t="s">
        <v>739</v>
      </c>
      <c r="H26" s="1" t="s">
        <v>33</v>
      </c>
      <c r="I26" s="1"/>
      <c r="J26" s="1" t="s">
        <v>154</v>
      </c>
    </row>
    <row r="27" spans="1:10" ht="30">
      <c r="A27">
        <v>22</v>
      </c>
      <c r="B27" t="s">
        <v>156</v>
      </c>
      <c r="D27" s="1" t="s">
        <v>157</v>
      </c>
      <c r="E27" s="1"/>
      <c r="F27" s="1" t="s">
        <v>744</v>
      </c>
      <c r="G27" s="1" t="s">
        <v>25</v>
      </c>
      <c r="H27" s="1"/>
      <c r="I27" s="1"/>
      <c r="J27" s="1" t="s">
        <v>158</v>
      </c>
    </row>
    <row r="28" spans="1:10" ht="30">
      <c r="A28">
        <v>23</v>
      </c>
      <c r="B28" t="s">
        <v>159</v>
      </c>
      <c r="D28" s="1" t="s">
        <v>160</v>
      </c>
      <c r="E28" s="1"/>
      <c r="F28" s="1" t="s">
        <v>745</v>
      </c>
      <c r="G28" s="1" t="s">
        <v>25</v>
      </c>
      <c r="H28" s="1"/>
      <c r="I28" s="1" t="s">
        <v>28</v>
      </c>
      <c r="J28" s="1" t="s">
        <v>161</v>
      </c>
    </row>
    <row r="29" spans="1:10" ht="33">
      <c r="A29">
        <v>24</v>
      </c>
      <c r="B29" t="s">
        <v>129</v>
      </c>
      <c r="D29" s="14" t="s">
        <v>162</v>
      </c>
      <c r="E29" s="14"/>
      <c r="F29" s="17" t="s">
        <v>733</v>
      </c>
      <c r="G29" s="14" t="s">
        <v>25</v>
      </c>
      <c r="H29" s="14"/>
      <c r="I29" s="14"/>
      <c r="J29" s="1"/>
    </row>
    <row r="30" spans="1:10" ht="30">
      <c r="A30">
        <v>25</v>
      </c>
      <c r="B30" t="s">
        <v>129</v>
      </c>
      <c r="D30" s="1" t="s">
        <v>163</v>
      </c>
      <c r="E30" s="1"/>
      <c r="F30" s="1" t="s">
        <v>729</v>
      </c>
      <c r="G30" s="1" t="s">
        <v>25</v>
      </c>
      <c r="H30" s="1"/>
      <c r="I30" s="1"/>
      <c r="J30" s="1"/>
    </row>
    <row r="31" spans="1:10" ht="30">
      <c r="A31">
        <v>26</v>
      </c>
      <c r="B31" t="s">
        <v>129</v>
      </c>
      <c r="D31" s="1" t="s">
        <v>164</v>
      </c>
      <c r="E31" s="1"/>
      <c r="F31" s="1" t="s">
        <v>744</v>
      </c>
      <c r="G31" s="1" t="s">
        <v>25</v>
      </c>
      <c r="H31" s="1"/>
      <c r="I31" s="1"/>
      <c r="J31" s="1"/>
    </row>
    <row r="32" spans="1:10">
      <c r="A32">
        <v>27</v>
      </c>
      <c r="B32" t="s">
        <v>129</v>
      </c>
      <c r="D32" t="s">
        <v>165</v>
      </c>
      <c r="F32" t="s">
        <v>746</v>
      </c>
      <c r="G32" t="s">
        <v>25</v>
      </c>
      <c r="I32" t="s">
        <v>28</v>
      </c>
      <c r="J32" s="1" t="s">
        <v>166</v>
      </c>
    </row>
    <row r="33" spans="1:10" ht="30">
      <c r="A33">
        <v>29</v>
      </c>
      <c r="B33" t="s">
        <v>129</v>
      </c>
      <c r="D33" s="1" t="s">
        <v>167</v>
      </c>
      <c r="E33" s="1"/>
      <c r="F33" s="1" t="s">
        <v>744</v>
      </c>
      <c r="G33" s="1" t="s">
        <v>25</v>
      </c>
      <c r="H33" s="1"/>
      <c r="I33" s="1" t="s">
        <v>32</v>
      </c>
      <c r="J33" s="1"/>
    </row>
    <row r="34" spans="1:10" ht="30">
      <c r="A34">
        <v>30</v>
      </c>
      <c r="B34" t="s">
        <v>129</v>
      </c>
      <c r="D34" s="1" t="s">
        <v>168</v>
      </c>
      <c r="E34" s="1"/>
      <c r="F34" s="1" t="s">
        <v>747</v>
      </c>
      <c r="G34" s="1" t="s">
        <v>25</v>
      </c>
      <c r="H34" s="1"/>
      <c r="I34" s="1"/>
      <c r="J34" s="1" t="s">
        <v>169</v>
      </c>
    </row>
    <row r="35" spans="1:10" ht="45.75">
      <c r="A35">
        <v>31</v>
      </c>
      <c r="B35" t="s">
        <v>129</v>
      </c>
      <c r="D35" s="22" t="s">
        <v>170</v>
      </c>
      <c r="E35" s="22"/>
      <c r="F35" s="56" t="s">
        <v>744</v>
      </c>
      <c r="G35" s="22" t="s">
        <v>25</v>
      </c>
      <c r="H35" s="22"/>
      <c r="I35" s="22"/>
      <c r="J35" s="1" t="s">
        <v>171</v>
      </c>
    </row>
    <row r="36" spans="1:10" ht="30">
      <c r="A36">
        <v>32</v>
      </c>
      <c r="B36" t="s">
        <v>129</v>
      </c>
      <c r="D36" s="1" t="s">
        <v>172</v>
      </c>
      <c r="E36" s="1"/>
      <c r="F36" s="1" t="s">
        <v>0</v>
      </c>
      <c r="G36" s="1" t="s">
        <v>25</v>
      </c>
      <c r="H36" s="1"/>
      <c r="I36" s="1" t="s">
        <v>39</v>
      </c>
      <c r="J36" s="1"/>
    </row>
    <row r="37" spans="1:10" ht="30">
      <c r="A37">
        <v>33</v>
      </c>
      <c r="B37" t="s">
        <v>129</v>
      </c>
      <c r="D37" s="1" t="s">
        <v>173</v>
      </c>
      <c r="E37" s="1"/>
      <c r="F37" s="1" t="s">
        <v>745</v>
      </c>
      <c r="G37" s="1" t="s">
        <v>25</v>
      </c>
      <c r="H37" s="1"/>
      <c r="I37" s="1"/>
      <c r="J37" s="1"/>
    </row>
    <row r="38" spans="1:10">
      <c r="A38">
        <v>34</v>
      </c>
      <c r="B38" t="s">
        <v>174</v>
      </c>
      <c r="D38" s="1" t="s">
        <v>175</v>
      </c>
      <c r="E38" s="1"/>
      <c r="F38" s="1" t="s">
        <v>0</v>
      </c>
      <c r="G38" s="1" t="s">
        <v>25</v>
      </c>
      <c r="H38" s="1"/>
      <c r="I38" s="1"/>
      <c r="J38" s="47"/>
    </row>
    <row r="39" spans="1:10" ht="30">
      <c r="A39">
        <v>35</v>
      </c>
      <c r="B39" t="s">
        <v>159</v>
      </c>
      <c r="D39" s="1" t="s">
        <v>176</v>
      </c>
      <c r="E39" s="1"/>
      <c r="F39" s="1" t="s">
        <v>748</v>
      </c>
      <c r="G39" s="1" t="s">
        <v>25</v>
      </c>
      <c r="H39" s="1"/>
      <c r="I39" s="1"/>
      <c r="J39" s="1" t="s">
        <v>177</v>
      </c>
    </row>
    <row r="40" spans="1:10" ht="45">
      <c r="A40">
        <v>36</v>
      </c>
      <c r="B40" t="s">
        <v>178</v>
      </c>
      <c r="D40" s="23" t="s">
        <v>179</v>
      </c>
      <c r="E40" s="23"/>
      <c r="F40" s="57" t="s">
        <v>749</v>
      </c>
      <c r="G40" s="57" t="s">
        <v>76</v>
      </c>
      <c r="H40" s="23"/>
      <c r="I40" s="23"/>
      <c r="J40" s="1" t="s">
        <v>180</v>
      </c>
    </row>
    <row r="41" spans="1:10" ht="165">
      <c r="A41">
        <v>37</v>
      </c>
      <c r="B41" s="1" t="s">
        <v>738</v>
      </c>
      <c r="C41" s="1"/>
      <c r="D41" s="1" t="s">
        <v>181</v>
      </c>
      <c r="E41" s="1"/>
      <c r="F41" s="1" t="s">
        <v>737</v>
      </c>
      <c r="G41" s="1" t="s">
        <v>739</v>
      </c>
      <c r="H41" s="1" t="s">
        <v>33</v>
      </c>
      <c r="I41" s="1"/>
      <c r="J41" s="1" t="s">
        <v>146</v>
      </c>
    </row>
    <row r="42" spans="1:10">
      <c r="A42">
        <v>38</v>
      </c>
      <c r="B42" t="s">
        <v>183</v>
      </c>
      <c r="D42" s="1" t="s">
        <v>184</v>
      </c>
      <c r="E42" s="1"/>
      <c r="F42" s="1" t="s">
        <v>750</v>
      </c>
      <c r="G42" s="1" t="s">
        <v>25</v>
      </c>
      <c r="H42" s="1"/>
      <c r="I42" s="1"/>
      <c r="J42" s="1" t="s">
        <v>185</v>
      </c>
    </row>
    <row r="43" spans="1:10">
      <c r="A43">
        <v>39</v>
      </c>
      <c r="B43" s="48" t="s">
        <v>186</v>
      </c>
      <c r="C43" t="s">
        <v>187</v>
      </c>
      <c r="D43" s="1" t="s">
        <v>188</v>
      </c>
      <c r="E43" s="1"/>
      <c r="F43" s="1" t="s">
        <v>0</v>
      </c>
      <c r="G43" s="1" t="s">
        <v>751</v>
      </c>
      <c r="H43" s="1"/>
      <c r="I43" s="1"/>
      <c r="J43" s="1" t="s">
        <v>189</v>
      </c>
    </row>
    <row r="44" spans="1:10">
      <c r="A44">
        <v>40</v>
      </c>
      <c r="B44" s="48" t="s">
        <v>186</v>
      </c>
      <c r="D44" s="1" t="s">
        <v>190</v>
      </c>
      <c r="E44" s="1"/>
      <c r="F44" s="1" t="s">
        <v>733</v>
      </c>
      <c r="G44" s="1"/>
      <c r="H44" s="1"/>
      <c r="I44" s="1"/>
      <c r="J44" s="1" t="s">
        <v>191</v>
      </c>
    </row>
    <row r="45" spans="1:10">
      <c r="A45">
        <v>41</v>
      </c>
      <c r="B45" s="48" t="s">
        <v>192</v>
      </c>
      <c r="C45" t="s">
        <v>193</v>
      </c>
      <c r="D45" s="58" t="s">
        <v>194</v>
      </c>
      <c r="E45" s="1"/>
      <c r="F45" s="1"/>
      <c r="G45" s="1"/>
      <c r="H45" s="1"/>
      <c r="I45" s="1"/>
      <c r="J45" s="1" t="s">
        <v>195</v>
      </c>
    </row>
    <row r="46" spans="1:10">
      <c r="A46">
        <v>42</v>
      </c>
      <c r="B46" s="48" t="s">
        <v>192</v>
      </c>
      <c r="C46" t="s">
        <v>196</v>
      </c>
      <c r="D46" s="58" t="s">
        <v>197</v>
      </c>
      <c r="E46" s="1"/>
      <c r="F46" s="1"/>
      <c r="G46" s="1"/>
      <c r="H46" s="1"/>
      <c r="I46" s="1"/>
      <c r="J46" s="1" t="s">
        <v>195</v>
      </c>
    </row>
    <row r="47" spans="1:10">
      <c r="A47">
        <v>43</v>
      </c>
      <c r="B47" s="48" t="s">
        <v>198</v>
      </c>
      <c r="C47" s="49" t="s">
        <v>199</v>
      </c>
      <c r="D47" s="1" t="s">
        <v>200</v>
      </c>
      <c r="E47" s="1"/>
      <c r="F47" s="1"/>
      <c r="G47" s="1"/>
      <c r="H47" s="1"/>
      <c r="I47" s="1"/>
      <c r="J47" s="1" t="s">
        <v>201</v>
      </c>
    </row>
    <row r="48" spans="1:10">
      <c r="A48">
        <v>44</v>
      </c>
      <c r="B48" s="48" t="s">
        <v>198</v>
      </c>
      <c r="C48" s="49" t="s">
        <v>202</v>
      </c>
      <c r="D48" s="58" t="s">
        <v>203</v>
      </c>
      <c r="E48" s="1"/>
      <c r="F48" s="1"/>
      <c r="G48" s="1"/>
      <c r="H48" s="1"/>
      <c r="I48" s="1"/>
      <c r="J48" s="1" t="s">
        <v>204</v>
      </c>
    </row>
    <row r="49" spans="1:10">
      <c r="A49">
        <v>45</v>
      </c>
      <c r="B49" s="48" t="s">
        <v>752</v>
      </c>
      <c r="C49" s="50" t="s">
        <v>206</v>
      </c>
      <c r="D49" s="1" t="s">
        <v>207</v>
      </c>
      <c r="E49" s="1"/>
      <c r="F49" s="1"/>
      <c r="G49" s="1"/>
      <c r="H49" s="1"/>
      <c r="I49" s="1"/>
      <c r="J49" s="1" t="s">
        <v>208</v>
      </c>
    </row>
    <row r="50" spans="1:10">
      <c r="A50">
        <v>46</v>
      </c>
      <c r="B50" s="48" t="s">
        <v>752</v>
      </c>
      <c r="C50" t="s">
        <v>209</v>
      </c>
      <c r="D50" s="1" t="s">
        <v>210</v>
      </c>
      <c r="E50" s="1" t="s">
        <v>27</v>
      </c>
      <c r="F50" s="1"/>
      <c r="G50" s="1"/>
      <c r="H50" s="1"/>
      <c r="I50" s="1"/>
      <c r="J50" s="1" t="s">
        <v>211</v>
      </c>
    </row>
    <row r="51" spans="1:10">
      <c r="A51">
        <v>47</v>
      </c>
      <c r="B51" s="48" t="s">
        <v>212</v>
      </c>
      <c r="C51" t="s">
        <v>213</v>
      </c>
      <c r="D51" s="21" t="s">
        <v>214</v>
      </c>
      <c r="E51" s="1"/>
      <c r="F51" s="1"/>
      <c r="G51" s="1"/>
      <c r="H51" s="1"/>
      <c r="I51" s="1"/>
      <c r="J51" t="s">
        <v>215</v>
      </c>
    </row>
    <row r="52" spans="1:10">
      <c r="A52">
        <v>48</v>
      </c>
      <c r="B52" s="48" t="s">
        <v>212</v>
      </c>
      <c r="C52" s="49" t="s">
        <v>216</v>
      </c>
      <c r="D52" s="21" t="s">
        <v>217</v>
      </c>
      <c r="E52" s="1"/>
      <c r="F52" s="1"/>
      <c r="G52" s="1"/>
      <c r="H52" s="1"/>
      <c r="I52" s="1"/>
      <c r="J52" s="1" t="s">
        <v>218</v>
      </c>
    </row>
    <row r="53" spans="1:10">
      <c r="A53">
        <v>49</v>
      </c>
      <c r="B53" s="48" t="s">
        <v>212</v>
      </c>
      <c r="D53" s="1" t="s">
        <v>219</v>
      </c>
      <c r="E53" s="1"/>
      <c r="F53" s="1"/>
      <c r="G53" s="1"/>
      <c r="H53" s="1"/>
      <c r="I53" s="1"/>
      <c r="J53" s="1" t="s">
        <v>220</v>
      </c>
    </row>
    <row r="54" spans="1:10">
      <c r="A54">
        <v>50</v>
      </c>
      <c r="B54" s="48" t="s">
        <v>221</v>
      </c>
      <c r="C54" t="s">
        <v>222</v>
      </c>
      <c r="D54" s="21" t="s">
        <v>223</v>
      </c>
      <c r="E54" s="1"/>
      <c r="F54" s="1"/>
      <c r="G54" s="1"/>
      <c r="H54" s="1"/>
      <c r="I54" s="1"/>
      <c r="J54" s="1" t="s">
        <v>224</v>
      </c>
    </row>
    <row r="55" spans="1:10">
      <c r="A55">
        <v>51</v>
      </c>
      <c r="B55" s="48" t="s">
        <v>221</v>
      </c>
      <c r="C55" t="s">
        <v>225</v>
      </c>
      <c r="D55" s="51" t="s">
        <v>226</v>
      </c>
      <c r="E55" s="1"/>
      <c r="F55" s="1"/>
      <c r="G55" s="1"/>
      <c r="H55" s="1"/>
      <c r="I55" s="1"/>
      <c r="J55" s="1" t="s">
        <v>227</v>
      </c>
    </row>
    <row r="56" spans="1:10">
      <c r="A56">
        <v>52</v>
      </c>
      <c r="B56" s="19" t="s">
        <v>228</v>
      </c>
      <c r="D56" s="1" t="s">
        <v>229</v>
      </c>
      <c r="E56" s="1"/>
      <c r="F56" s="1"/>
      <c r="G56" s="1"/>
      <c r="H56" s="1"/>
      <c r="I56" s="1"/>
      <c r="J56" s="1" t="s">
        <v>230</v>
      </c>
    </row>
    <row r="57" spans="1:10">
      <c r="A57">
        <v>53</v>
      </c>
      <c r="B57" s="19" t="s">
        <v>228</v>
      </c>
      <c r="D57" s="1" t="s">
        <v>231</v>
      </c>
      <c r="E57" s="1"/>
      <c r="F57" s="1"/>
      <c r="G57" s="1"/>
      <c r="H57" s="1"/>
      <c r="I57" s="1"/>
      <c r="J57" s="1"/>
    </row>
    <row r="58" spans="1:10">
      <c r="A58">
        <v>54</v>
      </c>
      <c r="B58" s="48" t="s">
        <v>232</v>
      </c>
      <c r="C58" t="s">
        <v>233</v>
      </c>
      <c r="D58" s="1" t="s">
        <v>234</v>
      </c>
      <c r="E58" s="1"/>
      <c r="F58" s="1"/>
      <c r="G58" s="1"/>
      <c r="H58" s="1"/>
      <c r="I58" s="1"/>
      <c r="J58" s="1" t="s">
        <v>235</v>
      </c>
    </row>
    <row r="59" spans="1:10">
      <c r="A59">
        <v>55</v>
      </c>
      <c r="B59" s="48" t="s">
        <v>236</v>
      </c>
      <c r="C59" t="s">
        <v>237</v>
      </c>
      <c r="D59" s="1" t="s">
        <v>238</v>
      </c>
      <c r="E59" s="1"/>
      <c r="F59" s="1"/>
      <c r="G59" s="1"/>
      <c r="H59" s="1"/>
      <c r="I59" s="1"/>
      <c r="J59" s="1"/>
    </row>
    <row r="60" spans="1:10">
      <c r="A60">
        <v>56</v>
      </c>
      <c r="B60" s="48" t="s">
        <v>236</v>
      </c>
      <c r="C60" t="s">
        <v>239</v>
      </c>
      <c r="D60" s="1" t="s">
        <v>240</v>
      </c>
      <c r="E60" s="1"/>
      <c r="F60" s="1"/>
      <c r="G60" s="1"/>
      <c r="H60" s="1"/>
      <c r="I60" s="1"/>
      <c r="J60" s="1"/>
    </row>
    <row r="61" spans="1:10">
      <c r="A61">
        <v>57</v>
      </c>
      <c r="B61" s="48" t="s">
        <v>236</v>
      </c>
      <c r="C61" t="s">
        <v>241</v>
      </c>
      <c r="D61" s="58" t="s">
        <v>242</v>
      </c>
      <c r="E61" s="1"/>
      <c r="F61" s="1"/>
      <c r="G61" s="1"/>
      <c r="H61" s="1"/>
      <c r="I61" s="1"/>
      <c r="J61" s="1"/>
    </row>
    <row r="62" spans="1:10">
      <c r="A62">
        <v>58</v>
      </c>
      <c r="B62" s="48" t="s">
        <v>236</v>
      </c>
      <c r="C62" s="49" t="s">
        <v>243</v>
      </c>
      <c r="D62" s="1" t="s">
        <v>244</v>
      </c>
      <c r="E62" s="1"/>
      <c r="F62" s="1"/>
      <c r="G62" s="1"/>
      <c r="H62" s="1"/>
      <c r="I62" s="1"/>
      <c r="J62" s="1"/>
    </row>
    <row r="63" spans="1:10">
      <c r="A63">
        <v>59</v>
      </c>
      <c r="B63" s="48" t="s">
        <v>236</v>
      </c>
      <c r="C63" s="49" t="s">
        <v>245</v>
      </c>
      <c r="D63" s="1" t="s">
        <v>246</v>
      </c>
      <c r="E63" s="1"/>
      <c r="F63" s="1"/>
      <c r="G63" s="1"/>
      <c r="H63" s="1"/>
      <c r="I63" s="1"/>
      <c r="J63" s="1"/>
    </row>
    <row r="64" spans="1:10">
      <c r="A64">
        <v>60</v>
      </c>
      <c r="B64" s="48" t="s">
        <v>236</v>
      </c>
      <c r="C64" s="49" t="s">
        <v>247</v>
      </c>
      <c r="D64" s="1" t="s">
        <v>248</v>
      </c>
      <c r="E64" s="1"/>
      <c r="F64" s="1"/>
      <c r="G64" s="1"/>
      <c r="H64" s="1"/>
      <c r="I64" s="1"/>
      <c r="J64" s="1"/>
    </row>
    <row r="65" spans="1:10">
      <c r="A65">
        <v>61</v>
      </c>
      <c r="B65" s="48" t="s">
        <v>236</v>
      </c>
      <c r="C65" s="49" t="s">
        <v>249</v>
      </c>
      <c r="D65" s="1" t="s">
        <v>250</v>
      </c>
      <c r="E65" s="1"/>
      <c r="F65" s="1"/>
      <c r="G65" s="1"/>
      <c r="H65" s="1"/>
      <c r="I65" s="1"/>
      <c r="J65" s="1"/>
    </row>
    <row r="66" spans="1:10">
      <c r="A66">
        <v>62</v>
      </c>
      <c r="B66" s="19" t="s">
        <v>259</v>
      </c>
      <c r="C66" t="s">
        <v>753</v>
      </c>
      <c r="D66" s="1" t="s">
        <v>253</v>
      </c>
      <c r="E66" s="1"/>
      <c r="F66" s="1"/>
      <c r="G66" s="1"/>
      <c r="H66" s="1"/>
      <c r="I66" s="1"/>
      <c r="J66" s="1" t="s">
        <v>254</v>
      </c>
    </row>
    <row r="67" spans="1:10">
      <c r="A67">
        <v>63</v>
      </c>
      <c r="B67" s="19" t="s">
        <v>259</v>
      </c>
      <c r="C67" t="s">
        <v>754</v>
      </c>
      <c r="D67" s="1" t="s">
        <v>255</v>
      </c>
      <c r="E67" s="1"/>
      <c r="F67" s="1"/>
      <c r="G67" s="1"/>
      <c r="H67" s="1"/>
      <c r="I67" s="1"/>
      <c r="J67" s="1" t="s">
        <v>256</v>
      </c>
    </row>
    <row r="68" spans="1:10">
      <c r="A68">
        <v>64</v>
      </c>
      <c r="B68" s="19" t="s">
        <v>259</v>
      </c>
      <c r="C68" t="s">
        <v>755</v>
      </c>
      <c r="D68" s="1" t="s">
        <v>257</v>
      </c>
      <c r="E68" s="1"/>
      <c r="F68" s="1"/>
      <c r="G68" s="1"/>
      <c r="H68" s="1"/>
      <c r="I68" s="1"/>
      <c r="J68" s="1" t="s">
        <v>258</v>
      </c>
    </row>
    <row r="69" spans="1:10">
      <c r="A69">
        <v>65</v>
      </c>
      <c r="B69" s="19" t="s">
        <v>259</v>
      </c>
      <c r="C69" t="s">
        <v>756</v>
      </c>
      <c r="D69" s="1" t="s">
        <v>261</v>
      </c>
      <c r="E69" s="1"/>
      <c r="F69" s="1"/>
      <c r="G69" s="1"/>
      <c r="H69" s="1"/>
      <c r="I69" s="1"/>
      <c r="J69" s="1" t="s">
        <v>262</v>
      </c>
    </row>
    <row r="70" spans="1:10">
      <c r="A70">
        <v>66</v>
      </c>
      <c r="B70" s="48" t="s">
        <v>263</v>
      </c>
      <c r="C70" t="s">
        <v>264</v>
      </c>
      <c r="D70" s="1" t="s">
        <v>265</v>
      </c>
      <c r="E70" s="1"/>
      <c r="F70" s="1"/>
      <c r="G70" s="1"/>
      <c r="H70" s="1"/>
      <c r="I70" s="1"/>
      <c r="J70" s="1" t="s">
        <v>266</v>
      </c>
    </row>
    <row r="71" spans="1:10">
      <c r="A71">
        <v>67</v>
      </c>
      <c r="B71" s="48" t="s">
        <v>267</v>
      </c>
      <c r="C71" t="s">
        <v>268</v>
      </c>
      <c r="D71" s="52" t="s">
        <v>269</v>
      </c>
      <c r="E71" s="1"/>
      <c r="F71" s="1"/>
      <c r="G71" s="1"/>
      <c r="H71" s="1"/>
      <c r="I71" s="1"/>
      <c r="J71" s="52" t="s">
        <v>270</v>
      </c>
    </row>
    <row r="72" spans="1:10">
      <c r="A72">
        <v>68</v>
      </c>
      <c r="B72" s="19" t="s">
        <v>271</v>
      </c>
      <c r="D72" s="1" t="s">
        <v>273</v>
      </c>
      <c r="E72" s="1"/>
      <c r="F72" s="1"/>
      <c r="G72" s="1"/>
      <c r="H72" s="1"/>
      <c r="I72" s="1"/>
      <c r="J72" s="1" t="s">
        <v>274</v>
      </c>
    </row>
    <row r="73" spans="1:10" ht="30">
      <c r="A73">
        <v>69</v>
      </c>
      <c r="B73" s="48" t="s">
        <v>275</v>
      </c>
      <c r="C73" t="s">
        <v>276</v>
      </c>
      <c r="D73" s="1" t="s">
        <v>277</v>
      </c>
      <c r="E73" s="1"/>
      <c r="F73" s="1"/>
      <c r="G73" s="1"/>
      <c r="H73" s="1"/>
      <c r="I73" s="1"/>
      <c r="J73" s="1" t="s">
        <v>278</v>
      </c>
    </row>
    <row r="74" spans="1:10">
      <c r="A74">
        <v>70</v>
      </c>
      <c r="B74" s="48" t="s">
        <v>275</v>
      </c>
      <c r="C74" t="s">
        <v>279</v>
      </c>
      <c r="D74" s="1" t="s">
        <v>280</v>
      </c>
      <c r="E74" s="1"/>
      <c r="F74" s="1"/>
      <c r="G74" s="1"/>
      <c r="H74" s="1"/>
      <c r="I74" s="1"/>
      <c r="J74" s="1" t="s">
        <v>278</v>
      </c>
    </row>
    <row r="75" spans="1:10" ht="30">
      <c r="A75">
        <v>71</v>
      </c>
      <c r="B75" s="48" t="s">
        <v>281</v>
      </c>
      <c r="C75" t="s">
        <v>282</v>
      </c>
      <c r="D75" s="1" t="s">
        <v>283</v>
      </c>
      <c r="E75" s="1"/>
      <c r="F75" s="1"/>
      <c r="G75" s="1"/>
      <c r="H75" s="1"/>
      <c r="I75" s="1"/>
      <c r="J75" t="s">
        <v>284</v>
      </c>
    </row>
    <row r="76" spans="1:10">
      <c r="A76">
        <v>72</v>
      </c>
      <c r="B76" s="48" t="s">
        <v>281</v>
      </c>
      <c r="C76" t="s">
        <v>285</v>
      </c>
      <c r="D76" s="1" t="s">
        <v>286</v>
      </c>
      <c r="E76" s="1"/>
      <c r="F76" s="1"/>
      <c r="G76" s="1"/>
      <c r="H76" s="1"/>
      <c r="I76" s="1"/>
      <c r="J76" t="s">
        <v>284</v>
      </c>
    </row>
    <row r="77" spans="1:10">
      <c r="A77">
        <v>73</v>
      </c>
      <c r="B77" s="48" t="s">
        <v>287</v>
      </c>
      <c r="C77" t="s">
        <v>288</v>
      </c>
      <c r="D77" t="s">
        <v>289</v>
      </c>
      <c r="E77" s="1"/>
      <c r="F77" s="1"/>
      <c r="G77" s="1"/>
      <c r="H77" s="1"/>
      <c r="I77" s="1"/>
      <c r="J77" t="s">
        <v>290</v>
      </c>
    </row>
    <row r="78" spans="1:10" ht="30">
      <c r="A78">
        <v>74</v>
      </c>
      <c r="B78" t="s">
        <v>159</v>
      </c>
      <c r="D78" s="1" t="s">
        <v>291</v>
      </c>
      <c r="E78" s="1"/>
      <c r="F78" s="1"/>
      <c r="G78" s="1"/>
      <c r="H78" s="1"/>
      <c r="I78" s="1"/>
      <c r="J78" s="1" t="s">
        <v>292</v>
      </c>
    </row>
    <row r="79" spans="1:10">
      <c r="A79">
        <v>75</v>
      </c>
      <c r="B79" t="s">
        <v>159</v>
      </c>
      <c r="D79" s="1" t="s">
        <v>293</v>
      </c>
      <c r="E79" s="1"/>
      <c r="F79" s="1"/>
      <c r="G79" s="1"/>
      <c r="H79" s="1"/>
      <c r="I79" s="1"/>
      <c r="J79" s="1"/>
    </row>
    <row r="80" spans="1:10">
      <c r="A80">
        <v>76</v>
      </c>
      <c r="B80" s="19" t="s">
        <v>228</v>
      </c>
      <c r="D80" s="1" t="s">
        <v>294</v>
      </c>
      <c r="E80" s="1"/>
      <c r="F80" s="1"/>
      <c r="G80" s="1"/>
      <c r="H80" s="1"/>
      <c r="I80" s="1"/>
      <c r="J80" s="1" t="s">
        <v>295</v>
      </c>
    </row>
    <row r="81" spans="1:10">
      <c r="A81">
        <v>77</v>
      </c>
      <c r="B81" s="19" t="s">
        <v>296</v>
      </c>
      <c r="D81" s="1" t="s">
        <v>298</v>
      </c>
      <c r="E81" s="1"/>
      <c r="F81" s="1"/>
      <c r="G81" s="1"/>
      <c r="H81" s="1"/>
      <c r="I81" s="1"/>
      <c r="J81" s="1" t="s">
        <v>299</v>
      </c>
    </row>
    <row r="82" spans="1:10">
      <c r="A82">
        <v>78</v>
      </c>
      <c r="B82" s="19" t="s">
        <v>301</v>
      </c>
      <c r="D82" s="1" t="s">
        <v>302</v>
      </c>
      <c r="E82" s="1"/>
      <c r="F82" s="1"/>
      <c r="G82" s="1"/>
      <c r="H82" s="1"/>
      <c r="I82" s="1"/>
      <c r="J82" s="1" t="s">
        <v>303</v>
      </c>
    </row>
    <row r="83" spans="1:10">
      <c r="A83">
        <v>79</v>
      </c>
      <c r="B83" t="s">
        <v>159</v>
      </c>
      <c r="D83" t="s">
        <v>304</v>
      </c>
      <c r="E83" s="1"/>
      <c r="F83" s="1"/>
      <c r="G83" s="1"/>
      <c r="H83" s="1"/>
      <c r="I83" s="1"/>
      <c r="J83" s="1" t="s">
        <v>305</v>
      </c>
    </row>
    <row r="84" spans="1:10" ht="30">
      <c r="A84">
        <v>80</v>
      </c>
      <c r="B84" t="s">
        <v>159</v>
      </c>
      <c r="D84" s="58" t="s">
        <v>306</v>
      </c>
      <c r="E84" s="1"/>
      <c r="F84" s="1"/>
      <c r="G84" s="1"/>
      <c r="H84" s="1"/>
      <c r="I84" s="1"/>
      <c r="J84" s="1" t="s">
        <v>305</v>
      </c>
    </row>
    <row r="85" spans="1:10">
      <c r="A85">
        <v>81</v>
      </c>
      <c r="B85" t="s">
        <v>159</v>
      </c>
      <c r="D85" s="58" t="s">
        <v>307</v>
      </c>
      <c r="E85" s="1" t="s">
        <v>55</v>
      </c>
      <c r="F85" s="1"/>
      <c r="G85" s="1"/>
      <c r="H85" s="1"/>
      <c r="I85" s="1"/>
      <c r="J85" s="1" t="s">
        <v>305</v>
      </c>
    </row>
    <row r="86" spans="1:10">
      <c r="A86">
        <v>82</v>
      </c>
      <c r="B86" t="s">
        <v>159</v>
      </c>
      <c r="D86" s="58" t="s">
        <v>308</v>
      </c>
      <c r="E86" s="1"/>
      <c r="F86" s="1"/>
      <c r="G86" s="1"/>
      <c r="H86" s="1"/>
      <c r="I86" s="1"/>
      <c r="J86" s="1" t="s">
        <v>309</v>
      </c>
    </row>
    <row r="87" spans="1:10">
      <c r="A87">
        <v>83</v>
      </c>
      <c r="B87" t="s">
        <v>310</v>
      </c>
      <c r="D87" s="58" t="s">
        <v>311</v>
      </c>
      <c r="E87" s="1"/>
      <c r="F87" s="1"/>
      <c r="G87" s="1"/>
      <c r="H87" s="1"/>
      <c r="I87" s="1"/>
      <c r="J87" s="1" t="s">
        <v>312</v>
      </c>
    </row>
    <row r="88" spans="1:10">
      <c r="A88">
        <v>84</v>
      </c>
      <c r="B88" t="s">
        <v>313</v>
      </c>
      <c r="D88" s="58" t="s">
        <v>314</v>
      </c>
      <c r="E88" s="1"/>
      <c r="F88" s="1"/>
      <c r="G88" s="1"/>
      <c r="H88" s="1"/>
      <c r="I88" s="1"/>
      <c r="J88" s="1" t="s">
        <v>315</v>
      </c>
    </row>
    <row r="89" spans="1:10">
      <c r="A89">
        <v>85</v>
      </c>
      <c r="B89" t="s">
        <v>316</v>
      </c>
      <c r="D89" s="58" t="s">
        <v>317</v>
      </c>
      <c r="E89" s="1"/>
      <c r="F89" s="1"/>
      <c r="G89" s="1"/>
      <c r="H89" s="1"/>
      <c r="I89" s="1"/>
      <c r="J89" s="1" t="s">
        <v>318</v>
      </c>
    </row>
    <row r="90" spans="1:10">
      <c r="A90">
        <v>86</v>
      </c>
      <c r="B90" t="s">
        <v>316</v>
      </c>
      <c r="D90" s="58" t="s">
        <v>319</v>
      </c>
      <c r="E90" s="1"/>
      <c r="F90" s="1"/>
      <c r="G90" s="1"/>
      <c r="H90" s="1"/>
      <c r="I90" s="1"/>
      <c r="J90" s="1" t="s">
        <v>320</v>
      </c>
    </row>
    <row r="91" spans="1:10">
      <c r="A91">
        <v>87</v>
      </c>
      <c r="B91" t="s">
        <v>159</v>
      </c>
      <c r="D91" s="58" t="s">
        <v>321</v>
      </c>
      <c r="E91" s="1"/>
      <c r="F91" s="1"/>
      <c r="G91" s="1"/>
      <c r="H91" s="1"/>
      <c r="I91" s="1"/>
      <c r="J91" s="1" t="s">
        <v>322</v>
      </c>
    </row>
    <row r="92" spans="1:10">
      <c r="A92">
        <v>88</v>
      </c>
      <c r="B92" t="s">
        <v>159</v>
      </c>
      <c r="D92" s="58" t="s">
        <v>323</v>
      </c>
      <c r="E92" s="1"/>
      <c r="F92" s="1"/>
      <c r="G92" s="1"/>
      <c r="H92" s="1"/>
      <c r="I92" s="1"/>
      <c r="J92" s="1" t="s">
        <v>324</v>
      </c>
    </row>
    <row r="93" spans="1:10">
      <c r="A93">
        <v>89</v>
      </c>
      <c r="B93" t="s">
        <v>159</v>
      </c>
      <c r="D93" s="58" t="s">
        <v>325</v>
      </c>
      <c r="E93" s="1"/>
      <c r="F93" s="1"/>
      <c r="G93" s="1"/>
      <c r="H93" s="1"/>
      <c r="I93" s="1"/>
      <c r="J93" s="1" t="s">
        <v>326</v>
      </c>
    </row>
    <row r="94" spans="1:10">
      <c r="A94">
        <v>90</v>
      </c>
      <c r="B94" t="s">
        <v>159</v>
      </c>
      <c r="D94" s="58" t="s">
        <v>327</v>
      </c>
      <c r="E94" s="1" t="s">
        <v>61</v>
      </c>
      <c r="F94" s="1"/>
      <c r="G94" s="1"/>
      <c r="H94" s="1"/>
      <c r="I94" s="1"/>
      <c r="J94" s="1" t="s">
        <v>328</v>
      </c>
    </row>
    <row r="95" spans="1:10">
      <c r="A95">
        <v>91</v>
      </c>
      <c r="B95" t="s">
        <v>330</v>
      </c>
      <c r="D95" s="58" t="s">
        <v>331</v>
      </c>
      <c r="E95" s="1"/>
      <c r="F95" s="1"/>
      <c r="G95" s="1"/>
      <c r="H95" s="1"/>
      <c r="I95" s="1"/>
      <c r="J95" s="1" t="s">
        <v>332</v>
      </c>
    </row>
    <row r="96" spans="1:10" ht="16.5">
      <c r="A96">
        <v>92</v>
      </c>
      <c r="B96" t="s">
        <v>330</v>
      </c>
      <c r="D96" s="22" t="s">
        <v>757</v>
      </c>
      <c r="E96" s="1"/>
      <c r="F96" s="1"/>
      <c r="G96" s="1"/>
      <c r="H96" s="1"/>
      <c r="I96" s="1"/>
      <c r="J96" s="1" t="s">
        <v>758</v>
      </c>
    </row>
    <row r="97" spans="1:10">
      <c r="A97">
        <v>93</v>
      </c>
      <c r="B97" t="s">
        <v>330</v>
      </c>
      <c r="D97" s="58" t="s">
        <v>336</v>
      </c>
      <c r="E97" s="1" t="s">
        <v>31</v>
      </c>
      <c r="F97" s="1"/>
      <c r="G97" s="1"/>
      <c r="H97" s="1"/>
      <c r="I97" s="1"/>
      <c r="J97" s="1" t="s">
        <v>337</v>
      </c>
    </row>
    <row r="98" spans="1:10">
      <c r="A98">
        <v>94</v>
      </c>
      <c r="B98" t="s">
        <v>338</v>
      </c>
      <c r="D98" s="58" t="s">
        <v>759</v>
      </c>
      <c r="E98" s="1"/>
      <c r="F98" s="1"/>
      <c r="G98" s="1"/>
      <c r="H98" s="1"/>
      <c r="I98" s="1"/>
      <c r="J98" s="1" t="s">
        <v>340</v>
      </c>
    </row>
    <row r="99" spans="1:10">
      <c r="A99">
        <v>95</v>
      </c>
      <c r="B99" t="s">
        <v>341</v>
      </c>
      <c r="D99" s="58" t="s">
        <v>342</v>
      </c>
      <c r="E99" s="1"/>
      <c r="F99" s="1"/>
      <c r="G99" s="1"/>
      <c r="H99" s="1"/>
      <c r="I99" s="1"/>
      <c r="J99" s="1" t="s">
        <v>343</v>
      </c>
    </row>
    <row r="100" spans="1:10">
      <c r="A100">
        <v>96</v>
      </c>
      <c r="B100" t="s">
        <v>344</v>
      </c>
      <c r="D100" s="58" t="s">
        <v>345</v>
      </c>
      <c r="E100" s="1"/>
      <c r="F100" s="1"/>
      <c r="G100" s="1"/>
      <c r="H100" s="1"/>
      <c r="I100" s="1"/>
      <c r="J100" s="1" t="s">
        <v>346</v>
      </c>
    </row>
    <row r="101" spans="1:10">
      <c r="A101">
        <v>97</v>
      </c>
      <c r="B101" t="s">
        <v>347</v>
      </c>
      <c r="D101" s="58" t="s">
        <v>348</v>
      </c>
      <c r="E101" s="1"/>
      <c r="F101" s="1"/>
      <c r="G101" s="1"/>
      <c r="H101" s="1"/>
      <c r="I101" s="1"/>
      <c r="J101" s="1" t="s">
        <v>343</v>
      </c>
    </row>
    <row r="102" spans="1:10">
      <c r="A102">
        <v>98</v>
      </c>
      <c r="B102" t="s">
        <v>349</v>
      </c>
      <c r="D102" s="58" t="s">
        <v>350</v>
      </c>
      <c r="E102" s="1"/>
      <c r="F102" s="1"/>
      <c r="G102" s="1"/>
      <c r="H102" s="1"/>
      <c r="I102" s="1"/>
      <c r="J102" s="1" t="s">
        <v>351</v>
      </c>
    </row>
    <row r="103" spans="1:10" ht="16.5">
      <c r="A103">
        <v>99</v>
      </c>
      <c r="B103" s="19" t="s">
        <v>352</v>
      </c>
      <c r="D103" s="22" t="s">
        <v>353</v>
      </c>
      <c r="E103" s="1"/>
      <c r="F103" s="1"/>
      <c r="G103" s="1"/>
      <c r="H103" s="1"/>
      <c r="I103" s="1"/>
      <c r="J103" s="1" t="s">
        <v>354</v>
      </c>
    </row>
    <row r="104" spans="1:10">
      <c r="A104">
        <v>100</v>
      </c>
      <c r="B104" s="19" t="s">
        <v>352</v>
      </c>
      <c r="D104" s="58" t="s">
        <v>355</v>
      </c>
      <c r="E104" s="1" t="s">
        <v>63</v>
      </c>
      <c r="F104" s="1"/>
      <c r="G104" s="1"/>
      <c r="H104" s="1"/>
      <c r="I104" s="1"/>
      <c r="J104" s="1" t="s">
        <v>356</v>
      </c>
    </row>
    <row r="105" spans="1:10" ht="16.5">
      <c r="A105">
        <v>101</v>
      </c>
      <c r="B105" s="19" t="s">
        <v>352</v>
      </c>
      <c r="D105" s="22" t="s">
        <v>357</v>
      </c>
      <c r="E105" s="1"/>
      <c r="F105" s="1"/>
      <c r="G105" s="1"/>
      <c r="H105" s="1"/>
      <c r="I105" s="1"/>
      <c r="J105" s="1" t="s">
        <v>358</v>
      </c>
    </row>
    <row r="106" spans="1:10" ht="16.5">
      <c r="A106">
        <v>102</v>
      </c>
      <c r="B106" s="19" t="s">
        <v>352</v>
      </c>
      <c r="D106" s="22" t="s">
        <v>359</v>
      </c>
      <c r="E106" s="1"/>
      <c r="F106" s="1"/>
      <c r="G106" s="1"/>
      <c r="H106" s="1"/>
      <c r="I106" s="1"/>
      <c r="J106" s="1" t="s">
        <v>360</v>
      </c>
    </row>
    <row r="107" spans="1:10">
      <c r="A107">
        <v>103</v>
      </c>
      <c r="B107" s="19" t="s">
        <v>352</v>
      </c>
      <c r="C107" s="55" t="s">
        <v>760</v>
      </c>
      <c r="D107" s="58" t="s">
        <v>362</v>
      </c>
      <c r="E107" s="1"/>
      <c r="F107" s="1"/>
      <c r="G107" s="1"/>
      <c r="H107" s="1"/>
      <c r="I107" s="1"/>
      <c r="J107" s="1" t="s">
        <v>363</v>
      </c>
    </row>
    <row r="108" spans="1:10" ht="45">
      <c r="A108">
        <v>104</v>
      </c>
      <c r="B108" s="19" t="s">
        <v>364</v>
      </c>
      <c r="C108" t="s">
        <v>365</v>
      </c>
      <c r="D108" s="58" t="s">
        <v>366</v>
      </c>
      <c r="E108" s="1"/>
      <c r="F108" s="1"/>
      <c r="G108" s="1"/>
      <c r="H108" s="1"/>
      <c r="I108" s="1"/>
      <c r="J108" s="1" t="s">
        <v>367</v>
      </c>
    </row>
    <row r="109" spans="1:10" ht="30">
      <c r="A109">
        <v>105</v>
      </c>
      <c r="B109" s="19" t="s">
        <v>364</v>
      </c>
      <c r="C109" s="1" t="s">
        <v>368</v>
      </c>
      <c r="D109" s="58" t="s">
        <v>369</v>
      </c>
      <c r="E109" s="1" t="s">
        <v>46</v>
      </c>
      <c r="F109" s="1"/>
      <c r="G109" s="1"/>
      <c r="H109" s="1"/>
      <c r="I109" s="1"/>
      <c r="J109" s="1"/>
    </row>
    <row r="110" spans="1:10" ht="30">
      <c r="A110">
        <v>106</v>
      </c>
      <c r="B110" s="19" t="s">
        <v>364</v>
      </c>
      <c r="C110" t="s">
        <v>370</v>
      </c>
      <c r="D110" s="58" t="s">
        <v>371</v>
      </c>
      <c r="E110" s="1"/>
      <c r="F110" s="1"/>
      <c r="G110" s="1"/>
      <c r="H110" s="1"/>
      <c r="I110" s="1"/>
      <c r="J110" s="1" t="s">
        <v>372</v>
      </c>
    </row>
    <row r="111" spans="1:10">
      <c r="A111">
        <v>107</v>
      </c>
      <c r="B111" s="19" t="s">
        <v>410</v>
      </c>
      <c r="C111" t="s">
        <v>451</v>
      </c>
      <c r="D111" s="58" t="s">
        <v>761</v>
      </c>
      <c r="E111" s="1"/>
      <c r="F111" s="1" t="s">
        <v>762</v>
      </c>
      <c r="G111" s="1" t="s">
        <v>763</v>
      </c>
      <c r="H111" s="1"/>
      <c r="I111" s="1"/>
      <c r="J111" s="1"/>
    </row>
    <row r="112" spans="1:10">
      <c r="A112">
        <v>108</v>
      </c>
      <c r="B112" s="19" t="s">
        <v>410</v>
      </c>
      <c r="C112" t="s">
        <v>451</v>
      </c>
      <c r="D112" s="58" t="s">
        <v>764</v>
      </c>
      <c r="E112" s="1"/>
      <c r="F112" s="1" t="s">
        <v>746</v>
      </c>
      <c r="G112" s="1" t="s">
        <v>51</v>
      </c>
      <c r="H112" s="1"/>
      <c r="I112" s="1"/>
      <c r="J112" s="1"/>
    </row>
    <row r="113" spans="1:10" ht="16.5">
      <c r="A113">
        <v>109</v>
      </c>
      <c r="B113" s="19" t="s">
        <v>410</v>
      </c>
      <c r="D113" s="22" t="s">
        <v>765</v>
      </c>
      <c r="E113" s="1"/>
      <c r="F113" s="1" t="s">
        <v>746</v>
      </c>
      <c r="G113" s="1" t="s">
        <v>515</v>
      </c>
      <c r="H113" s="1"/>
      <c r="I113" s="1"/>
      <c r="J113" s="1" t="s">
        <v>766</v>
      </c>
    </row>
    <row r="114" spans="1:10">
      <c r="A114">
        <v>110</v>
      </c>
      <c r="B114" s="19" t="s">
        <v>410</v>
      </c>
      <c r="D114" t="s">
        <v>767</v>
      </c>
      <c r="E114" s="1"/>
      <c r="F114" s="1" t="s">
        <v>746</v>
      </c>
      <c r="G114" s="1" t="s">
        <v>515</v>
      </c>
      <c r="H114" s="1"/>
      <c r="I114" s="1"/>
      <c r="J114" s="1" t="s">
        <v>766</v>
      </c>
    </row>
    <row r="115" spans="1:10" ht="30">
      <c r="A115">
        <v>111</v>
      </c>
      <c r="B115" s="19" t="s">
        <v>410</v>
      </c>
      <c r="D115" t="s">
        <v>768</v>
      </c>
      <c r="E115" s="1"/>
      <c r="F115" s="1" t="s">
        <v>769</v>
      </c>
      <c r="G115" s="1" t="s">
        <v>515</v>
      </c>
      <c r="H115" s="1"/>
      <c r="I115" s="1"/>
      <c r="J115" s="1" t="s">
        <v>770</v>
      </c>
    </row>
    <row r="116" spans="1:10">
      <c r="A116">
        <v>112</v>
      </c>
      <c r="D116" s="58"/>
      <c r="E116" s="1"/>
      <c r="F116" s="1"/>
      <c r="G116" s="1"/>
      <c r="H116" s="1"/>
      <c r="I116" s="1"/>
      <c r="J116" s="1"/>
    </row>
    <row r="117" spans="1:10">
      <c r="A117">
        <v>113</v>
      </c>
      <c r="D117" s="58"/>
      <c r="E117" s="1"/>
      <c r="F117" s="1"/>
      <c r="G117" s="1"/>
      <c r="H117" s="1"/>
      <c r="I117" s="1"/>
      <c r="J117" s="1"/>
    </row>
    <row r="118" spans="1:10">
      <c r="A118">
        <v>114</v>
      </c>
      <c r="D118" s="58"/>
      <c r="E118" s="1"/>
      <c r="F118" s="1"/>
      <c r="G118" s="1"/>
      <c r="H118" s="1"/>
      <c r="I118" s="1"/>
      <c r="J118" s="1"/>
    </row>
    <row r="119" spans="1:10">
      <c r="A119">
        <v>115</v>
      </c>
      <c r="D119" s="58"/>
      <c r="E119" s="1"/>
      <c r="F119" s="1"/>
      <c r="G119" s="1"/>
      <c r="H119" s="1"/>
      <c r="I119" s="1"/>
      <c r="J119" s="1"/>
    </row>
  </sheetData>
  <phoneticPr fontId="11" type="noConversion"/>
  <hyperlinks>
    <hyperlink ref="B43" r:id="rId1" xr:uid="{6EB0D0D8-F13D-4D9E-8257-79C958B46341}"/>
    <hyperlink ref="B44" r:id="rId2" xr:uid="{4F5F47A0-2E8C-4891-80FE-3AD6FF8A172E}"/>
    <hyperlink ref="B45" r:id="rId3" xr:uid="{565256ED-CD79-46EC-95A0-972277C870C5}"/>
    <hyperlink ref="B46" r:id="rId4" xr:uid="{633A4801-620C-4932-BAD3-DDC1DE952F3A}"/>
    <hyperlink ref="B47" r:id="rId5" xr:uid="{267C1BC1-F63E-4613-92ED-52D0FB2B5CFB}"/>
    <hyperlink ref="B48" r:id="rId6" xr:uid="{49DBBA37-AFF0-4D24-A05C-857B52FFC06D}"/>
    <hyperlink ref="B49" r:id="rId7" xr:uid="{A89B53B3-0FD0-4757-9064-E899E461D00B}"/>
    <hyperlink ref="B50" r:id="rId8" xr:uid="{9450FE4A-223A-4122-95D5-659AFE9D9965}"/>
    <hyperlink ref="B51" r:id="rId9" xr:uid="{0F2B40F6-A029-4B0B-AC40-9C1421BBB196}"/>
    <hyperlink ref="B53" r:id="rId10" xr:uid="{5F6E8546-2496-4D2F-A099-0FD7CF7DAA8C}"/>
    <hyperlink ref="B52" r:id="rId11" xr:uid="{369EBE34-7BF4-4780-9ED1-36A1276BA355}"/>
    <hyperlink ref="B54" r:id="rId12" xr:uid="{8FFDD123-CB43-477A-883D-F2FEF1A098E7}"/>
    <hyperlink ref="B55" r:id="rId13" xr:uid="{ED3527AB-D340-4970-8F49-824BB4A1F148}"/>
    <hyperlink ref="B56" r:id="rId14" display="../../../../../:x:/t/ExcelOPAI/Ee98ZKqePA9AqGWjUeaqlOIBRvkIXLYKbNCHJ-bdK4hLYQ?e=a52stH&amp;nav=MTVfe0NGOUZEMjE0LTFEOEItNEVCNy04RTdDLTJFMEJFMzk3NzM1NX0" xr:uid="{14DC733C-0CE4-4B62-AFCE-974DD417959A}"/>
    <hyperlink ref="B57" r:id="rId15" display="../../../../../:x:/t/ExcelOPAI/Ee98ZKqePA9AqGWjUeaqlOIBRvkIXLYKbNCHJ-bdK4hLYQ?e=a52stH&amp;nav=MTVfe0NGOUZEMjE0LTFEOEItNEVCNy04RTdDLTJFMEJFMzk3NzM1NX0" xr:uid="{21352A14-5149-4F8C-A77F-85D1DB56A36C}"/>
    <hyperlink ref="B58" r:id="rId16" display="Template Analysis" xr:uid="{FF50FB7F-748D-4CE2-A7B9-8D80058929DE}"/>
    <hyperlink ref="B59" r:id="rId17" xr:uid="{784A3252-47E0-49D8-8615-3DF92B3A3C05}"/>
    <hyperlink ref="B60" r:id="rId18" xr:uid="{1C539718-7021-47A0-9043-264676E95944}"/>
    <hyperlink ref="B61" r:id="rId19" xr:uid="{3DBBCE0E-166A-4A98-B801-3C407EF93E33}"/>
    <hyperlink ref="B62:B65" r:id="rId20" display="Josh Aharonoff PandL" xr:uid="{AC65492C-056B-4DAE-A1D8-11AE50456DA5}"/>
    <hyperlink ref="B66" r:id="rId21" display="../../../../../:x:/t/ExcelOPAI/Ebs5goPebQpJhmkbbQjMeKUBAzUsJpW6Hjb_BZVLeI5kfQ?e=BEOYjq&amp;nav=MTVfezA2Mzk4NUVCLTI0Q0MtNDVCMy04ODI5LTYxRTgxNEYxNUJCNH0" xr:uid="{C583268A-B3CC-4EFB-8505-659F50B84B99}"/>
    <hyperlink ref="B67:B68" r:id="rId22" display="../../../../../:x:/t/ExcelOPAI/Ebs5goPebQpJhmkbbQjMeKUBAzUsJpW6Hjb_BZVLeI5kfQ?e=BEOYjq&amp;nav=MTVfezA2Mzk4NUVCLTI0Q0MtNDVCMy04ODI5LTYxRTgxNEYxNUJCNH0" xr:uid="{2062B893-89A8-4163-971D-A01D430E8515}"/>
    <hyperlink ref="B70" r:id="rId23" xr:uid="{2C4AEE86-7FE3-442D-AD5F-5869AD010CF0}"/>
    <hyperlink ref="B69" r:id="rId24" display="../../../../../:x:/t/ExcelOPAI/Ebs5goPebQpJhmkbbQjMeKUBAzUsJpW6Hjb_BZVLeI5kfQ?e=BEOYjq&amp;nav=MTVfezA2Mzk4NUVCLTI0Q0MtNDVCMy04ODI5LTYxRTgxNEYxNUJCNH0" xr:uid="{310A42F8-3F35-4755-A771-F6E3A5781D05}"/>
    <hyperlink ref="B71" r:id="rId25" xr:uid="{C710BA90-7F67-4DF7-A516-0F7F0212342D}"/>
    <hyperlink ref="B72" r:id="rId26" display="../../../../../:x:/t/ExcelOPAI/EfhkEbjSLEVNtQ7M5E9eEsUB8xsAWwYSwxicR-K7eGgh1g?e=9v01Ok&amp;nav=MTVfezAwMDAwMDAwLTAwMDEtMDAwMC0wMDAwLTAwMDAwMDAwMDAwMH0" xr:uid="{738AD1CA-D356-419D-BA90-E394573231CC}"/>
    <hyperlink ref="B73" r:id="rId27" xr:uid="{AAB5CBC2-A2E6-422A-A1E0-F9210669365B}"/>
    <hyperlink ref="B74" r:id="rId28" xr:uid="{F73094A0-4F4E-42D0-BC8F-785C127B2D38}"/>
    <hyperlink ref="B75" r:id="rId29" xr:uid="{DD8CD285-F367-4E10-A9B9-5268DF705C46}"/>
    <hyperlink ref="B76" r:id="rId30" xr:uid="{39C324B9-CC81-4887-A5AE-F7B322D5E2E5}"/>
    <hyperlink ref="B77" r:id="rId31" xr:uid="{D3DDDBC0-B442-4656-A7C4-6965A7D964FF}"/>
    <hyperlink ref="B80" r:id="rId32" display="../../../../../:x:/t/ExcelOPAI/Ee98ZKqePA9AqGWjUeaqlOIBRvkIXLYKbNCHJ-bdK4hLYQ?e=ciJq4Q&amp;nav=MTVfezBGREVDNEU4LUIyNkUtNEI2RC1CNjRCLUU0NzZFNDZENUQ3NH0" xr:uid="{1A927D58-F525-483B-A0EB-6CC940D74073}"/>
    <hyperlink ref="B81" r:id="rId33" display="https://microsoft-my.sharepoint-df.com/:x:/p/oliviathomas/ERu81xkRAAdGkByMX8_evvIBaXhBKrcGVYe4jdEyxtWF0g?e=4eVX4j&amp;nav=MTVfezFGMDY4N0E3LTlBRDUtNDI2OC1BQzA0LTE2NUI1QjJFOThGNX0" xr:uid="{A1274C46-D8C2-42B6-8FD4-28C01568390E}"/>
    <hyperlink ref="B82" r:id="rId34" xr:uid="{AECDBFD1-E0B2-44BA-96FA-29F438AC22F3}"/>
    <hyperlink ref="B103" r:id="rId35" xr:uid="{2F29D9B6-FC4F-42CE-9CAC-73556A169ABE}"/>
    <hyperlink ref="B104" r:id="rId36" xr:uid="{4BF37657-2C5B-4FA4-9F36-96A2FA9AC186}"/>
    <hyperlink ref="B105" r:id="rId37" xr:uid="{36FB491C-D64F-4F1B-B95E-A74B08DA653E}"/>
    <hyperlink ref="B106" r:id="rId38" xr:uid="{4C641FF4-7269-4781-9EFF-2D466BF708E2}"/>
    <hyperlink ref="B107" r:id="rId39" xr:uid="{B035C4C3-59D7-42E9-8956-3F1B5FDC3735}"/>
    <hyperlink ref="B108" r:id="rId40" xr:uid="{E49ED09E-5F13-4F6A-9D80-8A253B127684}"/>
    <hyperlink ref="B109" r:id="rId41" xr:uid="{596FD6C2-88A9-4388-9841-F54709DFA86C}"/>
    <hyperlink ref="B110" r:id="rId42" xr:uid="{B24BD9EE-E870-45DF-8725-EA8A309D6CF1}"/>
    <hyperlink ref="B111" r:id="rId43" xr:uid="{8F9454D7-D3B1-48D2-999F-27AE0B2C3ECA}"/>
    <hyperlink ref="B112" r:id="rId44" xr:uid="{2463C5FA-F7DE-4C43-8508-9B3678B04D74}"/>
    <hyperlink ref="B113" r:id="rId45" xr:uid="{17F3EF87-E106-4F3F-A8D3-5F7220F74C7C}"/>
    <hyperlink ref="B114" r:id="rId46" xr:uid="{BF3381A4-0D83-4F2A-8312-39BFB8E7F5AA}"/>
    <hyperlink ref="B115" r:id="rId47" xr:uid="{646069A3-0DB9-4D90-8448-52CF38EC7B87}"/>
  </hyperlinks>
  <pageMargins left="0.7" right="0.7" top="0.75" bottom="0.75" header="0.3" footer="0.3"/>
  <pageSetup orientation="portrait"/>
  <tableParts count="1">
    <tablePart r:id="rId48"/>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F9D02-7CAA-4590-A235-277B3BD62B7A}">
  <sheetPr>
    <tabColor theme="9" tint="0.79998168889431442"/>
  </sheetPr>
  <dimension ref="A1:J145"/>
  <sheetViews>
    <sheetView zoomScale="85" zoomScaleNormal="85" workbookViewId="0">
      <selection activeCell="G10" sqref="G10"/>
    </sheetView>
  </sheetViews>
  <sheetFormatPr defaultRowHeight="15"/>
  <cols>
    <col min="4" max="4" width="92.5703125" bestFit="1" customWidth="1"/>
    <col min="5" max="5" width="22.7109375" bestFit="1" customWidth="1"/>
    <col min="10" max="10" width="54.7109375" customWidth="1"/>
  </cols>
  <sheetData>
    <row r="1" spans="1:10">
      <c r="A1" t="s">
        <v>725</v>
      </c>
      <c r="B1" t="s">
        <v>81</v>
      </c>
      <c r="C1" t="s">
        <v>726</v>
      </c>
      <c r="D1" s="20" t="s">
        <v>85</v>
      </c>
      <c r="E1" t="s">
        <v>23</v>
      </c>
      <c r="F1" t="s">
        <v>727</v>
      </c>
      <c r="G1" t="s">
        <v>21</v>
      </c>
      <c r="H1" t="s">
        <v>728</v>
      </c>
      <c r="I1" t="s">
        <v>24</v>
      </c>
      <c r="J1" t="s">
        <v>87</v>
      </c>
    </row>
    <row r="2" spans="1:10" ht="30">
      <c r="A2">
        <v>1</v>
      </c>
      <c r="B2" t="s">
        <v>90</v>
      </c>
      <c r="D2" s="1" t="s">
        <v>92</v>
      </c>
      <c r="E2" s="1" t="s">
        <v>38</v>
      </c>
      <c r="F2" s="1" t="s">
        <v>729</v>
      </c>
      <c r="G2" s="1" t="s">
        <v>25</v>
      </c>
      <c r="H2" s="1" t="s">
        <v>20</v>
      </c>
      <c r="I2" s="1" t="s">
        <v>35</v>
      </c>
      <c r="J2" s="1" t="s">
        <v>93</v>
      </c>
    </row>
    <row r="3" spans="1:10" ht="30">
      <c r="A3">
        <v>2</v>
      </c>
      <c r="B3" t="s">
        <v>94</v>
      </c>
      <c r="D3" s="1" t="s">
        <v>96</v>
      </c>
      <c r="E3" s="1"/>
      <c r="F3" s="1" t="s">
        <v>730</v>
      </c>
      <c r="G3" s="1" t="s">
        <v>40</v>
      </c>
      <c r="H3" s="1" t="s">
        <v>20</v>
      </c>
      <c r="I3" s="1" t="s">
        <v>28</v>
      </c>
      <c r="J3" s="1" t="s">
        <v>97</v>
      </c>
    </row>
    <row r="4" spans="1:10" ht="30">
      <c r="A4">
        <v>3</v>
      </c>
      <c r="B4" t="s">
        <v>94</v>
      </c>
      <c r="D4" s="21" t="s">
        <v>98</v>
      </c>
      <c r="E4" s="21" t="s">
        <v>49</v>
      </c>
      <c r="F4" s="21" t="s">
        <v>731</v>
      </c>
      <c r="G4" s="21" t="s">
        <v>40</v>
      </c>
      <c r="H4" s="1" t="s">
        <v>20</v>
      </c>
      <c r="I4" s="1" t="s">
        <v>28</v>
      </c>
      <c r="J4" s="1" t="s">
        <v>99</v>
      </c>
    </row>
    <row r="5" spans="1:10" ht="60">
      <c r="A5">
        <v>4</v>
      </c>
      <c r="B5" t="s">
        <v>100</v>
      </c>
      <c r="D5" s="44" t="s">
        <v>102</v>
      </c>
      <c r="E5" s="44"/>
      <c r="F5" s="44" t="s">
        <v>732</v>
      </c>
      <c r="G5" s="44" t="s">
        <v>26</v>
      </c>
      <c r="H5" s="1" t="s">
        <v>20</v>
      </c>
      <c r="I5" s="44" t="s">
        <v>32</v>
      </c>
      <c r="J5" s="1" t="s">
        <v>103</v>
      </c>
    </row>
    <row r="6" spans="1:10" ht="60">
      <c r="A6">
        <v>5</v>
      </c>
      <c r="B6" t="s">
        <v>105</v>
      </c>
      <c r="D6" s="21" t="s">
        <v>106</v>
      </c>
      <c r="E6" s="21"/>
      <c r="F6" s="21" t="s">
        <v>732</v>
      </c>
      <c r="G6" s="21" t="s">
        <v>25</v>
      </c>
      <c r="H6" s="1" t="s">
        <v>20</v>
      </c>
      <c r="I6" s="44" t="s">
        <v>32</v>
      </c>
      <c r="J6" s="1"/>
    </row>
    <row r="7" spans="1:10">
      <c r="A7">
        <v>6</v>
      </c>
      <c r="B7" t="s">
        <v>107</v>
      </c>
      <c r="D7" s="44" t="s">
        <v>108</v>
      </c>
      <c r="E7" s="44"/>
      <c r="F7" s="44" t="s">
        <v>0</v>
      </c>
      <c r="G7" s="44" t="s">
        <v>25</v>
      </c>
      <c r="H7" s="44" t="s">
        <v>30</v>
      </c>
      <c r="I7" s="44" t="s">
        <v>35</v>
      </c>
      <c r="J7" s="1" t="s">
        <v>109</v>
      </c>
    </row>
    <row r="8" spans="1:10" ht="60">
      <c r="A8">
        <v>7</v>
      </c>
      <c r="B8" t="s">
        <v>110</v>
      </c>
      <c r="D8" s="16" t="s">
        <v>111</v>
      </c>
      <c r="E8" s="16"/>
      <c r="F8" s="21" t="s">
        <v>732</v>
      </c>
      <c r="G8" s="16" t="s">
        <v>25</v>
      </c>
      <c r="H8" s="16"/>
      <c r="I8" s="16"/>
      <c r="J8" s="1" t="s">
        <v>112</v>
      </c>
    </row>
    <row r="9" spans="1:10" ht="30">
      <c r="A9">
        <v>8</v>
      </c>
      <c r="B9" t="s">
        <v>113</v>
      </c>
      <c r="D9" s="1" t="s">
        <v>114</v>
      </c>
      <c r="E9" s="1"/>
      <c r="F9" s="1" t="s">
        <v>733</v>
      </c>
      <c r="G9" s="1" t="s">
        <v>25</v>
      </c>
      <c r="H9" s="1"/>
      <c r="I9" s="1" t="s">
        <v>28</v>
      </c>
      <c r="J9" s="1" t="s">
        <v>115</v>
      </c>
    </row>
    <row r="10" spans="1:10" ht="60">
      <c r="A10">
        <v>9</v>
      </c>
      <c r="B10" t="s">
        <v>116</v>
      </c>
      <c r="D10" s="1" t="s">
        <v>118</v>
      </c>
      <c r="E10" s="1"/>
      <c r="F10" s="21" t="s">
        <v>732</v>
      </c>
      <c r="G10" s="1" t="s">
        <v>67</v>
      </c>
      <c r="H10" s="1"/>
      <c r="I10" s="1"/>
      <c r="J10" s="1" t="s">
        <v>119</v>
      </c>
    </row>
    <row r="11" spans="1:10" ht="30">
      <c r="A11">
        <v>10</v>
      </c>
      <c r="B11" t="s">
        <v>120</v>
      </c>
      <c r="D11" s="1" t="s">
        <v>121</v>
      </c>
      <c r="E11" s="1"/>
      <c r="F11" s="1" t="s">
        <v>0</v>
      </c>
      <c r="G11" s="1" t="s">
        <v>25</v>
      </c>
      <c r="H11" s="1"/>
      <c r="I11" s="1" t="s">
        <v>28</v>
      </c>
      <c r="J11" s="1" t="s">
        <v>122</v>
      </c>
    </row>
    <row r="12" spans="1:10" ht="30">
      <c r="A12">
        <v>11</v>
      </c>
      <c r="B12" t="s">
        <v>123</v>
      </c>
      <c r="D12" s="1" t="s">
        <v>124</v>
      </c>
      <c r="E12" s="1"/>
      <c r="F12" s="1" t="s">
        <v>734</v>
      </c>
      <c r="G12" s="1" t="s">
        <v>25</v>
      </c>
      <c r="H12" s="1"/>
      <c r="I12" s="1"/>
      <c r="J12" s="1" t="s">
        <v>125</v>
      </c>
    </row>
    <row r="13" spans="1:10" ht="45">
      <c r="A13">
        <v>12</v>
      </c>
      <c r="B13" t="s">
        <v>126</v>
      </c>
      <c r="D13" s="21" t="s">
        <v>127</v>
      </c>
      <c r="E13" s="21"/>
      <c r="F13" s="21"/>
      <c r="G13" s="21" t="s">
        <v>54</v>
      </c>
      <c r="H13" s="21"/>
      <c r="I13" s="21"/>
      <c r="J13" s="1" t="s">
        <v>128</v>
      </c>
    </row>
    <row r="14" spans="1:10" ht="30">
      <c r="A14">
        <v>13</v>
      </c>
      <c r="B14" t="s">
        <v>129</v>
      </c>
      <c r="D14" t="s">
        <v>130</v>
      </c>
      <c r="F14" s="1" t="s">
        <v>729</v>
      </c>
      <c r="G14" s="1" t="s">
        <v>25</v>
      </c>
      <c r="H14" s="1" t="s">
        <v>20</v>
      </c>
      <c r="I14" s="1" t="s">
        <v>35</v>
      </c>
      <c r="J14" s="1" t="s">
        <v>131</v>
      </c>
    </row>
    <row r="15" spans="1:10" ht="75">
      <c r="A15">
        <v>14</v>
      </c>
      <c r="B15" t="s">
        <v>95</v>
      </c>
      <c r="D15" s="45" t="s">
        <v>132</v>
      </c>
      <c r="E15" s="1"/>
      <c r="F15" s="1" t="s">
        <v>735</v>
      </c>
      <c r="G15" s="1" t="s">
        <v>40</v>
      </c>
      <c r="H15" s="1"/>
      <c r="I15" s="1"/>
      <c r="J15" s="1" t="s">
        <v>133</v>
      </c>
    </row>
    <row r="16" spans="1:10" ht="60">
      <c r="A16">
        <v>15</v>
      </c>
      <c r="B16" t="s">
        <v>736</v>
      </c>
      <c r="D16" s="1" t="s">
        <v>135</v>
      </c>
      <c r="E16" s="1"/>
      <c r="F16" s="1" t="s">
        <v>737</v>
      </c>
      <c r="G16" s="1" t="s">
        <v>67</v>
      </c>
      <c r="H16" s="1" t="s">
        <v>20</v>
      </c>
      <c r="I16" s="1" t="s">
        <v>35</v>
      </c>
      <c r="J16" s="1" t="s">
        <v>136</v>
      </c>
    </row>
    <row r="17" spans="1:10" ht="49.5">
      <c r="A17">
        <v>16</v>
      </c>
      <c r="B17" t="s">
        <v>110</v>
      </c>
      <c r="D17" s="17" t="s">
        <v>137</v>
      </c>
      <c r="E17" s="17"/>
      <c r="F17" s="17" t="s">
        <v>0</v>
      </c>
      <c r="G17" s="17" t="s">
        <v>25</v>
      </c>
      <c r="H17" s="17"/>
      <c r="I17" s="17" t="s">
        <v>39</v>
      </c>
      <c r="J17" s="1" t="s">
        <v>138</v>
      </c>
    </row>
    <row r="18" spans="1:10" ht="49.5">
      <c r="A18">
        <v>17</v>
      </c>
      <c r="B18" t="s">
        <v>110</v>
      </c>
      <c r="D18" s="1" t="s">
        <v>139</v>
      </c>
      <c r="E18" s="1"/>
      <c r="F18" s="1" t="s">
        <v>729</v>
      </c>
      <c r="G18" s="17" t="s">
        <v>25</v>
      </c>
      <c r="H18" s="17"/>
      <c r="I18" s="17" t="s">
        <v>39</v>
      </c>
      <c r="J18" s="1" t="s">
        <v>140</v>
      </c>
    </row>
    <row r="19" spans="1:10" ht="60">
      <c r="A19">
        <v>18</v>
      </c>
      <c r="B19" s="1" t="s">
        <v>738</v>
      </c>
      <c r="C19" s="1"/>
      <c r="D19" s="1" t="s">
        <v>143</v>
      </c>
      <c r="E19" s="1"/>
      <c r="F19" s="1" t="s">
        <v>737</v>
      </c>
      <c r="G19" s="1" t="s">
        <v>739</v>
      </c>
      <c r="H19" s="1" t="s">
        <v>33</v>
      </c>
      <c r="I19" s="1"/>
      <c r="J19" s="1" t="s">
        <v>144</v>
      </c>
    </row>
    <row r="20" spans="1:10" ht="60">
      <c r="A20">
        <v>19</v>
      </c>
      <c r="B20" s="1" t="s">
        <v>738</v>
      </c>
      <c r="C20" s="1"/>
      <c r="D20" s="1" t="s">
        <v>145</v>
      </c>
      <c r="E20" s="1"/>
      <c r="F20" s="1" t="s">
        <v>737</v>
      </c>
      <c r="G20" s="1" t="s">
        <v>739</v>
      </c>
      <c r="H20" s="1" t="s">
        <v>33</v>
      </c>
      <c r="I20" s="1"/>
      <c r="J20" s="1" t="s">
        <v>146</v>
      </c>
    </row>
    <row r="21" spans="1:10" ht="60">
      <c r="A21">
        <v>20</v>
      </c>
      <c r="B21" s="55" t="s">
        <v>740</v>
      </c>
      <c r="D21" s="46" t="s">
        <v>741</v>
      </c>
      <c r="E21" s="46"/>
      <c r="F21" s="46"/>
      <c r="G21" s="46"/>
      <c r="H21" s="46"/>
      <c r="I21" s="46"/>
      <c r="J21" s="1" t="s">
        <v>742</v>
      </c>
    </row>
    <row r="22" spans="1:10" ht="60">
      <c r="A22">
        <v>21</v>
      </c>
      <c r="B22" t="s">
        <v>743</v>
      </c>
      <c r="D22" s="1" t="s">
        <v>153</v>
      </c>
      <c r="E22" s="1"/>
      <c r="F22" s="1" t="s">
        <v>737</v>
      </c>
      <c r="G22" s="1" t="s">
        <v>739</v>
      </c>
      <c r="H22" s="1" t="s">
        <v>33</v>
      </c>
      <c r="I22" s="1"/>
      <c r="J22" s="1" t="s">
        <v>154</v>
      </c>
    </row>
    <row r="23" spans="1:10" ht="45">
      <c r="A23">
        <v>22</v>
      </c>
      <c r="B23" t="s">
        <v>156</v>
      </c>
      <c r="D23" s="1" t="s">
        <v>157</v>
      </c>
      <c r="E23" s="1"/>
      <c r="F23" s="1" t="s">
        <v>744</v>
      </c>
      <c r="G23" s="1" t="s">
        <v>25</v>
      </c>
      <c r="H23" s="1"/>
      <c r="I23" s="1"/>
      <c r="J23" s="1" t="s">
        <v>158</v>
      </c>
    </row>
    <row r="24" spans="1:10" ht="75">
      <c r="A24">
        <v>23</v>
      </c>
      <c r="B24" t="s">
        <v>159</v>
      </c>
      <c r="D24" s="1" t="s">
        <v>160</v>
      </c>
      <c r="E24" s="1"/>
      <c r="F24" s="1" t="s">
        <v>745</v>
      </c>
      <c r="G24" s="1" t="s">
        <v>25</v>
      </c>
      <c r="H24" s="1"/>
      <c r="I24" s="1" t="s">
        <v>28</v>
      </c>
      <c r="J24" s="1" t="s">
        <v>161</v>
      </c>
    </row>
    <row r="25" spans="1:10" ht="33">
      <c r="A25">
        <v>24</v>
      </c>
      <c r="B25" t="s">
        <v>129</v>
      </c>
      <c r="D25" s="14" t="s">
        <v>162</v>
      </c>
      <c r="E25" s="14"/>
      <c r="F25" s="17" t="s">
        <v>733</v>
      </c>
      <c r="G25" s="14" t="s">
        <v>25</v>
      </c>
      <c r="H25" s="14"/>
      <c r="I25" s="14"/>
      <c r="J25" s="1"/>
    </row>
    <row r="26" spans="1:10" ht="30">
      <c r="A26">
        <v>25</v>
      </c>
      <c r="B26" t="s">
        <v>129</v>
      </c>
      <c r="D26" s="1" t="s">
        <v>163</v>
      </c>
      <c r="E26" s="1"/>
      <c r="F26" s="1" t="s">
        <v>729</v>
      </c>
      <c r="G26" s="1" t="s">
        <v>25</v>
      </c>
      <c r="H26" s="1"/>
      <c r="I26" s="1"/>
      <c r="J26" s="1"/>
    </row>
    <row r="27" spans="1:10" ht="45">
      <c r="A27">
        <v>26</v>
      </c>
      <c r="B27" t="s">
        <v>129</v>
      </c>
      <c r="D27" s="1" t="s">
        <v>164</v>
      </c>
      <c r="E27" s="1"/>
      <c r="F27" s="1" t="s">
        <v>744</v>
      </c>
      <c r="G27" s="1" t="s">
        <v>25</v>
      </c>
      <c r="H27" s="1"/>
      <c r="I27" s="1"/>
      <c r="J27" s="1"/>
    </row>
    <row r="28" spans="1:10">
      <c r="A28">
        <v>27</v>
      </c>
      <c r="B28" t="s">
        <v>129</v>
      </c>
      <c r="D28" t="s">
        <v>165</v>
      </c>
      <c r="F28" t="s">
        <v>746</v>
      </c>
      <c r="G28" t="s">
        <v>25</v>
      </c>
      <c r="I28" t="s">
        <v>28</v>
      </c>
      <c r="J28" s="1" t="s">
        <v>166</v>
      </c>
    </row>
    <row r="29" spans="1:10" ht="45">
      <c r="A29">
        <v>29</v>
      </c>
      <c r="B29" t="s">
        <v>129</v>
      </c>
      <c r="D29" s="1" t="s">
        <v>167</v>
      </c>
      <c r="E29" s="1"/>
      <c r="F29" s="1" t="s">
        <v>744</v>
      </c>
      <c r="G29" s="1" t="s">
        <v>25</v>
      </c>
      <c r="H29" s="1"/>
      <c r="I29" s="1" t="s">
        <v>32</v>
      </c>
      <c r="J29" s="1"/>
    </row>
    <row r="30" spans="1:10" ht="30">
      <c r="A30">
        <v>30</v>
      </c>
      <c r="B30" t="s">
        <v>129</v>
      </c>
      <c r="D30" s="1" t="s">
        <v>168</v>
      </c>
      <c r="E30" s="1"/>
      <c r="F30" s="1" t="s">
        <v>747</v>
      </c>
      <c r="G30" s="1" t="s">
        <v>25</v>
      </c>
      <c r="H30" s="1"/>
      <c r="I30" s="1"/>
      <c r="J30" s="1" t="s">
        <v>169</v>
      </c>
    </row>
    <row r="31" spans="1:10" ht="66">
      <c r="A31">
        <v>31</v>
      </c>
      <c r="B31" t="s">
        <v>129</v>
      </c>
      <c r="D31" s="22" t="s">
        <v>170</v>
      </c>
      <c r="E31" s="22"/>
      <c r="F31" s="56" t="s">
        <v>744</v>
      </c>
      <c r="G31" s="22" t="s">
        <v>25</v>
      </c>
      <c r="H31" s="22"/>
      <c r="I31" s="22"/>
      <c r="J31" s="1" t="s">
        <v>171</v>
      </c>
    </row>
    <row r="32" spans="1:10" ht="45">
      <c r="A32">
        <v>32</v>
      </c>
      <c r="B32" t="s">
        <v>129</v>
      </c>
      <c r="D32" s="1" t="s">
        <v>172</v>
      </c>
      <c r="E32" s="1"/>
      <c r="F32" s="1" t="s">
        <v>0</v>
      </c>
      <c r="G32" s="1" t="s">
        <v>25</v>
      </c>
      <c r="H32" s="1"/>
      <c r="I32" s="1" t="s">
        <v>39</v>
      </c>
      <c r="J32" s="1"/>
    </row>
    <row r="33" spans="1:10" ht="45">
      <c r="A33">
        <v>33</v>
      </c>
      <c r="B33" t="s">
        <v>129</v>
      </c>
      <c r="D33" s="1" t="s">
        <v>173</v>
      </c>
      <c r="E33" s="1"/>
      <c r="F33" s="1" t="s">
        <v>745</v>
      </c>
      <c r="G33" s="1" t="s">
        <v>25</v>
      </c>
      <c r="H33" s="1"/>
      <c r="I33" s="1"/>
      <c r="J33" s="1"/>
    </row>
    <row r="34" spans="1:10">
      <c r="A34">
        <v>34</v>
      </c>
      <c r="B34" t="s">
        <v>174</v>
      </c>
      <c r="D34" s="1" t="s">
        <v>175</v>
      </c>
      <c r="E34" s="1"/>
      <c r="F34" s="1" t="s">
        <v>0</v>
      </c>
      <c r="G34" s="1" t="s">
        <v>25</v>
      </c>
      <c r="H34" s="1"/>
      <c r="I34" s="1"/>
      <c r="J34" s="47"/>
    </row>
    <row r="35" spans="1:10" ht="45">
      <c r="A35">
        <v>35</v>
      </c>
      <c r="B35" t="s">
        <v>159</v>
      </c>
      <c r="D35" s="1" t="s">
        <v>176</v>
      </c>
      <c r="E35" s="1"/>
      <c r="F35" s="1" t="s">
        <v>748</v>
      </c>
      <c r="G35" s="1" t="s">
        <v>25</v>
      </c>
      <c r="H35" s="1"/>
      <c r="I35" s="1"/>
      <c r="J35" s="1" t="s">
        <v>177</v>
      </c>
    </row>
    <row r="36" spans="1:10" ht="75">
      <c r="A36">
        <v>36</v>
      </c>
      <c r="B36" t="s">
        <v>178</v>
      </c>
      <c r="D36" s="23" t="s">
        <v>179</v>
      </c>
      <c r="E36" s="23"/>
      <c r="F36" s="57" t="s">
        <v>749</v>
      </c>
      <c r="G36" s="57" t="s">
        <v>76</v>
      </c>
      <c r="H36" s="23"/>
      <c r="I36" s="23"/>
      <c r="J36" s="1" t="s">
        <v>180</v>
      </c>
    </row>
    <row r="37" spans="1:10" ht="180">
      <c r="A37">
        <v>37</v>
      </c>
      <c r="B37" s="1" t="s">
        <v>738</v>
      </c>
      <c r="C37" s="1"/>
      <c r="D37" s="1" t="s">
        <v>181</v>
      </c>
      <c r="E37" s="1"/>
      <c r="F37" s="1" t="s">
        <v>737</v>
      </c>
      <c r="G37" s="1" t="s">
        <v>739</v>
      </c>
      <c r="H37" s="1" t="s">
        <v>33</v>
      </c>
      <c r="I37" s="1"/>
      <c r="J37" s="1" t="s">
        <v>146</v>
      </c>
    </row>
    <row r="38" spans="1:10" ht="30">
      <c r="A38">
        <v>38</v>
      </c>
      <c r="B38" t="s">
        <v>183</v>
      </c>
      <c r="D38" s="1" t="s">
        <v>184</v>
      </c>
      <c r="E38" s="1"/>
      <c r="F38" s="1" t="s">
        <v>750</v>
      </c>
      <c r="G38" s="1" t="s">
        <v>25</v>
      </c>
      <c r="H38" s="1"/>
      <c r="I38" s="1"/>
      <c r="J38" s="1" t="s">
        <v>185</v>
      </c>
    </row>
    <row r="39" spans="1:10" ht="30">
      <c r="A39">
        <v>39</v>
      </c>
      <c r="B39" s="48" t="s">
        <v>186</v>
      </c>
      <c r="C39" t="s">
        <v>187</v>
      </c>
      <c r="D39" s="1" t="s">
        <v>188</v>
      </c>
      <c r="E39" s="1"/>
      <c r="F39" s="1" t="s">
        <v>0</v>
      </c>
      <c r="G39" s="1" t="s">
        <v>57</v>
      </c>
      <c r="H39" s="1"/>
      <c r="I39" s="1"/>
      <c r="J39" s="1" t="s">
        <v>189</v>
      </c>
    </row>
    <row r="40" spans="1:10" ht="30">
      <c r="A40">
        <v>40</v>
      </c>
      <c r="B40" s="48" t="s">
        <v>186</v>
      </c>
      <c r="D40" s="1" t="s">
        <v>190</v>
      </c>
      <c r="E40" s="1"/>
      <c r="F40" s="1" t="s">
        <v>733</v>
      </c>
      <c r="G40" s="1" t="s">
        <v>57</v>
      </c>
      <c r="H40" s="1"/>
      <c r="I40" s="1"/>
      <c r="J40" s="1" t="s">
        <v>191</v>
      </c>
    </row>
    <row r="41" spans="1:10" ht="45">
      <c r="A41">
        <v>41</v>
      </c>
      <c r="B41" s="48" t="s">
        <v>192</v>
      </c>
      <c r="C41" t="s">
        <v>193</v>
      </c>
      <c r="D41" s="58" t="s">
        <v>194</v>
      </c>
      <c r="E41" s="1"/>
      <c r="F41" s="1" t="s">
        <v>0</v>
      </c>
      <c r="G41" s="1" t="s">
        <v>64</v>
      </c>
      <c r="H41" s="1"/>
      <c r="I41" s="1"/>
      <c r="J41" s="1" t="s">
        <v>195</v>
      </c>
    </row>
    <row r="42" spans="1:10" ht="45">
      <c r="A42">
        <v>42</v>
      </c>
      <c r="B42" s="48" t="s">
        <v>192</v>
      </c>
      <c r="C42" t="s">
        <v>196</v>
      </c>
      <c r="D42" s="58" t="s">
        <v>197</v>
      </c>
      <c r="E42" s="1"/>
      <c r="F42" s="1" t="s">
        <v>0</v>
      </c>
      <c r="G42" s="1" t="s">
        <v>64</v>
      </c>
      <c r="H42" s="1"/>
      <c r="I42" s="1"/>
      <c r="J42" s="1" t="s">
        <v>195</v>
      </c>
    </row>
    <row r="43" spans="1:10" ht="30">
      <c r="A43">
        <v>43</v>
      </c>
      <c r="B43" s="48" t="s">
        <v>198</v>
      </c>
      <c r="C43" s="49" t="s">
        <v>199</v>
      </c>
      <c r="D43" s="1" t="s">
        <v>200</v>
      </c>
      <c r="E43" s="1"/>
      <c r="F43" s="1" t="s">
        <v>771</v>
      </c>
      <c r="G43" s="1" t="s">
        <v>26</v>
      </c>
      <c r="H43" s="1"/>
      <c r="I43" s="1"/>
      <c r="J43" s="1" t="s">
        <v>201</v>
      </c>
    </row>
    <row r="44" spans="1:10" ht="30">
      <c r="A44">
        <v>44</v>
      </c>
      <c r="B44" s="48" t="s">
        <v>198</v>
      </c>
      <c r="C44" s="49" t="s">
        <v>202</v>
      </c>
      <c r="D44" s="58" t="s">
        <v>203</v>
      </c>
      <c r="E44" s="1"/>
      <c r="F44" s="1" t="s">
        <v>771</v>
      </c>
      <c r="G44" s="1" t="s">
        <v>26</v>
      </c>
      <c r="H44" s="1"/>
      <c r="I44" s="1"/>
      <c r="J44" s="1" t="s">
        <v>204</v>
      </c>
    </row>
    <row r="45" spans="1:10" ht="30">
      <c r="A45">
        <v>45</v>
      </c>
      <c r="B45" s="48" t="s">
        <v>752</v>
      </c>
      <c r="C45" s="50" t="s">
        <v>206</v>
      </c>
      <c r="D45" s="1" t="s">
        <v>207</v>
      </c>
      <c r="E45" s="1"/>
      <c r="F45" s="1" t="s">
        <v>0</v>
      </c>
      <c r="G45" s="1" t="s">
        <v>26</v>
      </c>
      <c r="H45" s="1"/>
      <c r="I45" s="1"/>
      <c r="J45" s="1" t="s">
        <v>208</v>
      </c>
    </row>
    <row r="46" spans="1:10" ht="30">
      <c r="A46">
        <v>46</v>
      </c>
      <c r="B46" s="48" t="s">
        <v>752</v>
      </c>
      <c r="C46" t="s">
        <v>209</v>
      </c>
      <c r="D46" s="1" t="s">
        <v>210</v>
      </c>
      <c r="E46" s="1" t="s">
        <v>27</v>
      </c>
      <c r="F46" s="1" t="s">
        <v>0</v>
      </c>
      <c r="G46" s="1" t="s">
        <v>26</v>
      </c>
      <c r="H46" s="1"/>
      <c r="I46" s="1" t="s">
        <v>53</v>
      </c>
      <c r="J46" s="1" t="s">
        <v>211</v>
      </c>
    </row>
    <row r="47" spans="1:10" ht="30">
      <c r="A47">
        <v>47</v>
      </c>
      <c r="B47" s="48" t="s">
        <v>212</v>
      </c>
      <c r="C47" t="s">
        <v>213</v>
      </c>
      <c r="D47" s="21" t="s">
        <v>214</v>
      </c>
      <c r="E47" s="1"/>
      <c r="F47" s="1" t="s">
        <v>729</v>
      </c>
      <c r="G47" s="1" t="s">
        <v>26</v>
      </c>
      <c r="H47" s="1"/>
      <c r="I47" s="1"/>
      <c r="J47" t="s">
        <v>215</v>
      </c>
    </row>
    <row r="48" spans="1:10" ht="30">
      <c r="A48">
        <v>48</v>
      </c>
      <c r="B48" s="48" t="s">
        <v>212</v>
      </c>
      <c r="C48" s="49" t="s">
        <v>216</v>
      </c>
      <c r="D48" s="21" t="s">
        <v>217</v>
      </c>
      <c r="E48" s="1"/>
      <c r="F48" s="1" t="s">
        <v>729</v>
      </c>
      <c r="G48" s="1" t="s">
        <v>26</v>
      </c>
      <c r="H48" s="1"/>
      <c r="I48" s="1"/>
      <c r="J48" s="1" t="s">
        <v>218</v>
      </c>
    </row>
    <row r="49" spans="1:10" ht="30">
      <c r="A49">
        <v>49</v>
      </c>
      <c r="B49" s="48" t="s">
        <v>212</v>
      </c>
      <c r="D49" s="1" t="s">
        <v>219</v>
      </c>
      <c r="E49" s="1"/>
      <c r="F49" s="1" t="s">
        <v>729</v>
      </c>
      <c r="G49" s="1" t="s">
        <v>26</v>
      </c>
      <c r="H49" s="1"/>
      <c r="I49" s="1"/>
      <c r="J49" s="1" t="s">
        <v>220</v>
      </c>
    </row>
    <row r="50" spans="1:10">
      <c r="A50">
        <v>50</v>
      </c>
      <c r="B50" s="48" t="s">
        <v>221</v>
      </c>
      <c r="C50" t="s">
        <v>222</v>
      </c>
      <c r="D50" s="21" t="s">
        <v>223</v>
      </c>
      <c r="E50" s="1"/>
      <c r="F50" s="1" t="s">
        <v>746</v>
      </c>
      <c r="G50" s="1" t="s">
        <v>772</v>
      </c>
      <c r="H50" s="1"/>
      <c r="I50" s="1"/>
      <c r="J50" s="1" t="s">
        <v>224</v>
      </c>
    </row>
    <row r="51" spans="1:10" ht="45">
      <c r="A51">
        <v>51</v>
      </c>
      <c r="B51" s="48" t="s">
        <v>221</v>
      </c>
      <c r="C51" t="s">
        <v>225</v>
      </c>
      <c r="D51" s="51" t="s">
        <v>226</v>
      </c>
      <c r="E51" s="1"/>
      <c r="F51" s="1" t="s">
        <v>744</v>
      </c>
      <c r="G51" s="1" t="s">
        <v>26</v>
      </c>
      <c r="H51" s="1"/>
      <c r="I51" s="1"/>
      <c r="J51" s="1" t="s">
        <v>227</v>
      </c>
    </row>
    <row r="52" spans="1:10" ht="30">
      <c r="A52">
        <v>52</v>
      </c>
      <c r="B52" s="19" t="s">
        <v>228</v>
      </c>
      <c r="D52" s="1" t="s">
        <v>229</v>
      </c>
      <c r="E52" s="1"/>
      <c r="F52" s="1" t="s">
        <v>773</v>
      </c>
      <c r="G52" s="1" t="s">
        <v>26</v>
      </c>
      <c r="H52" s="1"/>
      <c r="I52" s="1"/>
      <c r="J52" s="1" t="s">
        <v>230</v>
      </c>
    </row>
    <row r="53" spans="1:10" ht="30">
      <c r="A53">
        <v>53</v>
      </c>
      <c r="B53" s="19" t="s">
        <v>228</v>
      </c>
      <c r="D53" s="1" t="s">
        <v>231</v>
      </c>
      <c r="E53" s="1"/>
      <c r="F53" s="1" t="s">
        <v>774</v>
      </c>
      <c r="G53" s="1" t="s">
        <v>26</v>
      </c>
      <c r="H53" s="1"/>
      <c r="I53" s="1"/>
      <c r="J53" s="1"/>
    </row>
    <row r="54" spans="1:10">
      <c r="A54">
        <v>54</v>
      </c>
      <c r="B54" s="48" t="s">
        <v>232</v>
      </c>
      <c r="C54" t="s">
        <v>233</v>
      </c>
      <c r="D54" s="1" t="s">
        <v>234</v>
      </c>
      <c r="E54" s="1"/>
      <c r="F54" s="1" t="s">
        <v>746</v>
      </c>
      <c r="G54" s="1" t="s">
        <v>25</v>
      </c>
      <c r="H54" s="1"/>
      <c r="I54" s="1"/>
      <c r="J54" s="1" t="s">
        <v>235</v>
      </c>
    </row>
    <row r="55" spans="1:10" ht="30">
      <c r="A55">
        <v>55</v>
      </c>
      <c r="B55" s="48" t="s">
        <v>236</v>
      </c>
      <c r="C55" t="s">
        <v>237</v>
      </c>
      <c r="D55" s="1" t="s">
        <v>238</v>
      </c>
      <c r="E55" s="1"/>
      <c r="F55" s="1" t="s">
        <v>746</v>
      </c>
      <c r="G55" s="1" t="s">
        <v>26</v>
      </c>
      <c r="H55" s="1"/>
      <c r="I55" s="1"/>
      <c r="J55" s="1"/>
    </row>
    <row r="56" spans="1:10" ht="45">
      <c r="A56">
        <v>56</v>
      </c>
      <c r="B56" s="48" t="s">
        <v>236</v>
      </c>
      <c r="C56" t="s">
        <v>239</v>
      </c>
      <c r="D56" s="1" t="s">
        <v>240</v>
      </c>
      <c r="E56" s="1"/>
      <c r="F56" s="1" t="s">
        <v>744</v>
      </c>
      <c r="G56" s="1" t="s">
        <v>26</v>
      </c>
      <c r="H56" s="1"/>
      <c r="I56" s="1" t="s">
        <v>28</v>
      </c>
      <c r="J56" s="1"/>
    </row>
    <row r="57" spans="1:10" ht="30">
      <c r="A57">
        <v>57</v>
      </c>
      <c r="B57" s="48" t="s">
        <v>236</v>
      </c>
      <c r="C57" t="s">
        <v>241</v>
      </c>
      <c r="D57" s="58" t="s">
        <v>242</v>
      </c>
      <c r="E57" s="1"/>
      <c r="F57" s="1" t="s">
        <v>746</v>
      </c>
      <c r="G57" s="1" t="s">
        <v>26</v>
      </c>
      <c r="H57" s="1"/>
      <c r="I57" s="1" t="s">
        <v>28</v>
      </c>
      <c r="J57" s="1"/>
    </row>
    <row r="58" spans="1:10" ht="30">
      <c r="A58">
        <v>58</v>
      </c>
      <c r="B58" s="48" t="s">
        <v>236</v>
      </c>
      <c r="C58" s="49" t="s">
        <v>243</v>
      </c>
      <c r="D58" s="1" t="s">
        <v>244</v>
      </c>
      <c r="E58" s="1"/>
      <c r="F58" s="1" t="s">
        <v>0</v>
      </c>
      <c r="G58" s="1" t="s">
        <v>26</v>
      </c>
      <c r="H58" s="1"/>
      <c r="I58" s="1"/>
      <c r="J58" s="1"/>
    </row>
    <row r="59" spans="1:10" ht="30">
      <c r="A59">
        <v>59</v>
      </c>
      <c r="B59" s="48" t="s">
        <v>236</v>
      </c>
      <c r="C59" s="49" t="s">
        <v>245</v>
      </c>
      <c r="D59" s="1" t="s">
        <v>246</v>
      </c>
      <c r="E59" s="1"/>
      <c r="F59" s="1" t="s">
        <v>746</v>
      </c>
      <c r="G59" s="1" t="s">
        <v>26</v>
      </c>
      <c r="H59" s="1"/>
      <c r="I59" s="1"/>
      <c r="J59" s="1"/>
    </row>
    <row r="60" spans="1:10" ht="30">
      <c r="A60">
        <v>60</v>
      </c>
      <c r="B60" s="48" t="s">
        <v>236</v>
      </c>
      <c r="C60" s="49" t="s">
        <v>247</v>
      </c>
      <c r="D60" s="1" t="s">
        <v>248</v>
      </c>
      <c r="E60" s="1"/>
      <c r="F60" s="1" t="s">
        <v>746</v>
      </c>
      <c r="G60" s="1" t="s">
        <v>26</v>
      </c>
      <c r="H60" s="1"/>
      <c r="I60" s="1"/>
      <c r="J60" s="1"/>
    </row>
    <row r="61" spans="1:10" ht="30">
      <c r="A61">
        <v>61</v>
      </c>
      <c r="B61" s="48" t="s">
        <v>236</v>
      </c>
      <c r="C61" s="49" t="s">
        <v>249</v>
      </c>
      <c r="D61" s="1" t="s">
        <v>250</v>
      </c>
      <c r="E61" s="1"/>
      <c r="F61" s="1" t="s">
        <v>746</v>
      </c>
      <c r="G61" s="1" t="s">
        <v>26</v>
      </c>
      <c r="H61" s="1"/>
      <c r="I61" s="1"/>
      <c r="J61" s="1"/>
    </row>
    <row r="62" spans="1:10">
      <c r="A62">
        <v>62</v>
      </c>
      <c r="B62" s="19" t="s">
        <v>251</v>
      </c>
      <c r="C62" t="s">
        <v>753</v>
      </c>
      <c r="D62" s="1" t="s">
        <v>253</v>
      </c>
      <c r="E62" s="1"/>
      <c r="F62" s="1" t="s">
        <v>746</v>
      </c>
      <c r="G62" s="1" t="s">
        <v>29</v>
      </c>
      <c r="H62" s="1"/>
      <c r="I62" s="1"/>
      <c r="J62" s="1" t="s">
        <v>254</v>
      </c>
    </row>
    <row r="63" spans="1:10" ht="30">
      <c r="A63">
        <v>63</v>
      </c>
      <c r="B63" s="19" t="s">
        <v>251</v>
      </c>
      <c r="C63" t="s">
        <v>754</v>
      </c>
      <c r="D63" s="1" t="s">
        <v>255</v>
      </c>
      <c r="E63" s="1"/>
      <c r="F63" s="1" t="s">
        <v>762</v>
      </c>
      <c r="G63" s="1" t="s">
        <v>29</v>
      </c>
      <c r="H63" s="1"/>
      <c r="I63" s="1"/>
      <c r="J63" s="1" t="s">
        <v>256</v>
      </c>
    </row>
    <row r="64" spans="1:10" ht="30">
      <c r="A64">
        <v>64</v>
      </c>
      <c r="B64" s="19" t="s">
        <v>251</v>
      </c>
      <c r="C64" t="s">
        <v>755</v>
      </c>
      <c r="D64" s="1" t="s">
        <v>257</v>
      </c>
      <c r="E64" s="1"/>
      <c r="F64" s="1" t="s">
        <v>762</v>
      </c>
      <c r="G64" s="1" t="s">
        <v>29</v>
      </c>
      <c r="H64" s="1"/>
      <c r="I64" s="1"/>
      <c r="J64" s="1" t="s">
        <v>258</v>
      </c>
    </row>
    <row r="65" spans="1:10" ht="30">
      <c r="A65">
        <v>65</v>
      </c>
      <c r="B65" s="19" t="s">
        <v>259</v>
      </c>
      <c r="C65" t="s">
        <v>756</v>
      </c>
      <c r="D65" s="1" t="s">
        <v>261</v>
      </c>
      <c r="E65" s="1"/>
      <c r="F65" s="1" t="s">
        <v>762</v>
      </c>
      <c r="G65" s="1" t="s">
        <v>29</v>
      </c>
      <c r="H65" s="1"/>
      <c r="I65" s="1"/>
      <c r="J65" s="1" t="s">
        <v>262</v>
      </c>
    </row>
    <row r="66" spans="1:10" ht="30">
      <c r="A66">
        <v>66</v>
      </c>
      <c r="B66" s="48" t="s">
        <v>263</v>
      </c>
      <c r="C66" t="s">
        <v>264</v>
      </c>
      <c r="D66" s="1" t="s">
        <v>265</v>
      </c>
      <c r="E66" s="1"/>
      <c r="F66" s="1" t="s">
        <v>746</v>
      </c>
      <c r="G66" s="1" t="s">
        <v>36</v>
      </c>
      <c r="H66" s="1"/>
      <c r="I66" s="1"/>
      <c r="J66" s="1" t="s">
        <v>266</v>
      </c>
    </row>
    <row r="67" spans="1:10" ht="45">
      <c r="A67">
        <v>67</v>
      </c>
      <c r="B67" s="48" t="s">
        <v>267</v>
      </c>
      <c r="C67" t="s">
        <v>268</v>
      </c>
      <c r="D67" s="52" t="s">
        <v>269</v>
      </c>
      <c r="E67" s="1"/>
      <c r="F67" s="1" t="s">
        <v>746</v>
      </c>
      <c r="G67" s="1" t="s">
        <v>74</v>
      </c>
      <c r="H67" s="1"/>
      <c r="I67" s="1"/>
      <c r="J67" s="52" t="s">
        <v>270</v>
      </c>
    </row>
    <row r="68" spans="1:10">
      <c r="A68">
        <v>68</v>
      </c>
      <c r="B68" s="19" t="s">
        <v>271</v>
      </c>
      <c r="D68" s="1" t="s">
        <v>273</v>
      </c>
      <c r="E68" s="1"/>
      <c r="F68" s="1" t="s">
        <v>746</v>
      </c>
      <c r="G68" s="1" t="s">
        <v>25</v>
      </c>
      <c r="H68" s="1"/>
      <c r="I68" s="1"/>
      <c r="J68" s="1" t="s">
        <v>274</v>
      </c>
    </row>
    <row r="69" spans="1:10" ht="30">
      <c r="A69">
        <v>69</v>
      </c>
      <c r="B69" s="48" t="s">
        <v>275</v>
      </c>
      <c r="C69" t="s">
        <v>276</v>
      </c>
      <c r="D69" s="1" t="s">
        <v>277</v>
      </c>
      <c r="E69" s="1"/>
      <c r="F69" s="1" t="s">
        <v>746</v>
      </c>
      <c r="G69" s="1" t="s">
        <v>51</v>
      </c>
      <c r="H69" s="1"/>
      <c r="I69" s="1"/>
      <c r="J69" s="1" t="s">
        <v>278</v>
      </c>
    </row>
    <row r="70" spans="1:10">
      <c r="A70">
        <v>70</v>
      </c>
      <c r="B70" s="48" t="s">
        <v>275</v>
      </c>
      <c r="C70" t="s">
        <v>279</v>
      </c>
      <c r="D70" s="1" t="s">
        <v>280</v>
      </c>
      <c r="E70" s="1"/>
      <c r="F70" s="1" t="s">
        <v>746</v>
      </c>
      <c r="G70" s="1" t="s">
        <v>51</v>
      </c>
      <c r="H70" s="1"/>
      <c r="I70" s="1"/>
      <c r="J70" s="1" t="s">
        <v>278</v>
      </c>
    </row>
    <row r="71" spans="1:10" ht="45">
      <c r="A71">
        <v>71</v>
      </c>
      <c r="B71" s="48" t="s">
        <v>281</v>
      </c>
      <c r="C71" t="s">
        <v>282</v>
      </c>
      <c r="D71" s="1" t="s">
        <v>283</v>
      </c>
      <c r="E71" s="1"/>
      <c r="F71" s="1" t="s">
        <v>775</v>
      </c>
      <c r="G71" s="1" t="s">
        <v>66</v>
      </c>
      <c r="H71" s="1"/>
      <c r="I71" s="1"/>
      <c r="J71" t="s">
        <v>284</v>
      </c>
    </row>
    <row r="72" spans="1:10" ht="30">
      <c r="A72">
        <v>72</v>
      </c>
      <c r="B72" s="48" t="s">
        <v>281</v>
      </c>
      <c r="C72" t="s">
        <v>285</v>
      </c>
      <c r="D72" s="1" t="s">
        <v>286</v>
      </c>
      <c r="E72" s="1"/>
      <c r="F72" s="1" t="s">
        <v>746</v>
      </c>
      <c r="G72" s="1" t="s">
        <v>66</v>
      </c>
      <c r="H72" s="1"/>
      <c r="I72" s="1"/>
      <c r="J72" t="s">
        <v>284</v>
      </c>
    </row>
    <row r="73" spans="1:10" ht="30">
      <c r="A73">
        <v>73</v>
      </c>
      <c r="B73" s="48" t="s">
        <v>287</v>
      </c>
      <c r="C73" t="s">
        <v>288</v>
      </c>
      <c r="D73" t="s">
        <v>289</v>
      </c>
      <c r="E73" s="1"/>
      <c r="F73" s="1" t="s">
        <v>746</v>
      </c>
      <c r="G73" s="1" t="s">
        <v>36</v>
      </c>
      <c r="H73" s="1"/>
      <c r="I73" s="1"/>
      <c r="J73" t="s">
        <v>290</v>
      </c>
    </row>
    <row r="74" spans="1:10" ht="30">
      <c r="A74">
        <v>74</v>
      </c>
      <c r="B74" t="s">
        <v>159</v>
      </c>
      <c r="D74" s="1" t="s">
        <v>291</v>
      </c>
      <c r="E74" s="1"/>
      <c r="F74" s="1" t="s">
        <v>762</v>
      </c>
      <c r="G74" s="1" t="s">
        <v>25</v>
      </c>
      <c r="H74" s="1"/>
      <c r="I74" s="1" t="s">
        <v>32</v>
      </c>
      <c r="J74" s="1" t="s">
        <v>292</v>
      </c>
    </row>
    <row r="75" spans="1:10" ht="45">
      <c r="A75">
        <v>75</v>
      </c>
      <c r="B75" t="s">
        <v>159</v>
      </c>
      <c r="D75" s="1" t="s">
        <v>293</v>
      </c>
      <c r="E75" s="1"/>
      <c r="F75" s="1" t="s">
        <v>745</v>
      </c>
      <c r="G75" s="1" t="s">
        <v>25</v>
      </c>
      <c r="H75" s="1"/>
      <c r="I75" s="1"/>
      <c r="J75" s="1"/>
    </row>
    <row r="76" spans="1:10" ht="60">
      <c r="A76">
        <v>76</v>
      </c>
      <c r="B76" s="19" t="s">
        <v>228</v>
      </c>
      <c r="D76" s="1" t="s">
        <v>294</v>
      </c>
      <c r="E76" s="1"/>
      <c r="F76" s="1" t="s">
        <v>776</v>
      </c>
      <c r="G76" s="1" t="s">
        <v>26</v>
      </c>
      <c r="H76" s="1"/>
      <c r="I76" s="1"/>
      <c r="J76" s="1" t="s">
        <v>295</v>
      </c>
    </row>
    <row r="77" spans="1:10" ht="30">
      <c r="A77">
        <v>77</v>
      </c>
      <c r="B77" s="19" t="s">
        <v>296</v>
      </c>
      <c r="D77" s="1" t="s">
        <v>298</v>
      </c>
      <c r="E77" s="1"/>
      <c r="F77" s="1" t="s">
        <v>750</v>
      </c>
      <c r="G77" s="1" t="s">
        <v>25</v>
      </c>
      <c r="H77" s="1"/>
      <c r="I77" s="1"/>
      <c r="J77" s="1" t="s">
        <v>299</v>
      </c>
    </row>
    <row r="78" spans="1:10">
      <c r="A78">
        <v>78</v>
      </c>
      <c r="B78" s="19" t="s">
        <v>301</v>
      </c>
      <c r="D78" s="1" t="s">
        <v>302</v>
      </c>
      <c r="E78" s="1"/>
      <c r="F78" s="1" t="s">
        <v>773</v>
      </c>
      <c r="G78" s="1" t="s">
        <v>25</v>
      </c>
      <c r="H78" s="1"/>
      <c r="I78" s="1"/>
      <c r="J78" s="1" t="s">
        <v>303</v>
      </c>
    </row>
    <row r="79" spans="1:10" ht="30">
      <c r="A79">
        <v>79</v>
      </c>
      <c r="B79" t="s">
        <v>159</v>
      </c>
      <c r="D79" t="s">
        <v>304</v>
      </c>
      <c r="E79" s="1"/>
      <c r="F79" s="1" t="s">
        <v>746</v>
      </c>
      <c r="G79" s="1" t="s">
        <v>25</v>
      </c>
      <c r="H79" s="1"/>
      <c r="I79" s="1" t="s">
        <v>28</v>
      </c>
      <c r="J79" s="1" t="s">
        <v>305</v>
      </c>
    </row>
    <row r="80" spans="1:10" ht="30">
      <c r="A80">
        <v>80</v>
      </c>
      <c r="B80" t="s">
        <v>159</v>
      </c>
      <c r="D80" s="58" t="s">
        <v>306</v>
      </c>
      <c r="E80" s="1"/>
      <c r="F80" s="1" t="s">
        <v>746</v>
      </c>
      <c r="G80" s="1" t="s">
        <v>25</v>
      </c>
      <c r="H80" s="1"/>
      <c r="I80" s="1" t="s">
        <v>28</v>
      </c>
      <c r="J80" s="1" t="s">
        <v>305</v>
      </c>
    </row>
    <row r="81" spans="1:10" ht="30">
      <c r="A81">
        <v>81</v>
      </c>
      <c r="B81" t="s">
        <v>159</v>
      </c>
      <c r="D81" s="58" t="s">
        <v>307</v>
      </c>
      <c r="E81" s="1" t="s">
        <v>55</v>
      </c>
      <c r="F81" s="1" t="s">
        <v>746</v>
      </c>
      <c r="G81" s="1" t="s">
        <v>25</v>
      </c>
      <c r="H81" s="1"/>
      <c r="I81" s="1" t="s">
        <v>56</v>
      </c>
      <c r="J81" s="1" t="s">
        <v>305</v>
      </c>
    </row>
    <row r="82" spans="1:10" ht="30">
      <c r="A82">
        <v>82</v>
      </c>
      <c r="B82" t="s">
        <v>159</v>
      </c>
      <c r="D82" s="58" t="s">
        <v>308</v>
      </c>
      <c r="E82" s="1"/>
      <c r="F82" s="1" t="s">
        <v>746</v>
      </c>
      <c r="G82" s="1" t="s">
        <v>25</v>
      </c>
      <c r="H82" s="1"/>
      <c r="I82" s="1" t="s">
        <v>28</v>
      </c>
      <c r="J82" s="1" t="s">
        <v>309</v>
      </c>
    </row>
    <row r="83" spans="1:10" ht="45">
      <c r="A83">
        <v>83</v>
      </c>
      <c r="B83" t="s">
        <v>310</v>
      </c>
      <c r="D83" s="58" t="s">
        <v>311</v>
      </c>
      <c r="E83" s="1"/>
      <c r="F83" s="1" t="s">
        <v>777</v>
      </c>
      <c r="G83" s="1" t="s">
        <v>25</v>
      </c>
      <c r="H83" s="1"/>
      <c r="I83" s="1" t="s">
        <v>32</v>
      </c>
      <c r="J83" s="1" t="s">
        <v>312</v>
      </c>
    </row>
    <row r="84" spans="1:10" ht="30">
      <c r="A84">
        <v>84</v>
      </c>
      <c r="B84" t="s">
        <v>313</v>
      </c>
      <c r="D84" s="58" t="s">
        <v>314</v>
      </c>
      <c r="E84" s="1"/>
      <c r="F84" s="1" t="s">
        <v>18</v>
      </c>
      <c r="G84" s="1" t="s">
        <v>25</v>
      </c>
      <c r="H84" s="1" t="s">
        <v>30</v>
      </c>
      <c r="I84" s="1"/>
      <c r="J84" s="1" t="s">
        <v>315</v>
      </c>
    </row>
    <row r="85" spans="1:10" ht="30">
      <c r="A85">
        <v>85</v>
      </c>
      <c r="B85" t="s">
        <v>316</v>
      </c>
      <c r="D85" s="58" t="s">
        <v>317</v>
      </c>
      <c r="E85" s="1"/>
      <c r="F85" s="1" t="s">
        <v>0</v>
      </c>
      <c r="G85" s="1" t="s">
        <v>25</v>
      </c>
      <c r="H85" s="1"/>
      <c r="I85" s="1" t="s">
        <v>28</v>
      </c>
      <c r="J85" s="1" t="s">
        <v>318</v>
      </c>
    </row>
    <row r="86" spans="1:10" ht="30">
      <c r="A86">
        <v>86</v>
      </c>
      <c r="B86" t="s">
        <v>316</v>
      </c>
      <c r="D86" s="58" t="s">
        <v>319</v>
      </c>
      <c r="E86" s="1"/>
      <c r="F86" s="1" t="s">
        <v>0</v>
      </c>
      <c r="G86" s="1" t="s">
        <v>25</v>
      </c>
      <c r="H86" s="1"/>
      <c r="I86" s="1" t="s">
        <v>28</v>
      </c>
      <c r="J86" s="1" t="s">
        <v>320</v>
      </c>
    </row>
    <row r="87" spans="1:10" ht="30">
      <c r="A87">
        <v>87</v>
      </c>
      <c r="B87" t="s">
        <v>159</v>
      </c>
      <c r="D87" s="58" t="s">
        <v>321</v>
      </c>
      <c r="E87" s="1"/>
      <c r="F87" s="1" t="s">
        <v>0</v>
      </c>
      <c r="G87" s="1" t="s">
        <v>25</v>
      </c>
      <c r="H87" s="1"/>
      <c r="I87" s="1" t="s">
        <v>28</v>
      </c>
      <c r="J87" s="1" t="s">
        <v>322</v>
      </c>
    </row>
    <row r="88" spans="1:10" ht="30">
      <c r="A88">
        <v>88</v>
      </c>
      <c r="B88" t="s">
        <v>159</v>
      </c>
      <c r="D88" s="58" t="s">
        <v>323</v>
      </c>
      <c r="E88" s="1"/>
      <c r="F88" s="1" t="s">
        <v>0</v>
      </c>
      <c r="G88" s="1" t="s">
        <v>25</v>
      </c>
      <c r="H88" s="1"/>
      <c r="I88" s="1" t="s">
        <v>28</v>
      </c>
      <c r="J88" s="1" t="s">
        <v>324</v>
      </c>
    </row>
    <row r="89" spans="1:10">
      <c r="A89">
        <v>89</v>
      </c>
      <c r="B89" t="s">
        <v>159</v>
      </c>
      <c r="D89" s="58" t="s">
        <v>325</v>
      </c>
      <c r="E89" s="1"/>
      <c r="F89" s="1" t="s">
        <v>0</v>
      </c>
      <c r="G89" s="1" t="s">
        <v>25</v>
      </c>
      <c r="H89" s="1"/>
      <c r="I89" s="1"/>
      <c r="J89" s="1" t="s">
        <v>326</v>
      </c>
    </row>
    <row r="90" spans="1:10" ht="45">
      <c r="A90">
        <v>90</v>
      </c>
      <c r="B90" t="s">
        <v>159</v>
      </c>
      <c r="D90" s="58" t="s">
        <v>327</v>
      </c>
      <c r="E90" s="1" t="s">
        <v>61</v>
      </c>
      <c r="F90" s="1" t="s">
        <v>0</v>
      </c>
      <c r="G90" s="1" t="s">
        <v>25</v>
      </c>
      <c r="H90" s="1"/>
      <c r="I90" s="1" t="s">
        <v>59</v>
      </c>
      <c r="J90" s="1" t="s">
        <v>328</v>
      </c>
    </row>
    <row r="91" spans="1:10" ht="45">
      <c r="A91">
        <v>91</v>
      </c>
      <c r="B91" s="19" t="s">
        <v>329</v>
      </c>
      <c r="C91" t="s">
        <v>330</v>
      </c>
      <c r="D91" s="58" t="s">
        <v>331</v>
      </c>
      <c r="E91" s="1"/>
      <c r="F91" s="1" t="s">
        <v>745</v>
      </c>
      <c r="G91" s="1" t="s">
        <v>25</v>
      </c>
      <c r="H91" s="1"/>
      <c r="I91" s="1" t="s">
        <v>28</v>
      </c>
      <c r="J91" s="1" t="s">
        <v>332</v>
      </c>
    </row>
    <row r="92" spans="1:10" ht="30.75">
      <c r="A92">
        <v>92</v>
      </c>
      <c r="B92" s="19" t="s">
        <v>329</v>
      </c>
      <c r="C92" t="s">
        <v>330</v>
      </c>
      <c r="D92" s="22" t="s">
        <v>757</v>
      </c>
      <c r="E92" s="1"/>
      <c r="F92" s="1" t="s">
        <v>762</v>
      </c>
      <c r="G92" s="1" t="s">
        <v>25</v>
      </c>
      <c r="H92" s="1"/>
      <c r="I92" s="1"/>
      <c r="J92" s="1" t="s">
        <v>758</v>
      </c>
    </row>
    <row r="93" spans="1:10" ht="45">
      <c r="A93">
        <v>93</v>
      </c>
      <c r="B93" s="19" t="s">
        <v>329</v>
      </c>
      <c r="C93" t="s">
        <v>330</v>
      </c>
      <c r="D93" s="58" t="s">
        <v>336</v>
      </c>
      <c r="E93" s="1" t="s">
        <v>31</v>
      </c>
      <c r="F93" s="1" t="s">
        <v>762</v>
      </c>
      <c r="G93" s="1" t="s">
        <v>73</v>
      </c>
      <c r="H93" s="1"/>
      <c r="I93" s="1" t="s">
        <v>28</v>
      </c>
      <c r="J93" s="1" t="s">
        <v>337</v>
      </c>
    </row>
    <row r="94" spans="1:10" ht="30">
      <c r="A94">
        <v>94</v>
      </c>
      <c r="B94" s="19" t="s">
        <v>329</v>
      </c>
      <c r="C94" t="s">
        <v>338</v>
      </c>
      <c r="D94" s="58" t="s">
        <v>759</v>
      </c>
      <c r="E94" s="1"/>
      <c r="F94" s="1" t="s">
        <v>762</v>
      </c>
      <c r="G94" s="1" t="s">
        <v>25</v>
      </c>
      <c r="H94" s="1"/>
      <c r="I94" s="1"/>
      <c r="J94" s="1" t="s">
        <v>340</v>
      </c>
    </row>
    <row r="95" spans="1:10" ht="45">
      <c r="A95">
        <v>95</v>
      </c>
      <c r="B95" s="19" t="s">
        <v>329</v>
      </c>
      <c r="C95" t="s">
        <v>341</v>
      </c>
      <c r="D95" s="58" t="s">
        <v>342</v>
      </c>
      <c r="E95" s="1"/>
      <c r="F95" s="1" t="s">
        <v>745</v>
      </c>
      <c r="G95" s="1" t="s">
        <v>25</v>
      </c>
      <c r="H95" s="1"/>
      <c r="I95" s="1" t="s">
        <v>28</v>
      </c>
      <c r="J95" s="1" t="s">
        <v>343</v>
      </c>
    </row>
    <row r="96" spans="1:10" ht="30">
      <c r="A96">
        <v>96</v>
      </c>
      <c r="B96" t="s">
        <v>344</v>
      </c>
      <c r="D96" s="58" t="s">
        <v>345</v>
      </c>
      <c r="E96" s="1"/>
      <c r="F96" s="1" t="s">
        <v>762</v>
      </c>
      <c r="G96" s="1" t="s">
        <v>54</v>
      </c>
      <c r="H96" s="1"/>
      <c r="I96" s="1"/>
      <c r="J96" s="1" t="s">
        <v>346</v>
      </c>
    </row>
    <row r="97" spans="1:10" ht="45">
      <c r="A97">
        <v>97</v>
      </c>
      <c r="B97" s="19" t="s">
        <v>329</v>
      </c>
      <c r="C97" t="s">
        <v>347</v>
      </c>
      <c r="D97" s="58" t="s">
        <v>348</v>
      </c>
      <c r="E97" s="1"/>
      <c r="F97" s="1" t="s">
        <v>745</v>
      </c>
      <c r="G97" s="1" t="s">
        <v>29</v>
      </c>
      <c r="H97" s="1"/>
      <c r="I97" s="1" t="s">
        <v>28</v>
      </c>
      <c r="J97" s="1" t="s">
        <v>343</v>
      </c>
    </row>
    <row r="98" spans="1:10" ht="30">
      <c r="A98">
        <v>98</v>
      </c>
      <c r="B98" s="19" t="s">
        <v>329</v>
      </c>
      <c r="C98" t="s">
        <v>349</v>
      </c>
      <c r="D98" s="58" t="s">
        <v>350</v>
      </c>
      <c r="E98" s="1"/>
      <c r="F98" s="1" t="s">
        <v>762</v>
      </c>
      <c r="G98" s="1" t="s">
        <v>54</v>
      </c>
      <c r="H98" s="1" t="s">
        <v>30</v>
      </c>
      <c r="I98" s="1"/>
      <c r="J98" s="1" t="s">
        <v>351</v>
      </c>
    </row>
    <row r="99" spans="1:10" ht="30.75">
      <c r="A99">
        <v>99</v>
      </c>
      <c r="B99" s="19" t="s">
        <v>352</v>
      </c>
      <c r="D99" s="22" t="s">
        <v>353</v>
      </c>
      <c r="E99" s="1"/>
      <c r="F99" s="1" t="s">
        <v>746</v>
      </c>
      <c r="G99" s="1" t="s">
        <v>44</v>
      </c>
      <c r="H99" s="1"/>
      <c r="I99" s="1" t="s">
        <v>28</v>
      </c>
      <c r="J99" s="1" t="s">
        <v>354</v>
      </c>
    </row>
    <row r="100" spans="1:10" ht="30">
      <c r="A100">
        <v>100</v>
      </c>
      <c r="B100" s="19" t="s">
        <v>352</v>
      </c>
      <c r="D100" s="58" t="s">
        <v>355</v>
      </c>
      <c r="E100" s="1" t="s">
        <v>63</v>
      </c>
      <c r="F100" s="1" t="s">
        <v>746</v>
      </c>
      <c r="G100" s="1" t="s">
        <v>44</v>
      </c>
      <c r="H100" s="1"/>
      <c r="I100" s="1" t="s">
        <v>43</v>
      </c>
      <c r="J100" s="1" t="s">
        <v>356</v>
      </c>
    </row>
    <row r="101" spans="1:10" ht="30.75">
      <c r="A101">
        <v>101</v>
      </c>
      <c r="B101" s="19" t="s">
        <v>352</v>
      </c>
      <c r="D101" s="22" t="s">
        <v>357</v>
      </c>
      <c r="E101" s="1"/>
      <c r="F101" s="1" t="s">
        <v>746</v>
      </c>
      <c r="G101" s="1" t="s">
        <v>44</v>
      </c>
      <c r="H101" s="1"/>
      <c r="I101" s="1"/>
      <c r="J101" s="1" t="s">
        <v>358</v>
      </c>
    </row>
    <row r="102" spans="1:10" ht="30.75">
      <c r="A102">
        <v>102</v>
      </c>
      <c r="B102" s="19" t="s">
        <v>352</v>
      </c>
      <c r="D102" s="22" t="s">
        <v>359</v>
      </c>
      <c r="E102" s="1"/>
      <c r="F102" s="1" t="s">
        <v>746</v>
      </c>
      <c r="G102" s="1" t="s">
        <v>44</v>
      </c>
      <c r="H102" s="1"/>
      <c r="I102" s="1"/>
      <c r="J102" s="1" t="s">
        <v>360</v>
      </c>
    </row>
    <row r="103" spans="1:10" ht="60">
      <c r="A103">
        <v>103</v>
      </c>
      <c r="B103" s="19" t="s">
        <v>361</v>
      </c>
      <c r="D103" s="58" t="s">
        <v>362</v>
      </c>
      <c r="E103" s="1"/>
      <c r="F103" s="1" t="s">
        <v>746</v>
      </c>
      <c r="G103" s="1" t="s">
        <v>65</v>
      </c>
      <c r="H103" s="1"/>
      <c r="I103" s="1"/>
      <c r="J103" s="1" t="s">
        <v>363</v>
      </c>
    </row>
    <row r="104" spans="1:10" ht="45">
      <c r="A104">
        <v>104</v>
      </c>
      <c r="B104" s="19" t="s">
        <v>364</v>
      </c>
      <c r="C104" t="s">
        <v>365</v>
      </c>
      <c r="D104" s="58" t="s">
        <v>366</v>
      </c>
      <c r="E104" s="1"/>
      <c r="F104" s="1" t="s">
        <v>778</v>
      </c>
      <c r="G104" s="1" t="s">
        <v>26</v>
      </c>
      <c r="H104" s="1"/>
      <c r="I104" s="1"/>
      <c r="J104" s="1" t="s">
        <v>367</v>
      </c>
    </row>
    <row r="105" spans="1:10" ht="45">
      <c r="A105">
        <v>105</v>
      </c>
      <c r="B105" s="19" t="s">
        <v>364</v>
      </c>
      <c r="C105" s="1" t="s">
        <v>368</v>
      </c>
      <c r="D105" s="58" t="s">
        <v>369</v>
      </c>
      <c r="E105" s="1" t="s">
        <v>46</v>
      </c>
      <c r="F105" s="1" t="s">
        <v>778</v>
      </c>
      <c r="G105" s="1" t="s">
        <v>26</v>
      </c>
      <c r="H105" s="1"/>
      <c r="I105" s="1" t="s">
        <v>43</v>
      </c>
      <c r="J105" s="1"/>
    </row>
    <row r="106" spans="1:10" ht="30">
      <c r="A106">
        <v>106</v>
      </c>
      <c r="B106" s="19" t="s">
        <v>364</v>
      </c>
      <c r="C106" t="s">
        <v>370</v>
      </c>
      <c r="D106" s="58" t="s">
        <v>371</v>
      </c>
      <c r="E106" s="1"/>
      <c r="F106" s="1" t="s">
        <v>773</v>
      </c>
      <c r="G106" s="1" t="s">
        <v>26</v>
      </c>
      <c r="H106" s="1"/>
      <c r="I106" s="1"/>
      <c r="J106" s="1" t="s">
        <v>372</v>
      </c>
    </row>
    <row r="107" spans="1:10" ht="45">
      <c r="A107">
        <v>107</v>
      </c>
      <c r="B107" t="s">
        <v>373</v>
      </c>
      <c r="D107" s="58" t="s">
        <v>374</v>
      </c>
      <c r="E107" s="1"/>
      <c r="F107" s="1" t="s">
        <v>779</v>
      </c>
      <c r="G107" s="1" t="s">
        <v>25</v>
      </c>
      <c r="H107" s="1"/>
      <c r="I107" s="1"/>
      <c r="J107" s="1"/>
    </row>
    <row r="108" spans="1:10">
      <c r="A108">
        <v>108</v>
      </c>
      <c r="B108" t="s">
        <v>159</v>
      </c>
      <c r="D108" s="58" t="s">
        <v>375</v>
      </c>
      <c r="E108" s="1"/>
      <c r="F108" s="1" t="s">
        <v>780</v>
      </c>
      <c r="G108" s="1" t="s">
        <v>25</v>
      </c>
      <c r="H108" s="1"/>
      <c r="I108" s="1"/>
      <c r="J108" s="1"/>
    </row>
    <row r="109" spans="1:10" ht="45.75">
      <c r="A109">
        <v>109</v>
      </c>
      <c r="B109" t="s">
        <v>781</v>
      </c>
      <c r="D109" s="22" t="s">
        <v>782</v>
      </c>
      <c r="E109" s="1"/>
      <c r="F109" s="1" t="s">
        <v>0</v>
      </c>
      <c r="G109" s="1" t="s">
        <v>77</v>
      </c>
      <c r="H109" s="1"/>
      <c r="I109" s="1"/>
      <c r="J109" s="1"/>
    </row>
    <row r="110" spans="1:10" ht="60">
      <c r="A110">
        <v>110</v>
      </c>
      <c r="B110" s="19" t="s">
        <v>378</v>
      </c>
      <c r="D110" s="58" t="s">
        <v>379</v>
      </c>
      <c r="E110" s="1"/>
      <c r="F110" s="1" t="s">
        <v>745</v>
      </c>
      <c r="G110" s="1" t="s">
        <v>60</v>
      </c>
      <c r="H110" s="1"/>
      <c r="I110" s="1"/>
      <c r="J110" s="1" t="s">
        <v>380</v>
      </c>
    </row>
    <row r="111" spans="1:10" ht="60">
      <c r="A111">
        <v>111</v>
      </c>
      <c r="B111" s="19" t="s">
        <v>378</v>
      </c>
      <c r="D111" s="58" t="s">
        <v>381</v>
      </c>
      <c r="E111" s="1"/>
      <c r="F111" s="1" t="s">
        <v>745</v>
      </c>
      <c r="G111" s="1" t="s">
        <v>60</v>
      </c>
      <c r="H111" s="1"/>
      <c r="I111" s="1"/>
      <c r="J111" s="1" t="s">
        <v>382</v>
      </c>
    </row>
    <row r="112" spans="1:10" ht="105">
      <c r="A112">
        <v>112</v>
      </c>
      <c r="B112" s="19" t="s">
        <v>383</v>
      </c>
      <c r="D112" s="58" t="s">
        <v>384</v>
      </c>
      <c r="E112" s="1"/>
      <c r="F112" s="1" t="s">
        <v>783</v>
      </c>
      <c r="G112" s="1" t="s">
        <v>60</v>
      </c>
      <c r="H112" s="1"/>
      <c r="I112" s="1"/>
      <c r="J112" s="1" t="s">
        <v>385</v>
      </c>
    </row>
    <row r="113" spans="1:10" ht="45">
      <c r="A113">
        <v>113</v>
      </c>
      <c r="B113" t="s">
        <v>386</v>
      </c>
      <c r="D113" s="58" t="s">
        <v>387</v>
      </c>
      <c r="E113" s="1"/>
      <c r="F113" s="1" t="s">
        <v>784</v>
      </c>
      <c r="G113" s="1" t="s">
        <v>25</v>
      </c>
      <c r="H113" s="1"/>
      <c r="I113" s="1"/>
      <c r="J113" s="1"/>
    </row>
    <row r="114" spans="1:10" ht="60">
      <c r="A114">
        <v>114</v>
      </c>
      <c r="B114" t="s">
        <v>388</v>
      </c>
      <c r="D114" s="58" t="s">
        <v>389</v>
      </c>
      <c r="E114" s="1"/>
      <c r="F114" s="1" t="s">
        <v>785</v>
      </c>
      <c r="G114" s="1" t="s">
        <v>69</v>
      </c>
      <c r="H114" s="1"/>
      <c r="I114" s="1"/>
      <c r="J114" s="1"/>
    </row>
    <row r="115" spans="1:10" ht="30">
      <c r="A115">
        <v>115</v>
      </c>
      <c r="B115" t="s">
        <v>786</v>
      </c>
      <c r="D115" s="58" t="s">
        <v>391</v>
      </c>
      <c r="E115" s="1"/>
      <c r="F115" s="1" t="s">
        <v>762</v>
      </c>
      <c r="G115" s="1" t="s">
        <v>515</v>
      </c>
      <c r="H115" s="1"/>
      <c r="I115" s="1"/>
      <c r="J115" s="1"/>
    </row>
    <row r="116" spans="1:10" ht="60">
      <c r="A116">
        <v>116</v>
      </c>
      <c r="B116" s="19" t="s">
        <v>361</v>
      </c>
      <c r="D116" s="58" t="s">
        <v>392</v>
      </c>
      <c r="E116" s="1"/>
      <c r="F116" s="1"/>
      <c r="G116" s="1" t="s">
        <v>65</v>
      </c>
      <c r="H116" s="1"/>
      <c r="I116" s="1"/>
      <c r="J116" s="1"/>
    </row>
    <row r="117" spans="1:10" ht="30">
      <c r="A117">
        <v>117</v>
      </c>
      <c r="B117" t="s">
        <v>105</v>
      </c>
      <c r="D117" s="58" t="s">
        <v>393</v>
      </c>
      <c r="E117" s="1"/>
      <c r="F117" s="1" t="s">
        <v>762</v>
      </c>
      <c r="G117" s="1" t="s">
        <v>515</v>
      </c>
      <c r="H117" s="1"/>
      <c r="I117" s="1"/>
      <c r="J117" s="1"/>
    </row>
    <row r="118" spans="1:10" ht="60">
      <c r="A118">
        <v>118</v>
      </c>
      <c r="B118" s="19" t="s">
        <v>271</v>
      </c>
      <c r="D118" s="58" t="s">
        <v>394</v>
      </c>
      <c r="E118" s="1"/>
      <c r="F118" s="1" t="s">
        <v>787</v>
      </c>
      <c r="G118" s="1" t="s">
        <v>25</v>
      </c>
      <c r="H118" s="1" t="s">
        <v>30</v>
      </c>
      <c r="I118" s="1"/>
      <c r="J118" s="1"/>
    </row>
    <row r="119" spans="1:10" ht="45.75">
      <c r="A119">
        <v>119</v>
      </c>
      <c r="B119" s="19" t="s">
        <v>395</v>
      </c>
      <c r="D119" s="22" t="s">
        <v>396</v>
      </c>
      <c r="E119" s="1"/>
      <c r="F119" s="1" t="s">
        <v>744</v>
      </c>
      <c r="G119" s="1" t="s">
        <v>515</v>
      </c>
      <c r="H119" s="1"/>
      <c r="I119" s="1"/>
      <c r="J119" s="1"/>
    </row>
    <row r="120" spans="1:10" ht="45">
      <c r="A120">
        <v>120</v>
      </c>
      <c r="B120" s="19" t="s">
        <v>395</v>
      </c>
      <c r="D120" s="58" t="s">
        <v>397</v>
      </c>
      <c r="E120" s="1"/>
      <c r="F120" s="1" t="s">
        <v>744</v>
      </c>
      <c r="G120" s="1" t="s">
        <v>515</v>
      </c>
      <c r="H120" s="1"/>
      <c r="I120" s="1"/>
      <c r="J120" s="1"/>
    </row>
    <row r="121" spans="1:10" ht="30">
      <c r="A121">
        <v>121</v>
      </c>
      <c r="B121" s="19" t="s">
        <v>352</v>
      </c>
      <c r="C121" t="s">
        <v>398</v>
      </c>
      <c r="D121" s="58" t="s">
        <v>399</v>
      </c>
      <c r="E121" s="1"/>
      <c r="F121" s="1" t="s">
        <v>762</v>
      </c>
      <c r="G121" s="1" t="s">
        <v>48</v>
      </c>
      <c r="H121" s="1"/>
      <c r="I121" s="1"/>
      <c r="J121" s="1"/>
    </row>
    <row r="122" spans="1:10" ht="30">
      <c r="A122">
        <v>122</v>
      </c>
      <c r="B122" s="19" t="s">
        <v>352</v>
      </c>
      <c r="C122" t="s">
        <v>400</v>
      </c>
      <c r="D122" s="58" t="s">
        <v>401</v>
      </c>
      <c r="E122" s="1"/>
      <c r="F122" s="1" t="s">
        <v>762</v>
      </c>
      <c r="G122" s="1" t="s">
        <v>48</v>
      </c>
      <c r="H122" s="1" t="s">
        <v>37</v>
      </c>
      <c r="I122" s="1"/>
      <c r="J122" s="1" t="s">
        <v>402</v>
      </c>
    </row>
    <row r="123" spans="1:10" ht="30">
      <c r="A123">
        <v>123</v>
      </c>
      <c r="B123" s="19" t="s">
        <v>352</v>
      </c>
      <c r="C123" t="s">
        <v>398</v>
      </c>
      <c r="D123" s="58" t="s">
        <v>403</v>
      </c>
      <c r="E123" s="1"/>
      <c r="F123" s="1" t="s">
        <v>762</v>
      </c>
      <c r="G123" s="1" t="s">
        <v>48</v>
      </c>
      <c r="H123" s="1" t="s">
        <v>37</v>
      </c>
      <c r="I123" s="1"/>
      <c r="J123" s="1"/>
    </row>
    <row r="124" spans="1:10" ht="75.75">
      <c r="A124">
        <v>124</v>
      </c>
      <c r="B124" t="s">
        <v>788</v>
      </c>
      <c r="D124" s="22" t="s">
        <v>789</v>
      </c>
      <c r="E124" s="1"/>
      <c r="F124" s="1" t="s">
        <v>790</v>
      </c>
      <c r="G124" s="1" t="s">
        <v>515</v>
      </c>
      <c r="H124" s="1" t="s">
        <v>41</v>
      </c>
      <c r="I124" s="1"/>
      <c r="J124" s="1"/>
    </row>
    <row r="125" spans="1:10" ht="60">
      <c r="A125">
        <v>125</v>
      </c>
      <c r="B125" s="19" t="s">
        <v>791</v>
      </c>
      <c r="C125" s="1" t="s">
        <v>792</v>
      </c>
      <c r="D125" s="1" t="s">
        <v>407</v>
      </c>
      <c r="E125" s="1"/>
      <c r="F125" s="1" t="s">
        <v>793</v>
      </c>
      <c r="G125" s="1" t="s">
        <v>72</v>
      </c>
      <c r="H125" s="1"/>
      <c r="I125" s="1"/>
      <c r="J125" s="1"/>
    </row>
    <row r="126" spans="1:10" ht="30">
      <c r="A126">
        <v>126</v>
      </c>
      <c r="B126" t="s">
        <v>408</v>
      </c>
      <c r="D126" s="58" t="s">
        <v>409</v>
      </c>
      <c r="E126" s="1"/>
      <c r="F126" s="1" t="s">
        <v>762</v>
      </c>
      <c r="G126" s="1" t="s">
        <v>794</v>
      </c>
      <c r="H126" s="1"/>
      <c r="I126" s="1"/>
      <c r="J126" s="1"/>
    </row>
    <row r="127" spans="1:10" ht="30">
      <c r="A127">
        <v>127</v>
      </c>
      <c r="B127" s="19" t="s">
        <v>410</v>
      </c>
      <c r="C127" t="s">
        <v>411</v>
      </c>
      <c r="D127" s="58" t="s">
        <v>412</v>
      </c>
      <c r="E127" s="1"/>
      <c r="F127" s="1" t="s">
        <v>762</v>
      </c>
      <c r="G127" s="1" t="s">
        <v>794</v>
      </c>
      <c r="H127" s="1"/>
      <c r="I127" s="1"/>
      <c r="J127" s="1"/>
    </row>
    <row r="128" spans="1:10" ht="30">
      <c r="A128">
        <v>128</v>
      </c>
      <c r="B128" s="19" t="s">
        <v>410</v>
      </c>
      <c r="C128" t="s">
        <v>411</v>
      </c>
      <c r="D128" s="58" t="s">
        <v>413</v>
      </c>
      <c r="E128" s="1"/>
      <c r="F128" s="1" t="s">
        <v>762</v>
      </c>
      <c r="G128" s="1" t="s">
        <v>794</v>
      </c>
      <c r="H128" s="1"/>
      <c r="I128" s="1"/>
      <c r="J128" s="1"/>
    </row>
    <row r="129" spans="1:10">
      <c r="A129">
        <v>129</v>
      </c>
      <c r="D129" s="58"/>
      <c r="E129" s="1"/>
      <c r="F129" s="1"/>
      <c r="G129" s="1"/>
      <c r="H129" s="1"/>
      <c r="I129" s="1"/>
      <c r="J129" s="1"/>
    </row>
    <row r="130" spans="1:10">
      <c r="A130">
        <v>130</v>
      </c>
      <c r="D130" s="58"/>
      <c r="E130" s="1"/>
      <c r="F130" s="1"/>
      <c r="G130" s="1"/>
      <c r="H130" s="1"/>
      <c r="I130" s="1"/>
      <c r="J130" s="1"/>
    </row>
    <row r="131" spans="1:10">
      <c r="A131">
        <v>131</v>
      </c>
      <c r="D131" s="58"/>
      <c r="E131" s="1"/>
      <c r="F131" s="1"/>
      <c r="G131" s="1"/>
      <c r="H131" s="1"/>
      <c r="I131" s="1"/>
      <c r="J131" s="1"/>
    </row>
    <row r="132" spans="1:10">
      <c r="A132">
        <v>132</v>
      </c>
      <c r="D132" s="58"/>
      <c r="E132" s="1"/>
      <c r="F132" s="1"/>
      <c r="G132" s="1"/>
      <c r="H132" s="1"/>
      <c r="I132" s="1"/>
      <c r="J132" s="1"/>
    </row>
    <row r="133" spans="1:10">
      <c r="A133">
        <v>133</v>
      </c>
      <c r="D133" s="58"/>
      <c r="E133" s="1"/>
      <c r="F133" s="1"/>
      <c r="G133" s="1"/>
      <c r="H133" s="1"/>
      <c r="I133" s="1"/>
      <c r="J133" s="1"/>
    </row>
    <row r="134" spans="1:10">
      <c r="A134">
        <v>134</v>
      </c>
      <c r="D134" s="58"/>
      <c r="E134" s="1"/>
      <c r="F134" s="1"/>
      <c r="G134" s="1"/>
      <c r="H134" s="1"/>
      <c r="I134" s="1"/>
      <c r="J134" s="1"/>
    </row>
    <row r="135" spans="1:10">
      <c r="A135">
        <v>135</v>
      </c>
      <c r="D135" s="58"/>
      <c r="E135" s="1"/>
      <c r="F135" s="1"/>
      <c r="G135" s="1"/>
      <c r="H135" s="1"/>
      <c r="I135" s="1"/>
      <c r="J135" s="1"/>
    </row>
    <row r="136" spans="1:10">
      <c r="A136">
        <v>136</v>
      </c>
      <c r="D136" s="58"/>
      <c r="E136" s="1"/>
      <c r="F136" s="1"/>
      <c r="G136" s="1"/>
      <c r="H136" s="1"/>
      <c r="I136" s="1"/>
      <c r="J136" s="1"/>
    </row>
    <row r="137" spans="1:10">
      <c r="A137">
        <v>137</v>
      </c>
      <c r="D137" s="58"/>
      <c r="E137" s="1"/>
      <c r="F137" s="1"/>
      <c r="G137" s="1"/>
      <c r="H137" s="1"/>
      <c r="I137" s="1"/>
      <c r="J137" s="1"/>
    </row>
    <row r="138" spans="1:10">
      <c r="A138">
        <v>138</v>
      </c>
      <c r="D138" s="58"/>
      <c r="E138" s="1"/>
      <c r="F138" s="1"/>
      <c r="G138" s="1"/>
      <c r="H138" s="1"/>
      <c r="I138" s="1"/>
      <c r="J138" s="1"/>
    </row>
    <row r="139" spans="1:10">
      <c r="A139">
        <v>139</v>
      </c>
      <c r="D139" s="58"/>
      <c r="E139" s="1"/>
      <c r="F139" s="1"/>
      <c r="G139" s="1"/>
      <c r="H139" s="1"/>
      <c r="I139" s="1"/>
      <c r="J139" s="1"/>
    </row>
    <row r="140" spans="1:10">
      <c r="A140">
        <v>140</v>
      </c>
      <c r="D140" s="58"/>
      <c r="E140" s="1"/>
      <c r="F140" s="1"/>
      <c r="G140" s="1"/>
      <c r="H140" s="1"/>
      <c r="I140" s="1"/>
      <c r="J140" s="1"/>
    </row>
    <row r="141" spans="1:10">
      <c r="A141">
        <v>141</v>
      </c>
      <c r="D141" s="58"/>
      <c r="E141" s="1"/>
      <c r="F141" s="1"/>
      <c r="G141" s="1"/>
      <c r="H141" s="1"/>
      <c r="I141" s="1"/>
      <c r="J141" s="1"/>
    </row>
    <row r="142" spans="1:10">
      <c r="A142">
        <v>142</v>
      </c>
      <c r="D142" s="58"/>
      <c r="E142" s="1"/>
      <c r="F142" s="1"/>
      <c r="G142" s="1"/>
      <c r="H142" s="1"/>
      <c r="I142" s="1"/>
      <c r="J142" s="1"/>
    </row>
    <row r="143" spans="1:10">
      <c r="A143">
        <v>143</v>
      </c>
      <c r="D143" s="58"/>
      <c r="E143" s="1"/>
      <c r="F143" s="1"/>
      <c r="G143" s="1"/>
      <c r="H143" s="1"/>
      <c r="I143" s="1"/>
      <c r="J143" s="1"/>
    </row>
    <row r="144" spans="1:10">
      <c r="A144">
        <v>144</v>
      </c>
      <c r="D144" s="58"/>
      <c r="E144" s="1"/>
      <c r="F144" s="1"/>
      <c r="G144" s="1"/>
      <c r="H144" s="1"/>
      <c r="I144" s="1"/>
      <c r="J144" s="1"/>
    </row>
    <row r="145" spans="1:10">
      <c r="A145">
        <v>145</v>
      </c>
      <c r="D145" s="58"/>
      <c r="E145" s="1"/>
      <c r="F145" s="1"/>
      <c r="G145" s="1"/>
      <c r="H145" s="1"/>
      <c r="I145" s="1"/>
      <c r="J145" s="1"/>
    </row>
  </sheetData>
  <phoneticPr fontId="11" type="noConversion"/>
  <hyperlinks>
    <hyperlink ref="B39" r:id="rId1" xr:uid="{D06B08E8-7551-43CA-88FC-C5C6F176AE74}"/>
    <hyperlink ref="B40" r:id="rId2" xr:uid="{618AEAAE-A3C5-4C74-B944-EC7F9D487AC7}"/>
    <hyperlink ref="B41" r:id="rId3" xr:uid="{1A387712-7FE7-45BB-86E2-47A0133B3EE1}"/>
    <hyperlink ref="B42" r:id="rId4" xr:uid="{1D0BA620-68D6-41A3-8FAA-F7FE3407AAE6}"/>
    <hyperlink ref="B43" r:id="rId5" xr:uid="{755D6245-0C48-4706-AF4E-47AABF2D3D5C}"/>
    <hyperlink ref="B44" r:id="rId6" xr:uid="{FA966556-9A07-4C7F-B088-12071766FB4F}"/>
    <hyperlink ref="B45" r:id="rId7" xr:uid="{FD28581A-6B53-4156-A740-8B2F460B9D09}"/>
    <hyperlink ref="B46" r:id="rId8" xr:uid="{44C367D9-F2CF-4453-BB0A-C5DCD89C67E7}"/>
    <hyperlink ref="B47" r:id="rId9" xr:uid="{92FFBC67-BDC5-4B24-8C0E-2D419B9855C7}"/>
    <hyperlink ref="B49" r:id="rId10" xr:uid="{EEBA6A81-C1B8-4AE9-A80D-4DB1CB562B37}"/>
    <hyperlink ref="B48" r:id="rId11" xr:uid="{F0BDC8F1-E6B6-496B-84E0-EF6B0A213E3D}"/>
    <hyperlink ref="B50" r:id="rId12" xr:uid="{182034E0-6343-4D1C-87CC-D9581D0401BA}"/>
    <hyperlink ref="B51" r:id="rId13" xr:uid="{7CAF8DDA-80F2-45D2-94AA-0ED5479D8AE2}"/>
    <hyperlink ref="B52" r:id="rId14" display="../../../../../:x:/t/ExcelOPAI/Ee98ZKqePA9AqGWjUeaqlOIBRvkIXLYKbNCHJ-bdK4hLYQ?e=a52stH&amp;nav=MTVfe0NGOUZEMjE0LTFEOEItNEVCNy04RTdDLTJFMEJFMzk3NzM1NX0" xr:uid="{3295B2FB-1EAC-419B-8B7F-9C3FA9F71E47}"/>
    <hyperlink ref="B53" r:id="rId15" display="../../../../../:x:/t/ExcelOPAI/Ee98ZKqePA9AqGWjUeaqlOIBRvkIXLYKbNCHJ-bdK4hLYQ?e=a52stH&amp;nav=MTVfe0NGOUZEMjE0LTFEOEItNEVCNy04RTdDLTJFMEJFMzk3NzM1NX0" xr:uid="{3BC715A2-DBAA-4092-9592-EEA8C1CECDB2}"/>
    <hyperlink ref="B54" r:id="rId16" display="Template Analysis" xr:uid="{8DF6B5CC-904A-4788-8C4E-3A4E9CE344F2}"/>
    <hyperlink ref="B55" r:id="rId17" xr:uid="{93DA6E22-969E-4C10-AD24-1DBE02A3E6FF}"/>
    <hyperlink ref="B56" r:id="rId18" xr:uid="{02FC9E83-AA71-424F-94C1-80B97E27511D}"/>
    <hyperlink ref="B57" r:id="rId19" xr:uid="{9403BB6F-EF6F-4E11-B33E-FD06D1024F8D}"/>
    <hyperlink ref="B58:B61" r:id="rId20" display="Josh Aharonoff PandL" xr:uid="{7DA767AD-9114-4D90-8254-7E83A1E7241F}"/>
    <hyperlink ref="B66" r:id="rId21" xr:uid="{6F3240F2-9702-4197-93D4-51074D55E2A7}"/>
    <hyperlink ref="B65" r:id="rId22" display="../../../../../:x:/t/ExcelOPAI/Ebs5goPebQpJhmkbbQjMeKUBAzUsJpW6Hjb_BZVLeI5kfQ?e=BEOYjq&amp;nav=MTVfezA2Mzk4NUVCLTI0Q0MtNDVCMy04ODI5LTYxRTgxNEYxNUJCNH0" xr:uid="{4DAC71B1-F8E8-490F-89BF-A5A3F5483684}"/>
    <hyperlink ref="B67" r:id="rId23" xr:uid="{F7418845-ADFC-4B9F-9AEE-CEF9B91BA1FC}"/>
    <hyperlink ref="B68" r:id="rId24" display="../../../../../:x:/t/ExcelOPAI/EfhkEbjSLEVNtQ7M5E9eEsUB8xsAWwYSwxicR-K7eGgh1g?e=9v01Ok&amp;nav=MTVfezAwMDAwMDAwLTAwMDEtMDAwMC0wMDAwLTAwMDAwMDAwMDAwMH0" xr:uid="{4E637B06-CCE7-46D3-BE88-E36A0CF864D4}"/>
    <hyperlink ref="B69" r:id="rId25" xr:uid="{DB063A22-CA69-46CC-8FB8-8C2D935763F3}"/>
    <hyperlink ref="B70" r:id="rId26" xr:uid="{4E6B9797-DF6C-47C9-91BC-B34886F33C29}"/>
    <hyperlink ref="B71" r:id="rId27" xr:uid="{48E7A858-2B4A-4C6A-98D2-CAAF3A473B9B}"/>
    <hyperlink ref="B72" r:id="rId28" xr:uid="{247C8216-F38E-468E-960A-8A168EF935E3}"/>
    <hyperlink ref="B73" r:id="rId29" xr:uid="{94B7AF75-E5FC-4A40-8B39-133BBA574B28}"/>
    <hyperlink ref="B76" r:id="rId30" display="../../../../../:x:/t/ExcelOPAI/Ee98ZKqePA9AqGWjUeaqlOIBRvkIXLYKbNCHJ-bdK4hLYQ?e=ciJq4Q&amp;nav=MTVfezBGREVDNEU4LUIyNkUtNEI2RC1CNjRCLUU0NzZFNDZENUQ3NH0" xr:uid="{F3A85549-E8DC-43D3-908C-A0F251B740C7}"/>
    <hyperlink ref="B77" r:id="rId31" display="https://microsoft-my.sharepoint-df.com/:x:/p/oliviathomas/ERu81xkRAAdGkByMX8_evvIBaXhBKrcGVYe4jdEyxtWF0g?e=4eVX4j&amp;nav=MTVfezFGMDY4N0E3LTlBRDUtNDI2OC1BQzA0LTE2NUI1QjJFOThGNX0" xr:uid="{8B7C9BA8-2576-4002-BE5D-26CC267AF3DB}"/>
    <hyperlink ref="B78" r:id="rId32" xr:uid="{C7485326-1FD3-48CA-B5F8-81370C05D1C8}"/>
    <hyperlink ref="B99" r:id="rId33" xr:uid="{A6AA61C6-413F-4685-89B5-9E9A9BD68CC2}"/>
    <hyperlink ref="B100" r:id="rId34" xr:uid="{A642A9DE-0713-42B3-861F-CA09DD5853BA}"/>
    <hyperlink ref="B101" r:id="rId35" xr:uid="{C75D005D-81E5-4CBD-AE59-EF895C1F0141}"/>
    <hyperlink ref="B102" r:id="rId36" xr:uid="{9F0EE2C8-A84B-47ED-AE9A-95EFBF2D785C}"/>
    <hyperlink ref="B104" r:id="rId37" xr:uid="{A0E41462-A16E-4BDA-B12E-40D75497C68A}"/>
    <hyperlink ref="B105" r:id="rId38" xr:uid="{37074FDA-8746-4CC5-BBF8-270BB264AA7F}"/>
    <hyperlink ref="B106" r:id="rId39" xr:uid="{647EF1B9-C814-4479-B3A7-62CEF22634B9}"/>
    <hyperlink ref="B63" r:id="rId40" xr:uid="{F4784F29-3DD4-4ED7-99F3-66F94AE20F02}"/>
    <hyperlink ref="B64" r:id="rId41" xr:uid="{C9A94ABD-BE8D-4E9A-AE0D-8C334C409D35}"/>
    <hyperlink ref="B62" r:id="rId42" xr:uid="{CDAE9D1D-3D0E-454C-AE94-1A5908186526}"/>
    <hyperlink ref="B103" r:id="rId43" xr:uid="{99889A0D-8569-4B24-86F0-002A56155C3C}"/>
    <hyperlink ref="B112" r:id="rId44" xr:uid="{6CD33594-0A4C-468C-B0D0-BBFD4D6F5E39}"/>
    <hyperlink ref="B110" r:id="rId45" xr:uid="{21AA4575-0E21-45D7-90F3-DDA0FC554B5A}"/>
    <hyperlink ref="B111" r:id="rId46" xr:uid="{DD500574-7E75-4EE5-B00C-CC00F383BAD6}"/>
    <hyperlink ref="B116" r:id="rId47" xr:uid="{314556FA-CAA4-41B7-9350-6ADD42145988}"/>
    <hyperlink ref="B118" r:id="rId48" display="../../../../../:x:/t/ExcelOPAI/EfhkEbjSLEVNtQ7M5E9eEsUB8xsAWwYSwxicR-K7eGgh1g?e=9v01Ok&amp;nav=MTVfezAwMDAwMDAwLTAwMDEtMDAwMC0wMDAwLTAwMDAwMDAwMDAwMH0" xr:uid="{BCF52E21-FED6-4682-97B7-A463BE662B5F}"/>
    <hyperlink ref="B119" r:id="rId49" xr:uid="{5D5887AA-D55C-4E55-B2C1-F8D2AF394372}"/>
    <hyperlink ref="B120" r:id="rId50" xr:uid="{2494B674-F690-49EA-8A59-0BDA526C8BB2}"/>
    <hyperlink ref="B121" r:id="rId51" xr:uid="{9BC2C2B7-D021-4039-BE85-B31C78F82733}"/>
    <hyperlink ref="B122" r:id="rId52" xr:uid="{AD14AFD9-EDD5-47C5-9424-153705E491D6}"/>
    <hyperlink ref="B123" r:id="rId53" xr:uid="{A748E19A-9642-4DFB-9623-D983E45D15FE}"/>
    <hyperlink ref="B125" r:id="rId54" xr:uid="{7FE7DC8F-D256-4A19-B198-0F78E3575E2E}"/>
    <hyperlink ref="B91" r:id="rId55" xr:uid="{E1E8993E-8018-4DB7-81AE-66DED70FD7E2}"/>
    <hyperlink ref="B92" r:id="rId56" xr:uid="{2FAFCA06-67A6-46C2-9525-7BA3E8D44C09}"/>
    <hyperlink ref="B93" r:id="rId57" xr:uid="{DCF3C72D-5834-47B7-BA9C-995A4E450A5E}"/>
    <hyperlink ref="B94" r:id="rId58" xr:uid="{E2239051-8035-4EC0-BD2F-BD418DDF6359}"/>
    <hyperlink ref="B95" r:id="rId59" xr:uid="{67B5F1C9-A099-433A-BC26-B60C875733A6}"/>
    <hyperlink ref="B97" r:id="rId60" xr:uid="{208EEB5E-543E-4C97-A590-67D895429F09}"/>
    <hyperlink ref="B98" r:id="rId61" xr:uid="{C7CE5744-F0F2-4620-A0CF-761E399B3F24}"/>
    <hyperlink ref="B127" r:id="rId62" xr:uid="{4433C4FC-1A49-4708-A826-8E9E58795440}"/>
    <hyperlink ref="B128" r:id="rId63" xr:uid="{6846EA43-5865-4DBA-BBA3-981412753BB9}"/>
  </hyperlinks>
  <pageMargins left="0.7" right="0.7" top="0.75" bottom="0.75" header="0.3" footer="0.3"/>
  <tableParts count="1">
    <tablePart r:id="rId64"/>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5DDE55-8A88-45B4-9781-3757DFFC6A81}">
  <sheetPr>
    <tabColor theme="9" tint="0.79998168889431442"/>
  </sheetPr>
  <dimension ref="A1:G5"/>
  <sheetViews>
    <sheetView workbookViewId="0">
      <selection activeCell="S27" sqref="S27"/>
    </sheetView>
  </sheetViews>
  <sheetFormatPr defaultRowHeight="15"/>
  <cols>
    <col min="1" max="1" width="11.28515625" bestFit="1" customWidth="1"/>
  </cols>
  <sheetData>
    <row r="1" spans="1:7">
      <c r="A1" s="2"/>
      <c r="B1" s="2" t="s">
        <v>795</v>
      </c>
      <c r="C1" s="2" t="s">
        <v>796</v>
      </c>
      <c r="D1" s="2" t="s">
        <v>797</v>
      </c>
      <c r="E1" s="2" t="s">
        <v>798</v>
      </c>
      <c r="F1" s="2" t="s">
        <v>799</v>
      </c>
      <c r="G1" s="2" t="s">
        <v>800</v>
      </c>
    </row>
    <row r="2" spans="1:7">
      <c r="A2" s="2" t="s">
        <v>801</v>
      </c>
      <c r="B2" s="2">
        <v>3200</v>
      </c>
      <c r="C2" s="2">
        <v>15100</v>
      </c>
      <c r="D2" s="2">
        <v>26200</v>
      </c>
      <c r="E2" s="2">
        <v>21600</v>
      </c>
      <c r="F2" s="2">
        <v>21500</v>
      </c>
      <c r="G2" s="2">
        <v>21800</v>
      </c>
    </row>
    <row r="3" spans="1:7">
      <c r="A3" s="2" t="s">
        <v>802</v>
      </c>
      <c r="B3" s="2">
        <v>1700</v>
      </c>
      <c r="C3" s="2">
        <v>8800</v>
      </c>
      <c r="D3" s="2">
        <v>11800</v>
      </c>
      <c r="E3" s="2">
        <v>12800</v>
      </c>
      <c r="F3" s="2">
        <v>10100</v>
      </c>
      <c r="G3" s="2">
        <v>10900</v>
      </c>
    </row>
    <row r="4" spans="1:7">
      <c r="A4" s="2" t="s">
        <v>803</v>
      </c>
      <c r="B4" s="2">
        <v>400</v>
      </c>
      <c r="C4" s="2">
        <v>2600</v>
      </c>
      <c r="D4" s="2">
        <v>7300</v>
      </c>
      <c r="E4" s="2">
        <v>10100</v>
      </c>
      <c r="F4" s="2">
        <v>7700</v>
      </c>
      <c r="G4" s="2">
        <v>4400</v>
      </c>
    </row>
    <row r="5" spans="1:7">
      <c r="A5" s="54" t="s">
        <v>804</v>
      </c>
      <c r="B5" s="54">
        <v>5300</v>
      </c>
      <c r="C5" s="54">
        <v>26500</v>
      </c>
      <c r="D5" s="54">
        <v>45300</v>
      </c>
      <c r="E5" s="54">
        <v>44500</v>
      </c>
      <c r="F5" s="54">
        <v>39300</v>
      </c>
      <c r="G5" s="54">
        <v>37100</v>
      </c>
    </row>
  </sheetData>
  <phoneticPr fontId="11"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9399C4-10AA-4F4C-AABA-EB39A531B7F5}">
  <sheetPr codeName="Sheet40">
    <tabColor theme="9" tint="0.79998168889431442"/>
  </sheetPr>
  <dimension ref="A1:AD1313"/>
  <sheetViews>
    <sheetView workbookViewId="0">
      <selection activeCell="S27" sqref="S27"/>
    </sheetView>
  </sheetViews>
  <sheetFormatPr defaultColWidth="8.7109375" defaultRowHeight="15"/>
  <cols>
    <col min="1" max="1" width="9.42578125" bestFit="1" customWidth="1"/>
    <col min="2" max="2" width="10.7109375" bestFit="1" customWidth="1"/>
    <col min="3" max="3" width="9.28515625" bestFit="1" customWidth="1"/>
    <col min="4" max="4" width="9.5703125" bestFit="1" customWidth="1"/>
    <col min="5" max="5" width="8.7109375" bestFit="1" customWidth="1"/>
    <col min="6" max="6" width="5" bestFit="1" customWidth="1"/>
    <col min="7" max="8" width="21" bestFit="1" customWidth="1"/>
    <col min="9" max="9" width="18.5703125" bestFit="1" customWidth="1"/>
    <col min="10" max="10" width="18" bestFit="1" customWidth="1"/>
    <col min="11" max="11" width="28.28515625" bestFit="1" customWidth="1"/>
    <col min="12" max="12" width="27.7109375" bestFit="1" customWidth="1"/>
    <col min="13" max="13" width="21.7109375" bestFit="1" customWidth="1"/>
    <col min="14" max="14" width="21.140625" bestFit="1" customWidth="1"/>
    <col min="15" max="15" width="16" bestFit="1" customWidth="1"/>
    <col min="16" max="16" width="29.140625" bestFit="1" customWidth="1"/>
    <col min="17" max="17" width="28.7109375" bestFit="1" customWidth="1"/>
    <col min="18" max="18" width="19.42578125" customWidth="1"/>
    <col min="19" max="19" width="19" bestFit="1" customWidth="1"/>
    <col min="20" max="20" width="29.28515625" bestFit="1" customWidth="1"/>
    <col min="21" max="21" width="28.7109375" bestFit="1" customWidth="1"/>
    <col min="22" max="22" width="21" bestFit="1" customWidth="1"/>
    <col min="23" max="23" width="25.140625" bestFit="1" customWidth="1"/>
    <col min="24" max="24" width="21" bestFit="1" customWidth="1"/>
    <col min="25" max="25" width="17.28515625" bestFit="1" customWidth="1"/>
  </cols>
  <sheetData>
    <row r="1" spans="1:26">
      <c r="A1" s="3" t="s">
        <v>805</v>
      </c>
      <c r="B1" s="3" t="s">
        <v>806</v>
      </c>
      <c r="C1" s="3" t="s">
        <v>807</v>
      </c>
      <c r="D1" s="3" t="s">
        <v>808</v>
      </c>
      <c r="E1" s="3" t="s">
        <v>809</v>
      </c>
      <c r="F1" s="3" t="s">
        <v>810</v>
      </c>
      <c r="G1" s="3" t="s">
        <v>811</v>
      </c>
      <c r="H1" s="3" t="s">
        <v>812</v>
      </c>
      <c r="I1" s="3" t="s">
        <v>813</v>
      </c>
      <c r="J1" s="3" t="s">
        <v>814</v>
      </c>
      <c r="K1" s="3" t="s">
        <v>815</v>
      </c>
      <c r="L1" s="3" t="s">
        <v>816</v>
      </c>
      <c r="M1" s="3" t="s">
        <v>817</v>
      </c>
      <c r="N1" s="3" t="s">
        <v>818</v>
      </c>
      <c r="O1" s="3" t="s">
        <v>819</v>
      </c>
      <c r="P1" s="3" t="s">
        <v>820</v>
      </c>
      <c r="Q1" s="3" t="s">
        <v>821</v>
      </c>
      <c r="R1" s="3" t="s">
        <v>822</v>
      </c>
      <c r="S1" s="3" t="s">
        <v>823</v>
      </c>
      <c r="T1" s="3" t="s">
        <v>824</v>
      </c>
      <c r="U1" s="3" t="s">
        <v>825</v>
      </c>
      <c r="V1" s="3" t="s">
        <v>826</v>
      </c>
      <c r="W1" s="3" t="s">
        <v>827</v>
      </c>
      <c r="X1" s="3" t="s">
        <v>828</v>
      </c>
    </row>
    <row r="2" spans="1:26">
      <c r="A2">
        <v>2023</v>
      </c>
      <c r="B2" s="15">
        <v>44977</v>
      </c>
      <c r="C2">
        <v>0</v>
      </c>
      <c r="D2">
        <v>0</v>
      </c>
      <c r="E2" t="s">
        <v>829</v>
      </c>
      <c r="G2" t="s">
        <v>830</v>
      </c>
      <c r="H2" t="s">
        <v>831</v>
      </c>
      <c r="I2" t="s">
        <v>832</v>
      </c>
      <c r="J2" t="s">
        <v>833</v>
      </c>
      <c r="K2">
        <v>1622.4590732792501</v>
      </c>
      <c r="L2">
        <v>1479.2699623159599</v>
      </c>
      <c r="M2">
        <v>0.75251778640194</v>
      </c>
      <c r="N2">
        <v>0.24748221359806</v>
      </c>
      <c r="O2">
        <v>0.211667841204874</v>
      </c>
      <c r="P2">
        <v>1.5574195986927899</v>
      </c>
      <c r="Q2">
        <v>0.65424824251208802</v>
      </c>
      <c r="R2">
        <v>3</v>
      </c>
      <c r="S2">
        <v>1</v>
      </c>
      <c r="T2">
        <v>1624.18008586821</v>
      </c>
      <c r="U2">
        <v>1477.548949727</v>
      </c>
      <c r="V2">
        <v>92</v>
      </c>
      <c r="W2">
        <v>5</v>
      </c>
      <c r="X2">
        <v>48</v>
      </c>
    </row>
    <row r="3" spans="1:26" ht="16.5">
      <c r="A3">
        <v>2023</v>
      </c>
      <c r="B3" s="15">
        <v>44975</v>
      </c>
      <c r="C3">
        <v>0</v>
      </c>
      <c r="D3">
        <v>0</v>
      </c>
      <c r="E3" t="s">
        <v>829</v>
      </c>
      <c r="G3" t="s">
        <v>830</v>
      </c>
      <c r="H3" t="s">
        <v>834</v>
      </c>
      <c r="I3" t="s">
        <v>832</v>
      </c>
      <c r="J3" t="s">
        <v>835</v>
      </c>
      <c r="K3">
        <v>1619.8262306750701</v>
      </c>
      <c r="L3">
        <v>1500.80723229455</v>
      </c>
      <c r="M3">
        <v>0.72570741628165503</v>
      </c>
      <c r="N3">
        <v>0.27429258371834497</v>
      </c>
      <c r="O3">
        <v>0.21554430084091999</v>
      </c>
      <c r="P3">
        <v>1.51053703574673</v>
      </c>
      <c r="Q3">
        <v>0.70500726509418898</v>
      </c>
      <c r="R3">
        <v>6</v>
      </c>
      <c r="S3">
        <v>2</v>
      </c>
      <c r="T3">
        <v>1622.4590732792501</v>
      </c>
      <c r="U3">
        <v>1498.1743896903699</v>
      </c>
      <c r="V3">
        <v>97</v>
      </c>
      <c r="W3">
        <v>5</v>
      </c>
      <c r="X3">
        <v>51</v>
      </c>
      <c r="Z3" s="14"/>
    </row>
    <row r="4" spans="1:26">
      <c r="A4">
        <v>2023</v>
      </c>
      <c r="B4" s="15">
        <v>44948</v>
      </c>
      <c r="C4">
        <v>0</v>
      </c>
      <c r="D4">
        <v>0</v>
      </c>
      <c r="E4" t="s">
        <v>829</v>
      </c>
      <c r="G4" t="s">
        <v>830</v>
      </c>
      <c r="H4" t="s">
        <v>836</v>
      </c>
      <c r="I4" t="s">
        <v>832</v>
      </c>
      <c r="J4" t="s">
        <v>837</v>
      </c>
      <c r="K4">
        <v>1617.72454144977</v>
      </c>
      <c r="L4">
        <v>1420.56322183473</v>
      </c>
      <c r="M4">
        <v>0.80577306859092601</v>
      </c>
      <c r="N4">
        <v>0.19422693140907399</v>
      </c>
      <c r="O4">
        <v>0.20319661005127199</v>
      </c>
      <c r="P4">
        <v>1.65101239122484</v>
      </c>
      <c r="Q4">
        <v>0.55218421882643498</v>
      </c>
      <c r="R4">
        <v>4</v>
      </c>
      <c r="S4">
        <v>0</v>
      </c>
      <c r="T4">
        <v>1619.5254423123199</v>
      </c>
      <c r="U4">
        <v>1418.7623209721801</v>
      </c>
      <c r="V4">
        <v>57</v>
      </c>
      <c r="W4">
        <v>3</v>
      </c>
      <c r="X4">
        <v>30</v>
      </c>
    </row>
    <row r="5" spans="1:26">
      <c r="A5">
        <v>2023</v>
      </c>
      <c r="B5" s="15">
        <v>44968</v>
      </c>
      <c r="C5">
        <v>0</v>
      </c>
      <c r="D5">
        <v>0</v>
      </c>
      <c r="E5" t="s">
        <v>829</v>
      </c>
      <c r="G5" t="s">
        <v>830</v>
      </c>
      <c r="H5" t="s">
        <v>838</v>
      </c>
      <c r="I5" t="s">
        <v>832</v>
      </c>
      <c r="J5" t="s">
        <v>839</v>
      </c>
      <c r="K5">
        <v>1616.74254372265</v>
      </c>
      <c r="L5">
        <v>1528.05084339167</v>
      </c>
      <c r="M5">
        <v>0.68962647185951198</v>
      </c>
      <c r="N5">
        <v>0.31037352814048802</v>
      </c>
      <c r="O5">
        <v>0.22048072568841101</v>
      </c>
      <c r="P5">
        <v>1.4476843244379101</v>
      </c>
      <c r="Q5">
        <v>0.77279640125049998</v>
      </c>
      <c r="R5">
        <v>1</v>
      </c>
      <c r="S5">
        <v>2</v>
      </c>
      <c r="T5">
        <v>1613.17083316649</v>
      </c>
      <c r="U5">
        <v>1531.6225539478301</v>
      </c>
      <c r="V5">
        <v>99</v>
      </c>
      <c r="W5">
        <v>5</v>
      </c>
      <c r="X5">
        <v>52</v>
      </c>
    </row>
    <row r="6" spans="1:26" ht="16.5">
      <c r="A6">
        <v>2023</v>
      </c>
      <c r="B6" s="15">
        <v>44942</v>
      </c>
      <c r="C6">
        <v>0</v>
      </c>
      <c r="D6">
        <v>0</v>
      </c>
      <c r="E6" t="s">
        <v>829</v>
      </c>
      <c r="G6" t="s">
        <v>830</v>
      </c>
      <c r="H6" t="s">
        <v>840</v>
      </c>
      <c r="I6" t="s">
        <v>832</v>
      </c>
      <c r="J6" t="s">
        <v>841</v>
      </c>
      <c r="K6">
        <v>1607.59705677484</v>
      </c>
      <c r="L6">
        <v>1449.8612882846301</v>
      </c>
      <c r="M6">
        <v>0.76778092248044405</v>
      </c>
      <c r="N6">
        <v>0.23221907751955601</v>
      </c>
      <c r="O6">
        <v>0.20935951567950201</v>
      </c>
      <c r="P6">
        <v>1.5841791185619201</v>
      </c>
      <c r="Q6">
        <v>0.625180397117579</v>
      </c>
      <c r="R6">
        <v>6</v>
      </c>
      <c r="S6">
        <v>0</v>
      </c>
      <c r="T6">
        <v>1610.1307909750999</v>
      </c>
      <c r="U6">
        <v>1447.3275540843699</v>
      </c>
      <c r="V6">
        <v>72</v>
      </c>
      <c r="W6">
        <v>3</v>
      </c>
      <c r="X6">
        <v>37</v>
      </c>
      <c r="Z6" s="14"/>
    </row>
    <row r="7" spans="1:26">
      <c r="A7">
        <v>2023</v>
      </c>
      <c r="B7" s="15">
        <v>44984</v>
      </c>
      <c r="C7">
        <v>0</v>
      </c>
      <c r="D7">
        <v>0</v>
      </c>
      <c r="E7" t="s">
        <v>829</v>
      </c>
      <c r="G7" t="s">
        <v>842</v>
      </c>
      <c r="H7" t="s">
        <v>843</v>
      </c>
      <c r="I7" t="s">
        <v>844</v>
      </c>
      <c r="J7" t="s">
        <v>845</v>
      </c>
      <c r="K7">
        <v>1606.58847617979</v>
      </c>
      <c r="L7">
        <v>1537.31133762433</v>
      </c>
      <c r="M7">
        <v>0.665213361119812</v>
      </c>
      <c r="N7">
        <v>0.334786638880188</v>
      </c>
      <c r="O7">
        <v>0.223683166539238</v>
      </c>
      <c r="P7">
        <v>1.4053128577393701</v>
      </c>
      <c r="Q7">
        <v>0.81837030879986505</v>
      </c>
      <c r="R7">
        <v>3</v>
      </c>
      <c r="S7">
        <v>0</v>
      </c>
      <c r="T7">
        <v>1609.5105456496799</v>
      </c>
      <c r="U7">
        <v>1534.3892681544401</v>
      </c>
      <c r="V7">
        <v>99</v>
      </c>
      <c r="W7">
        <v>8</v>
      </c>
      <c r="X7">
        <v>53</v>
      </c>
    </row>
    <row r="8" spans="1:26">
      <c r="A8">
        <v>2023</v>
      </c>
      <c r="B8" s="15">
        <v>44940</v>
      </c>
      <c r="C8">
        <v>0</v>
      </c>
      <c r="D8">
        <v>0</v>
      </c>
      <c r="E8" t="s">
        <v>829</v>
      </c>
      <c r="G8" t="s">
        <v>830</v>
      </c>
      <c r="H8" t="s">
        <v>846</v>
      </c>
      <c r="I8" t="s">
        <v>832</v>
      </c>
      <c r="J8" t="s">
        <v>847</v>
      </c>
      <c r="K8">
        <v>1605.87638935206</v>
      </c>
      <c r="L8">
        <v>1565.00607309937</v>
      </c>
      <c r="M8">
        <v>0.62787039858656901</v>
      </c>
      <c r="N8">
        <v>0.37212960141343099</v>
      </c>
      <c r="O8">
        <v>0.22842829115775101</v>
      </c>
      <c r="P8">
        <v>1.3407457261132201</v>
      </c>
      <c r="Q8">
        <v>0.88768256504452803</v>
      </c>
      <c r="R8">
        <v>4</v>
      </c>
      <c r="S8">
        <v>3</v>
      </c>
      <c r="T8">
        <v>1607.59705677484</v>
      </c>
      <c r="U8">
        <v>1563.28540567659</v>
      </c>
      <c r="V8">
        <v>100</v>
      </c>
      <c r="W8">
        <v>7</v>
      </c>
      <c r="X8">
        <v>53</v>
      </c>
    </row>
    <row r="9" spans="1:26">
      <c r="A9">
        <v>2023</v>
      </c>
      <c r="B9" s="15">
        <v>44982</v>
      </c>
      <c r="C9">
        <v>0</v>
      </c>
      <c r="D9">
        <v>0</v>
      </c>
      <c r="E9" t="s">
        <v>829</v>
      </c>
      <c r="G9" t="s">
        <v>842</v>
      </c>
      <c r="H9" t="s">
        <v>848</v>
      </c>
      <c r="I9" t="s">
        <v>844</v>
      </c>
      <c r="J9" t="s">
        <v>849</v>
      </c>
      <c r="K9">
        <v>1603.8411810505099</v>
      </c>
      <c r="L9">
        <v>1520.3554529338901</v>
      </c>
      <c r="M9">
        <v>0.68317589628244402</v>
      </c>
      <c r="N9">
        <v>0.31682410371755598</v>
      </c>
      <c r="O9">
        <v>0.221336215171481</v>
      </c>
      <c r="P9">
        <v>1.43647644055683</v>
      </c>
      <c r="Q9">
        <v>0.78485977461465295</v>
      </c>
      <c r="R9">
        <v>4</v>
      </c>
      <c r="S9">
        <v>1</v>
      </c>
      <c r="T9">
        <v>1606.58847617979</v>
      </c>
      <c r="U9">
        <v>1517.6081578046101</v>
      </c>
      <c r="V9">
        <v>97</v>
      </c>
      <c r="W9">
        <v>7</v>
      </c>
      <c r="X9">
        <v>52</v>
      </c>
    </row>
    <row r="10" spans="1:26">
      <c r="A10">
        <v>2023</v>
      </c>
      <c r="B10" s="15">
        <v>44938</v>
      </c>
      <c r="C10">
        <v>0</v>
      </c>
      <c r="D10">
        <v>0</v>
      </c>
      <c r="E10" t="s">
        <v>829</v>
      </c>
      <c r="G10" t="s">
        <v>830</v>
      </c>
      <c r="H10" t="s">
        <v>850</v>
      </c>
      <c r="I10" t="s">
        <v>832</v>
      </c>
      <c r="J10" t="s">
        <v>851</v>
      </c>
      <c r="K10">
        <v>1612.9664828907801</v>
      </c>
      <c r="L10">
        <v>1507.7987140462601</v>
      </c>
      <c r="M10">
        <v>0.70955370068022705</v>
      </c>
      <c r="N10">
        <v>0.290446299319773</v>
      </c>
      <c r="O10">
        <v>0.21778888675632199</v>
      </c>
      <c r="P10">
        <v>1.4823633775517999</v>
      </c>
      <c r="Q10">
        <v>0.73542550920452099</v>
      </c>
      <c r="R10">
        <v>0</v>
      </c>
      <c r="S10">
        <v>3</v>
      </c>
      <c r="T10">
        <v>1605.87638935206</v>
      </c>
      <c r="U10">
        <v>1514.88880758498</v>
      </c>
      <c r="V10">
        <v>97</v>
      </c>
      <c r="W10">
        <v>10</v>
      </c>
      <c r="X10">
        <v>53</v>
      </c>
    </row>
    <row r="11" spans="1:26">
      <c r="A11">
        <v>2023</v>
      </c>
      <c r="B11" s="15">
        <v>44891</v>
      </c>
      <c r="C11">
        <v>0</v>
      </c>
      <c r="D11">
        <v>0</v>
      </c>
      <c r="E11" t="s">
        <v>829</v>
      </c>
      <c r="G11" t="s">
        <v>842</v>
      </c>
      <c r="H11" t="s">
        <v>852</v>
      </c>
      <c r="I11" t="s">
        <v>844</v>
      </c>
      <c r="J11" t="s">
        <v>853</v>
      </c>
      <c r="K11">
        <v>1601.95613596011</v>
      </c>
      <c r="L11">
        <v>1532.34845083701</v>
      </c>
      <c r="M11">
        <v>0.66563698535113702</v>
      </c>
      <c r="N11">
        <v>0.33436301464886298</v>
      </c>
      <c r="O11">
        <v>0.22362836667378799</v>
      </c>
      <c r="P11">
        <v>1.40604702554432</v>
      </c>
      <c r="Q11">
        <v>0.81758134112946501</v>
      </c>
      <c r="R11">
        <v>4</v>
      </c>
      <c r="S11">
        <v>1</v>
      </c>
      <c r="T11">
        <v>1604.87406334914</v>
      </c>
      <c r="U11">
        <v>1529.43052344798</v>
      </c>
      <c r="V11">
        <v>99</v>
      </c>
      <c r="W11">
        <v>10</v>
      </c>
      <c r="X11">
        <v>54</v>
      </c>
    </row>
    <row r="12" spans="1:26">
      <c r="A12">
        <v>2023</v>
      </c>
      <c r="B12" s="15">
        <v>44917</v>
      </c>
      <c r="C12">
        <v>0</v>
      </c>
      <c r="D12">
        <v>0</v>
      </c>
      <c r="E12" t="s">
        <v>829</v>
      </c>
      <c r="G12" t="s">
        <v>830</v>
      </c>
      <c r="H12" t="s">
        <v>854</v>
      </c>
      <c r="I12" t="s">
        <v>832</v>
      </c>
      <c r="J12" t="s">
        <v>855</v>
      </c>
      <c r="K12">
        <v>1602.3761674611601</v>
      </c>
      <c r="L12">
        <v>1536.14868846339</v>
      </c>
      <c r="M12">
        <v>0.66129245544739201</v>
      </c>
      <c r="N12">
        <v>0.33870754455260799</v>
      </c>
      <c r="O12">
        <v>0.22418920710905299</v>
      </c>
      <c r="P12">
        <v>1.39851948674989</v>
      </c>
      <c r="Q12">
        <v>0.82566972035916497</v>
      </c>
      <c r="R12">
        <v>3</v>
      </c>
      <c r="S12">
        <v>2</v>
      </c>
      <c r="T12">
        <v>1603.9239640634701</v>
      </c>
      <c r="U12">
        <v>1534.6008918610801</v>
      </c>
      <c r="V12">
        <v>99</v>
      </c>
      <c r="W12">
        <v>9</v>
      </c>
      <c r="X12">
        <v>54</v>
      </c>
    </row>
    <row r="13" spans="1:26">
      <c r="A13">
        <v>2023</v>
      </c>
      <c r="B13" s="15">
        <v>44928</v>
      </c>
      <c r="C13">
        <v>0</v>
      </c>
      <c r="D13">
        <v>0</v>
      </c>
      <c r="E13" t="s">
        <v>829</v>
      </c>
      <c r="G13" t="s">
        <v>830</v>
      </c>
      <c r="H13" t="s">
        <v>856</v>
      </c>
      <c r="I13" t="s">
        <v>832</v>
      </c>
      <c r="J13" t="s">
        <v>857</v>
      </c>
      <c r="K13">
        <v>1602.0027101978201</v>
      </c>
      <c r="L13">
        <v>1536.97154306467</v>
      </c>
      <c r="M13">
        <v>0.65974826989156998</v>
      </c>
      <c r="N13">
        <v>0.34025173010843002</v>
      </c>
      <c r="O13">
        <v>0.224387937429852</v>
      </c>
      <c r="P13">
        <v>1.39584492370911</v>
      </c>
      <c r="Q13">
        <v>0.82854301372074302</v>
      </c>
      <c r="R13">
        <v>2</v>
      </c>
      <c r="S13">
        <v>1</v>
      </c>
      <c r="T13">
        <v>1603.5584224376901</v>
      </c>
      <c r="U13">
        <v>1535.4158308248</v>
      </c>
      <c r="V13">
        <v>99</v>
      </c>
      <c r="W13">
        <v>19</v>
      </c>
      <c r="X13">
        <v>59</v>
      </c>
    </row>
    <row r="14" spans="1:26">
      <c r="A14">
        <v>2023</v>
      </c>
      <c r="B14" s="15">
        <v>44950</v>
      </c>
      <c r="C14">
        <v>0</v>
      </c>
      <c r="D14">
        <v>0</v>
      </c>
      <c r="E14" t="s">
        <v>829</v>
      </c>
      <c r="G14" t="s">
        <v>842</v>
      </c>
      <c r="H14" t="s">
        <v>838</v>
      </c>
      <c r="I14" t="s">
        <v>844</v>
      </c>
      <c r="J14" t="s">
        <v>839</v>
      </c>
      <c r="K14">
        <v>1600.93118522124</v>
      </c>
      <c r="L14">
        <v>1529.4034749217899</v>
      </c>
      <c r="M14">
        <v>0.66809237004359701</v>
      </c>
      <c r="N14">
        <v>0.33190762995640299</v>
      </c>
      <c r="O14">
        <v>0.223310243152476</v>
      </c>
      <c r="P14">
        <v>1.41030311363692</v>
      </c>
      <c r="Q14">
        <v>0.81300712951555598</v>
      </c>
      <c r="R14">
        <v>3</v>
      </c>
      <c r="S14">
        <v>2</v>
      </c>
      <c r="T14">
        <v>1602.4442061648199</v>
      </c>
      <c r="U14">
        <v>1527.89045397821</v>
      </c>
      <c r="V14">
        <v>98</v>
      </c>
      <c r="W14">
        <v>9</v>
      </c>
      <c r="X14">
        <v>53</v>
      </c>
    </row>
    <row r="15" spans="1:26">
      <c r="A15">
        <v>2023</v>
      </c>
      <c r="B15" s="15">
        <v>44914</v>
      </c>
      <c r="C15">
        <v>0</v>
      </c>
      <c r="D15">
        <v>0</v>
      </c>
      <c r="E15" t="s">
        <v>829</v>
      </c>
      <c r="G15" t="s">
        <v>830</v>
      </c>
      <c r="H15" t="s">
        <v>858</v>
      </c>
      <c r="I15" t="s">
        <v>832</v>
      </c>
      <c r="J15" t="s">
        <v>859</v>
      </c>
      <c r="K15">
        <v>1598.9651697771001</v>
      </c>
      <c r="L15">
        <v>1538.3688552670701</v>
      </c>
      <c r="M15">
        <v>0.65399433980700605</v>
      </c>
      <c r="N15">
        <v>0.346005660192994</v>
      </c>
      <c r="O15">
        <v>0.22512574338094499</v>
      </c>
      <c r="P15">
        <v>1.3858834610789701</v>
      </c>
      <c r="Q15">
        <v>0.83924228230197095</v>
      </c>
      <c r="R15">
        <v>7</v>
      </c>
      <c r="S15">
        <v>3</v>
      </c>
      <c r="T15">
        <v>1602.3761674611601</v>
      </c>
      <c r="U15">
        <v>1534.9578575830101</v>
      </c>
      <c r="V15">
        <v>99</v>
      </c>
      <c r="W15">
        <v>25</v>
      </c>
      <c r="X15">
        <v>62</v>
      </c>
    </row>
    <row r="16" spans="1:26">
      <c r="A16">
        <v>2023</v>
      </c>
      <c r="B16" s="15">
        <v>44926</v>
      </c>
      <c r="C16">
        <v>0</v>
      </c>
      <c r="D16">
        <v>0</v>
      </c>
      <c r="E16" t="s">
        <v>829</v>
      </c>
      <c r="F16" t="s">
        <v>860</v>
      </c>
      <c r="G16" t="s">
        <v>830</v>
      </c>
      <c r="H16" t="s">
        <v>861</v>
      </c>
      <c r="I16" t="s">
        <v>832</v>
      </c>
      <c r="J16" t="s">
        <v>862</v>
      </c>
      <c r="K16">
        <v>1605.76672657931</v>
      </c>
      <c r="L16">
        <v>1493.5711725588999</v>
      </c>
      <c r="M16">
        <v>0.71781979461753798</v>
      </c>
      <c r="N16">
        <v>0.28218020538246202</v>
      </c>
      <c r="O16">
        <v>0.21664793488686801</v>
      </c>
      <c r="P16">
        <v>1.4967733479971399</v>
      </c>
      <c r="Q16">
        <v>0.71987458688973005</v>
      </c>
      <c r="R16">
        <v>3</v>
      </c>
      <c r="S16">
        <v>4</v>
      </c>
      <c r="T16">
        <v>1602.0027101978201</v>
      </c>
      <c r="U16">
        <v>1497.33518894039</v>
      </c>
      <c r="V16">
        <v>92</v>
      </c>
      <c r="W16">
        <v>16</v>
      </c>
      <c r="X16">
        <v>54</v>
      </c>
    </row>
    <row r="17" spans="1:24">
      <c r="A17">
        <v>2023</v>
      </c>
      <c r="B17" s="15">
        <v>44888</v>
      </c>
      <c r="C17">
        <v>0</v>
      </c>
      <c r="D17">
        <v>0</v>
      </c>
      <c r="E17" t="s">
        <v>829</v>
      </c>
      <c r="G17" t="s">
        <v>842</v>
      </c>
      <c r="H17" t="s">
        <v>863</v>
      </c>
      <c r="I17" t="s">
        <v>844</v>
      </c>
      <c r="J17" t="s">
        <v>864</v>
      </c>
      <c r="K17">
        <v>1605.75056364939</v>
      </c>
      <c r="L17">
        <v>1489.79829377742</v>
      </c>
      <c r="M17">
        <v>0.72217941084358805</v>
      </c>
      <c r="N17">
        <v>0.277820589156412</v>
      </c>
      <c r="O17">
        <v>0.216039812958604</v>
      </c>
      <c r="P17">
        <v>1.5043791298045801</v>
      </c>
      <c r="Q17">
        <v>0.71166068315402797</v>
      </c>
      <c r="R17">
        <v>3</v>
      </c>
      <c r="S17">
        <v>4</v>
      </c>
      <c r="T17">
        <v>1601.95613596011</v>
      </c>
      <c r="U17">
        <v>1493.5927214666999</v>
      </c>
      <c r="V17">
        <v>91</v>
      </c>
      <c r="W17">
        <v>12</v>
      </c>
      <c r="X17">
        <v>51</v>
      </c>
    </row>
    <row r="18" spans="1:24">
      <c r="A18">
        <v>2023</v>
      </c>
      <c r="B18" s="15">
        <v>44908</v>
      </c>
      <c r="C18">
        <v>0</v>
      </c>
      <c r="D18">
        <v>0</v>
      </c>
      <c r="E18" t="s">
        <v>829</v>
      </c>
      <c r="F18" t="s">
        <v>865</v>
      </c>
      <c r="G18" t="s">
        <v>830</v>
      </c>
      <c r="H18" t="s">
        <v>834</v>
      </c>
      <c r="I18" t="s">
        <v>832</v>
      </c>
      <c r="J18" t="s">
        <v>835</v>
      </c>
      <c r="K18">
        <v>1599.6133275320601</v>
      </c>
      <c r="L18">
        <v>1517.3381521240699</v>
      </c>
      <c r="M18">
        <v>0.68166566623764502</v>
      </c>
      <c r="N18">
        <v>0.31833433376235498</v>
      </c>
      <c r="O18">
        <v>0.22153548356780201</v>
      </c>
      <c r="P18">
        <v>1.43385368304157</v>
      </c>
      <c r="Q18">
        <v>0.78768180052623504</v>
      </c>
      <c r="R18">
        <v>4</v>
      </c>
      <c r="S18">
        <v>3</v>
      </c>
      <c r="T18">
        <v>1601.0573270509101</v>
      </c>
      <c r="U18">
        <v>1515.8941526052199</v>
      </c>
      <c r="V18">
        <v>97</v>
      </c>
      <c r="W18">
        <v>25</v>
      </c>
      <c r="X18">
        <v>61</v>
      </c>
    </row>
    <row r="19" spans="1:24">
      <c r="A19">
        <v>2023</v>
      </c>
      <c r="B19" s="15">
        <v>44877</v>
      </c>
      <c r="C19">
        <v>0</v>
      </c>
      <c r="D19">
        <v>0</v>
      </c>
      <c r="E19" t="s">
        <v>829</v>
      </c>
      <c r="G19" t="s">
        <v>842</v>
      </c>
      <c r="H19" t="s">
        <v>866</v>
      </c>
      <c r="I19" t="s">
        <v>844</v>
      </c>
      <c r="J19" t="s">
        <v>867</v>
      </c>
      <c r="K19">
        <v>1596.6212328259301</v>
      </c>
      <c r="L19">
        <v>1558.2162393636499</v>
      </c>
      <c r="M19">
        <v>0.62454858518821399</v>
      </c>
      <c r="N19">
        <v>0.37545141481178601</v>
      </c>
      <c r="O19">
        <v>0.22884342668095201</v>
      </c>
      <c r="P19">
        <v>1.3350167586941699</v>
      </c>
      <c r="Q19">
        <v>0.89382666798678401</v>
      </c>
      <c r="R19">
        <v>4</v>
      </c>
      <c r="S19">
        <v>1</v>
      </c>
      <c r="T19">
        <v>1599.94554074506</v>
      </c>
      <c r="U19">
        <v>1554.89193144452</v>
      </c>
      <c r="V19">
        <v>100</v>
      </c>
      <c r="W19">
        <v>9</v>
      </c>
      <c r="X19">
        <v>54</v>
      </c>
    </row>
    <row r="20" spans="1:24">
      <c r="A20">
        <v>2023</v>
      </c>
      <c r="B20" s="15">
        <v>44912</v>
      </c>
      <c r="C20">
        <v>0</v>
      </c>
      <c r="D20">
        <v>0</v>
      </c>
      <c r="E20" t="s">
        <v>829</v>
      </c>
      <c r="G20" t="s">
        <v>830</v>
      </c>
      <c r="H20" t="s">
        <v>868</v>
      </c>
      <c r="I20" t="s">
        <v>832</v>
      </c>
      <c r="J20" t="s">
        <v>869</v>
      </c>
      <c r="K20">
        <v>1597.33337548386</v>
      </c>
      <c r="L20">
        <v>1443.07792034047</v>
      </c>
      <c r="M20">
        <v>0.76418979494932904</v>
      </c>
      <c r="N20">
        <v>0.23581020505067099</v>
      </c>
      <c r="O20">
        <v>0.20991009735698701</v>
      </c>
      <c r="P20">
        <v>1.57787853299861</v>
      </c>
      <c r="Q20">
        <v>0.63203156435837204</v>
      </c>
      <c r="R20">
        <v>4</v>
      </c>
      <c r="S20">
        <v>2</v>
      </c>
      <c r="T20">
        <v>1598.9651697771001</v>
      </c>
      <c r="U20">
        <v>1441.4461260472301</v>
      </c>
      <c r="V20">
        <v>62</v>
      </c>
      <c r="W20">
        <v>2</v>
      </c>
      <c r="X20">
        <v>32</v>
      </c>
    </row>
    <row r="21" spans="1:24">
      <c r="A21">
        <v>2023</v>
      </c>
      <c r="B21" s="15">
        <v>44976</v>
      </c>
      <c r="C21">
        <v>0</v>
      </c>
      <c r="D21">
        <v>0</v>
      </c>
      <c r="E21" t="s">
        <v>829</v>
      </c>
      <c r="F21" t="s">
        <v>860</v>
      </c>
      <c r="G21" t="s">
        <v>842</v>
      </c>
      <c r="H21" t="s">
        <v>870</v>
      </c>
      <c r="I21" t="s">
        <v>844</v>
      </c>
      <c r="J21" t="s">
        <v>871</v>
      </c>
      <c r="K21">
        <v>1597.28075135581</v>
      </c>
      <c r="L21">
        <v>1542.0431001112399</v>
      </c>
      <c r="M21">
        <v>0.64698135847461302</v>
      </c>
      <c r="N21">
        <v>0.35301864152538698</v>
      </c>
      <c r="O21">
        <v>0.22601953347019299</v>
      </c>
      <c r="P21">
        <v>1.3737518256130701</v>
      </c>
      <c r="Q21">
        <v>0.85226770785711803</v>
      </c>
      <c r="R21">
        <v>6</v>
      </c>
      <c r="S21">
        <v>5</v>
      </c>
      <c r="T21">
        <v>1598.90217145822</v>
      </c>
      <c r="U21">
        <v>1540.42168000883</v>
      </c>
      <c r="V21">
        <v>99</v>
      </c>
      <c r="W21">
        <v>6</v>
      </c>
      <c r="X21">
        <v>52</v>
      </c>
    </row>
    <row r="22" spans="1:24">
      <c r="A22">
        <v>2023</v>
      </c>
      <c r="B22" s="15">
        <v>44954</v>
      </c>
      <c r="C22">
        <v>0</v>
      </c>
      <c r="D22">
        <v>0</v>
      </c>
      <c r="E22" t="s">
        <v>829</v>
      </c>
      <c r="G22" t="s">
        <v>842</v>
      </c>
      <c r="H22" t="s">
        <v>872</v>
      </c>
      <c r="I22" t="s">
        <v>844</v>
      </c>
      <c r="J22" t="s">
        <v>873</v>
      </c>
      <c r="K22">
        <v>1595.3752325231701</v>
      </c>
      <c r="L22">
        <v>1506.0651233183</v>
      </c>
      <c r="M22">
        <v>0.69038791325087201</v>
      </c>
      <c r="N22">
        <v>0.30961208674912799</v>
      </c>
      <c r="O22">
        <v>0.22037926123353499</v>
      </c>
      <c r="P22">
        <v>1.44900790944849</v>
      </c>
      <c r="Q22">
        <v>0.77137135178504501</v>
      </c>
      <c r="R22">
        <v>4</v>
      </c>
      <c r="S22">
        <v>2</v>
      </c>
      <c r="T22">
        <v>1597.58128869963</v>
      </c>
      <c r="U22">
        <v>1503.8590671418399</v>
      </c>
      <c r="V22">
        <v>94</v>
      </c>
      <c r="W22">
        <v>17</v>
      </c>
      <c r="X22">
        <v>55</v>
      </c>
    </row>
    <row r="23" spans="1:24">
      <c r="A23">
        <v>2023</v>
      </c>
      <c r="B23" s="15">
        <v>44910</v>
      </c>
      <c r="C23">
        <v>0</v>
      </c>
      <c r="D23">
        <v>0</v>
      </c>
      <c r="E23" t="s">
        <v>829</v>
      </c>
      <c r="F23" t="s">
        <v>865</v>
      </c>
      <c r="G23" t="s">
        <v>830</v>
      </c>
      <c r="H23" t="s">
        <v>874</v>
      </c>
      <c r="I23" t="s">
        <v>832</v>
      </c>
      <c r="J23" t="s">
        <v>875</v>
      </c>
      <c r="K23">
        <v>1601.0573270509101</v>
      </c>
      <c r="L23">
        <v>1493.79320415949</v>
      </c>
      <c r="M23">
        <v>0.71203437258335001</v>
      </c>
      <c r="N23">
        <v>0.28796562741664999</v>
      </c>
      <c r="O23">
        <v>0.217448093226107</v>
      </c>
      <c r="P23">
        <v>1.4866863217631101</v>
      </c>
      <c r="Q23">
        <v>0.73076177146299703</v>
      </c>
      <c r="R23">
        <v>2</v>
      </c>
      <c r="S23">
        <v>3</v>
      </c>
      <c r="T23">
        <v>1597.33337548386</v>
      </c>
      <c r="U23">
        <v>1497.5171557265401</v>
      </c>
      <c r="V23">
        <v>91</v>
      </c>
      <c r="W23">
        <v>21</v>
      </c>
      <c r="X23">
        <v>56</v>
      </c>
    </row>
    <row r="24" spans="1:24">
      <c r="A24">
        <v>2023</v>
      </c>
      <c r="B24" s="15">
        <v>44875</v>
      </c>
      <c r="C24">
        <v>0</v>
      </c>
      <c r="D24">
        <v>0</v>
      </c>
      <c r="E24" t="s">
        <v>829</v>
      </c>
      <c r="G24" t="s">
        <v>842</v>
      </c>
      <c r="H24" t="s">
        <v>876</v>
      </c>
      <c r="I24" t="s">
        <v>844</v>
      </c>
      <c r="J24" t="s">
        <v>877</v>
      </c>
      <c r="K24">
        <v>1594.5393381547301</v>
      </c>
      <c r="L24">
        <v>1492.2844724655499</v>
      </c>
      <c r="M24">
        <v>0.70608592209666299</v>
      </c>
      <c r="N24">
        <v>0.29391407790333701</v>
      </c>
      <c r="O24">
        <v>0.21826306200781201</v>
      </c>
      <c r="P24">
        <v>1.47632243080371</v>
      </c>
      <c r="Q24">
        <v>0.74194063120410103</v>
      </c>
      <c r="R24">
        <v>5</v>
      </c>
      <c r="S24">
        <v>3</v>
      </c>
      <c r="T24">
        <v>1596.6212328259301</v>
      </c>
      <c r="U24">
        <v>1490.20257779435</v>
      </c>
      <c r="V24">
        <v>89</v>
      </c>
      <c r="W24">
        <v>16</v>
      </c>
      <c r="X24">
        <v>52</v>
      </c>
    </row>
    <row r="25" spans="1:24">
      <c r="A25">
        <v>2023</v>
      </c>
      <c r="B25" s="15">
        <v>44879</v>
      </c>
      <c r="C25">
        <v>0</v>
      </c>
      <c r="D25">
        <v>0</v>
      </c>
      <c r="E25" t="s">
        <v>829</v>
      </c>
      <c r="G25" t="s">
        <v>842</v>
      </c>
      <c r="H25" t="s">
        <v>872</v>
      </c>
      <c r="I25" t="s">
        <v>844</v>
      </c>
      <c r="J25" t="s">
        <v>873</v>
      </c>
      <c r="K25">
        <v>1599.94554074506</v>
      </c>
      <c r="L25">
        <v>1520.8496426883601</v>
      </c>
      <c r="M25">
        <v>0.67768117227673996</v>
      </c>
      <c r="N25">
        <v>0.32231882772325998</v>
      </c>
      <c r="O25">
        <v>0.22205943360567201</v>
      </c>
      <c r="P25">
        <v>1.4269362808781501</v>
      </c>
      <c r="Q25">
        <v>0.79512315272752099</v>
      </c>
      <c r="R25">
        <v>2</v>
      </c>
      <c r="S25">
        <v>3</v>
      </c>
      <c r="T25">
        <v>1596.45323052258</v>
      </c>
      <c r="U25">
        <v>1524.3419529108401</v>
      </c>
      <c r="V25">
        <v>97</v>
      </c>
      <c r="W25">
        <v>28</v>
      </c>
      <c r="X25">
        <v>62</v>
      </c>
    </row>
    <row r="26" spans="1:24">
      <c r="A26">
        <v>2023</v>
      </c>
      <c r="B26" s="15">
        <v>44898</v>
      </c>
      <c r="C26">
        <v>0</v>
      </c>
      <c r="D26">
        <v>0</v>
      </c>
      <c r="E26" t="s">
        <v>829</v>
      </c>
      <c r="G26" t="s">
        <v>830</v>
      </c>
      <c r="H26" t="s">
        <v>842</v>
      </c>
      <c r="I26" t="s">
        <v>832</v>
      </c>
      <c r="J26" t="s">
        <v>844</v>
      </c>
      <c r="K26">
        <v>1591.8729067164099</v>
      </c>
      <c r="L26">
        <v>1601.4291876923401</v>
      </c>
      <c r="M26">
        <v>0.55794171443381002</v>
      </c>
      <c r="N26">
        <v>0.44205828556618998</v>
      </c>
      <c r="O26">
        <v>0.23702494242279301</v>
      </c>
      <c r="P26">
        <v>1.2206622685514601</v>
      </c>
      <c r="Q26">
        <v>1.0163626738713301</v>
      </c>
      <c r="R26">
        <v>5</v>
      </c>
      <c r="S26">
        <v>1</v>
      </c>
      <c r="T26">
        <v>1596.3770573637</v>
      </c>
      <c r="U26">
        <v>1596.92503704505</v>
      </c>
      <c r="V26">
        <v>100</v>
      </c>
      <c r="W26">
        <v>8</v>
      </c>
      <c r="X26">
        <v>54</v>
      </c>
    </row>
    <row r="27" spans="1:24">
      <c r="A27">
        <v>2023</v>
      </c>
      <c r="B27" s="15">
        <v>44952</v>
      </c>
      <c r="C27">
        <v>0</v>
      </c>
      <c r="D27">
        <v>0</v>
      </c>
      <c r="E27" t="s">
        <v>829</v>
      </c>
      <c r="G27" t="s">
        <v>842</v>
      </c>
      <c r="H27" t="s">
        <v>878</v>
      </c>
      <c r="I27" t="s">
        <v>844</v>
      </c>
      <c r="J27" t="s">
        <v>879</v>
      </c>
      <c r="K27">
        <v>1602.4442061648199</v>
      </c>
      <c r="L27">
        <v>1396.9305521291701</v>
      </c>
      <c r="M27">
        <v>0.813187280770023</v>
      </c>
      <c r="N27">
        <v>0.186812719229977</v>
      </c>
      <c r="O27">
        <v>0.20190848246384899</v>
      </c>
      <c r="P27">
        <v>1.6640936341847199</v>
      </c>
      <c r="Q27">
        <v>0.53781484827913295</v>
      </c>
      <c r="R27">
        <v>3</v>
      </c>
      <c r="S27">
        <v>5</v>
      </c>
      <c r="T27">
        <v>1595.3752325231701</v>
      </c>
      <c r="U27">
        <v>1403.9995257708199</v>
      </c>
      <c r="V27">
        <v>31</v>
      </c>
      <c r="W27">
        <v>5</v>
      </c>
      <c r="X27">
        <v>18</v>
      </c>
    </row>
    <row r="28" spans="1:24">
      <c r="A28">
        <v>2023</v>
      </c>
      <c r="B28" s="15">
        <v>44846</v>
      </c>
      <c r="C28">
        <v>0</v>
      </c>
      <c r="D28">
        <v>0</v>
      </c>
      <c r="E28" t="s">
        <v>829</v>
      </c>
      <c r="G28" t="s">
        <v>842</v>
      </c>
      <c r="H28" t="s">
        <v>880</v>
      </c>
      <c r="I28" t="s">
        <v>844</v>
      </c>
      <c r="J28" t="s">
        <v>881</v>
      </c>
      <c r="K28">
        <v>1593.23957737157</v>
      </c>
      <c r="L28">
        <v>1447.2980537640999</v>
      </c>
      <c r="M28">
        <v>0.75545670013115196</v>
      </c>
      <c r="N28">
        <v>0.24454329986884801</v>
      </c>
      <c r="O28">
        <v>0.21122965280956801</v>
      </c>
      <c r="P28">
        <v>1.5625681965905101</v>
      </c>
      <c r="Q28">
        <v>0.64866145621906202</v>
      </c>
      <c r="R28">
        <v>5</v>
      </c>
      <c r="S28">
        <v>2</v>
      </c>
      <c r="T28">
        <v>1595.30113169161</v>
      </c>
      <c r="U28">
        <v>1445.23649944406</v>
      </c>
      <c r="V28">
        <v>63</v>
      </c>
      <c r="W28">
        <v>10</v>
      </c>
      <c r="X28">
        <v>36</v>
      </c>
    </row>
    <row r="29" spans="1:24">
      <c r="A29">
        <v>2023</v>
      </c>
      <c r="B29" s="15">
        <v>44900</v>
      </c>
      <c r="C29">
        <v>0</v>
      </c>
      <c r="D29">
        <v>0</v>
      </c>
      <c r="E29" t="s">
        <v>829</v>
      </c>
      <c r="F29" t="s">
        <v>865</v>
      </c>
      <c r="G29" t="s">
        <v>830</v>
      </c>
      <c r="H29" t="s">
        <v>843</v>
      </c>
      <c r="I29" t="s">
        <v>832</v>
      </c>
      <c r="J29" t="s">
        <v>845</v>
      </c>
      <c r="K29">
        <v>1596.3770573637</v>
      </c>
      <c r="L29">
        <v>1546.8706229683901</v>
      </c>
      <c r="M29">
        <v>0.63941018073968203</v>
      </c>
      <c r="N29">
        <v>0.36058981926031802</v>
      </c>
      <c r="O29">
        <v>0.22697824014729101</v>
      </c>
      <c r="P29">
        <v>1.3606664040701</v>
      </c>
      <c r="Q29">
        <v>0.86631183607719098</v>
      </c>
      <c r="R29">
        <v>3</v>
      </c>
      <c r="S29">
        <v>4</v>
      </c>
      <c r="T29">
        <v>1593.1319572171701</v>
      </c>
      <c r="U29">
        <v>1550.11572311492</v>
      </c>
      <c r="V29">
        <v>99</v>
      </c>
      <c r="W29">
        <v>5</v>
      </c>
      <c r="X29">
        <v>52</v>
      </c>
    </row>
    <row r="30" spans="1:24">
      <c r="A30">
        <v>2023</v>
      </c>
      <c r="B30" s="15">
        <v>44853</v>
      </c>
      <c r="C30">
        <v>0</v>
      </c>
      <c r="D30">
        <v>0</v>
      </c>
      <c r="E30" t="s">
        <v>829</v>
      </c>
      <c r="F30" t="s">
        <v>860</v>
      </c>
      <c r="G30" t="s">
        <v>842</v>
      </c>
      <c r="H30" t="s">
        <v>854</v>
      </c>
      <c r="I30" t="s">
        <v>844</v>
      </c>
      <c r="J30" t="s">
        <v>855</v>
      </c>
      <c r="K30">
        <v>1595.92691345</v>
      </c>
      <c r="L30">
        <v>1504.44087830851</v>
      </c>
      <c r="M30">
        <v>0.693058894170965</v>
      </c>
      <c r="N30">
        <v>0.306941105829035</v>
      </c>
      <c r="O30">
        <v>0.220022515944613</v>
      </c>
      <c r="P30">
        <v>1.45365174269326</v>
      </c>
      <c r="Q30">
        <v>0.76637077325135805</v>
      </c>
      <c r="R30">
        <v>3</v>
      </c>
      <c r="S30">
        <v>4</v>
      </c>
      <c r="T30">
        <v>1592.3321701879199</v>
      </c>
      <c r="U30">
        <v>1508.0356215705899</v>
      </c>
      <c r="V30">
        <v>93</v>
      </c>
      <c r="W30">
        <v>18</v>
      </c>
      <c r="X30">
        <v>55</v>
      </c>
    </row>
    <row r="31" spans="1:24">
      <c r="A31">
        <v>2023</v>
      </c>
      <c r="B31" s="15">
        <v>44894</v>
      </c>
      <c r="C31">
        <v>0</v>
      </c>
      <c r="D31">
        <v>0</v>
      </c>
      <c r="E31" t="s">
        <v>829</v>
      </c>
      <c r="G31" t="s">
        <v>830</v>
      </c>
      <c r="H31" t="s">
        <v>882</v>
      </c>
      <c r="I31" t="s">
        <v>832</v>
      </c>
      <c r="J31" t="s">
        <v>883</v>
      </c>
      <c r="K31">
        <v>1588.87960571491</v>
      </c>
      <c r="L31">
        <v>1572.80825187855</v>
      </c>
      <c r="M31">
        <v>0.59395444965032596</v>
      </c>
      <c r="N31">
        <v>0.40604555034967399</v>
      </c>
      <c r="O31">
        <v>0.23262833033594099</v>
      </c>
      <c r="P31">
        <v>1.2823665977188301</v>
      </c>
      <c r="Q31">
        <v>0.950261732617107</v>
      </c>
      <c r="R31">
        <v>3</v>
      </c>
      <c r="S31">
        <v>1</v>
      </c>
      <c r="T31">
        <v>1591.8729067164099</v>
      </c>
      <c r="U31">
        <v>1569.81495087705</v>
      </c>
      <c r="V31">
        <v>100</v>
      </c>
      <c r="W31">
        <v>8</v>
      </c>
      <c r="X31">
        <v>54</v>
      </c>
    </row>
    <row r="32" spans="1:24">
      <c r="A32">
        <v>2023</v>
      </c>
      <c r="B32" s="15">
        <v>44869</v>
      </c>
      <c r="C32">
        <v>0</v>
      </c>
      <c r="D32">
        <v>1</v>
      </c>
      <c r="E32" t="s">
        <v>829</v>
      </c>
      <c r="G32" t="s">
        <v>842</v>
      </c>
      <c r="H32" t="s">
        <v>868</v>
      </c>
      <c r="I32" t="s">
        <v>844</v>
      </c>
      <c r="J32" t="s">
        <v>869</v>
      </c>
      <c r="K32">
        <v>1588.69843982682</v>
      </c>
      <c r="L32">
        <v>1458.26791979825</v>
      </c>
      <c r="M32">
        <v>0.679357004321538</v>
      </c>
      <c r="N32">
        <v>0.320642995678462</v>
      </c>
      <c r="O32">
        <v>0.22183937797894801</v>
      </c>
      <c r="P32">
        <v>1.42984525135769</v>
      </c>
      <c r="Q32">
        <v>0.79199412662125501</v>
      </c>
      <c r="R32">
        <v>6</v>
      </c>
      <c r="S32">
        <v>3</v>
      </c>
      <c r="T32">
        <v>1591.4827458307</v>
      </c>
      <c r="U32">
        <v>1455.4836137943701</v>
      </c>
      <c r="V32">
        <v>68</v>
      </c>
      <c r="W32">
        <v>8</v>
      </c>
      <c r="X32">
        <v>38</v>
      </c>
    </row>
    <row r="33" spans="1:30">
      <c r="A33">
        <v>2023</v>
      </c>
      <c r="B33" s="15">
        <v>44981</v>
      </c>
      <c r="C33">
        <v>0</v>
      </c>
      <c r="D33">
        <v>0</v>
      </c>
      <c r="E33" t="s">
        <v>829</v>
      </c>
      <c r="G33" t="s">
        <v>866</v>
      </c>
      <c r="H33" t="s">
        <v>831</v>
      </c>
      <c r="I33" t="s">
        <v>867</v>
      </c>
      <c r="J33" t="s">
        <v>833</v>
      </c>
      <c r="K33">
        <v>1588.60140545637</v>
      </c>
      <c r="L33">
        <v>1477.548949727</v>
      </c>
      <c r="M33">
        <v>0.71648503641271799</v>
      </c>
      <c r="N33">
        <v>0.28351496358728201</v>
      </c>
      <c r="O33">
        <v>0.21683322055131601</v>
      </c>
      <c r="P33">
        <v>1.4944455354545501</v>
      </c>
      <c r="Q33">
        <v>0.72238768509676099</v>
      </c>
      <c r="R33">
        <v>4</v>
      </c>
      <c r="S33">
        <v>0</v>
      </c>
      <c r="T33">
        <v>1591.33257582188</v>
      </c>
      <c r="U33">
        <v>1474.81777936149</v>
      </c>
      <c r="V33">
        <v>79</v>
      </c>
      <c r="W33">
        <v>3</v>
      </c>
      <c r="X33">
        <v>41</v>
      </c>
    </row>
    <row r="34" spans="1:30">
      <c r="A34">
        <v>2023</v>
      </c>
      <c r="B34" s="15">
        <v>44971</v>
      </c>
      <c r="C34">
        <v>0</v>
      </c>
      <c r="D34">
        <v>0</v>
      </c>
      <c r="E34" t="s">
        <v>829</v>
      </c>
      <c r="F34" t="s">
        <v>865</v>
      </c>
      <c r="G34" t="s">
        <v>842</v>
      </c>
      <c r="H34" t="s">
        <v>882</v>
      </c>
      <c r="I34" t="s">
        <v>844</v>
      </c>
      <c r="J34" t="s">
        <v>883</v>
      </c>
      <c r="K34">
        <v>1593.70509442356</v>
      </c>
      <c r="L34">
        <v>1587.3117294189301</v>
      </c>
      <c r="M34">
        <v>0.58045130227422803</v>
      </c>
      <c r="N34">
        <v>0.41954869772577202</v>
      </c>
      <c r="O34">
        <v>0.23428195566438501</v>
      </c>
      <c r="P34">
        <v>1.2591952939480999</v>
      </c>
      <c r="Q34">
        <v>0.97508666171628899</v>
      </c>
      <c r="R34">
        <v>3</v>
      </c>
      <c r="S34">
        <v>4</v>
      </c>
      <c r="T34">
        <v>1590.8229257156499</v>
      </c>
      <c r="U34">
        <v>1590.1938981268399</v>
      </c>
      <c r="V34">
        <v>100</v>
      </c>
      <c r="W34">
        <v>10</v>
      </c>
      <c r="X34">
        <v>55</v>
      </c>
    </row>
    <row r="35" spans="1:30">
      <c r="A35">
        <v>2023</v>
      </c>
      <c r="B35" s="15">
        <v>44890</v>
      </c>
      <c r="C35">
        <v>0</v>
      </c>
      <c r="D35">
        <v>0</v>
      </c>
      <c r="E35" t="s">
        <v>829</v>
      </c>
      <c r="F35" t="s">
        <v>860</v>
      </c>
      <c r="G35" t="s">
        <v>830</v>
      </c>
      <c r="H35" t="s">
        <v>866</v>
      </c>
      <c r="I35" t="s">
        <v>832</v>
      </c>
      <c r="J35" t="s">
        <v>867</v>
      </c>
      <c r="K35">
        <v>1587.17879167244</v>
      </c>
      <c r="L35">
        <v>1543.4724348662801</v>
      </c>
      <c r="M35">
        <v>0.63167682173255701</v>
      </c>
      <c r="N35">
        <v>0.36832317826744299</v>
      </c>
      <c r="O35">
        <v>0.227951386553398</v>
      </c>
      <c r="P35">
        <v>1.34731342265093</v>
      </c>
      <c r="Q35">
        <v>0.88063796390246596</v>
      </c>
      <c r="R35">
        <v>3</v>
      </c>
      <c r="S35">
        <v>2</v>
      </c>
      <c r="T35">
        <v>1588.87960571491</v>
      </c>
      <c r="U35">
        <v>1541.7716208238101</v>
      </c>
      <c r="V35">
        <v>98</v>
      </c>
      <c r="W35">
        <v>13</v>
      </c>
      <c r="X35">
        <v>55</v>
      </c>
    </row>
    <row r="36" spans="1:30">
      <c r="A36">
        <v>2023</v>
      </c>
      <c r="B36" s="15">
        <v>44954</v>
      </c>
      <c r="C36">
        <v>0</v>
      </c>
      <c r="D36">
        <v>0</v>
      </c>
      <c r="E36" t="s">
        <v>829</v>
      </c>
      <c r="G36" t="s">
        <v>882</v>
      </c>
      <c r="H36" t="s">
        <v>874</v>
      </c>
      <c r="I36" t="s">
        <v>883</v>
      </c>
      <c r="J36" t="s">
        <v>875</v>
      </c>
      <c r="K36">
        <v>1585.9158978120499</v>
      </c>
      <c r="L36">
        <v>1507.1286057294101</v>
      </c>
      <c r="M36">
        <v>0.67729301466036096</v>
      </c>
      <c r="N36">
        <v>0.32270698533963899</v>
      </c>
      <c r="O36">
        <v>0.22211033948592801</v>
      </c>
      <c r="P36">
        <v>1.42626258738899</v>
      </c>
      <c r="Q36">
        <v>0.79584775209693803</v>
      </c>
      <c r="R36">
        <v>5</v>
      </c>
      <c r="S36">
        <v>2</v>
      </c>
      <c r="T36">
        <v>1588.72023991017</v>
      </c>
      <c r="U36">
        <v>1504.32426363129</v>
      </c>
      <c r="V36">
        <v>91</v>
      </c>
      <c r="W36">
        <v>2</v>
      </c>
      <c r="X36">
        <v>46</v>
      </c>
    </row>
    <row r="37" spans="1:30">
      <c r="A37">
        <v>2023</v>
      </c>
      <c r="B37" s="15">
        <v>44978</v>
      </c>
      <c r="C37">
        <v>0</v>
      </c>
      <c r="D37">
        <v>0</v>
      </c>
      <c r="E37" t="s">
        <v>829</v>
      </c>
      <c r="G37" t="s">
        <v>866</v>
      </c>
      <c r="H37" t="s">
        <v>872</v>
      </c>
      <c r="I37" t="s">
        <v>867</v>
      </c>
      <c r="J37" t="s">
        <v>873</v>
      </c>
      <c r="K37">
        <v>1585.8678099124199</v>
      </c>
      <c r="L37">
        <v>1501.2445431163801</v>
      </c>
      <c r="M37">
        <v>0.68459152856653704</v>
      </c>
      <c r="N37">
        <v>0.31540847143346301</v>
      </c>
      <c r="O37">
        <v>0.221149082519982</v>
      </c>
      <c r="P37">
        <v>1.4389353512096099</v>
      </c>
      <c r="Q37">
        <v>0.78221373131036798</v>
      </c>
      <c r="R37">
        <v>4</v>
      </c>
      <c r="S37">
        <v>1</v>
      </c>
      <c r="T37">
        <v>1588.60140545637</v>
      </c>
      <c r="U37">
        <v>1498.51094757243</v>
      </c>
      <c r="V37">
        <v>89</v>
      </c>
      <c r="W37">
        <v>2</v>
      </c>
      <c r="X37">
        <v>45</v>
      </c>
    </row>
    <row r="38" spans="1:30">
      <c r="A38">
        <v>2023</v>
      </c>
      <c r="B38" s="15">
        <v>44855</v>
      </c>
      <c r="C38">
        <v>0</v>
      </c>
      <c r="D38">
        <v>0</v>
      </c>
      <c r="E38" t="s">
        <v>829</v>
      </c>
      <c r="G38" t="s">
        <v>842</v>
      </c>
      <c r="H38" t="s">
        <v>850</v>
      </c>
      <c r="I38" t="s">
        <v>844</v>
      </c>
      <c r="J38" t="s">
        <v>851</v>
      </c>
      <c r="K38">
        <v>1592.3321701879199</v>
      </c>
      <c r="L38">
        <v>1446.58871267209</v>
      </c>
      <c r="M38">
        <v>0.75524600347680504</v>
      </c>
      <c r="N38">
        <v>0.24475399652319499</v>
      </c>
      <c r="O38">
        <v>0.21126116305016701</v>
      </c>
      <c r="P38">
        <v>1.5621990209202801</v>
      </c>
      <c r="Q38">
        <v>0.64906214212989</v>
      </c>
      <c r="R38">
        <v>2</v>
      </c>
      <c r="S38">
        <v>3</v>
      </c>
      <c r="T38">
        <v>1588.3002521512501</v>
      </c>
      <c r="U38">
        <v>1450.62063070876</v>
      </c>
      <c r="V38">
        <v>62</v>
      </c>
      <c r="W38">
        <v>8</v>
      </c>
      <c r="X38">
        <v>35</v>
      </c>
    </row>
    <row r="39" spans="1:30">
      <c r="A39">
        <v>2023</v>
      </c>
      <c r="B39" s="15">
        <v>44884</v>
      </c>
      <c r="C39">
        <v>0</v>
      </c>
      <c r="D39">
        <v>0</v>
      </c>
      <c r="E39" t="s">
        <v>829</v>
      </c>
      <c r="G39" t="s">
        <v>830</v>
      </c>
      <c r="H39" t="s">
        <v>880</v>
      </c>
      <c r="I39" t="s">
        <v>832</v>
      </c>
      <c r="J39" t="s">
        <v>881</v>
      </c>
      <c r="K39">
        <v>1585.02462663609</v>
      </c>
      <c r="L39">
        <v>1440.2188147004899</v>
      </c>
      <c r="M39">
        <v>0.75424690034929698</v>
      </c>
      <c r="N39">
        <v>0.24575309965070299</v>
      </c>
      <c r="O39">
        <v>0.21141037934874199</v>
      </c>
      <c r="P39">
        <v>1.56044855672188</v>
      </c>
      <c r="Q39">
        <v>0.65096182262686397</v>
      </c>
      <c r="R39">
        <v>6</v>
      </c>
      <c r="S39">
        <v>1</v>
      </c>
      <c r="T39">
        <v>1587.5573290280099</v>
      </c>
      <c r="U39">
        <v>1437.68611230857</v>
      </c>
      <c r="V39">
        <v>53</v>
      </c>
      <c r="W39">
        <v>6</v>
      </c>
      <c r="X39">
        <v>29</v>
      </c>
    </row>
    <row r="40" spans="1:30">
      <c r="A40">
        <v>2023</v>
      </c>
      <c r="B40" s="15">
        <v>44982</v>
      </c>
      <c r="C40">
        <v>0</v>
      </c>
      <c r="D40">
        <v>0</v>
      </c>
      <c r="E40" t="s">
        <v>829</v>
      </c>
      <c r="G40" t="s">
        <v>866</v>
      </c>
      <c r="H40" t="s">
        <v>878</v>
      </c>
      <c r="I40" t="s">
        <v>867</v>
      </c>
      <c r="J40" t="s">
        <v>879</v>
      </c>
      <c r="K40">
        <v>1591.33257582188</v>
      </c>
      <c r="L40">
        <v>1396.186157737</v>
      </c>
      <c r="M40">
        <v>0.80395139807624605</v>
      </c>
      <c r="N40">
        <v>0.19604860192375401</v>
      </c>
      <c r="O40">
        <v>0.203508270568281</v>
      </c>
      <c r="P40">
        <v>1.64780030807732</v>
      </c>
      <c r="Q40">
        <v>0.555707962490957</v>
      </c>
      <c r="R40">
        <v>2</v>
      </c>
      <c r="S40">
        <v>3</v>
      </c>
      <c r="T40">
        <v>1586.92316160271</v>
      </c>
      <c r="U40">
        <v>1400.59557195617</v>
      </c>
      <c r="V40">
        <v>24</v>
      </c>
      <c r="W40">
        <v>2</v>
      </c>
      <c r="X40">
        <v>13</v>
      </c>
    </row>
    <row r="41" spans="1:30">
      <c r="A41">
        <v>2023</v>
      </c>
      <c r="B41" s="15">
        <v>44978</v>
      </c>
      <c r="C41">
        <v>0</v>
      </c>
      <c r="D41">
        <v>0</v>
      </c>
      <c r="E41" t="s">
        <v>829</v>
      </c>
      <c r="G41" t="s">
        <v>882</v>
      </c>
      <c r="H41" t="s">
        <v>878</v>
      </c>
      <c r="I41" t="s">
        <v>883</v>
      </c>
      <c r="J41" t="s">
        <v>879</v>
      </c>
      <c r="K41">
        <v>1584.4090640786401</v>
      </c>
      <c r="L41">
        <v>1392.17811983658</v>
      </c>
      <c r="M41">
        <v>0.80129269877758902</v>
      </c>
      <c r="N41">
        <v>0.19870730122241101</v>
      </c>
      <c r="O41">
        <v>0.20395985941042399</v>
      </c>
      <c r="P41">
        <v>1.6431137107763301</v>
      </c>
      <c r="Q41">
        <v>0.56084614863409799</v>
      </c>
      <c r="R41">
        <v>6</v>
      </c>
      <c r="S41">
        <v>1</v>
      </c>
      <c r="T41">
        <v>1586.4145489412999</v>
      </c>
      <c r="U41">
        <v>1390.1726349739199</v>
      </c>
      <c r="V41">
        <v>19</v>
      </c>
      <c r="W41">
        <v>1</v>
      </c>
      <c r="X41">
        <v>10</v>
      </c>
    </row>
    <row r="42" spans="1:30">
      <c r="A42">
        <v>2023</v>
      </c>
      <c r="B42" s="15">
        <v>44952</v>
      </c>
      <c r="C42">
        <v>0</v>
      </c>
      <c r="D42">
        <v>0</v>
      </c>
      <c r="E42" t="s">
        <v>829</v>
      </c>
      <c r="G42" t="s">
        <v>882</v>
      </c>
      <c r="H42" t="s">
        <v>830</v>
      </c>
      <c r="I42" t="s">
        <v>883</v>
      </c>
      <c r="J42" t="s">
        <v>832</v>
      </c>
      <c r="K42">
        <v>1583.5978814689499</v>
      </c>
      <c r="L42">
        <v>1621.66509121796</v>
      </c>
      <c r="M42">
        <v>0.517165916475819</v>
      </c>
      <c r="N42">
        <v>0.482834083524181</v>
      </c>
      <c r="O42">
        <v>0.24198311169703199</v>
      </c>
      <c r="P42">
        <v>1.1511695269161999</v>
      </c>
      <c r="Q42">
        <v>1.09081358478083</v>
      </c>
      <c r="R42">
        <v>3</v>
      </c>
      <c r="S42">
        <v>2</v>
      </c>
      <c r="T42">
        <v>1585.9158978120499</v>
      </c>
      <c r="U42">
        <v>1619.34707487486</v>
      </c>
      <c r="V42">
        <v>100</v>
      </c>
      <c r="W42">
        <v>4</v>
      </c>
      <c r="X42">
        <v>52</v>
      </c>
    </row>
    <row r="43" spans="1:30" ht="16.5">
      <c r="A43">
        <v>2023</v>
      </c>
      <c r="B43" s="15">
        <v>44975</v>
      </c>
      <c r="C43">
        <v>0</v>
      </c>
      <c r="D43">
        <v>0</v>
      </c>
      <c r="E43" t="s">
        <v>829</v>
      </c>
      <c r="G43" t="s">
        <v>866</v>
      </c>
      <c r="H43" t="s">
        <v>838</v>
      </c>
      <c r="I43" t="s">
        <v>867</v>
      </c>
      <c r="J43" t="s">
        <v>839</v>
      </c>
      <c r="K43">
        <v>1582.9054747774001</v>
      </c>
      <c r="L43">
        <v>1516.8268620108499</v>
      </c>
      <c r="M43">
        <v>0.66110048678689304</v>
      </c>
      <c r="N43">
        <v>0.33889951321310702</v>
      </c>
      <c r="O43">
        <v>0.22421392982319899</v>
      </c>
      <c r="P43">
        <v>1.39818696524647</v>
      </c>
      <c r="Q43">
        <v>0.82602696457673297</v>
      </c>
      <c r="R43">
        <v>4</v>
      </c>
      <c r="S43">
        <v>1</v>
      </c>
      <c r="T43">
        <v>1585.8678099124199</v>
      </c>
      <c r="U43">
        <v>1513.8645268758301</v>
      </c>
      <c r="V43">
        <v>93</v>
      </c>
      <c r="W43">
        <v>4</v>
      </c>
      <c r="X43">
        <v>48</v>
      </c>
      <c r="AD43" s="14"/>
    </row>
    <row r="44" spans="1:30">
      <c r="A44">
        <v>2023</v>
      </c>
      <c r="B44" s="15">
        <v>44902</v>
      </c>
      <c r="C44">
        <v>0</v>
      </c>
      <c r="D44">
        <v>0</v>
      </c>
      <c r="E44" t="s">
        <v>829</v>
      </c>
      <c r="G44" t="s">
        <v>842</v>
      </c>
      <c r="H44" t="s">
        <v>830</v>
      </c>
      <c r="I44" t="s">
        <v>844</v>
      </c>
      <c r="J44" t="s">
        <v>832</v>
      </c>
      <c r="K44">
        <v>1591.44456321181</v>
      </c>
      <c r="L44">
        <v>1593.1319572171701</v>
      </c>
      <c r="M44">
        <v>0.569082734819368</v>
      </c>
      <c r="N44">
        <v>0.430917265180632</v>
      </c>
      <c r="O44">
        <v>0.23566890760144801</v>
      </c>
      <c r="P44">
        <v>1.2397192707904601</v>
      </c>
      <c r="Q44">
        <v>0.99594963681098903</v>
      </c>
      <c r="R44">
        <v>0</v>
      </c>
      <c r="S44">
        <v>4</v>
      </c>
      <c r="T44">
        <v>1585.3890492758801</v>
      </c>
      <c r="U44">
        <v>1599.1874711531</v>
      </c>
      <c r="V44">
        <v>100</v>
      </c>
      <c r="W44">
        <v>6</v>
      </c>
      <c r="X44">
        <v>53</v>
      </c>
    </row>
    <row r="45" spans="1:30">
      <c r="A45">
        <v>2023</v>
      </c>
      <c r="B45" s="15">
        <v>44908</v>
      </c>
      <c r="C45">
        <v>0</v>
      </c>
      <c r="D45">
        <v>0</v>
      </c>
      <c r="E45" t="s">
        <v>829</v>
      </c>
      <c r="G45" t="s">
        <v>842</v>
      </c>
      <c r="H45" t="s">
        <v>840</v>
      </c>
      <c r="I45" t="s">
        <v>844</v>
      </c>
      <c r="J45" t="s">
        <v>841</v>
      </c>
      <c r="K45">
        <v>1584.4073755975501</v>
      </c>
      <c r="L45">
        <v>1417.87401514053</v>
      </c>
      <c r="M45">
        <v>0.77668754752851898</v>
      </c>
      <c r="N45">
        <v>0.22331245247148099</v>
      </c>
      <c r="O45">
        <v>0.207972483766413</v>
      </c>
      <c r="P45">
        <v>1.5998179404535</v>
      </c>
      <c r="Q45">
        <v>0.60815454331291097</v>
      </c>
      <c r="R45">
        <v>3</v>
      </c>
      <c r="S45">
        <v>2</v>
      </c>
      <c r="T45">
        <v>1585.3826883540601</v>
      </c>
      <c r="U45">
        <v>1416.89870238402</v>
      </c>
      <c r="V45">
        <v>35</v>
      </c>
      <c r="W45">
        <v>2</v>
      </c>
      <c r="X45">
        <v>18</v>
      </c>
    </row>
    <row r="46" spans="1:30">
      <c r="A46">
        <v>2023</v>
      </c>
      <c r="B46" s="15">
        <v>44882</v>
      </c>
      <c r="C46">
        <v>0</v>
      </c>
      <c r="D46">
        <v>0</v>
      </c>
      <c r="E46" t="s">
        <v>829</v>
      </c>
      <c r="G46" t="s">
        <v>830</v>
      </c>
      <c r="H46" t="s">
        <v>840</v>
      </c>
      <c r="I46" t="s">
        <v>832</v>
      </c>
      <c r="J46" t="s">
        <v>841</v>
      </c>
      <c r="K46">
        <v>1582.9734457488501</v>
      </c>
      <c r="L46">
        <v>1435.9803420841699</v>
      </c>
      <c r="M46">
        <v>0.756573283091311</v>
      </c>
      <c r="N46">
        <v>0.243426716908689</v>
      </c>
      <c r="O46">
        <v>0.21106241507534501</v>
      </c>
      <c r="P46">
        <v>1.56452479694723</v>
      </c>
      <c r="Q46">
        <v>0.64653761812811195</v>
      </c>
      <c r="R46">
        <v>4</v>
      </c>
      <c r="S46">
        <v>1</v>
      </c>
      <c r="T46">
        <v>1585.02462663609</v>
      </c>
      <c r="U46">
        <v>1433.92916119693</v>
      </c>
      <c r="V46">
        <v>48</v>
      </c>
      <c r="W46">
        <v>7</v>
      </c>
      <c r="X46">
        <v>27</v>
      </c>
    </row>
    <row r="47" spans="1:30">
      <c r="A47">
        <v>2023</v>
      </c>
      <c r="B47" s="15">
        <v>44916</v>
      </c>
      <c r="C47">
        <v>0</v>
      </c>
      <c r="D47">
        <v>0</v>
      </c>
      <c r="E47" t="s">
        <v>829</v>
      </c>
      <c r="F47" t="s">
        <v>860</v>
      </c>
      <c r="G47" t="s">
        <v>842</v>
      </c>
      <c r="H47" t="s">
        <v>884</v>
      </c>
      <c r="I47" t="s">
        <v>844</v>
      </c>
      <c r="J47" t="s">
        <v>885</v>
      </c>
      <c r="K47">
        <v>1583.2482144898299</v>
      </c>
      <c r="L47">
        <v>1432.84265006381</v>
      </c>
      <c r="M47">
        <v>0.76017280932723896</v>
      </c>
      <c r="N47">
        <v>0.23982719067276101</v>
      </c>
      <c r="O47">
        <v>0.210520383507558</v>
      </c>
      <c r="P47">
        <v>1.5708341308104501</v>
      </c>
      <c r="Q47">
        <v>0.63968625269711099</v>
      </c>
      <c r="R47">
        <v>2</v>
      </c>
      <c r="S47">
        <v>1</v>
      </c>
      <c r="T47">
        <v>1584.30316164739</v>
      </c>
      <c r="U47">
        <v>1431.7877029062499</v>
      </c>
      <c r="V47">
        <v>46</v>
      </c>
      <c r="W47">
        <v>3</v>
      </c>
      <c r="X47">
        <v>24</v>
      </c>
    </row>
    <row r="48" spans="1:30">
      <c r="A48">
        <v>2023</v>
      </c>
      <c r="B48" s="15">
        <v>44950</v>
      </c>
      <c r="C48">
        <v>0</v>
      </c>
      <c r="D48">
        <v>0</v>
      </c>
      <c r="E48" t="s">
        <v>829</v>
      </c>
      <c r="G48" t="s">
        <v>882</v>
      </c>
      <c r="H48" t="s">
        <v>886</v>
      </c>
      <c r="I48" t="s">
        <v>883</v>
      </c>
      <c r="J48" t="s">
        <v>887</v>
      </c>
      <c r="K48">
        <v>1580.83129488803</v>
      </c>
      <c r="L48">
        <v>1544.9112912117901</v>
      </c>
      <c r="M48">
        <v>0.62118836833512303</v>
      </c>
      <c r="N48">
        <v>0.37881163166487702</v>
      </c>
      <c r="O48">
        <v>0.22926241056764701</v>
      </c>
      <c r="P48">
        <v>1.3292240044968</v>
      </c>
      <c r="Q48">
        <v>0.90003840607084795</v>
      </c>
      <c r="R48">
        <v>4</v>
      </c>
      <c r="S48">
        <v>2</v>
      </c>
      <c r="T48">
        <v>1583.5978814689499</v>
      </c>
      <c r="U48">
        <v>1542.1447046308699</v>
      </c>
      <c r="V48">
        <v>98</v>
      </c>
      <c r="W48">
        <v>3</v>
      </c>
      <c r="X48">
        <v>50</v>
      </c>
    </row>
    <row r="49" spans="1:24">
      <c r="A49">
        <v>2023</v>
      </c>
      <c r="B49" s="15">
        <v>44966</v>
      </c>
      <c r="C49">
        <v>0</v>
      </c>
      <c r="D49">
        <v>0</v>
      </c>
      <c r="E49" t="s">
        <v>829</v>
      </c>
      <c r="G49" t="s">
        <v>882</v>
      </c>
      <c r="H49" t="s">
        <v>842</v>
      </c>
      <c r="I49" t="s">
        <v>883</v>
      </c>
      <c r="J49" t="s">
        <v>844</v>
      </c>
      <c r="K49">
        <v>1578.3361718338399</v>
      </c>
      <c r="L49">
        <v>1594.9689351500899</v>
      </c>
      <c r="M49">
        <v>0.54787222219852305</v>
      </c>
      <c r="N49">
        <v>0.452127777801477</v>
      </c>
      <c r="O49">
        <v>0.23824900867364199</v>
      </c>
      <c r="P49">
        <v>1.20346343925206</v>
      </c>
      <c r="Q49">
        <v>1.03478556942158</v>
      </c>
      <c r="R49">
        <v>5</v>
      </c>
      <c r="S49">
        <v>0</v>
      </c>
      <c r="T49">
        <v>1583.3568142899401</v>
      </c>
      <c r="U49">
        <v>1589.94829269399</v>
      </c>
      <c r="V49">
        <v>100</v>
      </c>
      <c r="W49">
        <v>4</v>
      </c>
      <c r="X49">
        <v>52</v>
      </c>
    </row>
    <row r="50" spans="1:24">
      <c r="A50">
        <v>2023</v>
      </c>
      <c r="B50" s="15">
        <v>44914</v>
      </c>
      <c r="C50">
        <v>0</v>
      </c>
      <c r="D50">
        <v>0</v>
      </c>
      <c r="E50" t="s">
        <v>829</v>
      </c>
      <c r="F50" t="s">
        <v>865</v>
      </c>
      <c r="G50" t="s">
        <v>842</v>
      </c>
      <c r="H50" t="s">
        <v>834</v>
      </c>
      <c r="I50" t="s">
        <v>844</v>
      </c>
      <c r="J50" t="s">
        <v>835</v>
      </c>
      <c r="K50">
        <v>1581.6754347613</v>
      </c>
      <c r="L50">
        <v>1519.2113367490001</v>
      </c>
      <c r="M50">
        <v>0.65642327972880399</v>
      </c>
      <c r="N50">
        <v>0.34357672027119601</v>
      </c>
      <c r="O50">
        <v>0.224814799235558</v>
      </c>
      <c r="P50">
        <v>1.39008769084739</v>
      </c>
      <c r="Q50">
        <v>0.83472710838817099</v>
      </c>
      <c r="R50">
        <v>1</v>
      </c>
      <c r="S50">
        <v>0</v>
      </c>
      <c r="T50">
        <v>1583.2482144898299</v>
      </c>
      <c r="U50">
        <v>1517.63855702047</v>
      </c>
      <c r="V50">
        <v>94</v>
      </c>
      <c r="W50">
        <v>33</v>
      </c>
      <c r="X50">
        <v>63</v>
      </c>
    </row>
    <row r="51" spans="1:24">
      <c r="A51">
        <v>2023</v>
      </c>
      <c r="B51" s="15">
        <v>44878</v>
      </c>
      <c r="C51">
        <v>0</v>
      </c>
      <c r="D51">
        <v>0</v>
      </c>
      <c r="E51" t="s">
        <v>829</v>
      </c>
      <c r="G51" t="s">
        <v>830</v>
      </c>
      <c r="H51" t="s">
        <v>863</v>
      </c>
      <c r="I51" t="s">
        <v>832</v>
      </c>
      <c r="J51" t="s">
        <v>864</v>
      </c>
      <c r="K51">
        <v>1580.3327491628299</v>
      </c>
      <c r="L51">
        <v>1487.8968788084501</v>
      </c>
      <c r="M51">
        <v>0.69422079719950303</v>
      </c>
      <c r="N51">
        <v>0.30577920280049697</v>
      </c>
      <c r="O51">
        <v>0.21986691953184001</v>
      </c>
      <c r="P51">
        <v>1.4556723257756501</v>
      </c>
      <c r="Q51">
        <v>0.76419459375618803</v>
      </c>
      <c r="R51">
        <v>5</v>
      </c>
      <c r="S51">
        <v>2</v>
      </c>
      <c r="T51">
        <v>1582.9734457488501</v>
      </c>
      <c r="U51">
        <v>1485.25618222243</v>
      </c>
      <c r="V51">
        <v>81</v>
      </c>
      <c r="W51">
        <v>11</v>
      </c>
      <c r="X51">
        <v>46</v>
      </c>
    </row>
    <row r="52" spans="1:24">
      <c r="A52">
        <v>2023</v>
      </c>
      <c r="B52" s="15">
        <v>44973</v>
      </c>
      <c r="C52">
        <v>0</v>
      </c>
      <c r="D52">
        <v>0</v>
      </c>
      <c r="E52" t="s">
        <v>829</v>
      </c>
      <c r="G52" t="s">
        <v>866</v>
      </c>
      <c r="H52" t="s">
        <v>884</v>
      </c>
      <c r="I52" t="s">
        <v>867</v>
      </c>
      <c r="J52" t="s">
        <v>885</v>
      </c>
      <c r="K52">
        <v>1580.6799495565299</v>
      </c>
      <c r="L52">
        <v>1426.18735833854</v>
      </c>
      <c r="M52">
        <v>0.76443569606101902</v>
      </c>
      <c r="N52">
        <v>0.23556430393898101</v>
      </c>
      <c r="O52">
        <v>0.209872548964183</v>
      </c>
      <c r="P52">
        <v>1.5783098730346901</v>
      </c>
      <c r="Q52">
        <v>0.631562675929497</v>
      </c>
      <c r="R52">
        <v>6</v>
      </c>
      <c r="S52">
        <v>2</v>
      </c>
      <c r="T52">
        <v>1582.9054747774001</v>
      </c>
      <c r="U52">
        <v>1423.96183311767</v>
      </c>
      <c r="V52">
        <v>39</v>
      </c>
      <c r="W52">
        <v>2</v>
      </c>
      <c r="X52">
        <v>20</v>
      </c>
    </row>
    <row r="53" spans="1:24">
      <c r="A53">
        <v>2023</v>
      </c>
      <c r="B53" s="15">
        <v>44980</v>
      </c>
      <c r="C53">
        <v>0</v>
      </c>
      <c r="D53">
        <v>0</v>
      </c>
      <c r="E53" t="s">
        <v>829</v>
      </c>
      <c r="F53" t="s">
        <v>860</v>
      </c>
      <c r="G53" t="s">
        <v>882</v>
      </c>
      <c r="H53" t="s">
        <v>861</v>
      </c>
      <c r="I53" t="s">
        <v>883</v>
      </c>
      <c r="J53" t="s">
        <v>862</v>
      </c>
      <c r="K53">
        <v>1586.4145489412999</v>
      </c>
      <c r="L53">
        <v>1487.0259321943399</v>
      </c>
      <c r="M53">
        <v>0.70265020884251395</v>
      </c>
      <c r="N53">
        <v>0.297349791157486</v>
      </c>
      <c r="O53">
        <v>0.21873036859816</v>
      </c>
      <c r="P53">
        <v>1.47033984710749</v>
      </c>
      <c r="Q53">
        <v>0.74839052149066898</v>
      </c>
      <c r="R53">
        <v>5</v>
      </c>
      <c r="S53">
        <v>6</v>
      </c>
      <c r="T53">
        <v>1582.7549041635</v>
      </c>
      <c r="U53">
        <v>1490.6855769721401</v>
      </c>
      <c r="V53">
        <v>83</v>
      </c>
      <c r="W53">
        <v>2</v>
      </c>
      <c r="X53">
        <v>42</v>
      </c>
    </row>
    <row r="54" spans="1:24">
      <c r="A54">
        <v>2023</v>
      </c>
      <c r="B54" s="15">
        <v>44904</v>
      </c>
      <c r="C54">
        <v>0</v>
      </c>
      <c r="D54">
        <v>0</v>
      </c>
      <c r="E54" t="s">
        <v>829</v>
      </c>
      <c r="F54" t="s">
        <v>865</v>
      </c>
      <c r="G54" t="s">
        <v>842</v>
      </c>
      <c r="H54" t="s">
        <v>888</v>
      </c>
      <c r="I54" t="s">
        <v>844</v>
      </c>
      <c r="J54" t="s">
        <v>889</v>
      </c>
      <c r="K54">
        <v>1585.3890492758801</v>
      </c>
      <c r="L54">
        <v>1536.22419093242</v>
      </c>
      <c r="M54">
        <v>0.63895670397053494</v>
      </c>
      <c r="N54">
        <v>0.361043296029465</v>
      </c>
      <c r="O54">
        <v>0.227035468920571</v>
      </c>
      <c r="P54">
        <v>1.3598830419557499</v>
      </c>
      <c r="Q54">
        <v>0.86715242696482298</v>
      </c>
      <c r="R54">
        <v>1</v>
      </c>
      <c r="S54">
        <v>2</v>
      </c>
      <c r="T54">
        <v>1582.1468183790601</v>
      </c>
      <c r="U54">
        <v>1539.4664218292401</v>
      </c>
      <c r="V54">
        <v>97</v>
      </c>
      <c r="W54">
        <v>30</v>
      </c>
      <c r="X54">
        <v>63</v>
      </c>
    </row>
    <row r="55" spans="1:24">
      <c r="A55">
        <v>2023</v>
      </c>
      <c r="B55" s="15">
        <v>44912</v>
      </c>
      <c r="C55">
        <v>0</v>
      </c>
      <c r="D55">
        <v>0</v>
      </c>
      <c r="E55" t="s">
        <v>829</v>
      </c>
      <c r="G55" t="s">
        <v>842</v>
      </c>
      <c r="H55" t="s">
        <v>876</v>
      </c>
      <c r="I55" t="s">
        <v>844</v>
      </c>
      <c r="J55" t="s">
        <v>877</v>
      </c>
      <c r="K55">
        <v>1579.4902753311201</v>
      </c>
      <c r="L55">
        <v>1488.03575062344</v>
      </c>
      <c r="M55">
        <v>0.69302030632983502</v>
      </c>
      <c r="N55">
        <v>0.30697969367016498</v>
      </c>
      <c r="O55">
        <v>0.22002767915287799</v>
      </c>
      <c r="P55">
        <v>1.4535846422049801</v>
      </c>
      <c r="Q55">
        <v>0.76644303694790095</v>
      </c>
      <c r="R55">
        <v>3</v>
      </c>
      <c r="S55">
        <v>1</v>
      </c>
      <c r="T55">
        <v>1581.6754347613</v>
      </c>
      <c r="U55">
        <v>1485.85059119326</v>
      </c>
      <c r="V55">
        <v>81</v>
      </c>
      <c r="W55">
        <v>22</v>
      </c>
      <c r="X55">
        <v>51</v>
      </c>
    </row>
    <row r="56" spans="1:24">
      <c r="A56">
        <v>2023</v>
      </c>
      <c r="B56" s="15">
        <v>44910</v>
      </c>
      <c r="C56">
        <v>0</v>
      </c>
      <c r="D56">
        <v>0</v>
      </c>
      <c r="E56" t="s">
        <v>829</v>
      </c>
      <c r="G56" t="s">
        <v>882</v>
      </c>
      <c r="H56" t="s">
        <v>868</v>
      </c>
      <c r="I56" t="s">
        <v>883</v>
      </c>
      <c r="J56" t="s">
        <v>869</v>
      </c>
      <c r="K56">
        <v>1578.4198770532601</v>
      </c>
      <c r="L56">
        <v>1445.2687642337501</v>
      </c>
      <c r="M56">
        <v>0.741600251612343</v>
      </c>
      <c r="N56">
        <v>0.258399748387657</v>
      </c>
      <c r="O56">
        <v>0.213271537502803</v>
      </c>
      <c r="P56">
        <v>1.53830981485366</v>
      </c>
      <c r="Q56">
        <v>0.674961722649145</v>
      </c>
      <c r="R56">
        <v>4</v>
      </c>
      <c r="S56">
        <v>1</v>
      </c>
      <c r="T56">
        <v>1580.6107209465399</v>
      </c>
      <c r="U56">
        <v>1443.07792034047</v>
      </c>
      <c r="V56">
        <v>52</v>
      </c>
      <c r="W56">
        <v>3</v>
      </c>
      <c r="X56">
        <v>27</v>
      </c>
    </row>
    <row r="57" spans="1:24">
      <c r="A57">
        <v>2023</v>
      </c>
      <c r="B57" s="15">
        <v>44957</v>
      </c>
      <c r="C57">
        <v>0</v>
      </c>
      <c r="D57">
        <v>0</v>
      </c>
      <c r="E57" t="s">
        <v>829</v>
      </c>
      <c r="F57" t="s">
        <v>860</v>
      </c>
      <c r="G57" t="s">
        <v>866</v>
      </c>
      <c r="H57" t="s">
        <v>874</v>
      </c>
      <c r="I57" t="s">
        <v>867</v>
      </c>
      <c r="J57" t="s">
        <v>875</v>
      </c>
      <c r="K57">
        <v>1578.61866165079</v>
      </c>
      <c r="L57">
        <v>1504.32426363129</v>
      </c>
      <c r="M57">
        <v>0.67161445103502504</v>
      </c>
      <c r="N57">
        <v>0.32838554896497502</v>
      </c>
      <c r="O57">
        <v>0.222852405815293</v>
      </c>
      <c r="P57">
        <v>1.4164104116918701</v>
      </c>
      <c r="Q57">
        <v>0.80644199412342299</v>
      </c>
      <c r="R57">
        <v>5</v>
      </c>
      <c r="S57">
        <v>4</v>
      </c>
      <c r="T57">
        <v>1580.11372215759</v>
      </c>
      <c r="U57">
        <v>1502.82920312449</v>
      </c>
      <c r="V57">
        <v>88</v>
      </c>
      <c r="W57">
        <v>2</v>
      </c>
      <c r="X57">
        <v>45</v>
      </c>
    </row>
    <row r="58" spans="1:24">
      <c r="A58">
        <v>2023</v>
      </c>
      <c r="B58" s="15">
        <v>44926</v>
      </c>
      <c r="C58">
        <v>0</v>
      </c>
      <c r="D58">
        <v>0</v>
      </c>
      <c r="E58" t="s">
        <v>829</v>
      </c>
      <c r="G58" t="s">
        <v>882</v>
      </c>
      <c r="H58" t="s">
        <v>890</v>
      </c>
      <c r="I58" t="s">
        <v>883</v>
      </c>
      <c r="J58" t="s">
        <v>891</v>
      </c>
      <c r="K58">
        <v>1578.02907913083</v>
      </c>
      <c r="L58">
        <v>1445.67736111555</v>
      </c>
      <c r="M58">
        <v>0.74071745367488695</v>
      </c>
      <c r="N58">
        <v>0.25928254632511299</v>
      </c>
      <c r="O58">
        <v>0.21339963083636099</v>
      </c>
      <c r="P58">
        <v>1.53676570701786</v>
      </c>
      <c r="Q58">
        <v>0.67663392381849696</v>
      </c>
      <c r="R58">
        <v>5</v>
      </c>
      <c r="S58">
        <v>3</v>
      </c>
      <c r="T58">
        <v>1579.8409056231001</v>
      </c>
      <c r="U58">
        <v>1443.8655346232799</v>
      </c>
      <c r="V58">
        <v>52</v>
      </c>
      <c r="W58">
        <v>7</v>
      </c>
      <c r="X58">
        <v>29</v>
      </c>
    </row>
    <row r="59" spans="1:24">
      <c r="A59">
        <v>2023</v>
      </c>
      <c r="B59" s="15">
        <v>44910</v>
      </c>
      <c r="C59">
        <v>0</v>
      </c>
      <c r="D59">
        <v>0</v>
      </c>
      <c r="E59" t="s">
        <v>829</v>
      </c>
      <c r="G59" t="s">
        <v>842</v>
      </c>
      <c r="H59" t="s">
        <v>861</v>
      </c>
      <c r="I59" t="s">
        <v>844</v>
      </c>
      <c r="J59" t="s">
        <v>862</v>
      </c>
      <c r="K59">
        <v>1585.3826883540601</v>
      </c>
      <c r="L59">
        <v>1476.24230026382</v>
      </c>
      <c r="M59">
        <v>0.71424387191711403</v>
      </c>
      <c r="N59">
        <v>0.28575612808288597</v>
      </c>
      <c r="O59">
        <v>0.21714340512108199</v>
      </c>
      <c r="P59">
        <v>1.4905378025203599</v>
      </c>
      <c r="Q59">
        <v>0.72660560260071905</v>
      </c>
      <c r="R59">
        <v>2</v>
      </c>
      <c r="S59">
        <v>4</v>
      </c>
      <c r="T59">
        <v>1579.4902753311201</v>
      </c>
      <c r="U59">
        <v>1482.13471328676</v>
      </c>
      <c r="V59">
        <v>77</v>
      </c>
      <c r="W59">
        <v>7</v>
      </c>
      <c r="X59">
        <v>42</v>
      </c>
    </row>
    <row r="60" spans="1:24">
      <c r="A60">
        <v>2023</v>
      </c>
      <c r="B60" s="15">
        <v>44955</v>
      </c>
      <c r="C60">
        <v>0</v>
      </c>
      <c r="D60">
        <v>0</v>
      </c>
      <c r="E60" t="s">
        <v>829</v>
      </c>
      <c r="G60" t="s">
        <v>866</v>
      </c>
      <c r="H60" t="s">
        <v>830</v>
      </c>
      <c r="I60" t="s">
        <v>867</v>
      </c>
      <c r="J60" t="s">
        <v>832</v>
      </c>
      <c r="K60">
        <v>1574.11764069887</v>
      </c>
      <c r="L60">
        <v>1616.56361076384</v>
      </c>
      <c r="M60">
        <v>0.51086941025599297</v>
      </c>
      <c r="N60">
        <v>0.48913058974400703</v>
      </c>
      <c r="O60">
        <v>0.24275081892143199</v>
      </c>
      <c r="P60">
        <v>1.14047567173187</v>
      </c>
      <c r="Q60">
        <v>1.10227514718957</v>
      </c>
      <c r="R60">
        <v>4</v>
      </c>
      <c r="S60">
        <v>1</v>
      </c>
      <c r="T60">
        <v>1578.61866165079</v>
      </c>
      <c r="U60">
        <v>1612.0625898119199</v>
      </c>
      <c r="V60">
        <v>100</v>
      </c>
      <c r="W60">
        <v>5</v>
      </c>
      <c r="X60">
        <v>52</v>
      </c>
    </row>
    <row r="61" spans="1:24">
      <c r="A61">
        <v>2023</v>
      </c>
      <c r="B61" s="15">
        <v>44908</v>
      </c>
      <c r="C61">
        <v>0</v>
      </c>
      <c r="D61">
        <v>0</v>
      </c>
      <c r="E61" t="s">
        <v>829</v>
      </c>
      <c r="G61" t="s">
        <v>882</v>
      </c>
      <c r="H61" t="s">
        <v>850</v>
      </c>
      <c r="I61" t="s">
        <v>883</v>
      </c>
      <c r="J61" t="s">
        <v>851</v>
      </c>
      <c r="K61">
        <v>1575.4400034831799</v>
      </c>
      <c r="L61">
        <v>1483.7000534945801</v>
      </c>
      <c r="M61">
        <v>0.69336974095372295</v>
      </c>
      <c r="N61">
        <v>0.306630259046277</v>
      </c>
      <c r="O61">
        <v>0.219980913368965</v>
      </c>
      <c r="P61">
        <v>1.45419228635901</v>
      </c>
      <c r="Q61">
        <v>0.76578862700995598</v>
      </c>
      <c r="R61">
        <v>6</v>
      </c>
      <c r="S61">
        <v>2</v>
      </c>
      <c r="T61">
        <v>1578.4198770532601</v>
      </c>
      <c r="U61">
        <v>1480.7201799244999</v>
      </c>
      <c r="V61">
        <v>77</v>
      </c>
      <c r="W61">
        <v>26</v>
      </c>
      <c r="X61">
        <v>51</v>
      </c>
    </row>
    <row r="62" spans="1:24">
      <c r="A62">
        <v>2023</v>
      </c>
      <c r="B62" s="15">
        <v>44964</v>
      </c>
      <c r="C62">
        <v>0</v>
      </c>
      <c r="D62">
        <v>0</v>
      </c>
      <c r="E62" t="s">
        <v>829</v>
      </c>
      <c r="F62" t="s">
        <v>860</v>
      </c>
      <c r="G62" t="s">
        <v>882</v>
      </c>
      <c r="H62" t="s">
        <v>836</v>
      </c>
      <c r="I62" t="s">
        <v>883</v>
      </c>
      <c r="J62" t="s">
        <v>837</v>
      </c>
      <c r="K62">
        <v>1582.4837938902899</v>
      </c>
      <c r="L62">
        <v>1421.8928969209501</v>
      </c>
      <c r="M62">
        <v>0.770698347169815</v>
      </c>
      <c r="N62">
        <v>0.229301652830185</v>
      </c>
      <c r="O62">
        <v>0.208908630882332</v>
      </c>
      <c r="P62">
        <v>1.58929978869144</v>
      </c>
      <c r="Q62">
        <v>0.61960884219089296</v>
      </c>
      <c r="R62">
        <v>3</v>
      </c>
      <c r="S62">
        <v>4</v>
      </c>
      <c r="T62">
        <v>1578.3361718338399</v>
      </c>
      <c r="U62">
        <v>1426.0405189774001</v>
      </c>
      <c r="V62">
        <v>37</v>
      </c>
      <c r="W62">
        <v>2</v>
      </c>
      <c r="X62">
        <v>19</v>
      </c>
    </row>
    <row r="63" spans="1:24">
      <c r="A63">
        <v>2023</v>
      </c>
      <c r="B63" s="15">
        <v>44968</v>
      </c>
      <c r="C63">
        <v>0</v>
      </c>
      <c r="D63">
        <v>0</v>
      </c>
      <c r="E63" t="s">
        <v>829</v>
      </c>
      <c r="G63" t="s">
        <v>866</v>
      </c>
      <c r="H63" t="s">
        <v>888</v>
      </c>
      <c r="I63" t="s">
        <v>867</v>
      </c>
      <c r="J63" t="s">
        <v>889</v>
      </c>
      <c r="K63">
        <v>1584.74489804008</v>
      </c>
      <c r="L63">
        <v>1564.7166917325801</v>
      </c>
      <c r="M63">
        <v>0.59943578406303499</v>
      </c>
      <c r="N63">
        <v>0.40056421593696501</v>
      </c>
      <c r="O63">
        <v>0.23195459140239899</v>
      </c>
      <c r="P63">
        <v>1.2917842771641499</v>
      </c>
      <c r="Q63">
        <v>0.94017031423824704</v>
      </c>
      <c r="R63">
        <v>2</v>
      </c>
      <c r="S63">
        <v>6</v>
      </c>
      <c r="T63">
        <v>1578.2964454104199</v>
      </c>
      <c r="U63">
        <v>1571.16514436224</v>
      </c>
      <c r="V63">
        <v>100</v>
      </c>
      <c r="W63">
        <v>5</v>
      </c>
      <c r="X63">
        <v>52</v>
      </c>
    </row>
    <row r="64" spans="1:24">
      <c r="A64">
        <v>2023</v>
      </c>
      <c r="B64" s="15">
        <v>44924</v>
      </c>
      <c r="C64">
        <v>0</v>
      </c>
      <c r="D64">
        <v>0</v>
      </c>
      <c r="E64" t="s">
        <v>829</v>
      </c>
      <c r="F64" t="s">
        <v>865</v>
      </c>
      <c r="G64" t="s">
        <v>882</v>
      </c>
      <c r="H64" t="s">
        <v>888</v>
      </c>
      <c r="I64" t="s">
        <v>883</v>
      </c>
      <c r="J64" t="s">
        <v>889</v>
      </c>
      <c r="K64">
        <v>1576.2251545440399</v>
      </c>
      <c r="L64">
        <v>1547.0592821595901</v>
      </c>
      <c r="M64">
        <v>0.61199725765906898</v>
      </c>
      <c r="N64">
        <v>0.38800274234093102</v>
      </c>
      <c r="O64">
        <v>0.23040391791914999</v>
      </c>
      <c r="P64">
        <v>1.3133918673168601</v>
      </c>
      <c r="Q64">
        <v>0.91701205060228796</v>
      </c>
      <c r="R64">
        <v>2</v>
      </c>
      <c r="S64">
        <v>1</v>
      </c>
      <c r="T64">
        <v>1578.02907913083</v>
      </c>
      <c r="U64">
        <v>1545.2553575728</v>
      </c>
      <c r="V64">
        <v>98</v>
      </c>
      <c r="W64">
        <v>30</v>
      </c>
      <c r="X64">
        <v>64</v>
      </c>
    </row>
    <row r="65" spans="1:24">
      <c r="A65">
        <v>2023</v>
      </c>
      <c r="B65" s="15">
        <v>44938</v>
      </c>
      <c r="C65">
        <v>0</v>
      </c>
      <c r="D65">
        <v>0</v>
      </c>
      <c r="E65" t="s">
        <v>829</v>
      </c>
      <c r="G65" t="s">
        <v>882</v>
      </c>
      <c r="H65" t="s">
        <v>863</v>
      </c>
      <c r="I65" t="s">
        <v>883</v>
      </c>
      <c r="J65" t="s">
        <v>864</v>
      </c>
      <c r="K65">
        <v>1575.9721796383999</v>
      </c>
      <c r="L65">
        <v>1485.20216818108</v>
      </c>
      <c r="M65">
        <v>0.692181381514549</v>
      </c>
      <c r="N65">
        <v>0.307818618485451</v>
      </c>
      <c r="O65">
        <v>0.22013986297659699</v>
      </c>
      <c r="P65">
        <v>1.4521259115241301</v>
      </c>
      <c r="Q65">
        <v>0.76801395145246598</v>
      </c>
      <c r="R65">
        <v>5</v>
      </c>
      <c r="S65">
        <v>4</v>
      </c>
      <c r="T65">
        <v>1577.36306448765</v>
      </c>
      <c r="U65">
        <v>1483.8112833318301</v>
      </c>
      <c r="V65">
        <v>78</v>
      </c>
      <c r="W65">
        <v>7</v>
      </c>
      <c r="X65">
        <v>42</v>
      </c>
    </row>
    <row r="66" spans="1:24">
      <c r="A66">
        <v>2023</v>
      </c>
      <c r="B66" s="15">
        <v>44875</v>
      </c>
      <c r="C66">
        <v>0</v>
      </c>
      <c r="D66">
        <v>0</v>
      </c>
      <c r="E66" t="s">
        <v>829</v>
      </c>
      <c r="G66" t="s">
        <v>830</v>
      </c>
      <c r="H66" t="s">
        <v>848</v>
      </c>
      <c r="I66" t="s">
        <v>832</v>
      </c>
      <c r="J66" t="s">
        <v>849</v>
      </c>
      <c r="K66">
        <v>1574.5781928808401</v>
      </c>
      <c r="L66">
        <v>1525.9462745436199</v>
      </c>
      <c r="M66">
        <v>0.63824867737045599</v>
      </c>
      <c r="N66">
        <v>0.36175132262954401</v>
      </c>
      <c r="O66">
        <v>0.22712477979207801</v>
      </c>
      <c r="P66">
        <v>1.35866004423264</v>
      </c>
      <c r="Q66">
        <v>0.86846473555943804</v>
      </c>
      <c r="R66">
        <v>3</v>
      </c>
      <c r="S66">
        <v>1</v>
      </c>
      <c r="T66">
        <v>1577.20455162695</v>
      </c>
      <c r="U66">
        <v>1523.31991579751</v>
      </c>
      <c r="V66">
        <v>94</v>
      </c>
      <c r="W66">
        <v>18</v>
      </c>
      <c r="X66">
        <v>56</v>
      </c>
    </row>
    <row r="67" spans="1:24">
      <c r="A67">
        <v>2023</v>
      </c>
      <c r="B67" s="15">
        <v>44924</v>
      </c>
      <c r="C67">
        <v>0</v>
      </c>
      <c r="D67">
        <v>0</v>
      </c>
      <c r="E67" t="s">
        <v>829</v>
      </c>
      <c r="F67" t="s">
        <v>865</v>
      </c>
      <c r="G67" t="s">
        <v>842</v>
      </c>
      <c r="H67" t="s">
        <v>874</v>
      </c>
      <c r="I67" t="s">
        <v>844</v>
      </c>
      <c r="J67" t="s">
        <v>875</v>
      </c>
      <c r="K67">
        <v>1580.11803727699</v>
      </c>
      <c r="L67">
        <v>1505.0730795854499</v>
      </c>
      <c r="M67">
        <v>0.67256663841162201</v>
      </c>
      <c r="N67">
        <v>0.32743336158837799</v>
      </c>
      <c r="O67">
        <v>0.22272831712430699</v>
      </c>
      <c r="P67">
        <v>1.4180619584201799</v>
      </c>
      <c r="Q67">
        <v>0.80466635870412895</v>
      </c>
      <c r="R67">
        <v>4</v>
      </c>
      <c r="S67">
        <v>5</v>
      </c>
      <c r="T67">
        <v>1576.6593777706801</v>
      </c>
      <c r="U67">
        <v>1508.5317390917601</v>
      </c>
      <c r="V67">
        <v>89</v>
      </c>
      <c r="W67">
        <v>26</v>
      </c>
      <c r="X67">
        <v>57</v>
      </c>
    </row>
    <row r="68" spans="1:24">
      <c r="A68">
        <v>2023</v>
      </c>
      <c r="B68" s="15">
        <v>44923</v>
      </c>
      <c r="C68">
        <v>0</v>
      </c>
      <c r="D68">
        <v>0</v>
      </c>
      <c r="E68" t="s">
        <v>829</v>
      </c>
      <c r="G68" t="s">
        <v>882</v>
      </c>
      <c r="H68" t="s">
        <v>884</v>
      </c>
      <c r="I68" t="s">
        <v>883</v>
      </c>
      <c r="J68" t="s">
        <v>885</v>
      </c>
      <c r="K68">
        <v>1574.1488600595201</v>
      </c>
      <c r="L68">
        <v>1429.6948498050399</v>
      </c>
      <c r="M68">
        <v>0.75387133141100504</v>
      </c>
      <c r="N68">
        <v>0.24612866858899499</v>
      </c>
      <c r="O68">
        <v>0.211466384732858</v>
      </c>
      <c r="P68">
        <v>1.55979060254764</v>
      </c>
      <c r="Q68">
        <v>0.65167578218522204</v>
      </c>
      <c r="R68">
        <v>4</v>
      </c>
      <c r="S68">
        <v>1</v>
      </c>
      <c r="T68">
        <v>1576.2251545440399</v>
      </c>
      <c r="U68">
        <v>1427.61855532052</v>
      </c>
      <c r="V68">
        <v>38</v>
      </c>
      <c r="W68">
        <v>4</v>
      </c>
      <c r="X68">
        <v>21</v>
      </c>
    </row>
    <row r="69" spans="1:24">
      <c r="A69">
        <v>2023</v>
      </c>
      <c r="B69" s="15">
        <v>44936</v>
      </c>
      <c r="C69">
        <v>0</v>
      </c>
      <c r="D69">
        <v>0</v>
      </c>
      <c r="E69" t="s">
        <v>829</v>
      </c>
      <c r="G69" t="s">
        <v>882</v>
      </c>
      <c r="H69" t="s">
        <v>868</v>
      </c>
      <c r="I69" t="s">
        <v>883</v>
      </c>
      <c r="J69" t="s">
        <v>869</v>
      </c>
      <c r="K69">
        <v>1573.9133709340599</v>
      </c>
      <c r="L69">
        <v>1427.6939008230199</v>
      </c>
      <c r="M69">
        <v>0.75575216421316305</v>
      </c>
      <c r="N69">
        <v>0.24424783578683701</v>
      </c>
      <c r="O69">
        <v>0.21118544023524699</v>
      </c>
      <c r="P69">
        <v>1.5630859151534799</v>
      </c>
      <c r="Q69">
        <v>0.64809952508177104</v>
      </c>
      <c r="R69">
        <v>6</v>
      </c>
      <c r="S69">
        <v>3</v>
      </c>
      <c r="T69">
        <v>1575.9721796383999</v>
      </c>
      <c r="U69">
        <v>1425.6350921186799</v>
      </c>
      <c r="V69">
        <v>36</v>
      </c>
      <c r="W69">
        <v>2</v>
      </c>
      <c r="X69">
        <v>19</v>
      </c>
    </row>
    <row r="70" spans="1:24">
      <c r="A70">
        <v>2023</v>
      </c>
      <c r="B70" s="15">
        <v>44925</v>
      </c>
      <c r="C70">
        <v>0</v>
      </c>
      <c r="D70">
        <v>0</v>
      </c>
      <c r="E70" t="s">
        <v>829</v>
      </c>
      <c r="G70" t="s">
        <v>866</v>
      </c>
      <c r="H70" t="s">
        <v>858</v>
      </c>
      <c r="I70" t="s">
        <v>867</v>
      </c>
      <c r="J70" t="s">
        <v>859</v>
      </c>
      <c r="K70">
        <v>1572.05839710806</v>
      </c>
      <c r="L70">
        <v>1528.4467250206101</v>
      </c>
      <c r="M70">
        <v>0.63155000085865398</v>
      </c>
      <c r="N70">
        <v>0.36844999914134602</v>
      </c>
      <c r="O70">
        <v>0.227967297274765</v>
      </c>
      <c r="P70">
        <v>1.34709455220245</v>
      </c>
      <c r="Q70">
        <v>0.88087274507231506</v>
      </c>
      <c r="R70">
        <v>4</v>
      </c>
      <c r="S70">
        <v>0</v>
      </c>
      <c r="T70">
        <v>1575.7194356321299</v>
      </c>
      <c r="U70">
        <v>1524.7856864965399</v>
      </c>
      <c r="V70">
        <v>94</v>
      </c>
      <c r="W70">
        <v>20</v>
      </c>
      <c r="X70">
        <v>57</v>
      </c>
    </row>
    <row r="71" spans="1:24">
      <c r="A71">
        <v>2023</v>
      </c>
      <c r="B71" s="15">
        <v>44905</v>
      </c>
      <c r="C71">
        <v>0</v>
      </c>
      <c r="D71">
        <v>0</v>
      </c>
      <c r="E71" t="s">
        <v>829</v>
      </c>
      <c r="G71" t="s">
        <v>882</v>
      </c>
      <c r="H71" t="s">
        <v>858</v>
      </c>
      <c r="I71" t="s">
        <v>883</v>
      </c>
      <c r="J71" t="s">
        <v>859</v>
      </c>
      <c r="K71">
        <v>1571.95011737308</v>
      </c>
      <c r="L71">
        <v>1545.64595659632</v>
      </c>
      <c r="M71">
        <v>0.60807841349152203</v>
      </c>
      <c r="N71">
        <v>0.39192158650847803</v>
      </c>
      <c r="O71">
        <v>0.23088877165581501</v>
      </c>
      <c r="P71">
        <v>1.30664712067739</v>
      </c>
      <c r="Q71">
        <v>0.92424165097843003</v>
      </c>
      <c r="R71">
        <v>4</v>
      </c>
      <c r="S71">
        <v>1</v>
      </c>
      <c r="T71">
        <v>1575.4400034831799</v>
      </c>
      <c r="U71">
        <v>1542.15607048622</v>
      </c>
      <c r="V71">
        <v>97</v>
      </c>
      <c r="W71">
        <v>46</v>
      </c>
      <c r="X71">
        <v>71</v>
      </c>
    </row>
    <row r="72" spans="1:24">
      <c r="A72">
        <v>2023</v>
      </c>
      <c r="B72" s="15">
        <v>44898</v>
      </c>
      <c r="C72">
        <v>0</v>
      </c>
      <c r="D72">
        <v>0</v>
      </c>
      <c r="E72" t="s">
        <v>829</v>
      </c>
      <c r="F72" t="s">
        <v>860</v>
      </c>
      <c r="G72" t="s">
        <v>882</v>
      </c>
      <c r="H72" t="s">
        <v>846</v>
      </c>
      <c r="I72" t="s">
        <v>883</v>
      </c>
      <c r="J72" t="s">
        <v>847</v>
      </c>
      <c r="K72">
        <v>1573.05275598721</v>
      </c>
      <c r="L72">
        <v>1562.4453949936601</v>
      </c>
      <c r="M72">
        <v>0.586346929297338</v>
      </c>
      <c r="N72">
        <v>0.413653070702662</v>
      </c>
      <c r="O72">
        <v>0.23356093186676899</v>
      </c>
      <c r="P72">
        <v>1.2693070552575401</v>
      </c>
      <c r="Q72">
        <v>0.96425387660922901</v>
      </c>
      <c r="R72">
        <v>4</v>
      </c>
      <c r="S72">
        <v>3</v>
      </c>
      <c r="T72">
        <v>1574.9928460147</v>
      </c>
      <c r="U72">
        <v>1560.5053049661699</v>
      </c>
      <c r="V72">
        <v>99</v>
      </c>
      <c r="W72">
        <v>10</v>
      </c>
      <c r="X72">
        <v>54</v>
      </c>
    </row>
    <row r="73" spans="1:24">
      <c r="A73">
        <v>2023</v>
      </c>
      <c r="B73" s="15">
        <v>44872</v>
      </c>
      <c r="C73">
        <v>0</v>
      </c>
      <c r="D73">
        <v>0</v>
      </c>
      <c r="E73" t="s">
        <v>829</v>
      </c>
      <c r="G73" t="s">
        <v>830</v>
      </c>
      <c r="H73" t="s">
        <v>872</v>
      </c>
      <c r="I73" t="s">
        <v>832</v>
      </c>
      <c r="J73" t="s">
        <v>873</v>
      </c>
      <c r="K73">
        <v>1571.94805780825</v>
      </c>
      <c r="L73">
        <v>1523.66335125761</v>
      </c>
      <c r="M73">
        <v>0.63778707281735803</v>
      </c>
      <c r="N73">
        <v>0.36221292718264197</v>
      </c>
      <c r="O73">
        <v>0.22718297939983501</v>
      </c>
      <c r="P73">
        <v>1.3578627576091999</v>
      </c>
      <c r="Q73">
        <v>0.86932022179063195</v>
      </c>
      <c r="R73">
        <v>3</v>
      </c>
      <c r="S73">
        <v>1</v>
      </c>
      <c r="T73">
        <v>1574.5781928808401</v>
      </c>
      <c r="U73">
        <v>1521.0332161850199</v>
      </c>
      <c r="V73">
        <v>92</v>
      </c>
      <c r="W73">
        <v>22</v>
      </c>
      <c r="X73">
        <v>57</v>
      </c>
    </row>
    <row r="74" spans="1:24">
      <c r="A74">
        <v>2023</v>
      </c>
      <c r="B74" s="15">
        <v>44953</v>
      </c>
      <c r="C74">
        <v>0</v>
      </c>
      <c r="D74">
        <v>0</v>
      </c>
      <c r="E74" t="s">
        <v>829</v>
      </c>
      <c r="F74" t="s">
        <v>860</v>
      </c>
      <c r="G74" t="s">
        <v>866</v>
      </c>
      <c r="H74" t="s">
        <v>836</v>
      </c>
      <c r="I74" t="s">
        <v>867</v>
      </c>
      <c r="J74" t="s">
        <v>837</v>
      </c>
      <c r="K74">
        <v>1573.09145432228</v>
      </c>
      <c r="L74">
        <v>1416.9711838573401</v>
      </c>
      <c r="M74">
        <v>0.76611874631256505</v>
      </c>
      <c r="N74">
        <v>0.23388125368743501</v>
      </c>
      <c r="O74">
        <v>0.209614953529242</v>
      </c>
      <c r="P74">
        <v>1.58126250074818</v>
      </c>
      <c r="Q74">
        <v>0.628352452781059</v>
      </c>
      <c r="R74">
        <v>5</v>
      </c>
      <c r="S74">
        <v>4</v>
      </c>
      <c r="T74">
        <v>1574.11764069887</v>
      </c>
      <c r="U74">
        <v>1415.9449974807501</v>
      </c>
      <c r="V74">
        <v>29</v>
      </c>
      <c r="W74">
        <v>2</v>
      </c>
      <c r="X74">
        <v>15</v>
      </c>
    </row>
    <row r="75" spans="1:24">
      <c r="A75">
        <v>2023</v>
      </c>
      <c r="B75" s="15">
        <v>44908</v>
      </c>
      <c r="C75">
        <v>0</v>
      </c>
      <c r="D75">
        <v>0</v>
      </c>
      <c r="E75" t="s">
        <v>829</v>
      </c>
      <c r="G75" t="s">
        <v>846</v>
      </c>
      <c r="H75" t="s">
        <v>878</v>
      </c>
      <c r="I75" t="s">
        <v>847</v>
      </c>
      <c r="J75" t="s">
        <v>879</v>
      </c>
      <c r="K75">
        <v>1571.4903720228699</v>
      </c>
      <c r="L75">
        <v>1404.77414736213</v>
      </c>
      <c r="M75">
        <v>0.77687007034750599</v>
      </c>
      <c r="N75">
        <v>0.22312992965249401</v>
      </c>
      <c r="O75">
        <v>0.207943725340339</v>
      </c>
      <c r="P75">
        <v>1.6001386095018799</v>
      </c>
      <c r="Q75">
        <v>0.60780511583845898</v>
      </c>
      <c r="R75">
        <v>7</v>
      </c>
      <c r="S75">
        <v>0</v>
      </c>
      <c r="T75">
        <v>1574.0400787789799</v>
      </c>
      <c r="U75">
        <v>1402.2244406060199</v>
      </c>
      <c r="V75">
        <v>20</v>
      </c>
      <c r="W75">
        <v>1</v>
      </c>
      <c r="X75">
        <v>10</v>
      </c>
    </row>
    <row r="76" spans="1:24">
      <c r="A76">
        <v>2023</v>
      </c>
      <c r="B76" s="15">
        <v>44922</v>
      </c>
      <c r="C76">
        <v>0</v>
      </c>
      <c r="D76">
        <v>0</v>
      </c>
      <c r="E76" t="s">
        <v>829</v>
      </c>
      <c r="G76" t="s">
        <v>866</v>
      </c>
      <c r="H76" t="s">
        <v>880</v>
      </c>
      <c r="I76" t="s">
        <v>867</v>
      </c>
      <c r="J76" t="s">
        <v>881</v>
      </c>
      <c r="K76">
        <v>1570.15361189893</v>
      </c>
      <c r="L76">
        <v>1407.87635145068</v>
      </c>
      <c r="M76">
        <v>0.77240936822643802</v>
      </c>
      <c r="N76">
        <v>0.22759063177356201</v>
      </c>
      <c r="O76">
        <v>0.208642654528093</v>
      </c>
      <c r="P76">
        <v>1.59230385001184</v>
      </c>
      <c r="Q76">
        <v>0.616338804516256</v>
      </c>
      <c r="R76">
        <v>3</v>
      </c>
      <c r="S76">
        <v>0</v>
      </c>
      <c r="T76">
        <v>1572.05839710806</v>
      </c>
      <c r="U76">
        <v>1405.9715662415499</v>
      </c>
      <c r="V76">
        <v>22</v>
      </c>
      <c r="W76">
        <v>0</v>
      </c>
      <c r="X76">
        <v>11</v>
      </c>
    </row>
    <row r="77" spans="1:24">
      <c r="A77">
        <v>2023</v>
      </c>
      <c r="B77" s="15">
        <v>44903</v>
      </c>
      <c r="C77">
        <v>0</v>
      </c>
      <c r="D77">
        <v>0</v>
      </c>
      <c r="E77" t="s">
        <v>829</v>
      </c>
      <c r="G77" t="s">
        <v>882</v>
      </c>
      <c r="H77" t="s">
        <v>876</v>
      </c>
      <c r="I77" t="s">
        <v>883</v>
      </c>
      <c r="J77" t="s">
        <v>877</v>
      </c>
      <c r="K77">
        <v>1568.9930487901199</v>
      </c>
      <c r="L77">
        <v>1502.4975895636301</v>
      </c>
      <c r="M77">
        <v>0.66163789237206205</v>
      </c>
      <c r="N77">
        <v>0.338362107627938</v>
      </c>
      <c r="O77">
        <v>0.22414470761922201</v>
      </c>
      <c r="P77">
        <v>1.3991178604278101</v>
      </c>
      <c r="Q77">
        <v>0.82502684719140895</v>
      </c>
      <c r="R77">
        <v>5</v>
      </c>
      <c r="S77">
        <v>2</v>
      </c>
      <c r="T77">
        <v>1571.95011737308</v>
      </c>
      <c r="U77">
        <v>1499.54052098067</v>
      </c>
      <c r="V77">
        <v>83</v>
      </c>
      <c r="W77">
        <v>40</v>
      </c>
      <c r="X77">
        <v>61</v>
      </c>
    </row>
    <row r="78" spans="1:24">
      <c r="A78">
        <v>2023</v>
      </c>
      <c r="B78" s="15">
        <v>44905</v>
      </c>
      <c r="C78">
        <v>0</v>
      </c>
      <c r="D78">
        <v>0</v>
      </c>
      <c r="E78" t="s">
        <v>829</v>
      </c>
      <c r="F78" t="s">
        <v>860</v>
      </c>
      <c r="G78" t="s">
        <v>846</v>
      </c>
      <c r="H78" t="s">
        <v>848</v>
      </c>
      <c r="I78" t="s">
        <v>847</v>
      </c>
      <c r="J78" t="s">
        <v>849</v>
      </c>
      <c r="K78">
        <v>1569.7769520465499</v>
      </c>
      <c r="L78">
        <v>1527.8734447174199</v>
      </c>
      <c r="M78">
        <v>0.62925897290911703</v>
      </c>
      <c r="N78">
        <v>0.37074102709088302</v>
      </c>
      <c r="O78">
        <v>0.228254469905497</v>
      </c>
      <c r="P78">
        <v>1.3431412424290801</v>
      </c>
      <c r="Q78">
        <v>0.88511322747641497</v>
      </c>
      <c r="R78">
        <v>5</v>
      </c>
      <c r="S78">
        <v>4</v>
      </c>
      <c r="T78">
        <v>1571.4903720228699</v>
      </c>
      <c r="U78">
        <v>1526.1600247411</v>
      </c>
      <c r="V78">
        <v>93</v>
      </c>
      <c r="W78">
        <v>20</v>
      </c>
      <c r="X78">
        <v>56</v>
      </c>
    </row>
    <row r="79" spans="1:24">
      <c r="A79">
        <v>2023</v>
      </c>
      <c r="B79" s="15">
        <v>44917</v>
      </c>
      <c r="C79">
        <v>0</v>
      </c>
      <c r="D79">
        <v>0</v>
      </c>
      <c r="E79" t="s">
        <v>829</v>
      </c>
      <c r="G79" t="s">
        <v>846</v>
      </c>
      <c r="H79" t="s">
        <v>840</v>
      </c>
      <c r="I79" t="s">
        <v>847</v>
      </c>
      <c r="J79" t="s">
        <v>841</v>
      </c>
      <c r="K79">
        <v>1570.02202439503</v>
      </c>
      <c r="L79">
        <v>1420.36010479128</v>
      </c>
      <c r="M79">
        <v>0.75939151386264103</v>
      </c>
      <c r="N79">
        <v>0.240608486137359</v>
      </c>
      <c r="O79">
        <v>0.210638416195808</v>
      </c>
      <c r="P79">
        <v>1.56946441816853</v>
      </c>
      <c r="Q79">
        <v>0.64117399802728303</v>
      </c>
      <c r="R79">
        <v>4</v>
      </c>
      <c r="S79">
        <v>3</v>
      </c>
      <c r="T79">
        <v>1571.08075815758</v>
      </c>
      <c r="U79">
        <v>1419.30137102873</v>
      </c>
      <c r="V79">
        <v>29</v>
      </c>
      <c r="W79">
        <v>1</v>
      </c>
      <c r="X79">
        <v>15</v>
      </c>
    </row>
    <row r="80" spans="1:24">
      <c r="A80">
        <v>2023</v>
      </c>
      <c r="B80" s="15">
        <v>44890</v>
      </c>
      <c r="C80">
        <v>0</v>
      </c>
      <c r="D80">
        <v>0</v>
      </c>
      <c r="E80" t="s">
        <v>829</v>
      </c>
      <c r="G80" t="s">
        <v>882</v>
      </c>
      <c r="H80" t="s">
        <v>872</v>
      </c>
      <c r="I80" t="s">
        <v>883</v>
      </c>
      <c r="J80" t="s">
        <v>873</v>
      </c>
      <c r="K80">
        <v>1567.4777157748399</v>
      </c>
      <c r="L80">
        <v>1529.7502604701101</v>
      </c>
      <c r="M80">
        <v>0.62363358771075195</v>
      </c>
      <c r="N80">
        <v>0.376366412289248</v>
      </c>
      <c r="O80">
        <v>0.22895761018053101</v>
      </c>
      <c r="P80">
        <v>1.3334391297314701</v>
      </c>
      <c r="Q80">
        <v>0.89551848044906102</v>
      </c>
      <c r="R80">
        <v>5</v>
      </c>
      <c r="S80">
        <v>2</v>
      </c>
      <c r="T80">
        <v>1570.811181415</v>
      </c>
      <c r="U80">
        <v>1526.41679482995</v>
      </c>
      <c r="V80">
        <v>93</v>
      </c>
      <c r="W80">
        <v>42</v>
      </c>
      <c r="X80">
        <v>67</v>
      </c>
    </row>
    <row r="81" spans="1:24">
      <c r="A81">
        <v>2023</v>
      </c>
      <c r="B81" s="15">
        <v>44937</v>
      </c>
      <c r="C81">
        <v>0</v>
      </c>
      <c r="D81">
        <v>0</v>
      </c>
      <c r="E81" t="s">
        <v>829</v>
      </c>
      <c r="G81" t="s">
        <v>846</v>
      </c>
      <c r="H81" t="s">
        <v>876</v>
      </c>
      <c r="I81" t="s">
        <v>847</v>
      </c>
      <c r="J81" t="s">
        <v>877</v>
      </c>
      <c r="K81">
        <v>1569.15515023799</v>
      </c>
      <c r="L81">
        <v>1507.0998682485199</v>
      </c>
      <c r="M81">
        <v>0.655892332925477</v>
      </c>
      <c r="N81">
        <v>0.344107667074523</v>
      </c>
      <c r="O81">
        <v>0.224882831877387</v>
      </c>
      <c r="P81">
        <v>1.38916857249339</v>
      </c>
      <c r="Q81">
        <v>0.83571425938399402</v>
      </c>
      <c r="R81">
        <v>2</v>
      </c>
      <c r="S81">
        <v>1</v>
      </c>
      <c r="T81">
        <v>1570.73065831544</v>
      </c>
      <c r="U81">
        <v>1505.5243601710699</v>
      </c>
      <c r="V81">
        <v>85</v>
      </c>
      <c r="W81">
        <v>23</v>
      </c>
      <c r="X81">
        <v>54</v>
      </c>
    </row>
    <row r="82" spans="1:24">
      <c r="A82">
        <v>2023</v>
      </c>
      <c r="B82" s="15">
        <v>44929</v>
      </c>
      <c r="C82">
        <v>0</v>
      </c>
      <c r="D82">
        <v>0</v>
      </c>
      <c r="E82" t="s">
        <v>829</v>
      </c>
      <c r="F82" t="s">
        <v>865</v>
      </c>
      <c r="G82" t="s">
        <v>846</v>
      </c>
      <c r="H82" t="s">
        <v>872</v>
      </c>
      <c r="I82" t="s">
        <v>847</v>
      </c>
      <c r="J82" t="s">
        <v>873</v>
      </c>
      <c r="K82">
        <v>1573.7865583949299</v>
      </c>
      <c r="L82">
        <v>1514.8859964610299</v>
      </c>
      <c r="M82">
        <v>0.65178213539579799</v>
      </c>
      <c r="N82">
        <v>0.34821786460420201</v>
      </c>
      <c r="O82">
        <v>0.22540831238401701</v>
      </c>
      <c r="P82">
        <v>1.3820554719939999</v>
      </c>
      <c r="Q82">
        <v>0.84335284039002101</v>
      </c>
      <c r="R82">
        <v>5</v>
      </c>
      <c r="S82">
        <v>6</v>
      </c>
      <c r="T82">
        <v>1570.46265993664</v>
      </c>
      <c r="U82">
        <v>1518.20989491932</v>
      </c>
      <c r="V82">
        <v>90</v>
      </c>
      <c r="W82">
        <v>22</v>
      </c>
      <c r="X82">
        <v>56</v>
      </c>
    </row>
    <row r="83" spans="1:24">
      <c r="A83">
        <v>2023</v>
      </c>
      <c r="B83" s="15">
        <v>44926</v>
      </c>
      <c r="C83">
        <v>0</v>
      </c>
      <c r="D83">
        <v>0</v>
      </c>
      <c r="E83" t="s">
        <v>829</v>
      </c>
      <c r="G83" t="s">
        <v>842</v>
      </c>
      <c r="H83" t="s">
        <v>846</v>
      </c>
      <c r="I83" t="s">
        <v>844</v>
      </c>
      <c r="J83" t="s">
        <v>847</v>
      </c>
      <c r="K83">
        <v>1576.6593777706801</v>
      </c>
      <c r="L83">
        <v>1567.5356355599499</v>
      </c>
      <c r="M83">
        <v>0.58427398959612398</v>
      </c>
      <c r="N83">
        <v>0.41572601040387602</v>
      </c>
      <c r="O83">
        <v>0.23381460614852301</v>
      </c>
      <c r="P83">
        <v>1.26575079258053</v>
      </c>
      <c r="Q83">
        <v>0.96806381356799598</v>
      </c>
      <c r="R83">
        <v>2</v>
      </c>
      <c r="S83">
        <v>6</v>
      </c>
      <c r="T83">
        <v>1570.4084549357001</v>
      </c>
      <c r="U83">
        <v>1573.7865583949299</v>
      </c>
      <c r="V83">
        <v>99</v>
      </c>
      <c r="W83">
        <v>6</v>
      </c>
      <c r="X83">
        <v>52</v>
      </c>
    </row>
    <row r="84" spans="1:24">
      <c r="A84">
        <v>2023</v>
      </c>
      <c r="B84" s="15">
        <v>44951</v>
      </c>
      <c r="C84">
        <v>0</v>
      </c>
      <c r="D84">
        <v>0</v>
      </c>
      <c r="E84" t="s">
        <v>829</v>
      </c>
      <c r="F84" t="s">
        <v>860</v>
      </c>
      <c r="G84" t="s">
        <v>846</v>
      </c>
      <c r="H84" t="s">
        <v>888</v>
      </c>
      <c r="I84" t="s">
        <v>847</v>
      </c>
      <c r="J84" t="s">
        <v>889</v>
      </c>
      <c r="K84">
        <v>1568.3053044112701</v>
      </c>
      <c r="L84">
        <v>1556.88059197291</v>
      </c>
      <c r="M84">
        <v>0.58748764714147395</v>
      </c>
      <c r="N84">
        <v>0.412512352858526</v>
      </c>
      <c r="O84">
        <v>0.233421260056319</v>
      </c>
      <c r="P84">
        <v>1.27126444747598</v>
      </c>
      <c r="Q84">
        <v>0.96215681258033803</v>
      </c>
      <c r="R84">
        <v>3</v>
      </c>
      <c r="S84">
        <v>2</v>
      </c>
      <c r="T84">
        <v>1570.2392953593701</v>
      </c>
      <c r="U84">
        <v>1554.94660102481</v>
      </c>
      <c r="V84">
        <v>98</v>
      </c>
      <c r="W84">
        <v>2</v>
      </c>
      <c r="X84">
        <v>50</v>
      </c>
    </row>
    <row r="85" spans="1:24">
      <c r="A85">
        <v>2023</v>
      </c>
      <c r="B85" s="15">
        <v>44866</v>
      </c>
      <c r="C85">
        <v>0</v>
      </c>
      <c r="D85">
        <v>0</v>
      </c>
      <c r="E85" t="s">
        <v>829</v>
      </c>
      <c r="G85" t="s">
        <v>882</v>
      </c>
      <c r="H85" t="s">
        <v>831</v>
      </c>
      <c r="I85" t="s">
        <v>883</v>
      </c>
      <c r="J85" t="s">
        <v>833</v>
      </c>
      <c r="K85">
        <v>1568.7922160973601</v>
      </c>
      <c r="L85">
        <v>1476.53574342501</v>
      </c>
      <c r="M85">
        <v>0.69400153429350497</v>
      </c>
      <c r="N85">
        <v>0.30599846570649503</v>
      </c>
      <c r="O85">
        <v>0.219896301349673</v>
      </c>
      <c r="P85">
        <v>1.45529099941454</v>
      </c>
      <c r="Q85">
        <v>0.76460530193512999</v>
      </c>
      <c r="R85">
        <v>4</v>
      </c>
      <c r="S85">
        <v>3</v>
      </c>
      <c r="T85">
        <v>1570.17393903431</v>
      </c>
      <c r="U85">
        <v>1475.15402048806</v>
      </c>
      <c r="V85">
        <v>68</v>
      </c>
      <c r="W85">
        <v>30</v>
      </c>
      <c r="X85">
        <v>49</v>
      </c>
    </row>
    <row r="86" spans="1:24">
      <c r="A86">
        <v>2023</v>
      </c>
      <c r="B86" s="15">
        <v>44918</v>
      </c>
      <c r="C86">
        <v>0</v>
      </c>
      <c r="D86">
        <v>0</v>
      </c>
      <c r="E86" t="s">
        <v>829</v>
      </c>
      <c r="G86" t="s">
        <v>866</v>
      </c>
      <c r="H86" t="s">
        <v>840</v>
      </c>
      <c r="I86" t="s">
        <v>867</v>
      </c>
      <c r="J86" t="s">
        <v>841</v>
      </c>
      <c r="K86">
        <v>1569.0955523488799</v>
      </c>
      <c r="L86">
        <v>1419.30137102873</v>
      </c>
      <c r="M86">
        <v>0.75953059900858599</v>
      </c>
      <c r="N86">
        <v>0.24046940099141401</v>
      </c>
      <c r="O86">
        <v>0.210617419823659</v>
      </c>
      <c r="P86">
        <v>1.56970824280052</v>
      </c>
      <c r="Q86">
        <v>0.64090917702313399</v>
      </c>
      <c r="R86">
        <v>6</v>
      </c>
      <c r="S86">
        <v>5</v>
      </c>
      <c r="T86">
        <v>1570.15361189893</v>
      </c>
      <c r="U86">
        <v>1418.24331147868</v>
      </c>
      <c r="V86">
        <v>28</v>
      </c>
      <c r="W86">
        <v>1</v>
      </c>
      <c r="X86">
        <v>14</v>
      </c>
    </row>
    <row r="87" spans="1:24">
      <c r="A87">
        <v>2023</v>
      </c>
      <c r="B87" s="15">
        <v>44915</v>
      </c>
      <c r="C87">
        <v>0</v>
      </c>
      <c r="D87">
        <v>0</v>
      </c>
      <c r="E87" t="s">
        <v>829</v>
      </c>
      <c r="G87" t="s">
        <v>846</v>
      </c>
      <c r="H87" t="s">
        <v>882</v>
      </c>
      <c r="I87" t="s">
        <v>847</v>
      </c>
      <c r="J87" t="s">
        <v>883</v>
      </c>
      <c r="K87">
        <v>1565.8876407789</v>
      </c>
      <c r="L87">
        <v>1584.2204834709601</v>
      </c>
      <c r="M87">
        <v>0.54544692249172999</v>
      </c>
      <c r="N87">
        <v>0.45455307750827001</v>
      </c>
      <c r="O87">
        <v>0.238543729080403</v>
      </c>
      <c r="P87">
        <v>1.1993246311572601</v>
      </c>
      <c r="Q87">
        <v>1.0392190979231499</v>
      </c>
      <c r="R87">
        <v>4</v>
      </c>
      <c r="S87">
        <v>1</v>
      </c>
      <c r="T87">
        <v>1570.02202439503</v>
      </c>
      <c r="U87">
        <v>1580.0860998548301</v>
      </c>
      <c r="V87">
        <v>100</v>
      </c>
      <c r="W87">
        <v>5</v>
      </c>
      <c r="X87">
        <v>52</v>
      </c>
    </row>
    <row r="88" spans="1:24">
      <c r="A88">
        <v>2023</v>
      </c>
      <c r="B88" s="15">
        <v>44903</v>
      </c>
      <c r="C88">
        <v>0</v>
      </c>
      <c r="D88">
        <v>0</v>
      </c>
      <c r="E88" t="s">
        <v>829</v>
      </c>
      <c r="G88" t="s">
        <v>846</v>
      </c>
      <c r="H88" t="s">
        <v>874</v>
      </c>
      <c r="I88" t="s">
        <v>847</v>
      </c>
      <c r="J88" t="s">
        <v>875</v>
      </c>
      <c r="K88">
        <v>1566.1310252680601</v>
      </c>
      <c r="L88">
        <v>1501.7531072003301</v>
      </c>
      <c r="M88">
        <v>0.65890362618309295</v>
      </c>
      <c r="N88">
        <v>0.34109637381690699</v>
      </c>
      <c r="O88">
        <v>0.22449650745004401</v>
      </c>
      <c r="P88">
        <v>1.3943821969919601</v>
      </c>
      <c r="Q88">
        <v>0.83011431045808803</v>
      </c>
      <c r="R88">
        <v>5</v>
      </c>
      <c r="S88">
        <v>0</v>
      </c>
      <c r="T88">
        <v>1569.7769520465499</v>
      </c>
      <c r="U88">
        <v>1498.10718042184</v>
      </c>
      <c r="V88">
        <v>82</v>
      </c>
      <c r="W88">
        <v>28</v>
      </c>
      <c r="X88">
        <v>55</v>
      </c>
    </row>
    <row r="89" spans="1:24">
      <c r="A89">
        <v>2023</v>
      </c>
      <c r="B89" s="15">
        <v>44870</v>
      </c>
      <c r="C89">
        <v>0</v>
      </c>
      <c r="D89">
        <v>0</v>
      </c>
      <c r="E89" t="s">
        <v>829</v>
      </c>
      <c r="G89" t="s">
        <v>882</v>
      </c>
      <c r="H89" t="s">
        <v>861</v>
      </c>
      <c r="I89" t="s">
        <v>883</v>
      </c>
      <c r="J89" t="s">
        <v>862</v>
      </c>
      <c r="K89">
        <v>1567.23479387417</v>
      </c>
      <c r="L89">
        <v>1485.17536772528</v>
      </c>
      <c r="M89">
        <v>0.68139610474462697</v>
      </c>
      <c r="N89">
        <v>0.31860389525537303</v>
      </c>
      <c r="O89">
        <v>0.22157101140368701</v>
      </c>
      <c r="P89">
        <v>1.4333855967981399</v>
      </c>
      <c r="Q89">
        <v>0.78818541460554503</v>
      </c>
      <c r="R89">
        <v>5</v>
      </c>
      <c r="S89">
        <v>3</v>
      </c>
      <c r="T89">
        <v>1569.5124620332001</v>
      </c>
      <c r="U89">
        <v>1482.8976995662499</v>
      </c>
      <c r="V89">
        <v>73</v>
      </c>
      <c r="W89">
        <v>46</v>
      </c>
      <c r="X89">
        <v>59</v>
      </c>
    </row>
    <row r="90" spans="1:24">
      <c r="A90">
        <v>2023</v>
      </c>
      <c r="B90" s="15">
        <v>44882</v>
      </c>
      <c r="C90">
        <v>0</v>
      </c>
      <c r="D90">
        <v>0</v>
      </c>
      <c r="E90" t="s">
        <v>829</v>
      </c>
      <c r="G90" t="s">
        <v>882</v>
      </c>
      <c r="H90" t="s">
        <v>848</v>
      </c>
      <c r="I90" t="s">
        <v>883</v>
      </c>
      <c r="J90" t="s">
        <v>849</v>
      </c>
      <c r="K90">
        <v>1566.1741433643299</v>
      </c>
      <c r="L90">
        <v>1527.19588039014</v>
      </c>
      <c r="M90">
        <v>0.62532207689168995</v>
      </c>
      <c r="N90">
        <v>0.37467792310831</v>
      </c>
      <c r="O90">
        <v>0.22874684654800101</v>
      </c>
      <c r="P90">
        <v>1.3363505471655599</v>
      </c>
      <c r="Q90">
        <v>0.89239629938244103</v>
      </c>
      <c r="R90">
        <v>4</v>
      </c>
      <c r="S90">
        <v>1</v>
      </c>
      <c r="T90">
        <v>1569.4907135467699</v>
      </c>
      <c r="U90">
        <v>1523.8793102077</v>
      </c>
      <c r="V90">
        <v>92</v>
      </c>
      <c r="W90">
        <v>29</v>
      </c>
      <c r="X90">
        <v>60</v>
      </c>
    </row>
    <row r="91" spans="1:24">
      <c r="A91">
        <v>2023</v>
      </c>
      <c r="B91" s="15">
        <v>44901</v>
      </c>
      <c r="C91">
        <v>0</v>
      </c>
      <c r="D91">
        <v>0</v>
      </c>
      <c r="E91" t="s">
        <v>829</v>
      </c>
      <c r="G91" t="s">
        <v>882</v>
      </c>
      <c r="H91" t="s">
        <v>892</v>
      </c>
      <c r="I91" t="s">
        <v>883</v>
      </c>
      <c r="J91" t="s">
        <v>893</v>
      </c>
      <c r="K91">
        <v>1574.9928460147</v>
      </c>
      <c r="L91">
        <v>1457.43964068894</v>
      </c>
      <c r="M91">
        <v>0.72402462872654005</v>
      </c>
      <c r="N91">
        <v>0.27597537127346</v>
      </c>
      <c r="O91">
        <v>0.21578103607263199</v>
      </c>
      <c r="P91">
        <v>1.507599508997</v>
      </c>
      <c r="Q91">
        <v>0.70818152707563498</v>
      </c>
      <c r="R91">
        <v>2</v>
      </c>
      <c r="S91">
        <v>4</v>
      </c>
      <c r="T91">
        <v>1568.9930487901199</v>
      </c>
      <c r="U91">
        <v>1463.4394379135199</v>
      </c>
      <c r="V91">
        <v>59</v>
      </c>
      <c r="W91">
        <v>16</v>
      </c>
      <c r="X91">
        <v>37</v>
      </c>
    </row>
    <row r="92" spans="1:24">
      <c r="A92">
        <v>2023</v>
      </c>
      <c r="B92" s="15">
        <v>44931</v>
      </c>
      <c r="C92">
        <v>0</v>
      </c>
      <c r="D92">
        <v>0</v>
      </c>
      <c r="E92" t="s">
        <v>829</v>
      </c>
      <c r="G92" t="s">
        <v>866</v>
      </c>
      <c r="H92" t="s">
        <v>876</v>
      </c>
      <c r="I92" t="s">
        <v>867</v>
      </c>
      <c r="J92" t="s">
        <v>877</v>
      </c>
      <c r="K92">
        <v>1574.35035867226</v>
      </c>
      <c r="L92">
        <v>1493.4566485773</v>
      </c>
      <c r="M92">
        <v>0.67993753723952</v>
      </c>
      <c r="N92">
        <v>0.32006246276048</v>
      </c>
      <c r="O92">
        <v>0.22176304255771701</v>
      </c>
      <c r="P92">
        <v>1.4308531000293201</v>
      </c>
      <c r="Q92">
        <v>0.79090994252839597</v>
      </c>
      <c r="R92">
        <v>3</v>
      </c>
      <c r="S92">
        <v>5</v>
      </c>
      <c r="T92">
        <v>1568.8235308855201</v>
      </c>
      <c r="U92">
        <v>1498.9834763640399</v>
      </c>
      <c r="V92">
        <v>81</v>
      </c>
      <c r="W92">
        <v>17</v>
      </c>
      <c r="X92">
        <v>49</v>
      </c>
    </row>
    <row r="93" spans="1:24">
      <c r="A93">
        <v>2023</v>
      </c>
      <c r="B93" s="15">
        <v>44945</v>
      </c>
      <c r="C93">
        <v>0</v>
      </c>
      <c r="D93">
        <v>0</v>
      </c>
      <c r="E93" t="s">
        <v>829</v>
      </c>
      <c r="G93" t="s">
        <v>846</v>
      </c>
      <c r="H93" t="s">
        <v>854</v>
      </c>
      <c r="I93" t="s">
        <v>847</v>
      </c>
      <c r="J93" t="s">
        <v>855</v>
      </c>
      <c r="K93">
        <v>1565.04442318216</v>
      </c>
      <c r="L93">
        <v>1540.3727770513699</v>
      </c>
      <c r="M93">
        <v>0.60583654734857795</v>
      </c>
      <c r="N93">
        <v>0.394163452651422</v>
      </c>
      <c r="O93">
        <v>0.231165684809336</v>
      </c>
      <c r="P93">
        <v>1.3027901591561299</v>
      </c>
      <c r="Q93">
        <v>0.92837552565320203</v>
      </c>
      <c r="R93">
        <v>4</v>
      </c>
      <c r="S93">
        <v>1</v>
      </c>
      <c r="T93">
        <v>1568.5569689364099</v>
      </c>
      <c r="U93">
        <v>1536.86023129711</v>
      </c>
      <c r="V93">
        <v>95</v>
      </c>
      <c r="W93">
        <v>2</v>
      </c>
      <c r="X93">
        <v>48</v>
      </c>
    </row>
    <row r="94" spans="1:24">
      <c r="A94">
        <v>2023</v>
      </c>
      <c r="B94" s="15">
        <v>44949</v>
      </c>
      <c r="C94">
        <v>0</v>
      </c>
      <c r="D94">
        <v>0</v>
      </c>
      <c r="E94" t="s">
        <v>829</v>
      </c>
      <c r="G94" t="s">
        <v>846</v>
      </c>
      <c r="H94" t="s">
        <v>834</v>
      </c>
      <c r="I94" t="s">
        <v>847</v>
      </c>
      <c r="J94" t="s">
        <v>835</v>
      </c>
      <c r="K94">
        <v>1565.3208326459101</v>
      </c>
      <c r="L94">
        <v>1500.9894595420001</v>
      </c>
      <c r="M94">
        <v>0.65884340547153897</v>
      </c>
      <c r="N94">
        <v>0.34115659452846098</v>
      </c>
      <c r="O94">
        <v>0.22450424464912699</v>
      </c>
      <c r="P94">
        <v>1.3942779145047599</v>
      </c>
      <c r="Q94">
        <v>0.83022633014436897</v>
      </c>
      <c r="R94">
        <v>5</v>
      </c>
      <c r="S94">
        <v>2</v>
      </c>
      <c r="T94">
        <v>1568.3053044112701</v>
      </c>
      <c r="U94">
        <v>1498.0049877766401</v>
      </c>
      <c r="V94">
        <v>81</v>
      </c>
      <c r="W94">
        <v>2</v>
      </c>
      <c r="X94">
        <v>41</v>
      </c>
    </row>
    <row r="95" spans="1:24">
      <c r="A95">
        <v>2023</v>
      </c>
      <c r="B95" s="15">
        <v>44977</v>
      </c>
      <c r="C95">
        <v>0</v>
      </c>
      <c r="D95">
        <v>0</v>
      </c>
      <c r="E95" t="s">
        <v>829</v>
      </c>
      <c r="G95" t="s">
        <v>888</v>
      </c>
      <c r="H95" t="s">
        <v>854</v>
      </c>
      <c r="I95" t="s">
        <v>889</v>
      </c>
      <c r="J95" t="s">
        <v>855</v>
      </c>
      <c r="K95">
        <v>1574.38324679523</v>
      </c>
      <c r="L95">
        <v>1530.3104264514</v>
      </c>
      <c r="M95">
        <v>0.63216749192617006</v>
      </c>
      <c r="N95">
        <v>0.36783250807383</v>
      </c>
      <c r="O95">
        <v>0.227889813778998</v>
      </c>
      <c r="P95">
        <v>1.34816026561915</v>
      </c>
      <c r="Q95">
        <v>0.87972954815985105</v>
      </c>
      <c r="R95">
        <v>1</v>
      </c>
      <c r="S95">
        <v>4</v>
      </c>
      <c r="T95">
        <v>1568.26373274293</v>
      </c>
      <c r="U95">
        <v>1536.4299405037</v>
      </c>
      <c r="V95">
        <v>95</v>
      </c>
      <c r="W95">
        <v>2</v>
      </c>
      <c r="X95">
        <v>48</v>
      </c>
    </row>
    <row r="96" spans="1:24">
      <c r="A96">
        <v>2023</v>
      </c>
      <c r="B96" s="15">
        <v>44856</v>
      </c>
      <c r="C96">
        <v>0</v>
      </c>
      <c r="D96">
        <v>0</v>
      </c>
      <c r="E96" t="s">
        <v>829</v>
      </c>
      <c r="G96" t="s">
        <v>882</v>
      </c>
      <c r="H96" t="s">
        <v>834</v>
      </c>
      <c r="I96" t="s">
        <v>883</v>
      </c>
      <c r="J96" t="s">
        <v>835</v>
      </c>
      <c r="K96">
        <v>1565.6738802309001</v>
      </c>
      <c r="L96">
        <v>1506.5393782808701</v>
      </c>
      <c r="M96">
        <v>0.65208771536815202</v>
      </c>
      <c r="N96">
        <v>0.34791228463184798</v>
      </c>
      <c r="O96">
        <v>0.22536931521800599</v>
      </c>
      <c r="P96">
        <v>1.3825841840797199</v>
      </c>
      <c r="Q96">
        <v>0.84278513113829001</v>
      </c>
      <c r="R96">
        <v>5</v>
      </c>
      <c r="S96">
        <v>3</v>
      </c>
      <c r="T96">
        <v>1568.1874793172401</v>
      </c>
      <c r="U96">
        <v>1504.0257791945301</v>
      </c>
      <c r="V96">
        <v>83</v>
      </c>
      <c r="W96">
        <v>52</v>
      </c>
      <c r="X96">
        <v>67</v>
      </c>
    </row>
    <row r="97" spans="1:24">
      <c r="A97">
        <v>2023</v>
      </c>
      <c r="B97" s="15">
        <v>44886</v>
      </c>
      <c r="C97">
        <v>0</v>
      </c>
      <c r="D97">
        <v>0</v>
      </c>
      <c r="E97" t="s">
        <v>829</v>
      </c>
      <c r="G97" t="s">
        <v>882</v>
      </c>
      <c r="H97" t="s">
        <v>830</v>
      </c>
      <c r="I97" t="s">
        <v>883</v>
      </c>
      <c r="J97" t="s">
        <v>832</v>
      </c>
      <c r="K97">
        <v>1571.7262200754301</v>
      </c>
      <c r="L97">
        <v>1587.5573290280099</v>
      </c>
      <c r="M97">
        <v>0.54901506534352096</v>
      </c>
      <c r="N97">
        <v>0.45098493465647899</v>
      </c>
      <c r="O97">
        <v>0.23811012324660399</v>
      </c>
      <c r="P97">
        <v>1.20541420906046</v>
      </c>
      <c r="Q97">
        <v>1.03269591418615</v>
      </c>
      <c r="R97">
        <v>3</v>
      </c>
      <c r="S97">
        <v>5</v>
      </c>
      <c r="T97">
        <v>1567.4777157748399</v>
      </c>
      <c r="U97">
        <v>1591.8058333286001</v>
      </c>
      <c r="V97">
        <v>100</v>
      </c>
      <c r="W97">
        <v>8</v>
      </c>
      <c r="X97">
        <v>54</v>
      </c>
    </row>
    <row r="98" spans="1:24">
      <c r="A98">
        <v>2023</v>
      </c>
      <c r="B98" s="15">
        <v>44928</v>
      </c>
      <c r="C98">
        <v>0</v>
      </c>
      <c r="D98">
        <v>0</v>
      </c>
      <c r="E98" t="s">
        <v>829</v>
      </c>
      <c r="G98" t="s">
        <v>842</v>
      </c>
      <c r="H98" t="s">
        <v>843</v>
      </c>
      <c r="I98" t="s">
        <v>844</v>
      </c>
      <c r="J98" t="s">
        <v>845</v>
      </c>
      <c r="K98">
        <v>1570.4084549357001</v>
      </c>
      <c r="L98">
        <v>1537.32748514576</v>
      </c>
      <c r="M98">
        <v>0.61733514477681095</v>
      </c>
      <c r="N98">
        <v>0.38266485522318899</v>
      </c>
      <c r="O98">
        <v>0.22974174757164101</v>
      </c>
      <c r="P98">
        <v>1.3225843821268499</v>
      </c>
      <c r="Q98">
        <v>0.90715736544479497</v>
      </c>
      <c r="R98">
        <v>2</v>
      </c>
      <c r="S98">
        <v>3</v>
      </c>
      <c r="T98">
        <v>1567.30155261909</v>
      </c>
      <c r="U98">
        <v>1540.4343874623701</v>
      </c>
      <c r="V98">
        <v>96</v>
      </c>
      <c r="W98">
        <v>13</v>
      </c>
      <c r="X98">
        <v>54</v>
      </c>
    </row>
    <row r="99" spans="1:24">
      <c r="A99">
        <v>2023</v>
      </c>
      <c r="B99" s="15">
        <v>44868</v>
      </c>
      <c r="C99">
        <v>0</v>
      </c>
      <c r="D99">
        <v>0</v>
      </c>
      <c r="E99" t="s">
        <v>829</v>
      </c>
      <c r="F99" t="s">
        <v>865</v>
      </c>
      <c r="G99" t="s">
        <v>882</v>
      </c>
      <c r="H99" t="s">
        <v>866</v>
      </c>
      <c r="I99" t="s">
        <v>883</v>
      </c>
      <c r="J99" t="s">
        <v>867</v>
      </c>
      <c r="K99">
        <v>1570.17393903431</v>
      </c>
      <c r="L99">
        <v>1557.0076750407</v>
      </c>
      <c r="M99">
        <v>0.58991505834741498</v>
      </c>
      <c r="N99">
        <v>0.41008494165258502</v>
      </c>
      <c r="O99">
        <v>0.23312385157063101</v>
      </c>
      <c r="P99">
        <v>1.275430697764</v>
      </c>
      <c r="Q99">
        <v>0.957693153806633</v>
      </c>
      <c r="R99">
        <v>3</v>
      </c>
      <c r="S99">
        <v>4</v>
      </c>
      <c r="T99">
        <v>1567.23479387417</v>
      </c>
      <c r="U99">
        <v>1559.94682020084</v>
      </c>
      <c r="V99">
        <v>98</v>
      </c>
      <c r="W99">
        <v>20</v>
      </c>
      <c r="X99">
        <v>59</v>
      </c>
    </row>
    <row r="100" spans="1:24">
      <c r="A100">
        <v>2023</v>
      </c>
      <c r="B100" s="15">
        <v>44873</v>
      </c>
      <c r="C100">
        <v>0</v>
      </c>
      <c r="D100">
        <v>0</v>
      </c>
      <c r="E100" t="s">
        <v>829</v>
      </c>
      <c r="G100" t="s">
        <v>882</v>
      </c>
      <c r="H100" t="s">
        <v>870</v>
      </c>
      <c r="I100" t="s">
        <v>883</v>
      </c>
      <c r="J100" t="s">
        <v>871</v>
      </c>
      <c r="K100">
        <v>1569.5124620332001</v>
      </c>
      <c r="L100">
        <v>1539.22634469791</v>
      </c>
      <c r="M100">
        <v>0.61352742141935601</v>
      </c>
      <c r="N100">
        <v>0.38647257858064399</v>
      </c>
      <c r="O100">
        <v>0.230214311578853</v>
      </c>
      <c r="P100">
        <v>1.3160263614607599</v>
      </c>
      <c r="Q100">
        <v>0.91418795011809495</v>
      </c>
      <c r="R100">
        <v>2</v>
      </c>
      <c r="S100">
        <v>3</v>
      </c>
      <c r="T100">
        <v>1566.4291043236501</v>
      </c>
      <c r="U100">
        <v>1542.30970240746</v>
      </c>
      <c r="V100">
        <v>96</v>
      </c>
      <c r="W100">
        <v>26</v>
      </c>
      <c r="X100">
        <v>61</v>
      </c>
    </row>
    <row r="101" spans="1:24">
      <c r="A101">
        <v>2023</v>
      </c>
      <c r="B101" s="15">
        <v>44915</v>
      </c>
      <c r="C101">
        <v>0</v>
      </c>
      <c r="D101">
        <v>0</v>
      </c>
      <c r="E101" t="s">
        <v>829</v>
      </c>
      <c r="G101" t="s">
        <v>866</v>
      </c>
      <c r="H101" t="s">
        <v>894</v>
      </c>
      <c r="I101" t="s">
        <v>867</v>
      </c>
      <c r="J101" t="s">
        <v>895</v>
      </c>
      <c r="K101">
        <v>1563.4835627043001</v>
      </c>
      <c r="L101">
        <v>1491.8635976211699</v>
      </c>
      <c r="M101">
        <v>0.66821011967695498</v>
      </c>
      <c r="N101">
        <v>0.33178988032304502</v>
      </c>
      <c r="O101">
        <v>0.22329496584067601</v>
      </c>
      <c r="P101">
        <v>1.4105072493469299</v>
      </c>
      <c r="Q101">
        <v>0.81278771649375003</v>
      </c>
      <c r="R101">
        <v>4</v>
      </c>
      <c r="S101">
        <v>1</v>
      </c>
      <c r="T101">
        <v>1566.3763517810301</v>
      </c>
      <c r="U101">
        <v>1488.9708085444399</v>
      </c>
      <c r="V101">
        <v>75</v>
      </c>
      <c r="W101">
        <v>23</v>
      </c>
      <c r="X101">
        <v>49</v>
      </c>
    </row>
    <row r="102" spans="1:24">
      <c r="A102">
        <v>2023</v>
      </c>
      <c r="B102" s="15">
        <v>44880</v>
      </c>
      <c r="C102">
        <v>0</v>
      </c>
      <c r="D102">
        <v>0</v>
      </c>
      <c r="E102" t="s">
        <v>829</v>
      </c>
      <c r="F102" t="s">
        <v>860</v>
      </c>
      <c r="G102" t="s">
        <v>882</v>
      </c>
      <c r="H102" t="s">
        <v>852</v>
      </c>
      <c r="I102" t="s">
        <v>883</v>
      </c>
      <c r="J102" t="s">
        <v>853</v>
      </c>
      <c r="K102">
        <v>1564.4169308921601</v>
      </c>
      <c r="L102">
        <v>1528.72066894611</v>
      </c>
      <c r="M102">
        <v>0.62088524662469502</v>
      </c>
      <c r="N102">
        <v>0.37911475337530498</v>
      </c>
      <c r="O102">
        <v>0.22930016117253099</v>
      </c>
      <c r="P102">
        <v>1.3287015673012299</v>
      </c>
      <c r="Q102">
        <v>0.90059859387130003</v>
      </c>
      <c r="R102">
        <v>5</v>
      </c>
      <c r="S102">
        <v>4</v>
      </c>
      <c r="T102">
        <v>1566.1741433643299</v>
      </c>
      <c r="U102">
        <v>1526.9634564739399</v>
      </c>
      <c r="V102">
        <v>92</v>
      </c>
      <c r="W102">
        <v>25</v>
      </c>
      <c r="X102">
        <v>58</v>
      </c>
    </row>
    <row r="103" spans="1:24">
      <c r="A103">
        <v>2023</v>
      </c>
      <c r="B103" s="15">
        <v>44955</v>
      </c>
      <c r="C103">
        <v>0</v>
      </c>
      <c r="D103">
        <v>0</v>
      </c>
      <c r="E103" t="s">
        <v>829</v>
      </c>
      <c r="G103" t="s">
        <v>846</v>
      </c>
      <c r="H103" t="s">
        <v>838</v>
      </c>
      <c r="I103" t="s">
        <v>847</v>
      </c>
      <c r="J103" t="s">
        <v>839</v>
      </c>
      <c r="K103">
        <v>1562.20731425651</v>
      </c>
      <c r="L103">
        <v>1529.93783184982</v>
      </c>
      <c r="M103">
        <v>0.61623102963998999</v>
      </c>
      <c r="N103">
        <v>0.38376897036001001</v>
      </c>
      <c r="O103">
        <v>0.22987888670190801</v>
      </c>
      <c r="P103">
        <v>1.32068244293708</v>
      </c>
      <c r="Q103">
        <v>0.909196443764831</v>
      </c>
      <c r="R103">
        <v>5</v>
      </c>
      <c r="S103">
        <v>1</v>
      </c>
      <c r="T103">
        <v>1566.04085089103</v>
      </c>
      <c r="U103">
        <v>1526.1042952153</v>
      </c>
      <c r="V103">
        <v>92</v>
      </c>
      <c r="W103">
        <v>1</v>
      </c>
      <c r="X103">
        <v>46</v>
      </c>
    </row>
    <row r="104" spans="1:24">
      <c r="A104">
        <v>2023</v>
      </c>
      <c r="B104" s="15">
        <v>44945</v>
      </c>
      <c r="C104">
        <v>0</v>
      </c>
      <c r="D104">
        <v>0</v>
      </c>
      <c r="E104" t="s">
        <v>829</v>
      </c>
      <c r="G104" t="s">
        <v>866</v>
      </c>
      <c r="H104" t="s">
        <v>886</v>
      </c>
      <c r="I104" t="s">
        <v>867</v>
      </c>
      <c r="J104" t="s">
        <v>887</v>
      </c>
      <c r="K104">
        <v>1562.29950386157</v>
      </c>
      <c r="L104">
        <v>1552.02791877661</v>
      </c>
      <c r="M104">
        <v>0.58587804197355897</v>
      </c>
      <c r="N104">
        <v>0.41412195802644097</v>
      </c>
      <c r="O104">
        <v>0.23361832723838299</v>
      </c>
      <c r="P104">
        <v>1.2685025630539399</v>
      </c>
      <c r="Q104">
        <v>0.965115764184444</v>
      </c>
      <c r="R104">
        <v>5</v>
      </c>
      <c r="S104">
        <v>2</v>
      </c>
      <c r="T104">
        <v>1566.01509027719</v>
      </c>
      <c r="U104">
        <v>1548.31233236099</v>
      </c>
      <c r="V104">
        <v>97</v>
      </c>
      <c r="W104">
        <v>2</v>
      </c>
      <c r="X104">
        <v>49</v>
      </c>
    </row>
    <row r="105" spans="1:24">
      <c r="A105">
        <v>2023</v>
      </c>
      <c r="B105" s="15">
        <v>44981</v>
      </c>
      <c r="C105">
        <v>0</v>
      </c>
      <c r="D105">
        <v>0</v>
      </c>
      <c r="E105" t="s">
        <v>829</v>
      </c>
      <c r="F105" t="s">
        <v>860</v>
      </c>
      <c r="G105" t="s">
        <v>846</v>
      </c>
      <c r="H105" t="s">
        <v>886</v>
      </c>
      <c r="I105" t="s">
        <v>847</v>
      </c>
      <c r="J105" t="s">
        <v>887</v>
      </c>
      <c r="K105">
        <v>1564.00892533672</v>
      </c>
      <c r="L105">
        <v>1537.57063753955</v>
      </c>
      <c r="M105">
        <v>0.60826240360387795</v>
      </c>
      <c r="N105">
        <v>0.39173759639612199</v>
      </c>
      <c r="O105">
        <v>0.23086603085864699</v>
      </c>
      <c r="P105">
        <v>1.3069637112258401</v>
      </c>
      <c r="Q105">
        <v>0.923902319632811</v>
      </c>
      <c r="R105">
        <v>2</v>
      </c>
      <c r="S105">
        <v>1</v>
      </c>
      <c r="T105">
        <v>1565.8325503901599</v>
      </c>
      <c r="U105">
        <v>1535.74701248611</v>
      </c>
      <c r="V105">
        <v>94</v>
      </c>
      <c r="W105">
        <v>1</v>
      </c>
      <c r="X105">
        <v>47</v>
      </c>
    </row>
    <row r="106" spans="1:24">
      <c r="A106">
        <v>2023</v>
      </c>
      <c r="B106" s="15">
        <v>44940</v>
      </c>
      <c r="C106">
        <v>0</v>
      </c>
      <c r="D106">
        <v>0</v>
      </c>
      <c r="E106" t="s">
        <v>829</v>
      </c>
      <c r="G106" t="s">
        <v>866</v>
      </c>
      <c r="H106" t="s">
        <v>856</v>
      </c>
      <c r="I106" t="s">
        <v>867</v>
      </c>
      <c r="J106" t="s">
        <v>857</v>
      </c>
      <c r="K106">
        <v>1564.04864039014</v>
      </c>
      <c r="L106">
        <v>1531.80938790709</v>
      </c>
      <c r="M106">
        <v>0.61618987536543801</v>
      </c>
      <c r="N106">
        <v>0.38381012463456199</v>
      </c>
      <c r="O106">
        <v>0.22988399658497199</v>
      </c>
      <c r="P106">
        <v>1.3206115561116401</v>
      </c>
      <c r="Q106">
        <v>0.909272440473327</v>
      </c>
      <c r="R106">
        <v>2</v>
      </c>
      <c r="S106">
        <v>1</v>
      </c>
      <c r="T106">
        <v>1565.83050036281</v>
      </c>
      <c r="U106">
        <v>1530.02752793442</v>
      </c>
      <c r="V106">
        <v>93</v>
      </c>
      <c r="W106">
        <v>2</v>
      </c>
      <c r="X106">
        <v>47</v>
      </c>
    </row>
    <row r="107" spans="1:24">
      <c r="A107">
        <v>2023</v>
      </c>
      <c r="B107" s="15">
        <v>44933</v>
      </c>
      <c r="C107">
        <v>0</v>
      </c>
      <c r="D107">
        <v>0</v>
      </c>
      <c r="E107" t="s">
        <v>829</v>
      </c>
      <c r="G107" t="s">
        <v>846</v>
      </c>
      <c r="H107" t="s">
        <v>892</v>
      </c>
      <c r="I107" t="s">
        <v>847</v>
      </c>
      <c r="J107" t="s">
        <v>893</v>
      </c>
      <c r="K107">
        <v>1562.87197740331</v>
      </c>
      <c r="L107">
        <v>1449.20394390612</v>
      </c>
      <c r="M107">
        <v>0.71953352789176195</v>
      </c>
      <c r="N107">
        <v>0.280466472108238</v>
      </c>
      <c r="O107">
        <v>0.21640942841972599</v>
      </c>
      <c r="P107">
        <v>1.4997626447033701</v>
      </c>
      <c r="Q107">
        <v>0.71664678371636004</v>
      </c>
      <c r="R107">
        <v>4</v>
      </c>
      <c r="S107">
        <v>1</v>
      </c>
      <c r="T107">
        <v>1565.2708430044099</v>
      </c>
      <c r="U107">
        <v>1446.8050783050201</v>
      </c>
      <c r="V107">
        <v>45</v>
      </c>
      <c r="W107">
        <v>5</v>
      </c>
      <c r="X107">
        <v>25</v>
      </c>
    </row>
    <row r="108" spans="1:24">
      <c r="A108">
        <v>2023</v>
      </c>
      <c r="B108" s="15">
        <v>44942</v>
      </c>
      <c r="C108">
        <v>0</v>
      </c>
      <c r="D108">
        <v>0</v>
      </c>
      <c r="E108" t="s">
        <v>829</v>
      </c>
      <c r="G108" t="s">
        <v>842</v>
      </c>
      <c r="H108" t="s">
        <v>892</v>
      </c>
      <c r="I108" t="s">
        <v>844</v>
      </c>
      <c r="J108" t="s">
        <v>893</v>
      </c>
      <c r="K108">
        <v>1562.7939610789999</v>
      </c>
      <c r="L108">
        <v>1453.7758816291901</v>
      </c>
      <c r="M108">
        <v>0.71410015085822998</v>
      </c>
      <c r="N108">
        <v>0.28589984914177002</v>
      </c>
      <c r="O108">
        <v>0.21716325750899901</v>
      </c>
      <c r="P108">
        <v>1.49028724427742</v>
      </c>
      <c r="Q108">
        <v>0.72687601323158102</v>
      </c>
      <c r="R108">
        <v>6</v>
      </c>
      <c r="S108">
        <v>3</v>
      </c>
      <c r="T108">
        <v>1565.2444464529799</v>
      </c>
      <c r="U108">
        <v>1451.3253962552101</v>
      </c>
      <c r="V108">
        <v>49</v>
      </c>
      <c r="W108">
        <v>58</v>
      </c>
      <c r="X108">
        <v>53</v>
      </c>
    </row>
    <row r="109" spans="1:24">
      <c r="A109">
        <v>2023</v>
      </c>
      <c r="B109" s="15">
        <v>44943</v>
      </c>
      <c r="C109">
        <v>0</v>
      </c>
      <c r="D109">
        <v>0</v>
      </c>
      <c r="E109" t="s">
        <v>829</v>
      </c>
      <c r="F109" t="s">
        <v>860</v>
      </c>
      <c r="G109" t="s">
        <v>846</v>
      </c>
      <c r="H109" t="s">
        <v>858</v>
      </c>
      <c r="I109" t="s">
        <v>847</v>
      </c>
      <c r="J109" t="s">
        <v>859</v>
      </c>
      <c r="K109">
        <v>1563.28540567659</v>
      </c>
      <c r="L109">
        <v>1527.84318792299</v>
      </c>
      <c r="M109">
        <v>0.62054095718710001</v>
      </c>
      <c r="N109">
        <v>0.37945904281289999</v>
      </c>
      <c r="O109">
        <v>0.22934302982428301</v>
      </c>
      <c r="P109">
        <v>1.3281082009471299</v>
      </c>
      <c r="Q109">
        <v>0.90123482887714901</v>
      </c>
      <c r="R109">
        <v>5</v>
      </c>
      <c r="S109">
        <v>4</v>
      </c>
      <c r="T109">
        <v>1565.04442318216</v>
      </c>
      <c r="U109">
        <v>1526.08417041742</v>
      </c>
      <c r="V109">
        <v>91</v>
      </c>
      <c r="W109">
        <v>4</v>
      </c>
      <c r="X109">
        <v>47</v>
      </c>
    </row>
    <row r="110" spans="1:24">
      <c r="A110">
        <v>2023</v>
      </c>
      <c r="B110" s="15">
        <v>44975</v>
      </c>
      <c r="C110">
        <v>0</v>
      </c>
      <c r="D110">
        <v>0</v>
      </c>
      <c r="E110" t="s">
        <v>829</v>
      </c>
      <c r="G110" t="s">
        <v>846</v>
      </c>
      <c r="H110" t="s">
        <v>884</v>
      </c>
      <c r="I110" t="s">
        <v>847</v>
      </c>
      <c r="J110" t="s">
        <v>885</v>
      </c>
      <c r="K110">
        <v>1562.47074183269</v>
      </c>
      <c r="L110">
        <v>1423.96183311767</v>
      </c>
      <c r="M110">
        <v>0.74746629854261604</v>
      </c>
      <c r="N110">
        <v>0.25253370145738402</v>
      </c>
      <c r="O110">
        <v>0.21241446248188001</v>
      </c>
      <c r="P110">
        <v>1.5485744075388601</v>
      </c>
      <c r="Q110">
        <v>0.66384005494301801</v>
      </c>
      <c r="R110">
        <v>5</v>
      </c>
      <c r="S110">
        <v>1</v>
      </c>
      <c r="T110">
        <v>1564.87362341925</v>
      </c>
      <c r="U110">
        <v>1421.5589515311101</v>
      </c>
      <c r="V110">
        <v>28</v>
      </c>
      <c r="W110">
        <v>1</v>
      </c>
      <c r="X110">
        <v>14</v>
      </c>
    </row>
    <row r="111" spans="1:24">
      <c r="A111">
        <v>2023</v>
      </c>
      <c r="B111" s="15">
        <v>44967</v>
      </c>
      <c r="C111">
        <v>0</v>
      </c>
      <c r="D111">
        <v>0</v>
      </c>
      <c r="E111" t="s">
        <v>829</v>
      </c>
      <c r="G111" t="s">
        <v>888</v>
      </c>
      <c r="H111" t="s">
        <v>850</v>
      </c>
      <c r="I111" t="s">
        <v>889</v>
      </c>
      <c r="J111" t="s">
        <v>851</v>
      </c>
      <c r="K111">
        <v>1561.64587122084</v>
      </c>
      <c r="L111">
        <v>1504.0570492681099</v>
      </c>
      <c r="M111">
        <v>0.65006638969153396</v>
      </c>
      <c r="N111">
        <v>0.34993361030846598</v>
      </c>
      <c r="O111">
        <v>0.22562706449556499</v>
      </c>
      <c r="P111">
        <v>1.3790872726453001</v>
      </c>
      <c r="Q111">
        <v>0.84653979185026296</v>
      </c>
      <c r="R111">
        <v>6</v>
      </c>
      <c r="S111">
        <v>3</v>
      </c>
      <c r="T111">
        <v>1564.7166917325801</v>
      </c>
      <c r="U111">
        <v>1500.9862287563701</v>
      </c>
      <c r="V111">
        <v>81</v>
      </c>
      <c r="W111">
        <v>8</v>
      </c>
      <c r="X111">
        <v>44</v>
      </c>
    </row>
    <row r="112" spans="1:24">
      <c r="A112">
        <v>2023</v>
      </c>
      <c r="B112" s="15">
        <v>44878</v>
      </c>
      <c r="C112">
        <v>0</v>
      </c>
      <c r="D112">
        <v>0</v>
      </c>
      <c r="E112" t="s">
        <v>829</v>
      </c>
      <c r="G112" t="s">
        <v>882</v>
      </c>
      <c r="H112" t="s">
        <v>838</v>
      </c>
      <c r="I112" t="s">
        <v>883</v>
      </c>
      <c r="J112" t="s">
        <v>839</v>
      </c>
      <c r="K112">
        <v>1561.16206217841</v>
      </c>
      <c r="L112">
        <v>1517.58607534269</v>
      </c>
      <c r="M112">
        <v>0.63150219925170104</v>
      </c>
      <c r="N112">
        <v>0.36849780074829902</v>
      </c>
      <c r="O112">
        <v>0.227973293990301</v>
      </c>
      <c r="P112">
        <v>1.34701205596817</v>
      </c>
      <c r="Q112">
        <v>0.880961238022128</v>
      </c>
      <c r="R112">
        <v>6</v>
      </c>
      <c r="S112">
        <v>3</v>
      </c>
      <c r="T112">
        <v>1564.4169308921601</v>
      </c>
      <c r="U112">
        <v>1514.33120662894</v>
      </c>
      <c r="V112">
        <v>87</v>
      </c>
      <c r="W112">
        <v>61</v>
      </c>
      <c r="X112">
        <v>74</v>
      </c>
    </row>
    <row r="113" spans="1:24">
      <c r="A113">
        <v>2023</v>
      </c>
      <c r="B113" s="15">
        <v>44913</v>
      </c>
      <c r="C113">
        <v>0</v>
      </c>
      <c r="D113">
        <v>0</v>
      </c>
      <c r="E113" t="s">
        <v>829</v>
      </c>
      <c r="G113" t="s">
        <v>866</v>
      </c>
      <c r="H113" t="s">
        <v>856</v>
      </c>
      <c r="I113" t="s">
        <v>867</v>
      </c>
      <c r="J113" t="s">
        <v>857</v>
      </c>
      <c r="K113">
        <v>1561.5260214595301</v>
      </c>
      <c r="L113">
        <v>1553.25067158257</v>
      </c>
      <c r="M113">
        <v>0.58308725364209901</v>
      </c>
      <c r="N113">
        <v>0.41691274635790099</v>
      </c>
      <c r="O113">
        <v>0.23395975322134199</v>
      </c>
      <c r="P113">
        <v>1.2637153105369201</v>
      </c>
      <c r="Q113">
        <v>0.97024444268441701</v>
      </c>
      <c r="R113">
        <v>3</v>
      </c>
      <c r="S113">
        <v>2</v>
      </c>
      <c r="T113">
        <v>1563.4835627043001</v>
      </c>
      <c r="U113">
        <v>1551.2931303378</v>
      </c>
      <c r="V113">
        <v>97</v>
      </c>
      <c r="W113">
        <v>10</v>
      </c>
      <c r="X113">
        <v>53</v>
      </c>
    </row>
    <row r="114" spans="1:24">
      <c r="A114">
        <v>2023</v>
      </c>
      <c r="B114" s="15">
        <v>44852</v>
      </c>
      <c r="C114">
        <v>0</v>
      </c>
      <c r="D114">
        <v>0</v>
      </c>
      <c r="E114" t="s">
        <v>829</v>
      </c>
      <c r="G114" t="s">
        <v>882</v>
      </c>
      <c r="H114" t="s">
        <v>840</v>
      </c>
      <c r="I114" t="s">
        <v>883</v>
      </c>
      <c r="J114" t="s">
        <v>841</v>
      </c>
      <c r="K114">
        <v>1566.72773144338</v>
      </c>
      <c r="L114">
        <v>1443.8014309032801</v>
      </c>
      <c r="M114">
        <v>0.73016183373440502</v>
      </c>
      <c r="N114">
        <v>0.26983816626559498</v>
      </c>
      <c r="O114">
        <v>0.21491416637396399</v>
      </c>
      <c r="P114">
        <v>1.51831571202766</v>
      </c>
      <c r="Q114">
        <v>0.69659845434630496</v>
      </c>
      <c r="R114">
        <v>2</v>
      </c>
      <c r="S114">
        <v>3</v>
      </c>
      <c r="T114">
        <v>1562.87710948821</v>
      </c>
      <c r="U114">
        <v>1447.6520528584499</v>
      </c>
      <c r="V114">
        <v>44</v>
      </c>
      <c r="W114">
        <v>16</v>
      </c>
      <c r="X114">
        <v>30</v>
      </c>
    </row>
    <row r="115" spans="1:24">
      <c r="A115">
        <v>2023</v>
      </c>
      <c r="B115" s="15">
        <v>44931</v>
      </c>
      <c r="C115">
        <v>0</v>
      </c>
      <c r="D115">
        <v>0</v>
      </c>
      <c r="E115" t="s">
        <v>829</v>
      </c>
      <c r="G115" t="s">
        <v>846</v>
      </c>
      <c r="H115" t="s">
        <v>850</v>
      </c>
      <c r="I115" t="s">
        <v>847</v>
      </c>
      <c r="J115" t="s">
        <v>851</v>
      </c>
      <c r="K115">
        <v>1570.46265993664</v>
      </c>
      <c r="L115">
        <v>1487.08637244136</v>
      </c>
      <c r="M115">
        <v>0.68303952117575994</v>
      </c>
      <c r="N115">
        <v>0.31696047882424</v>
      </c>
      <c r="O115">
        <v>0.221354224854205</v>
      </c>
      <c r="P115">
        <v>1.4362395834510799</v>
      </c>
      <c r="Q115">
        <v>0.78511464140312703</v>
      </c>
      <c r="R115">
        <v>1</v>
      </c>
      <c r="S115">
        <v>5</v>
      </c>
      <c r="T115">
        <v>1562.87197740331</v>
      </c>
      <c r="U115">
        <v>1494.67705497469</v>
      </c>
      <c r="V115">
        <v>76</v>
      </c>
      <c r="W115">
        <v>18</v>
      </c>
      <c r="X115">
        <v>47</v>
      </c>
    </row>
    <row r="116" spans="1:24">
      <c r="A116">
        <v>2023</v>
      </c>
      <c r="B116" s="15">
        <v>44940</v>
      </c>
      <c r="C116">
        <v>0</v>
      </c>
      <c r="D116">
        <v>0</v>
      </c>
      <c r="E116" t="s">
        <v>829</v>
      </c>
      <c r="G116" t="s">
        <v>842</v>
      </c>
      <c r="H116" t="s">
        <v>831</v>
      </c>
      <c r="I116" t="s">
        <v>844</v>
      </c>
      <c r="J116" t="s">
        <v>833</v>
      </c>
      <c r="K116">
        <v>1559.12543924537</v>
      </c>
      <c r="L116">
        <v>1470.1536774859901</v>
      </c>
      <c r="M116">
        <v>0.68997143663586402</v>
      </c>
      <c r="N116">
        <v>0.31002856336413598</v>
      </c>
      <c r="O116">
        <v>0.220434770903778</v>
      </c>
      <c r="P116">
        <v>1.4482839486105299</v>
      </c>
      <c r="Q116">
        <v>0.77215082229324905</v>
      </c>
      <c r="R116">
        <v>7</v>
      </c>
      <c r="S116">
        <v>0</v>
      </c>
      <c r="T116">
        <v>1562.7939610789999</v>
      </c>
      <c r="U116">
        <v>1466.4851556523599</v>
      </c>
      <c r="V116">
        <v>58</v>
      </c>
      <c r="W116">
        <v>72</v>
      </c>
      <c r="X116">
        <v>65</v>
      </c>
    </row>
    <row r="117" spans="1:24">
      <c r="A117">
        <v>2023</v>
      </c>
      <c r="B117" s="15">
        <v>44936</v>
      </c>
      <c r="C117">
        <v>0</v>
      </c>
      <c r="D117">
        <v>0</v>
      </c>
      <c r="E117" t="s">
        <v>829</v>
      </c>
      <c r="G117" t="s">
        <v>842</v>
      </c>
      <c r="H117" t="s">
        <v>858</v>
      </c>
      <c r="I117" t="s">
        <v>844</v>
      </c>
      <c r="J117" t="s">
        <v>859</v>
      </c>
      <c r="K117">
        <v>1565.6877799891699</v>
      </c>
      <c r="L117">
        <v>1521.0312725040501</v>
      </c>
      <c r="M117">
        <v>0.63294844486605795</v>
      </c>
      <c r="N117">
        <v>0.367051555133942</v>
      </c>
      <c r="O117">
        <v>0.22779176755660299</v>
      </c>
      <c r="P117">
        <v>1.34950821226048</v>
      </c>
      <c r="Q117">
        <v>0.87828355529612701</v>
      </c>
      <c r="R117">
        <v>4</v>
      </c>
      <c r="S117">
        <v>5</v>
      </c>
      <c r="T117">
        <v>1562.4834417244899</v>
      </c>
      <c r="U117">
        <v>1524.2356107687301</v>
      </c>
      <c r="V117">
        <v>90</v>
      </c>
      <c r="W117">
        <v>40</v>
      </c>
      <c r="X117">
        <v>65</v>
      </c>
    </row>
    <row r="118" spans="1:24">
      <c r="A118">
        <v>2023</v>
      </c>
      <c r="B118" s="15">
        <v>44972</v>
      </c>
      <c r="C118">
        <v>0</v>
      </c>
      <c r="D118">
        <v>0</v>
      </c>
      <c r="E118" t="s">
        <v>829</v>
      </c>
      <c r="G118" t="s">
        <v>846</v>
      </c>
      <c r="H118" t="s">
        <v>880</v>
      </c>
      <c r="I118" t="s">
        <v>847</v>
      </c>
      <c r="J118" t="s">
        <v>881</v>
      </c>
      <c r="K118">
        <v>1560.47938661122</v>
      </c>
      <c r="L118">
        <v>1407.3429225719101</v>
      </c>
      <c r="M118">
        <v>0.76302705029521301</v>
      </c>
      <c r="N118">
        <v>0.23697294970478699</v>
      </c>
      <c r="O118">
        <v>0.21008734622438999</v>
      </c>
      <c r="P118">
        <v>1.57583911872087</v>
      </c>
      <c r="Q118">
        <v>0.63424822750351895</v>
      </c>
      <c r="R118">
        <v>5</v>
      </c>
      <c r="S118">
        <v>2</v>
      </c>
      <c r="T118">
        <v>1562.47074183269</v>
      </c>
      <c r="U118">
        <v>1405.3515673504401</v>
      </c>
      <c r="V118">
        <v>17</v>
      </c>
      <c r="W118">
        <v>1</v>
      </c>
      <c r="X118">
        <v>9</v>
      </c>
    </row>
    <row r="119" spans="1:24">
      <c r="A119">
        <v>2023</v>
      </c>
      <c r="B119" s="15">
        <v>44895</v>
      </c>
      <c r="C119">
        <v>0</v>
      </c>
      <c r="D119">
        <v>0</v>
      </c>
      <c r="E119" t="s">
        <v>829</v>
      </c>
      <c r="G119" t="s">
        <v>846</v>
      </c>
      <c r="H119" t="s">
        <v>836</v>
      </c>
      <c r="I119" t="s">
        <v>847</v>
      </c>
      <c r="J119" t="s">
        <v>837</v>
      </c>
      <c r="K119">
        <v>1560.54796253989</v>
      </c>
      <c r="L119">
        <v>1438.0582917250499</v>
      </c>
      <c r="M119">
        <v>0.72966633496094402</v>
      </c>
      <c r="N119">
        <v>0.27033366503905598</v>
      </c>
      <c r="O119">
        <v>0.21498451562957199</v>
      </c>
      <c r="P119">
        <v>1.5174502219586801</v>
      </c>
      <c r="Q119">
        <v>0.69753429367089503</v>
      </c>
      <c r="R119">
        <v>3</v>
      </c>
      <c r="S119">
        <v>1</v>
      </c>
      <c r="T119">
        <v>1562.4453949936601</v>
      </c>
      <c r="U119">
        <v>1436.1608592712801</v>
      </c>
      <c r="V119">
        <v>36</v>
      </c>
      <c r="W119">
        <v>4</v>
      </c>
      <c r="X119">
        <v>20</v>
      </c>
    </row>
    <row r="120" spans="1:24">
      <c r="A120">
        <v>2023</v>
      </c>
      <c r="B120" s="15">
        <v>44869</v>
      </c>
      <c r="C120">
        <v>0</v>
      </c>
      <c r="D120">
        <v>0</v>
      </c>
      <c r="E120" t="s">
        <v>829</v>
      </c>
      <c r="G120" t="s">
        <v>866</v>
      </c>
      <c r="H120" t="s">
        <v>861</v>
      </c>
      <c r="I120" t="s">
        <v>867</v>
      </c>
      <c r="J120" t="s">
        <v>862</v>
      </c>
      <c r="K120">
        <v>1559.94682020084</v>
      </c>
      <c r="L120">
        <v>1487.55074500206</v>
      </c>
      <c r="M120">
        <v>0.66919987592601005</v>
      </c>
      <c r="N120">
        <v>0.33080012407399001</v>
      </c>
      <c r="O120">
        <v>0.223166472167275</v>
      </c>
      <c r="P120">
        <v>1.41222324853411</v>
      </c>
      <c r="Q120">
        <v>0.81094322363316595</v>
      </c>
      <c r="R120">
        <v>5</v>
      </c>
      <c r="S120">
        <v>3</v>
      </c>
      <c r="T120">
        <v>1562.32219747762</v>
      </c>
      <c r="U120">
        <v>1485.17536772528</v>
      </c>
      <c r="V120">
        <v>70</v>
      </c>
      <c r="W120">
        <v>35</v>
      </c>
      <c r="X120">
        <v>52</v>
      </c>
    </row>
    <row r="121" spans="1:24">
      <c r="A121">
        <v>2023</v>
      </c>
      <c r="B121" s="15">
        <v>44941</v>
      </c>
      <c r="C121">
        <v>0</v>
      </c>
      <c r="D121">
        <v>0</v>
      </c>
      <c r="E121" t="s">
        <v>829</v>
      </c>
      <c r="F121" t="s">
        <v>865</v>
      </c>
      <c r="G121" t="s">
        <v>866</v>
      </c>
      <c r="H121" t="s">
        <v>863</v>
      </c>
      <c r="I121" t="s">
        <v>867</v>
      </c>
      <c r="J121" t="s">
        <v>864</v>
      </c>
      <c r="K121">
        <v>1565.83050036281</v>
      </c>
      <c r="L121">
        <v>1482.0661267744099</v>
      </c>
      <c r="M121">
        <v>0.683522977218599</v>
      </c>
      <c r="N121">
        <v>0.316477022781401</v>
      </c>
      <c r="O121">
        <v>0.22129036566594101</v>
      </c>
      <c r="P121">
        <v>1.4370792705333599</v>
      </c>
      <c r="Q121">
        <v>0.78421109513257903</v>
      </c>
      <c r="R121">
        <v>3</v>
      </c>
      <c r="S121">
        <v>4</v>
      </c>
      <c r="T121">
        <v>1562.29950386157</v>
      </c>
      <c r="U121">
        <v>1485.5971232756499</v>
      </c>
      <c r="V121">
        <v>70</v>
      </c>
      <c r="W121">
        <v>3</v>
      </c>
      <c r="X121">
        <v>36</v>
      </c>
    </row>
    <row r="122" spans="1:24">
      <c r="A122">
        <v>2023</v>
      </c>
      <c r="B122" s="15">
        <v>44953</v>
      </c>
      <c r="C122">
        <v>0</v>
      </c>
      <c r="D122">
        <v>0</v>
      </c>
      <c r="E122" t="s">
        <v>829</v>
      </c>
      <c r="G122" t="s">
        <v>846</v>
      </c>
      <c r="H122" t="s">
        <v>831</v>
      </c>
      <c r="I122" t="s">
        <v>847</v>
      </c>
      <c r="J122" t="s">
        <v>833</v>
      </c>
      <c r="K122">
        <v>1570.2392953593701</v>
      </c>
      <c r="L122">
        <v>1461.87803935236</v>
      </c>
      <c r="M122">
        <v>0.71332759732546303</v>
      </c>
      <c r="N122">
        <v>0.28667240267453697</v>
      </c>
      <c r="O122">
        <v>0.217269891491739</v>
      </c>
      <c r="P122">
        <v>1.4889404764737</v>
      </c>
      <c r="Q122">
        <v>0.72832941501804005</v>
      </c>
      <c r="R122">
        <v>2</v>
      </c>
      <c r="S122">
        <v>6</v>
      </c>
      <c r="T122">
        <v>1562.20731425651</v>
      </c>
      <c r="U122">
        <v>1469.9100204552201</v>
      </c>
      <c r="V122">
        <v>59</v>
      </c>
      <c r="W122">
        <v>1</v>
      </c>
      <c r="X122">
        <v>30</v>
      </c>
    </row>
    <row r="123" spans="1:24">
      <c r="A123">
        <v>2023</v>
      </c>
      <c r="B123" s="15">
        <v>44861</v>
      </c>
      <c r="C123">
        <v>0</v>
      </c>
      <c r="D123">
        <v>0</v>
      </c>
      <c r="E123" t="s">
        <v>829</v>
      </c>
      <c r="G123" t="s">
        <v>830</v>
      </c>
      <c r="H123" t="s">
        <v>892</v>
      </c>
      <c r="I123" t="s">
        <v>832</v>
      </c>
      <c r="J123" t="s">
        <v>893</v>
      </c>
      <c r="K123">
        <v>1559.4410652822801</v>
      </c>
      <c r="L123">
        <v>1447.9200119787099</v>
      </c>
      <c r="M123">
        <v>0.71703266365375895</v>
      </c>
      <c r="N123">
        <v>0.28296733634624099</v>
      </c>
      <c r="O123">
        <v>0.216757251360991</v>
      </c>
      <c r="P123">
        <v>1.49540054935887</v>
      </c>
      <c r="Q123">
        <v>0.72135670200211999</v>
      </c>
      <c r="R123">
        <v>5</v>
      </c>
      <c r="S123">
        <v>1</v>
      </c>
      <c r="T123">
        <v>1562.1663826300901</v>
      </c>
      <c r="U123">
        <v>1445.1946946308999</v>
      </c>
      <c r="V123">
        <v>42</v>
      </c>
      <c r="W123">
        <v>14</v>
      </c>
      <c r="X123">
        <v>28</v>
      </c>
    </row>
    <row r="124" spans="1:24">
      <c r="A124">
        <v>2023</v>
      </c>
      <c r="B124" s="15">
        <v>44965</v>
      </c>
      <c r="C124">
        <v>0</v>
      </c>
      <c r="D124">
        <v>0</v>
      </c>
      <c r="E124" t="s">
        <v>829</v>
      </c>
      <c r="G124" t="s">
        <v>888</v>
      </c>
      <c r="H124" t="s">
        <v>863</v>
      </c>
      <c r="I124" t="s">
        <v>889</v>
      </c>
      <c r="J124" t="s">
        <v>864</v>
      </c>
      <c r="K124">
        <v>1560.22186718684</v>
      </c>
      <c r="L124">
        <v>1474.77273469336</v>
      </c>
      <c r="M124">
        <v>0.68561715269667001</v>
      </c>
      <c r="N124">
        <v>0.31438284730332999</v>
      </c>
      <c r="O124">
        <v>0.221013293138664</v>
      </c>
      <c r="P124">
        <v>1.4407170937821601</v>
      </c>
      <c r="Q124">
        <v>0.78029619935650596</v>
      </c>
      <c r="R124">
        <v>4</v>
      </c>
      <c r="S124">
        <v>3</v>
      </c>
      <c r="T124">
        <v>1561.64587122084</v>
      </c>
      <c r="U124">
        <v>1473.3487306593599</v>
      </c>
      <c r="V124">
        <v>62</v>
      </c>
      <c r="W124">
        <v>12</v>
      </c>
      <c r="X124">
        <v>37</v>
      </c>
    </row>
    <row r="125" spans="1:24">
      <c r="A125">
        <v>2023</v>
      </c>
      <c r="B125" s="15">
        <v>44912</v>
      </c>
      <c r="C125">
        <v>0</v>
      </c>
      <c r="D125">
        <v>0</v>
      </c>
      <c r="E125" t="s">
        <v>829</v>
      </c>
      <c r="F125" t="s">
        <v>860</v>
      </c>
      <c r="G125" t="s">
        <v>866</v>
      </c>
      <c r="H125" t="s">
        <v>852</v>
      </c>
      <c r="I125" t="s">
        <v>867</v>
      </c>
      <c r="J125" t="s">
        <v>853</v>
      </c>
      <c r="K125">
        <v>1559.6665256820299</v>
      </c>
      <c r="L125">
        <v>1538.15619970597</v>
      </c>
      <c r="M125">
        <v>0.60148261921675295</v>
      </c>
      <c r="N125">
        <v>0.398517380783247</v>
      </c>
      <c r="O125">
        <v>0.23170257966140201</v>
      </c>
      <c r="P125">
        <v>1.2953027436008899</v>
      </c>
      <c r="Q125">
        <v>0.93639983606051302</v>
      </c>
      <c r="R125">
        <v>5</v>
      </c>
      <c r="S125">
        <v>4</v>
      </c>
      <c r="T125">
        <v>1561.5260214595301</v>
      </c>
      <c r="U125">
        <v>1536.2967039284699</v>
      </c>
      <c r="V125">
        <v>93</v>
      </c>
      <c r="W125">
        <v>8</v>
      </c>
      <c r="X125">
        <v>50</v>
      </c>
    </row>
    <row r="126" spans="1:24">
      <c r="A126">
        <v>2023</v>
      </c>
      <c r="B126" s="15">
        <v>44983</v>
      </c>
      <c r="C126">
        <v>0</v>
      </c>
      <c r="D126">
        <v>0</v>
      </c>
      <c r="E126" t="s">
        <v>829</v>
      </c>
      <c r="G126" t="s">
        <v>888</v>
      </c>
      <c r="H126" t="s">
        <v>874</v>
      </c>
      <c r="I126" t="s">
        <v>889</v>
      </c>
      <c r="J126" t="s">
        <v>875</v>
      </c>
      <c r="K126">
        <v>1558.16207652411</v>
      </c>
      <c r="L126">
        <v>1515.84695348794</v>
      </c>
      <c r="M126">
        <v>0.62981157752310002</v>
      </c>
      <c r="N126">
        <v>0.37018842247689998</v>
      </c>
      <c r="O126">
        <v>0.228185246752348</v>
      </c>
      <c r="P126">
        <v>1.34409469157395</v>
      </c>
      <c r="Q126">
        <v>0.88409055517839397</v>
      </c>
      <c r="R126">
        <v>5</v>
      </c>
      <c r="S126">
        <v>2</v>
      </c>
      <c r="T126">
        <v>1561.43380261583</v>
      </c>
      <c r="U126">
        <v>1512.57522739622</v>
      </c>
      <c r="V126">
        <v>85</v>
      </c>
      <c r="W126">
        <v>2</v>
      </c>
      <c r="X126">
        <v>43</v>
      </c>
    </row>
    <row r="127" spans="1:24">
      <c r="A127">
        <v>2023</v>
      </c>
      <c r="B127" s="15">
        <v>44958</v>
      </c>
      <c r="C127">
        <v>0</v>
      </c>
      <c r="D127">
        <v>0</v>
      </c>
      <c r="E127" t="s">
        <v>829</v>
      </c>
      <c r="G127" t="s">
        <v>846</v>
      </c>
      <c r="H127" t="s">
        <v>830</v>
      </c>
      <c r="I127" t="s">
        <v>847</v>
      </c>
      <c r="J127" t="s">
        <v>832</v>
      </c>
      <c r="K127">
        <v>1566.04085089103</v>
      </c>
      <c r="L127">
        <v>1612.0625898119199</v>
      </c>
      <c r="M127">
        <v>0.50572492771302402</v>
      </c>
      <c r="N127">
        <v>0.49427507228697598</v>
      </c>
      <c r="O127">
        <v>0.24337896773504</v>
      </c>
      <c r="P127">
        <v>1.13174601229641</v>
      </c>
      <c r="Q127">
        <v>1.1116329554386299</v>
      </c>
      <c r="R127">
        <v>2</v>
      </c>
      <c r="S127">
        <v>5</v>
      </c>
      <c r="T127">
        <v>1561.3608969802999</v>
      </c>
      <c r="U127">
        <v>1616.74254372265</v>
      </c>
      <c r="V127">
        <v>100</v>
      </c>
      <c r="W127">
        <v>3</v>
      </c>
      <c r="X127">
        <v>51</v>
      </c>
    </row>
    <row r="128" spans="1:24">
      <c r="A128">
        <v>2023</v>
      </c>
      <c r="B128" s="15">
        <v>44968</v>
      </c>
      <c r="C128">
        <v>0</v>
      </c>
      <c r="D128">
        <v>0</v>
      </c>
      <c r="E128" t="s">
        <v>829</v>
      </c>
      <c r="G128" t="s">
        <v>846</v>
      </c>
      <c r="H128" t="s">
        <v>868</v>
      </c>
      <c r="I128" t="s">
        <v>847</v>
      </c>
      <c r="J128" t="s">
        <v>869</v>
      </c>
      <c r="K128">
        <v>1564.5709423987801</v>
      </c>
      <c r="L128">
        <v>1411.20448912194</v>
      </c>
      <c r="M128">
        <v>0.76326635467610404</v>
      </c>
      <c r="N128">
        <v>0.23673364532389601</v>
      </c>
      <c r="O128">
        <v>0.21005090682244701</v>
      </c>
      <c r="P128">
        <v>1.57625882622788</v>
      </c>
      <c r="Q128">
        <v>0.63379208059457104</v>
      </c>
      <c r="R128">
        <v>3</v>
      </c>
      <c r="S128">
        <v>4</v>
      </c>
      <c r="T128">
        <v>1560.47938661122</v>
      </c>
      <c r="U128">
        <v>1415.2960449095001</v>
      </c>
      <c r="V128">
        <v>21</v>
      </c>
      <c r="W128">
        <v>1</v>
      </c>
      <c r="X128">
        <v>11</v>
      </c>
    </row>
    <row r="129" spans="1:24">
      <c r="A129">
        <v>2023</v>
      </c>
      <c r="B129" s="15">
        <v>44936</v>
      </c>
      <c r="C129">
        <v>0</v>
      </c>
      <c r="D129">
        <v>0</v>
      </c>
      <c r="E129" t="s">
        <v>829</v>
      </c>
      <c r="G129" t="s">
        <v>866</v>
      </c>
      <c r="H129" t="s">
        <v>894</v>
      </c>
      <c r="I129" t="s">
        <v>867</v>
      </c>
      <c r="J129" t="s">
        <v>895</v>
      </c>
      <c r="K129">
        <v>1565.63269319963</v>
      </c>
      <c r="L129">
        <v>1495.8273765609299</v>
      </c>
      <c r="M129">
        <v>0.66589013987869095</v>
      </c>
      <c r="N129">
        <v>0.334109860121309</v>
      </c>
      <c r="O129">
        <v>0.22359560677790999</v>
      </c>
      <c r="P129">
        <v>1.4064857766616901</v>
      </c>
      <c r="Q129">
        <v>0.81710983011622096</v>
      </c>
      <c r="R129">
        <v>3</v>
      </c>
      <c r="S129">
        <v>5</v>
      </c>
      <c r="T129">
        <v>1560.2511427931599</v>
      </c>
      <c r="U129">
        <v>1501.2089269674</v>
      </c>
      <c r="V129">
        <v>78</v>
      </c>
      <c r="W129">
        <v>19</v>
      </c>
      <c r="X129">
        <v>48</v>
      </c>
    </row>
    <row r="130" spans="1:24">
      <c r="A130">
        <v>2023</v>
      </c>
      <c r="B130" s="15">
        <v>44963</v>
      </c>
      <c r="C130">
        <v>0</v>
      </c>
      <c r="D130">
        <v>0</v>
      </c>
      <c r="E130" t="s">
        <v>829</v>
      </c>
      <c r="F130" t="s">
        <v>860</v>
      </c>
      <c r="G130" t="s">
        <v>888</v>
      </c>
      <c r="H130" t="s">
        <v>848</v>
      </c>
      <c r="I130" t="s">
        <v>889</v>
      </c>
      <c r="J130" t="s">
        <v>849</v>
      </c>
      <c r="K130">
        <v>1558.4373786055</v>
      </c>
      <c r="L130">
        <v>1526.56530932903</v>
      </c>
      <c r="M130">
        <v>0.61568986846101004</v>
      </c>
      <c r="N130">
        <v>0.38431013153899002</v>
      </c>
      <c r="O130">
        <v>0.22994606937015599</v>
      </c>
      <c r="P130">
        <v>1.3197503410885401</v>
      </c>
      <c r="Q130">
        <v>0.91019572828161799</v>
      </c>
      <c r="R130">
        <v>5</v>
      </c>
      <c r="S130">
        <v>4</v>
      </c>
      <c r="T130">
        <v>1560.22186718684</v>
      </c>
      <c r="U130">
        <v>1524.7808207476901</v>
      </c>
      <c r="V130">
        <v>89</v>
      </c>
      <c r="W130">
        <v>15</v>
      </c>
      <c r="X130">
        <v>52</v>
      </c>
    </row>
    <row r="131" spans="1:24">
      <c r="A131">
        <v>2023</v>
      </c>
      <c r="B131" s="15">
        <v>44910</v>
      </c>
      <c r="C131">
        <v>0</v>
      </c>
      <c r="D131">
        <v>0</v>
      </c>
      <c r="E131" t="s">
        <v>829</v>
      </c>
      <c r="G131" t="s">
        <v>866</v>
      </c>
      <c r="H131" t="s">
        <v>850</v>
      </c>
      <c r="I131" t="s">
        <v>867</v>
      </c>
      <c r="J131" t="s">
        <v>851</v>
      </c>
      <c r="K131">
        <v>1558.1919274283</v>
      </c>
      <c r="L131">
        <v>1480.7201799244999</v>
      </c>
      <c r="M131">
        <v>0.67563561351338897</v>
      </c>
      <c r="N131">
        <v>0.32436438648661098</v>
      </c>
      <c r="O131">
        <v>0.222327437732246</v>
      </c>
      <c r="P131">
        <v>1.4233863299659399</v>
      </c>
      <c r="Q131">
        <v>0.798941107766308</v>
      </c>
      <c r="R131">
        <v>3</v>
      </c>
      <c r="S131">
        <v>2</v>
      </c>
      <c r="T131">
        <v>1559.6665256820299</v>
      </c>
      <c r="U131">
        <v>1479.24558167077</v>
      </c>
      <c r="V131">
        <v>65</v>
      </c>
      <c r="W131">
        <v>27</v>
      </c>
      <c r="X131">
        <v>46</v>
      </c>
    </row>
    <row r="132" spans="1:24">
      <c r="A132">
        <v>2023</v>
      </c>
      <c r="B132" s="15">
        <v>44859</v>
      </c>
      <c r="C132">
        <v>0</v>
      </c>
      <c r="D132">
        <v>0</v>
      </c>
      <c r="E132" t="s">
        <v>829</v>
      </c>
      <c r="G132" t="s">
        <v>830</v>
      </c>
      <c r="H132" t="s">
        <v>852</v>
      </c>
      <c r="I132" t="s">
        <v>832</v>
      </c>
      <c r="J132" t="s">
        <v>853</v>
      </c>
      <c r="K132">
        <v>1556.6628845120899</v>
      </c>
      <c r="L132">
        <v>1521.7780109528601</v>
      </c>
      <c r="M132">
        <v>0.61978520022968797</v>
      </c>
      <c r="N132">
        <v>0.38021479977031197</v>
      </c>
      <c r="O132">
        <v>0.22943709851389499</v>
      </c>
      <c r="P132">
        <v>1.3268057809307201</v>
      </c>
      <c r="Q132">
        <v>0.90263131758317705</v>
      </c>
      <c r="R132">
        <v>3</v>
      </c>
      <c r="S132">
        <v>1</v>
      </c>
      <c r="T132">
        <v>1559.4410652822801</v>
      </c>
      <c r="U132">
        <v>1518.9998301826699</v>
      </c>
      <c r="V132">
        <v>87</v>
      </c>
      <c r="W132">
        <v>32</v>
      </c>
      <c r="X132">
        <v>59</v>
      </c>
    </row>
    <row r="133" spans="1:24">
      <c r="A133">
        <v>2023</v>
      </c>
      <c r="B133" s="15">
        <v>44853</v>
      </c>
      <c r="C133">
        <v>0</v>
      </c>
      <c r="D133">
        <v>0</v>
      </c>
      <c r="E133" t="s">
        <v>829</v>
      </c>
      <c r="G133" t="s">
        <v>858</v>
      </c>
      <c r="H133" t="s">
        <v>840</v>
      </c>
      <c r="I133" t="s">
        <v>859</v>
      </c>
      <c r="J133" t="s">
        <v>841</v>
      </c>
      <c r="K133">
        <v>1557.82304731512</v>
      </c>
      <c r="L133">
        <v>1447.6520528584499</v>
      </c>
      <c r="M133">
        <v>0.71545318198762098</v>
      </c>
      <c r="N133">
        <v>0.28454681801237902</v>
      </c>
      <c r="O133">
        <v>0.21697617550565099</v>
      </c>
      <c r="P133">
        <v>1.49264624429987</v>
      </c>
      <c r="Q133">
        <v>0.72432993120578004</v>
      </c>
      <c r="R133">
        <v>4</v>
      </c>
      <c r="S133">
        <v>3</v>
      </c>
      <c r="T133">
        <v>1559.09749184473</v>
      </c>
      <c r="U133">
        <v>1446.3776083288401</v>
      </c>
      <c r="V133">
        <v>41</v>
      </c>
      <c r="W133">
        <v>23</v>
      </c>
      <c r="X133">
        <v>32</v>
      </c>
    </row>
    <row r="134" spans="1:24">
      <c r="A134">
        <v>2023</v>
      </c>
      <c r="B134" s="15">
        <v>44953</v>
      </c>
      <c r="C134">
        <v>0</v>
      </c>
      <c r="D134">
        <v>0</v>
      </c>
      <c r="E134" t="s">
        <v>829</v>
      </c>
      <c r="G134" t="s">
        <v>888</v>
      </c>
      <c r="H134" t="s">
        <v>843</v>
      </c>
      <c r="I134" t="s">
        <v>889</v>
      </c>
      <c r="J134" t="s">
        <v>845</v>
      </c>
      <c r="K134">
        <v>1554.94660102481</v>
      </c>
      <c r="L134">
        <v>1528.7067685944601</v>
      </c>
      <c r="M134">
        <v>0.60799015952517599</v>
      </c>
      <c r="N134">
        <v>0.39200984047482401</v>
      </c>
      <c r="O134">
        <v>0.230899678872513</v>
      </c>
      <c r="P134">
        <v>1.3064952653308499</v>
      </c>
      <c r="Q134">
        <v>0.92440441354165803</v>
      </c>
      <c r="R134">
        <v>4</v>
      </c>
      <c r="S134">
        <v>1</v>
      </c>
      <c r="T134">
        <v>1558.4373786055</v>
      </c>
      <c r="U134">
        <v>1525.21599101377</v>
      </c>
      <c r="V134">
        <v>89</v>
      </c>
      <c r="W134">
        <v>25</v>
      </c>
      <c r="X134">
        <v>57</v>
      </c>
    </row>
    <row r="135" spans="1:24">
      <c r="A135">
        <v>2023</v>
      </c>
      <c r="B135" s="15">
        <v>44875</v>
      </c>
      <c r="C135">
        <v>0</v>
      </c>
      <c r="D135">
        <v>0</v>
      </c>
      <c r="E135" t="s">
        <v>829</v>
      </c>
      <c r="G135" t="s">
        <v>866</v>
      </c>
      <c r="H135" t="s">
        <v>870</v>
      </c>
      <c r="I135" t="s">
        <v>867</v>
      </c>
      <c r="J135" t="s">
        <v>871</v>
      </c>
      <c r="K135">
        <v>1553.69570149525</v>
      </c>
      <c r="L135">
        <v>1542.30970240746</v>
      </c>
      <c r="M135">
        <v>0.587433638827357</v>
      </c>
      <c r="N135">
        <v>0.412566361172643</v>
      </c>
      <c r="O135">
        <v>0.23342787421530101</v>
      </c>
      <c r="P135">
        <v>1.27117176631599</v>
      </c>
      <c r="Q135">
        <v>0.96225610789931404</v>
      </c>
      <c r="R135">
        <v>7</v>
      </c>
      <c r="S135">
        <v>2</v>
      </c>
      <c r="T135">
        <v>1558.2162393636499</v>
      </c>
      <c r="U135">
        <v>1537.78916453906</v>
      </c>
      <c r="V135">
        <v>93</v>
      </c>
      <c r="W135">
        <v>25</v>
      </c>
      <c r="X135">
        <v>59</v>
      </c>
    </row>
    <row r="136" spans="1:24">
      <c r="A136">
        <v>2023</v>
      </c>
      <c r="B136" s="15">
        <v>44857</v>
      </c>
      <c r="C136">
        <v>0</v>
      </c>
      <c r="D136">
        <v>0</v>
      </c>
      <c r="E136" t="s">
        <v>829</v>
      </c>
      <c r="G136" t="s">
        <v>858</v>
      </c>
      <c r="H136" t="s">
        <v>834</v>
      </c>
      <c r="I136" t="s">
        <v>859</v>
      </c>
      <c r="J136" t="s">
        <v>835</v>
      </c>
      <c r="K136">
        <v>1556.3007211020399</v>
      </c>
      <c r="L136">
        <v>1504.0257791945301</v>
      </c>
      <c r="M136">
        <v>0.64307642515934105</v>
      </c>
      <c r="N136">
        <v>0.35692357484065901</v>
      </c>
      <c r="O136">
        <v>0.22651477136044501</v>
      </c>
      <c r="P136">
        <v>1.3670013122668701</v>
      </c>
      <c r="Q136">
        <v>0.85951345909357801</v>
      </c>
      <c r="R136">
        <v>3</v>
      </c>
      <c r="S136">
        <v>2</v>
      </c>
      <c r="T136">
        <v>1557.94233327505</v>
      </c>
      <c r="U136">
        <v>1502.3841670215199</v>
      </c>
      <c r="V136">
        <v>78</v>
      </c>
      <c r="W136">
        <v>43</v>
      </c>
      <c r="X136">
        <v>60</v>
      </c>
    </row>
    <row r="137" spans="1:24">
      <c r="A137">
        <v>2023</v>
      </c>
      <c r="B137" s="15">
        <v>44851</v>
      </c>
      <c r="C137">
        <v>0</v>
      </c>
      <c r="D137">
        <v>0</v>
      </c>
      <c r="E137" t="s">
        <v>829</v>
      </c>
      <c r="G137" t="s">
        <v>830</v>
      </c>
      <c r="H137" t="s">
        <v>858</v>
      </c>
      <c r="I137" t="s">
        <v>832</v>
      </c>
      <c r="J137" t="s">
        <v>859</v>
      </c>
      <c r="K137">
        <v>1554.6220811620001</v>
      </c>
      <c r="L137">
        <v>1561.08420484731</v>
      </c>
      <c r="M137">
        <v>0.56233012257287196</v>
      </c>
      <c r="N137">
        <v>0.43766987742712798</v>
      </c>
      <c r="O137">
        <v>0.23649108953463599</v>
      </c>
      <c r="P137">
        <v>1.22816527131498</v>
      </c>
      <c r="Q137">
        <v>1.0083258182196599</v>
      </c>
      <c r="R137">
        <v>5</v>
      </c>
      <c r="S137">
        <v>3</v>
      </c>
      <c r="T137">
        <v>1557.8832386941899</v>
      </c>
      <c r="U137">
        <v>1557.82304731512</v>
      </c>
      <c r="V137">
        <v>97</v>
      </c>
      <c r="W137">
        <v>21</v>
      </c>
      <c r="X137">
        <v>59</v>
      </c>
    </row>
    <row r="138" spans="1:24">
      <c r="A138">
        <v>2023</v>
      </c>
      <c r="B138" s="15">
        <v>44938</v>
      </c>
      <c r="C138">
        <v>0</v>
      </c>
      <c r="D138">
        <v>0</v>
      </c>
      <c r="E138" t="s">
        <v>829</v>
      </c>
      <c r="F138" t="s">
        <v>860</v>
      </c>
      <c r="G138" t="s">
        <v>888</v>
      </c>
      <c r="H138" t="s">
        <v>852</v>
      </c>
      <c r="I138" t="s">
        <v>889</v>
      </c>
      <c r="J138" t="s">
        <v>853</v>
      </c>
      <c r="K138">
        <v>1555.7771659836801</v>
      </c>
      <c r="L138">
        <v>1544.72167445634</v>
      </c>
      <c r="M138">
        <v>0.58697246798449298</v>
      </c>
      <c r="N138">
        <v>0.41302753201550702</v>
      </c>
      <c r="O138">
        <v>0.233484346593679</v>
      </c>
      <c r="P138">
        <v>1.2703803994068299</v>
      </c>
      <c r="Q138">
        <v>0.96310394718685299</v>
      </c>
      <c r="R138">
        <v>2</v>
      </c>
      <c r="S138">
        <v>1</v>
      </c>
      <c r="T138">
        <v>1557.7139109328</v>
      </c>
      <c r="U138">
        <v>1542.7849295072201</v>
      </c>
      <c r="V138">
        <v>94</v>
      </c>
      <c r="W138">
        <v>13</v>
      </c>
      <c r="X138">
        <v>53</v>
      </c>
    </row>
    <row r="139" spans="1:24">
      <c r="A139">
        <v>2023</v>
      </c>
      <c r="B139" s="15">
        <v>44871</v>
      </c>
      <c r="C139">
        <v>0</v>
      </c>
      <c r="D139">
        <v>0</v>
      </c>
      <c r="E139" t="s">
        <v>829</v>
      </c>
      <c r="G139" t="s">
        <v>866</v>
      </c>
      <c r="H139" t="s">
        <v>846</v>
      </c>
      <c r="I139" t="s">
        <v>867</v>
      </c>
      <c r="J139" t="s">
        <v>847</v>
      </c>
      <c r="K139">
        <v>1562.32219747762</v>
      </c>
      <c r="L139">
        <v>1546.85081736387</v>
      </c>
      <c r="M139">
        <v>0.59312123607049005</v>
      </c>
      <c r="N139">
        <v>0.40687876392951</v>
      </c>
      <c r="O139">
        <v>0.232730607697793</v>
      </c>
      <c r="P139">
        <v>1.28093561412962</v>
      </c>
      <c r="Q139">
        <v>0.95179499356817099</v>
      </c>
      <c r="R139">
        <v>1</v>
      </c>
      <c r="S139">
        <v>3</v>
      </c>
      <c r="T139">
        <v>1557.6599851257099</v>
      </c>
      <c r="U139">
        <v>1551.51302971578</v>
      </c>
      <c r="V139">
        <v>96</v>
      </c>
      <c r="W139">
        <v>23</v>
      </c>
      <c r="X139">
        <v>59</v>
      </c>
    </row>
    <row r="140" spans="1:24">
      <c r="A140">
        <v>2023</v>
      </c>
      <c r="B140" s="15">
        <v>44846</v>
      </c>
      <c r="C140">
        <v>0</v>
      </c>
      <c r="D140">
        <v>0</v>
      </c>
      <c r="E140" t="s">
        <v>829</v>
      </c>
      <c r="G140" t="s">
        <v>866</v>
      </c>
      <c r="H140" t="s">
        <v>868</v>
      </c>
      <c r="I140" t="s">
        <v>867</v>
      </c>
      <c r="J140" t="s">
        <v>869</v>
      </c>
      <c r="K140">
        <v>1554.7437505212999</v>
      </c>
      <c r="L140">
        <v>1474.22025567588</v>
      </c>
      <c r="M140">
        <v>0.67947357763638105</v>
      </c>
      <c r="N140">
        <v>0.320526422363619</v>
      </c>
      <c r="O140">
        <v>0.22182405388144699</v>
      </c>
      <c r="P140">
        <v>1.43004762565758</v>
      </c>
      <c r="Q140">
        <v>0.79177642822386995</v>
      </c>
      <c r="R140">
        <v>4</v>
      </c>
      <c r="S140">
        <v>1</v>
      </c>
      <c r="T140">
        <v>1557.5269255836799</v>
      </c>
      <c r="U140">
        <v>1471.4370806135</v>
      </c>
      <c r="V140">
        <v>58</v>
      </c>
      <c r="W140">
        <v>36</v>
      </c>
      <c r="X140">
        <v>47</v>
      </c>
    </row>
    <row r="141" spans="1:24">
      <c r="A141">
        <v>2023</v>
      </c>
      <c r="B141" s="15">
        <v>44877</v>
      </c>
      <c r="C141">
        <v>0</v>
      </c>
      <c r="D141">
        <v>0</v>
      </c>
      <c r="E141" t="s">
        <v>829</v>
      </c>
      <c r="G141" t="s">
        <v>843</v>
      </c>
      <c r="H141" t="s">
        <v>872</v>
      </c>
      <c r="I141" t="s">
        <v>845</v>
      </c>
      <c r="J141" t="s">
        <v>873</v>
      </c>
      <c r="K141">
        <v>1560.62192507695</v>
      </c>
      <c r="L141">
        <v>1517.65955331538</v>
      </c>
      <c r="M141">
        <v>0.63067983767707303</v>
      </c>
      <c r="N141">
        <v>0.36932016232292703</v>
      </c>
      <c r="O141">
        <v>0.22807642610839299</v>
      </c>
      <c r="P141">
        <v>1.3455928980665299</v>
      </c>
      <c r="Q141">
        <v>0.88248352804186203</v>
      </c>
      <c r="R141">
        <v>2</v>
      </c>
      <c r="S141">
        <v>3</v>
      </c>
      <c r="T141">
        <v>1557.4318357039699</v>
      </c>
      <c r="U141">
        <v>1520.8496426883601</v>
      </c>
      <c r="V141">
        <v>87</v>
      </c>
      <c r="W141">
        <v>21</v>
      </c>
      <c r="X141">
        <v>54</v>
      </c>
    </row>
    <row r="142" spans="1:24">
      <c r="A142">
        <v>2023</v>
      </c>
      <c r="B142" s="15">
        <v>44851</v>
      </c>
      <c r="C142">
        <v>0</v>
      </c>
      <c r="D142">
        <v>0</v>
      </c>
      <c r="E142" t="s">
        <v>829</v>
      </c>
      <c r="G142" t="s">
        <v>888</v>
      </c>
      <c r="H142" t="s">
        <v>878</v>
      </c>
      <c r="I142" t="s">
        <v>889</v>
      </c>
      <c r="J142" t="s">
        <v>879</v>
      </c>
      <c r="K142">
        <v>1555.19172552246</v>
      </c>
      <c r="L142">
        <v>1448.8580306853501</v>
      </c>
      <c r="M142">
        <v>0.71093493000242003</v>
      </c>
      <c r="N142">
        <v>0.28906506999758003</v>
      </c>
      <c r="O142">
        <v>0.21759930059722199</v>
      </c>
      <c r="P142">
        <v>1.4847702170634001</v>
      </c>
      <c r="Q142">
        <v>0.73282908353382104</v>
      </c>
      <c r="R142">
        <v>6</v>
      </c>
      <c r="S142">
        <v>4</v>
      </c>
      <c r="T142">
        <v>1557.2354877176101</v>
      </c>
      <c r="U142">
        <v>1446.8142684902</v>
      </c>
      <c r="V142">
        <v>41</v>
      </c>
      <c r="W142">
        <v>17</v>
      </c>
      <c r="X142">
        <v>29</v>
      </c>
    </row>
    <row r="143" spans="1:24">
      <c r="A143">
        <v>2023</v>
      </c>
      <c r="B143" s="15">
        <v>44865</v>
      </c>
      <c r="C143">
        <v>0</v>
      </c>
      <c r="D143">
        <v>0</v>
      </c>
      <c r="E143" t="s">
        <v>829</v>
      </c>
      <c r="F143" t="s">
        <v>865</v>
      </c>
      <c r="G143" t="s">
        <v>866</v>
      </c>
      <c r="H143" t="s">
        <v>838</v>
      </c>
      <c r="I143" t="s">
        <v>867</v>
      </c>
      <c r="J143" t="s">
        <v>839</v>
      </c>
      <c r="K143">
        <v>1555.1918805537</v>
      </c>
      <c r="L143">
        <v>1527.67126072927</v>
      </c>
      <c r="M143">
        <v>0.60974597410860398</v>
      </c>
      <c r="N143">
        <v>0.39025402589139602</v>
      </c>
      <c r="O143">
        <v>0.230682582369718</v>
      </c>
      <c r="P143">
        <v>1.3095167546900099</v>
      </c>
      <c r="Q143">
        <v>0.92116582767970301</v>
      </c>
      <c r="R143">
        <v>3</v>
      </c>
      <c r="S143">
        <v>2</v>
      </c>
      <c r="T143">
        <v>1557.0076750407</v>
      </c>
      <c r="U143">
        <v>1525.85546624227</v>
      </c>
      <c r="V143">
        <v>88</v>
      </c>
      <c r="W143">
        <v>44</v>
      </c>
      <c r="X143">
        <v>66</v>
      </c>
    </row>
    <row r="144" spans="1:24">
      <c r="A144">
        <v>2023</v>
      </c>
      <c r="B144" s="15">
        <v>44949</v>
      </c>
      <c r="C144">
        <v>0</v>
      </c>
      <c r="D144">
        <v>0</v>
      </c>
      <c r="E144" t="s">
        <v>829</v>
      </c>
      <c r="G144" t="s">
        <v>888</v>
      </c>
      <c r="H144" t="s">
        <v>858</v>
      </c>
      <c r="I144" t="s">
        <v>889</v>
      </c>
      <c r="J144" t="s">
        <v>859</v>
      </c>
      <c r="K144">
        <v>1552.8404987269801</v>
      </c>
      <c r="L144">
        <v>1533.80480098979</v>
      </c>
      <c r="M144">
        <v>0.59806316384137204</v>
      </c>
      <c r="N144">
        <v>0.40193683615862802</v>
      </c>
      <c r="O144">
        <v>0.232123459202009</v>
      </c>
      <c r="P144">
        <v>1.2894252964726001</v>
      </c>
      <c r="Q144">
        <v>0.94269816272941298</v>
      </c>
      <c r="R144">
        <v>6</v>
      </c>
      <c r="S144">
        <v>2</v>
      </c>
      <c r="T144">
        <v>1556.88059197291</v>
      </c>
      <c r="U144">
        <v>1529.7647077438601</v>
      </c>
      <c r="V144">
        <v>90</v>
      </c>
      <c r="W144">
        <v>50</v>
      </c>
      <c r="X144">
        <v>70</v>
      </c>
    </row>
    <row r="145" spans="1:24">
      <c r="A145">
        <v>2023</v>
      </c>
      <c r="B145" s="15">
        <v>44856</v>
      </c>
      <c r="C145">
        <v>0</v>
      </c>
      <c r="D145">
        <v>0</v>
      </c>
      <c r="E145" t="s">
        <v>829</v>
      </c>
      <c r="F145" t="s">
        <v>860</v>
      </c>
      <c r="G145" t="s">
        <v>830</v>
      </c>
      <c r="H145" t="s">
        <v>886</v>
      </c>
      <c r="I145" t="s">
        <v>832</v>
      </c>
      <c r="J145" t="s">
        <v>887</v>
      </c>
      <c r="K145">
        <v>1554.8109436884099</v>
      </c>
      <c r="L145">
        <v>1532.26673645393</v>
      </c>
      <c r="M145">
        <v>0.60290833581360204</v>
      </c>
      <c r="N145">
        <v>0.39709166418639802</v>
      </c>
      <c r="O145">
        <v>0.23152689725387801</v>
      </c>
      <c r="P145">
        <v>1.2977540725616601</v>
      </c>
      <c r="Q145">
        <v>0.93377282469221901</v>
      </c>
      <c r="R145">
        <v>4</v>
      </c>
      <c r="S145">
        <v>3</v>
      </c>
      <c r="T145">
        <v>1556.6628845120899</v>
      </c>
      <c r="U145">
        <v>1530.41479563025</v>
      </c>
      <c r="V145">
        <v>90</v>
      </c>
      <c r="W145">
        <v>43</v>
      </c>
      <c r="X145">
        <v>66</v>
      </c>
    </row>
    <row r="146" spans="1:24">
      <c r="A146">
        <v>2023</v>
      </c>
      <c r="B146" s="15">
        <v>44855</v>
      </c>
      <c r="C146">
        <v>0</v>
      </c>
      <c r="D146">
        <v>0</v>
      </c>
      <c r="E146" t="s">
        <v>829</v>
      </c>
      <c r="F146" t="s">
        <v>860</v>
      </c>
      <c r="G146" t="s">
        <v>858</v>
      </c>
      <c r="H146" t="s">
        <v>882</v>
      </c>
      <c r="I146" t="s">
        <v>859</v>
      </c>
      <c r="J146" t="s">
        <v>883</v>
      </c>
      <c r="K146">
        <v>1559.09749184473</v>
      </c>
      <c r="L146">
        <v>1562.87710948821</v>
      </c>
      <c r="M146">
        <v>0.56612683749460302</v>
      </c>
      <c r="N146">
        <v>0.43387316250539698</v>
      </c>
      <c r="O146">
        <v>0.236028933358435</v>
      </c>
      <c r="P146">
        <v>1.2346602947482099</v>
      </c>
      <c r="Q146">
        <v>1.0013686386102301</v>
      </c>
      <c r="R146">
        <v>2</v>
      </c>
      <c r="S146">
        <v>3</v>
      </c>
      <c r="T146">
        <v>1556.3007211020399</v>
      </c>
      <c r="U146">
        <v>1565.6738802309001</v>
      </c>
      <c r="V146">
        <v>97</v>
      </c>
      <c r="W146">
        <v>31</v>
      </c>
      <c r="X146">
        <v>64</v>
      </c>
    </row>
    <row r="147" spans="1:24">
      <c r="A147">
        <v>2023</v>
      </c>
      <c r="B147" s="15">
        <v>44882</v>
      </c>
      <c r="C147">
        <v>0</v>
      </c>
      <c r="D147">
        <v>0</v>
      </c>
      <c r="E147" t="s">
        <v>829</v>
      </c>
      <c r="F147" t="s">
        <v>860</v>
      </c>
      <c r="G147" t="s">
        <v>866</v>
      </c>
      <c r="H147" t="s">
        <v>842</v>
      </c>
      <c r="I147" t="s">
        <v>867</v>
      </c>
      <c r="J147" t="s">
        <v>844</v>
      </c>
      <c r="K147">
        <v>1558.65804949422</v>
      </c>
      <c r="L147">
        <v>1596.45323052258</v>
      </c>
      <c r="M147">
        <v>0.51755692525501795</v>
      </c>
      <c r="N147">
        <v>0.48244307474498199</v>
      </c>
      <c r="O147">
        <v>0.241935472766618</v>
      </c>
      <c r="P147">
        <v>1.15183394388144</v>
      </c>
      <c r="Q147">
        <v>1.0901015288851701</v>
      </c>
      <c r="R147">
        <v>2</v>
      </c>
      <c r="S147">
        <v>3</v>
      </c>
      <c r="T147">
        <v>1556.14390246263</v>
      </c>
      <c r="U147">
        <v>1598.9673775541701</v>
      </c>
      <c r="V147">
        <v>100</v>
      </c>
      <c r="W147">
        <v>11</v>
      </c>
      <c r="X147">
        <v>55</v>
      </c>
    </row>
    <row r="148" spans="1:24">
      <c r="A148">
        <v>2023</v>
      </c>
      <c r="B148" s="15">
        <v>44936</v>
      </c>
      <c r="C148">
        <v>0</v>
      </c>
      <c r="D148">
        <v>0</v>
      </c>
      <c r="E148" t="s">
        <v>829</v>
      </c>
      <c r="F148" t="s">
        <v>865</v>
      </c>
      <c r="G148" t="s">
        <v>888</v>
      </c>
      <c r="H148" t="s">
        <v>886</v>
      </c>
      <c r="I148" t="s">
        <v>889</v>
      </c>
      <c r="J148" t="s">
        <v>887</v>
      </c>
      <c r="K148">
        <v>1553.82830775965</v>
      </c>
      <c r="L148">
        <v>1544.39386898731</v>
      </c>
      <c r="M148">
        <v>0.58470835009683497</v>
      </c>
      <c r="N148">
        <v>0.41529164990316503</v>
      </c>
      <c r="O148">
        <v>0.233761466329895</v>
      </c>
      <c r="P148">
        <v>1.2664958852296</v>
      </c>
      <c r="Q148">
        <v>0.96726558110029903</v>
      </c>
      <c r="R148">
        <v>4</v>
      </c>
      <c r="S148">
        <v>3</v>
      </c>
      <c r="T148">
        <v>1555.7771659836801</v>
      </c>
      <c r="U148">
        <v>1542.4450107632799</v>
      </c>
      <c r="V148">
        <v>93</v>
      </c>
      <c r="W148">
        <v>46</v>
      </c>
      <c r="X148">
        <v>69</v>
      </c>
    </row>
    <row r="149" spans="1:24">
      <c r="A149">
        <v>2023</v>
      </c>
      <c r="B149" s="15">
        <v>44888</v>
      </c>
      <c r="C149">
        <v>0</v>
      </c>
      <c r="D149">
        <v>0</v>
      </c>
      <c r="E149" t="s">
        <v>829</v>
      </c>
      <c r="G149" t="s">
        <v>843</v>
      </c>
      <c r="H149" t="s">
        <v>831</v>
      </c>
      <c r="I149" t="s">
        <v>845</v>
      </c>
      <c r="J149" t="s">
        <v>833</v>
      </c>
      <c r="K149">
        <v>1552.7979056336601</v>
      </c>
      <c r="L149">
        <v>1458.4184365367701</v>
      </c>
      <c r="M149">
        <v>0.69659064609629096</v>
      </c>
      <c r="N149">
        <v>0.30340935390370899</v>
      </c>
      <c r="O149">
        <v>0.219548776973786</v>
      </c>
      <c r="P149">
        <v>1.4597944447645499</v>
      </c>
      <c r="Q149">
        <v>0.75975433220923805</v>
      </c>
      <c r="R149">
        <v>4</v>
      </c>
      <c r="S149">
        <v>1</v>
      </c>
      <c r="T149">
        <v>1555.41581552004</v>
      </c>
      <c r="U149">
        <v>1455.8005266503901</v>
      </c>
      <c r="V149">
        <v>46</v>
      </c>
      <c r="W149">
        <v>4</v>
      </c>
      <c r="X149">
        <v>25</v>
      </c>
    </row>
    <row r="150" spans="1:24">
      <c r="A150">
        <v>2023</v>
      </c>
      <c r="B150" s="15">
        <v>44854</v>
      </c>
      <c r="C150">
        <v>0</v>
      </c>
      <c r="D150">
        <v>0</v>
      </c>
      <c r="E150" t="s">
        <v>829</v>
      </c>
      <c r="F150" t="s">
        <v>865</v>
      </c>
      <c r="G150" t="s">
        <v>830</v>
      </c>
      <c r="H150" t="s">
        <v>878</v>
      </c>
      <c r="I150" t="s">
        <v>832</v>
      </c>
      <c r="J150" t="s">
        <v>879</v>
      </c>
      <c r="K150">
        <v>1553.53575886524</v>
      </c>
      <c r="L150">
        <v>1443.49181934485</v>
      </c>
      <c r="M150">
        <v>0.71530426281486303</v>
      </c>
      <c r="N150">
        <v>0.28469573718513702</v>
      </c>
      <c r="O150">
        <v>0.21699678682964199</v>
      </c>
      <c r="P150">
        <v>1.4923865858230001</v>
      </c>
      <c r="Q150">
        <v>0.72461020100664497</v>
      </c>
      <c r="R150">
        <v>2</v>
      </c>
      <c r="S150">
        <v>1</v>
      </c>
      <c r="T150">
        <v>1554.8109436884099</v>
      </c>
      <c r="U150">
        <v>1442.2166345216799</v>
      </c>
      <c r="V150">
        <v>35</v>
      </c>
      <c r="W150">
        <v>15</v>
      </c>
      <c r="X150">
        <v>25</v>
      </c>
    </row>
    <row r="151" spans="1:24">
      <c r="A151">
        <v>2023</v>
      </c>
      <c r="B151" s="15">
        <v>44874</v>
      </c>
      <c r="C151">
        <v>0</v>
      </c>
      <c r="D151">
        <v>0</v>
      </c>
      <c r="E151" t="s">
        <v>829</v>
      </c>
      <c r="G151" t="s">
        <v>858</v>
      </c>
      <c r="H151" t="s">
        <v>866</v>
      </c>
      <c r="I151" t="s">
        <v>859</v>
      </c>
      <c r="J151" t="s">
        <v>867</v>
      </c>
      <c r="K151">
        <v>1550.7876914705</v>
      </c>
      <c r="L151">
        <v>1557.6599851257099</v>
      </c>
      <c r="M151">
        <v>0.56174892835960599</v>
      </c>
      <c r="N151">
        <v>0.43825107164039401</v>
      </c>
      <c r="O151">
        <v>0.23656181079277699</v>
      </c>
      <c r="P151">
        <v>1.2271713238083399</v>
      </c>
      <c r="Q151">
        <v>1.0093904869844399</v>
      </c>
      <c r="R151">
        <v>3</v>
      </c>
      <c r="S151">
        <v>0</v>
      </c>
      <c r="T151">
        <v>1554.75197510096</v>
      </c>
      <c r="U151">
        <v>1553.69570149525</v>
      </c>
      <c r="V151">
        <v>96</v>
      </c>
      <c r="W151">
        <v>27</v>
      </c>
      <c r="X151">
        <v>61</v>
      </c>
    </row>
    <row r="152" spans="1:24">
      <c r="A152">
        <v>2023</v>
      </c>
      <c r="B152" s="15">
        <v>44849</v>
      </c>
      <c r="C152">
        <v>0</v>
      </c>
      <c r="D152">
        <v>0</v>
      </c>
      <c r="E152" t="s">
        <v>829</v>
      </c>
      <c r="G152" t="s">
        <v>846</v>
      </c>
      <c r="H152" t="s">
        <v>831</v>
      </c>
      <c r="I152" t="s">
        <v>847</v>
      </c>
      <c r="J152" t="s">
        <v>833</v>
      </c>
      <c r="K152">
        <v>1553.2744287338201</v>
      </c>
      <c r="L152">
        <v>1467.6167062104801</v>
      </c>
      <c r="M152">
        <v>0.68587591018365202</v>
      </c>
      <c r="N152">
        <v>0.31412408981634798</v>
      </c>
      <c r="O152">
        <v>0.220979006077096</v>
      </c>
      <c r="P152">
        <v>1.4411666495197899</v>
      </c>
      <c r="Q152">
        <v>0.77981235655730397</v>
      </c>
      <c r="R152">
        <v>3</v>
      </c>
      <c r="S152">
        <v>2</v>
      </c>
      <c r="T152">
        <v>1554.6971249309499</v>
      </c>
      <c r="U152">
        <v>1466.19401001335</v>
      </c>
      <c r="V152">
        <v>53</v>
      </c>
      <c r="W152">
        <v>30</v>
      </c>
      <c r="X152">
        <v>41</v>
      </c>
    </row>
    <row r="153" spans="1:24">
      <c r="A153">
        <v>2023</v>
      </c>
      <c r="B153" s="15">
        <v>44849</v>
      </c>
      <c r="C153">
        <v>0</v>
      </c>
      <c r="D153">
        <v>0</v>
      </c>
      <c r="E153" t="s">
        <v>829</v>
      </c>
      <c r="G153" t="s">
        <v>830</v>
      </c>
      <c r="H153" t="s">
        <v>890</v>
      </c>
      <c r="I153" t="s">
        <v>832</v>
      </c>
      <c r="J153" t="s">
        <v>891</v>
      </c>
      <c r="K153">
        <v>1552.24296505184</v>
      </c>
      <c r="L153">
        <v>1436.77758841236</v>
      </c>
      <c r="M153">
        <v>0.72161672082676098</v>
      </c>
      <c r="N153">
        <v>0.27838327917323902</v>
      </c>
      <c r="O153">
        <v>0.21611855946144401</v>
      </c>
      <c r="P153">
        <v>1.5033972349266</v>
      </c>
      <c r="Q153">
        <v>0.71272132453484804</v>
      </c>
      <c r="R153">
        <v>6</v>
      </c>
      <c r="S153">
        <v>3</v>
      </c>
      <c r="T153">
        <v>1554.6220811620001</v>
      </c>
      <c r="U153">
        <v>1434.3984723021999</v>
      </c>
      <c r="V153">
        <v>30</v>
      </c>
      <c r="W153">
        <v>12</v>
      </c>
      <c r="X153">
        <v>21</v>
      </c>
    </row>
    <row r="154" spans="1:24">
      <c r="A154">
        <v>2023</v>
      </c>
      <c r="B154" s="15">
        <v>44845</v>
      </c>
      <c r="C154">
        <v>0</v>
      </c>
      <c r="D154">
        <v>0</v>
      </c>
      <c r="E154" t="s">
        <v>829</v>
      </c>
      <c r="G154" t="s">
        <v>888</v>
      </c>
      <c r="H154" t="s">
        <v>882</v>
      </c>
      <c r="I154" t="s">
        <v>889</v>
      </c>
      <c r="J154" t="s">
        <v>883</v>
      </c>
      <c r="K154">
        <v>1550.5688183536099</v>
      </c>
      <c r="L154">
        <v>1571.1589058393799</v>
      </c>
      <c r="M154">
        <v>0.54222346550514999</v>
      </c>
      <c r="N154">
        <v>0.45777653449485001</v>
      </c>
      <c r="O154">
        <v>0.238935424655743</v>
      </c>
      <c r="P154">
        <v>1.19382596167726</v>
      </c>
      <c r="Q154">
        <v>1.0451094629784801</v>
      </c>
      <c r="R154">
        <v>3</v>
      </c>
      <c r="S154">
        <v>1</v>
      </c>
      <c r="T154">
        <v>1554.00296914249</v>
      </c>
      <c r="U154">
        <v>1567.7247550505001</v>
      </c>
      <c r="V154">
        <v>97</v>
      </c>
      <c r="W154">
        <v>24</v>
      </c>
      <c r="X154">
        <v>60</v>
      </c>
    </row>
    <row r="155" spans="1:24">
      <c r="A155">
        <v>2023</v>
      </c>
      <c r="B155" s="15">
        <v>44941</v>
      </c>
      <c r="C155">
        <v>0</v>
      </c>
      <c r="D155">
        <v>0</v>
      </c>
      <c r="E155" t="s">
        <v>829</v>
      </c>
      <c r="G155" t="s">
        <v>888</v>
      </c>
      <c r="H155" t="s">
        <v>884</v>
      </c>
      <c r="I155" t="s">
        <v>889</v>
      </c>
      <c r="J155" t="s">
        <v>885</v>
      </c>
      <c r="K155">
        <v>1557.7139109328</v>
      </c>
      <c r="L155">
        <v>1414.57073008926</v>
      </c>
      <c r="M155">
        <v>0.75246854356897397</v>
      </c>
      <c r="N155">
        <v>0.247531456431026</v>
      </c>
      <c r="O155">
        <v>0.21167515898916101</v>
      </c>
      <c r="P155">
        <v>1.5573333475327999</v>
      </c>
      <c r="Q155">
        <v>0.65434181145635695</v>
      </c>
      <c r="R155">
        <v>1</v>
      </c>
      <c r="S155">
        <v>2</v>
      </c>
      <c r="T155">
        <v>1553.7024458943099</v>
      </c>
      <c r="U155">
        <v>1418.5821951277501</v>
      </c>
      <c r="V155">
        <v>20</v>
      </c>
      <c r="W155">
        <v>13</v>
      </c>
      <c r="X155">
        <v>16</v>
      </c>
    </row>
    <row r="156" spans="1:24">
      <c r="A156">
        <v>2023</v>
      </c>
      <c r="B156" s="15">
        <v>44917</v>
      </c>
      <c r="C156">
        <v>0</v>
      </c>
      <c r="D156">
        <v>0</v>
      </c>
      <c r="E156" t="s">
        <v>829</v>
      </c>
      <c r="G156" t="s">
        <v>888</v>
      </c>
      <c r="H156" t="s">
        <v>834</v>
      </c>
      <c r="I156" t="s">
        <v>889</v>
      </c>
      <c r="J156" t="s">
        <v>835</v>
      </c>
      <c r="K156">
        <v>1550.6610874796199</v>
      </c>
      <c r="L156">
        <v>1517.63855702047</v>
      </c>
      <c r="M156">
        <v>0.61725567213507004</v>
      </c>
      <c r="N156">
        <v>0.38274432786493001</v>
      </c>
      <c r="O156">
        <v>0.22975162173876801</v>
      </c>
      <c r="P156">
        <v>1.32244747430842</v>
      </c>
      <c r="Q156">
        <v>0.90730414743034504</v>
      </c>
      <c r="R156">
        <v>5</v>
      </c>
      <c r="S156">
        <v>3</v>
      </c>
      <c r="T156">
        <v>1553.46019295569</v>
      </c>
      <c r="U156">
        <v>1514.8394515443999</v>
      </c>
      <c r="V156">
        <v>82</v>
      </c>
      <c r="W156">
        <v>90</v>
      </c>
      <c r="X156">
        <v>86</v>
      </c>
    </row>
    <row r="157" spans="1:24">
      <c r="A157">
        <v>2023</v>
      </c>
      <c r="B157" s="15">
        <v>44880</v>
      </c>
      <c r="C157">
        <v>0</v>
      </c>
      <c r="D157">
        <v>0</v>
      </c>
      <c r="E157" t="s">
        <v>829</v>
      </c>
      <c r="G157" t="s">
        <v>858</v>
      </c>
      <c r="H157" t="s">
        <v>838</v>
      </c>
      <c r="I157" t="s">
        <v>859</v>
      </c>
      <c r="J157" t="s">
        <v>839</v>
      </c>
      <c r="K157">
        <v>1550.0699711475099</v>
      </c>
      <c r="L157">
        <v>1514.33120662894</v>
      </c>
      <c r="M157">
        <v>0.620942835698434</v>
      </c>
      <c r="N157">
        <v>0.379057164301566</v>
      </c>
      <c r="O157">
        <v>0.22929298963154801</v>
      </c>
      <c r="P157">
        <v>1.32880082184083</v>
      </c>
      <c r="Q157">
        <v>0.90049216779071695</v>
      </c>
      <c r="R157">
        <v>5</v>
      </c>
      <c r="S157">
        <v>2</v>
      </c>
      <c r="T157">
        <v>1553.4303948386801</v>
      </c>
      <c r="U157">
        <v>1510.9707829377701</v>
      </c>
      <c r="V157">
        <v>80</v>
      </c>
      <c r="W157">
        <v>63</v>
      </c>
      <c r="X157">
        <v>71</v>
      </c>
    </row>
    <row r="158" spans="1:24">
      <c r="A158">
        <v>2023</v>
      </c>
      <c r="B158" s="15">
        <v>44854</v>
      </c>
      <c r="C158">
        <v>0</v>
      </c>
      <c r="D158">
        <v>0</v>
      </c>
      <c r="E158" t="s">
        <v>829</v>
      </c>
      <c r="F158" t="s">
        <v>860</v>
      </c>
      <c r="G158" t="s">
        <v>888</v>
      </c>
      <c r="H158" t="s">
        <v>836</v>
      </c>
      <c r="I158" t="s">
        <v>889</v>
      </c>
      <c r="J158" t="s">
        <v>837</v>
      </c>
      <c r="K158">
        <v>1557.2354877176101</v>
      </c>
      <c r="L158">
        <v>1434.35799454382</v>
      </c>
      <c r="M158">
        <v>0.73010647429828401</v>
      </c>
      <c r="N158">
        <v>0.26989352570171599</v>
      </c>
      <c r="O158">
        <v>0.21492202932801599</v>
      </c>
      <c r="P158">
        <v>1.5182190128428701</v>
      </c>
      <c r="Q158">
        <v>0.69670301648514299</v>
      </c>
      <c r="R158">
        <v>2</v>
      </c>
      <c r="S158">
        <v>3</v>
      </c>
      <c r="T158">
        <v>1553.3852578220899</v>
      </c>
      <c r="U158">
        <v>1438.20822443934</v>
      </c>
      <c r="V158">
        <v>32</v>
      </c>
      <c r="W158">
        <v>10</v>
      </c>
      <c r="X158">
        <v>21</v>
      </c>
    </row>
    <row r="159" spans="1:24">
      <c r="A159">
        <v>2023</v>
      </c>
      <c r="B159" s="15">
        <v>44915</v>
      </c>
      <c r="C159">
        <v>0</v>
      </c>
      <c r="D159">
        <v>0</v>
      </c>
      <c r="E159" t="s">
        <v>829</v>
      </c>
      <c r="G159" t="s">
        <v>856</v>
      </c>
      <c r="H159" t="s">
        <v>888</v>
      </c>
      <c r="I159" t="s">
        <v>857</v>
      </c>
      <c r="J159" t="s">
        <v>889</v>
      </c>
      <c r="K159">
        <v>1551.2931303378</v>
      </c>
      <c r="L159">
        <v>1552.6917890054499</v>
      </c>
      <c r="M159">
        <v>0.569490279264523</v>
      </c>
      <c r="N159">
        <v>0.430509720735477</v>
      </c>
      <c r="O159">
        <v>0.23561925242656401</v>
      </c>
      <c r="P159">
        <v>1.24041693709111</v>
      </c>
      <c r="Q159">
        <v>0.995202315335456</v>
      </c>
      <c r="R159">
        <v>3</v>
      </c>
      <c r="S159">
        <v>2</v>
      </c>
      <c r="T159">
        <v>1553.3238318636299</v>
      </c>
      <c r="U159">
        <v>1550.6610874796199</v>
      </c>
      <c r="V159">
        <v>95</v>
      </c>
      <c r="W159">
        <v>38</v>
      </c>
      <c r="X159">
        <v>66</v>
      </c>
    </row>
    <row r="160" spans="1:24">
      <c r="A160">
        <v>2023</v>
      </c>
      <c r="B160" s="15">
        <v>44847</v>
      </c>
      <c r="C160">
        <v>0</v>
      </c>
      <c r="D160">
        <v>0</v>
      </c>
      <c r="E160" t="s">
        <v>829</v>
      </c>
      <c r="G160" t="s">
        <v>846</v>
      </c>
      <c r="H160" t="s">
        <v>838</v>
      </c>
      <c r="I160" t="s">
        <v>847</v>
      </c>
      <c r="J160" t="s">
        <v>839</v>
      </c>
      <c r="K160">
        <v>1551.4794101852001</v>
      </c>
      <c r="L160">
        <v>1521.07539860971</v>
      </c>
      <c r="M160">
        <v>0.61368832565338605</v>
      </c>
      <c r="N160">
        <v>0.38631167434661401</v>
      </c>
      <c r="O160">
        <v>0.23019436382685099</v>
      </c>
      <c r="P160">
        <v>1.3163034214218801</v>
      </c>
      <c r="Q160">
        <v>0.91389094240497304</v>
      </c>
      <c r="R160">
        <v>3</v>
      </c>
      <c r="S160">
        <v>2</v>
      </c>
      <c r="T160">
        <v>1553.2744287338201</v>
      </c>
      <c r="U160">
        <v>1519.28038006109</v>
      </c>
      <c r="V160">
        <v>84</v>
      </c>
      <c r="W160">
        <v>51</v>
      </c>
      <c r="X160">
        <v>67</v>
      </c>
    </row>
    <row r="161" spans="1:24">
      <c r="A161">
        <v>2023</v>
      </c>
      <c r="B161" s="15">
        <v>44862</v>
      </c>
      <c r="C161">
        <v>0</v>
      </c>
      <c r="D161">
        <v>0</v>
      </c>
      <c r="E161" t="s">
        <v>829</v>
      </c>
      <c r="G161" t="s">
        <v>866</v>
      </c>
      <c r="H161" t="s">
        <v>834</v>
      </c>
      <c r="I161" t="s">
        <v>867</v>
      </c>
      <c r="J161" t="s">
        <v>835</v>
      </c>
      <c r="K161">
        <v>1560.2584784435901</v>
      </c>
      <c r="L161">
        <v>1506.8613905294801</v>
      </c>
      <c r="M161">
        <v>0.64455771547543395</v>
      </c>
      <c r="N161">
        <v>0.355442284524566</v>
      </c>
      <c r="O161">
        <v>0.22632710646041501</v>
      </c>
      <c r="P161">
        <v>1.3695616547209899</v>
      </c>
      <c r="Q161">
        <v>0.85676545173942298</v>
      </c>
      <c r="R161">
        <v>2</v>
      </c>
      <c r="S161">
        <v>6</v>
      </c>
      <c r="T161">
        <v>1553.2057640866799</v>
      </c>
      <c r="U161">
        <v>1513.9141048863901</v>
      </c>
      <c r="V161">
        <v>81</v>
      </c>
      <c r="W161">
        <v>43</v>
      </c>
      <c r="X161">
        <v>62</v>
      </c>
    </row>
    <row r="162" spans="1:24">
      <c r="A162">
        <v>2023</v>
      </c>
      <c r="B162" s="15">
        <v>44929</v>
      </c>
      <c r="C162">
        <v>0</v>
      </c>
      <c r="D162">
        <v>0</v>
      </c>
      <c r="E162" t="s">
        <v>829</v>
      </c>
      <c r="G162" t="s">
        <v>888</v>
      </c>
      <c r="H162" t="s">
        <v>866</v>
      </c>
      <c r="I162" t="s">
        <v>889</v>
      </c>
      <c r="J162" t="s">
        <v>867</v>
      </c>
      <c r="K162">
        <v>1549.44300104539</v>
      </c>
      <c r="L162">
        <v>1577.88212065471</v>
      </c>
      <c r="M162">
        <v>0.53098883099695005</v>
      </c>
      <c r="N162">
        <v>0.46901116900305001</v>
      </c>
      <c r="O162">
        <v>0.24030088488059501</v>
      </c>
      <c r="P162">
        <v>1.17468146092422</v>
      </c>
      <c r="Q162">
        <v>1.0656194239563801</v>
      </c>
      <c r="R162">
        <v>5</v>
      </c>
      <c r="S162">
        <v>3</v>
      </c>
      <c r="T162">
        <v>1552.97476302784</v>
      </c>
      <c r="U162">
        <v>1574.35035867226</v>
      </c>
      <c r="V162">
        <v>98</v>
      </c>
      <c r="W162">
        <v>19</v>
      </c>
      <c r="X162">
        <v>58</v>
      </c>
    </row>
    <row r="163" spans="1:24">
      <c r="A163">
        <v>2023</v>
      </c>
      <c r="B163" s="15">
        <v>44863</v>
      </c>
      <c r="C163">
        <v>0</v>
      </c>
      <c r="D163">
        <v>0</v>
      </c>
      <c r="E163" t="s">
        <v>829</v>
      </c>
      <c r="G163" t="s">
        <v>858</v>
      </c>
      <c r="H163" t="s">
        <v>831</v>
      </c>
      <c r="I163" t="s">
        <v>859</v>
      </c>
      <c r="J163" t="s">
        <v>833</v>
      </c>
      <c r="K163">
        <v>1550.5309780377099</v>
      </c>
      <c r="L163">
        <v>1478.9191629787899</v>
      </c>
      <c r="M163">
        <v>0.66819971821924296</v>
      </c>
      <c r="N163">
        <v>0.33180028178075699</v>
      </c>
      <c r="O163">
        <v>0.22329631544759601</v>
      </c>
      <c r="P163">
        <v>1.4104892168245999</v>
      </c>
      <c r="Q163">
        <v>0.81280709862299305</v>
      </c>
      <c r="R163">
        <v>5</v>
      </c>
      <c r="S163">
        <v>3</v>
      </c>
      <c r="T163">
        <v>1552.9143975914899</v>
      </c>
      <c r="U163">
        <v>1476.53574342501</v>
      </c>
      <c r="V163">
        <v>59</v>
      </c>
      <c r="W163">
        <v>47</v>
      </c>
      <c r="X163">
        <v>53</v>
      </c>
    </row>
    <row r="164" spans="1:24">
      <c r="A164">
        <v>2023</v>
      </c>
      <c r="B164" s="15">
        <v>44945</v>
      </c>
      <c r="C164">
        <v>0</v>
      </c>
      <c r="D164">
        <v>0</v>
      </c>
      <c r="E164" t="s">
        <v>829</v>
      </c>
      <c r="G164" t="s">
        <v>888</v>
      </c>
      <c r="H164" t="s">
        <v>830</v>
      </c>
      <c r="I164" t="s">
        <v>889</v>
      </c>
      <c r="J164" t="s">
        <v>832</v>
      </c>
      <c r="K164">
        <v>1556.54996861978</v>
      </c>
      <c r="L164">
        <v>1614.01507155697</v>
      </c>
      <c r="M164">
        <v>0.48925850621166</v>
      </c>
      <c r="N164">
        <v>0.51074149378834</v>
      </c>
      <c r="O164">
        <v>0.242766427201278</v>
      </c>
      <c r="P164">
        <v>1.1025079000937601</v>
      </c>
      <c r="Q164">
        <v>1.1402585271075201</v>
      </c>
      <c r="R164">
        <v>1</v>
      </c>
      <c r="S164">
        <v>3</v>
      </c>
      <c r="T164">
        <v>1552.8404987269801</v>
      </c>
      <c r="U164">
        <v>1617.72454144977</v>
      </c>
      <c r="V164">
        <v>100</v>
      </c>
      <c r="W164">
        <v>17</v>
      </c>
      <c r="X164">
        <v>58</v>
      </c>
    </row>
    <row r="165" spans="1:24">
      <c r="A165">
        <v>2023</v>
      </c>
      <c r="B165" s="15">
        <v>44930</v>
      </c>
      <c r="C165">
        <v>0</v>
      </c>
      <c r="D165">
        <v>0</v>
      </c>
      <c r="E165" t="s">
        <v>829</v>
      </c>
      <c r="G165" t="s">
        <v>886</v>
      </c>
      <c r="H165" t="s">
        <v>882</v>
      </c>
      <c r="I165" t="s">
        <v>887</v>
      </c>
      <c r="J165" t="s">
        <v>883</v>
      </c>
      <c r="K165">
        <v>1547.8301218935901</v>
      </c>
      <c r="L165">
        <v>1582.5770305686699</v>
      </c>
      <c r="M165">
        <v>0.52193687119668897</v>
      </c>
      <c r="N165">
        <v>0.47806312880331098</v>
      </c>
      <c r="O165">
        <v>0.24140208196503199</v>
      </c>
      <c r="P165">
        <v>1.1592791769972099</v>
      </c>
      <c r="Q165">
        <v>1.08212290496782</v>
      </c>
      <c r="R165">
        <v>5</v>
      </c>
      <c r="S165">
        <v>1</v>
      </c>
      <c r="T165">
        <v>1552.7605408075401</v>
      </c>
      <c r="U165">
        <v>1577.6466116547199</v>
      </c>
      <c r="V165">
        <v>98</v>
      </c>
      <c r="W165">
        <v>13</v>
      </c>
      <c r="X165">
        <v>55</v>
      </c>
    </row>
    <row r="166" spans="1:24">
      <c r="A166">
        <v>2023</v>
      </c>
      <c r="B166" s="15">
        <v>44882</v>
      </c>
      <c r="C166">
        <v>0</v>
      </c>
      <c r="D166">
        <v>0</v>
      </c>
      <c r="E166" t="s">
        <v>829</v>
      </c>
      <c r="G166" t="s">
        <v>843</v>
      </c>
      <c r="H166" t="s">
        <v>890</v>
      </c>
      <c r="I166" t="s">
        <v>845</v>
      </c>
      <c r="J166" t="s">
        <v>891</v>
      </c>
      <c r="K166">
        <v>1550.1083700618401</v>
      </c>
      <c r="L166">
        <v>1443.5773693639301</v>
      </c>
      <c r="M166">
        <v>0.71116828498080897</v>
      </c>
      <c r="N166">
        <v>0.28883171501919103</v>
      </c>
      <c r="O166">
        <v>0.21756722933772699</v>
      </c>
      <c r="P166">
        <v>1.48517688594321</v>
      </c>
      <c r="Q166">
        <v>0.73239034339451903</v>
      </c>
      <c r="R166">
        <v>4</v>
      </c>
      <c r="S166">
        <v>1</v>
      </c>
      <c r="T166">
        <v>1552.58677522055</v>
      </c>
      <c r="U166">
        <v>1441.09896420522</v>
      </c>
      <c r="V166">
        <v>34</v>
      </c>
      <c r="W166">
        <v>10</v>
      </c>
      <c r="X166">
        <v>22</v>
      </c>
    </row>
    <row r="167" spans="1:24">
      <c r="A167">
        <v>2023</v>
      </c>
      <c r="B167" s="15">
        <v>44849</v>
      </c>
      <c r="C167">
        <v>0</v>
      </c>
      <c r="D167">
        <v>0</v>
      </c>
      <c r="E167" t="s">
        <v>829</v>
      </c>
      <c r="G167" t="s">
        <v>872</v>
      </c>
      <c r="H167" t="s">
        <v>868</v>
      </c>
      <c r="I167" t="s">
        <v>873</v>
      </c>
      <c r="J167" t="s">
        <v>869</v>
      </c>
      <c r="K167">
        <v>1549.3525430800601</v>
      </c>
      <c r="L167">
        <v>1467.5191736592401</v>
      </c>
      <c r="M167">
        <v>0.68111353456492696</v>
      </c>
      <c r="N167">
        <v>0.31888646543507299</v>
      </c>
      <c r="O167">
        <v>0.22160824096225701</v>
      </c>
      <c r="P167">
        <v>1.4328949378015901</v>
      </c>
      <c r="Q167">
        <v>0.78871330316066501</v>
      </c>
      <c r="R167">
        <v>5</v>
      </c>
      <c r="S167">
        <v>2</v>
      </c>
      <c r="T167">
        <v>1552.11981582658</v>
      </c>
      <c r="U167">
        <v>1464.75190091272</v>
      </c>
      <c r="V167">
        <v>50</v>
      </c>
      <c r="W167">
        <v>25</v>
      </c>
      <c r="X167">
        <v>37</v>
      </c>
    </row>
    <row r="168" spans="1:24">
      <c r="A168">
        <v>2023</v>
      </c>
      <c r="B168" s="15">
        <v>44866</v>
      </c>
      <c r="C168">
        <v>0</v>
      </c>
      <c r="D168">
        <v>0</v>
      </c>
      <c r="E168" t="s">
        <v>829</v>
      </c>
      <c r="G168" t="s">
        <v>870</v>
      </c>
      <c r="H168" t="s">
        <v>876</v>
      </c>
      <c r="I168" t="s">
        <v>871</v>
      </c>
      <c r="J168" t="s">
        <v>877</v>
      </c>
      <c r="K168">
        <v>1548.42346300043</v>
      </c>
      <c r="L168">
        <v>1491.0980501798599</v>
      </c>
      <c r="M168">
        <v>0.64972138210520702</v>
      </c>
      <c r="N168">
        <v>0.35027861789479298</v>
      </c>
      <c r="O168">
        <v>0.22567101001116499</v>
      </c>
      <c r="P168">
        <v>1.37849049369605</v>
      </c>
      <c r="Q168">
        <v>0.84718051631511704</v>
      </c>
      <c r="R168">
        <v>7</v>
      </c>
      <c r="S168">
        <v>4</v>
      </c>
      <c r="T168">
        <v>1551.4976864210901</v>
      </c>
      <c r="U168">
        <v>1488.0238267591999</v>
      </c>
      <c r="V168">
        <v>66</v>
      </c>
      <c r="W168">
        <v>32</v>
      </c>
      <c r="X168">
        <v>49</v>
      </c>
    </row>
    <row r="169" spans="1:24">
      <c r="A169">
        <v>2023</v>
      </c>
      <c r="B169" s="15">
        <v>44917</v>
      </c>
      <c r="C169">
        <v>0</v>
      </c>
      <c r="D169">
        <v>0</v>
      </c>
      <c r="E169" t="s">
        <v>829</v>
      </c>
      <c r="F169" t="s">
        <v>860</v>
      </c>
      <c r="G169" t="s">
        <v>856</v>
      </c>
      <c r="H169" t="s">
        <v>866</v>
      </c>
      <c r="I169" t="s">
        <v>857</v>
      </c>
      <c r="J169" t="s">
        <v>867</v>
      </c>
      <c r="K169">
        <v>1553.3238318636299</v>
      </c>
      <c r="L169">
        <v>1566.3763517810301</v>
      </c>
      <c r="M169">
        <v>0.55297216248021197</v>
      </c>
      <c r="N169">
        <v>0.44702783751978797</v>
      </c>
      <c r="O169">
        <v>0.237629167745705</v>
      </c>
      <c r="P169">
        <v>1.21217117794941</v>
      </c>
      <c r="Q169">
        <v>1.0254579897962901</v>
      </c>
      <c r="R169">
        <v>3</v>
      </c>
      <c r="S169">
        <v>4</v>
      </c>
      <c r="T169">
        <v>1550.6046312957801</v>
      </c>
      <c r="U169">
        <v>1569.0955523488799</v>
      </c>
      <c r="V169">
        <v>97</v>
      </c>
      <c r="W169">
        <v>8</v>
      </c>
      <c r="X169">
        <v>52</v>
      </c>
    </row>
    <row r="170" spans="1:24">
      <c r="A170">
        <v>2023</v>
      </c>
      <c r="B170" s="15">
        <v>44854</v>
      </c>
      <c r="C170">
        <v>0</v>
      </c>
      <c r="D170">
        <v>0</v>
      </c>
      <c r="E170" t="s">
        <v>829</v>
      </c>
      <c r="F170" t="s">
        <v>860</v>
      </c>
      <c r="G170" t="s">
        <v>846</v>
      </c>
      <c r="H170" t="s">
        <v>852</v>
      </c>
      <c r="I170" t="s">
        <v>847</v>
      </c>
      <c r="J170" t="s">
        <v>853</v>
      </c>
      <c r="K170">
        <v>1548.6624510102399</v>
      </c>
      <c r="L170">
        <v>1523.1792818101301</v>
      </c>
      <c r="M170">
        <v>0.60695154237813898</v>
      </c>
      <c r="N170">
        <v>0.39304845762186102</v>
      </c>
      <c r="O170">
        <v>0.231028002250841</v>
      </c>
      <c r="P170">
        <v>1.3047082847084299</v>
      </c>
      <c r="Q170">
        <v>0.92631971754240905</v>
      </c>
      <c r="R170">
        <v>3</v>
      </c>
      <c r="S170">
        <v>2</v>
      </c>
      <c r="T170">
        <v>1550.4930006284701</v>
      </c>
      <c r="U170">
        <v>1521.3487321918999</v>
      </c>
      <c r="V170">
        <v>84</v>
      </c>
      <c r="W170">
        <v>46</v>
      </c>
      <c r="X170">
        <v>65</v>
      </c>
    </row>
    <row r="171" spans="1:24">
      <c r="A171">
        <v>2023</v>
      </c>
      <c r="B171" s="15">
        <v>44880</v>
      </c>
      <c r="C171">
        <v>0</v>
      </c>
      <c r="D171">
        <v>0</v>
      </c>
      <c r="E171" t="s">
        <v>829</v>
      </c>
      <c r="G171" t="s">
        <v>843</v>
      </c>
      <c r="H171" t="s">
        <v>836</v>
      </c>
      <c r="I171" t="s">
        <v>845</v>
      </c>
      <c r="J171" t="s">
        <v>837</v>
      </c>
      <c r="K171">
        <v>1557.4318357039699</v>
      </c>
      <c r="L171">
        <v>1437.20838447705</v>
      </c>
      <c r="M171">
        <v>0.72708538794145094</v>
      </c>
      <c r="N171">
        <v>0.272914612058549</v>
      </c>
      <c r="O171">
        <v>0.21534991479521401</v>
      </c>
      <c r="P171">
        <v>1.51294291433608</v>
      </c>
      <c r="Q171">
        <v>0.70240700045913496</v>
      </c>
      <c r="R171">
        <v>2</v>
      </c>
      <c r="S171">
        <v>5</v>
      </c>
      <c r="T171">
        <v>1550.1083700618401</v>
      </c>
      <c r="U171">
        <v>1444.53185011918</v>
      </c>
      <c r="V171">
        <v>33</v>
      </c>
      <c r="W171">
        <v>4</v>
      </c>
      <c r="X171">
        <v>18</v>
      </c>
    </row>
    <row r="172" spans="1:24">
      <c r="A172">
        <v>2023</v>
      </c>
      <c r="B172" s="15">
        <v>44877</v>
      </c>
      <c r="C172">
        <v>0</v>
      </c>
      <c r="D172">
        <v>0</v>
      </c>
      <c r="E172" t="s">
        <v>829</v>
      </c>
      <c r="G172" t="s">
        <v>858</v>
      </c>
      <c r="H172" t="s">
        <v>870</v>
      </c>
      <c r="I172" t="s">
        <v>859</v>
      </c>
      <c r="J172" t="s">
        <v>871</v>
      </c>
      <c r="K172">
        <v>1554.75197510096</v>
      </c>
      <c r="L172">
        <v>1537.78916453906</v>
      </c>
      <c r="M172">
        <v>0.59519146066331197</v>
      </c>
      <c r="N172">
        <v>0.40480853933668798</v>
      </c>
      <c r="O172">
        <v>0.23247642179549199</v>
      </c>
      <c r="P172">
        <v>1.28449136206388</v>
      </c>
      <c r="Q172">
        <v>0.94798505973161395</v>
      </c>
      <c r="R172">
        <v>2</v>
      </c>
      <c r="S172">
        <v>4</v>
      </c>
      <c r="T172">
        <v>1550.0699711475099</v>
      </c>
      <c r="U172">
        <v>1542.4711684925101</v>
      </c>
      <c r="V172">
        <v>92</v>
      </c>
      <c r="W172">
        <v>30</v>
      </c>
      <c r="X172">
        <v>61</v>
      </c>
    </row>
    <row r="173" spans="1:24">
      <c r="A173">
        <v>2023</v>
      </c>
      <c r="B173" s="15">
        <v>44884</v>
      </c>
      <c r="C173">
        <v>0</v>
      </c>
      <c r="D173">
        <v>0</v>
      </c>
      <c r="E173" t="s">
        <v>829</v>
      </c>
      <c r="G173" t="s">
        <v>846</v>
      </c>
      <c r="H173" t="s">
        <v>861</v>
      </c>
      <c r="I173" t="s">
        <v>847</v>
      </c>
      <c r="J173" t="s">
        <v>862</v>
      </c>
      <c r="K173">
        <v>1547.30114615512</v>
      </c>
      <c r="L173">
        <v>1462.87870016835</v>
      </c>
      <c r="M173">
        <v>0.68434186111935102</v>
      </c>
      <c r="N173">
        <v>0.31565813888064898</v>
      </c>
      <c r="O173">
        <v>0.22118211063749299</v>
      </c>
      <c r="P173">
        <v>1.43850165563623</v>
      </c>
      <c r="Q173">
        <v>0.78268045500126504</v>
      </c>
      <c r="R173">
        <v>5</v>
      </c>
      <c r="S173">
        <v>2</v>
      </c>
      <c r="T173">
        <v>1550.03715703445</v>
      </c>
      <c r="U173">
        <v>1460.1426892890199</v>
      </c>
      <c r="V173">
        <v>45</v>
      </c>
      <c r="W173">
        <v>18</v>
      </c>
      <c r="X173">
        <v>31</v>
      </c>
    </row>
    <row r="174" spans="1:24">
      <c r="A174">
        <v>2023</v>
      </c>
      <c r="B174" s="15">
        <v>44890</v>
      </c>
      <c r="C174">
        <v>0</v>
      </c>
      <c r="D174">
        <v>0</v>
      </c>
      <c r="E174" t="s">
        <v>829</v>
      </c>
      <c r="G174" t="s">
        <v>843</v>
      </c>
      <c r="H174" t="s">
        <v>850</v>
      </c>
      <c r="I174" t="s">
        <v>845</v>
      </c>
      <c r="J174" t="s">
        <v>851</v>
      </c>
      <c r="K174">
        <v>1555.41581552004</v>
      </c>
      <c r="L174">
        <v>1477.9830152304</v>
      </c>
      <c r="M174">
        <v>0.67558647806830596</v>
      </c>
      <c r="N174">
        <v>0.32441352193169398</v>
      </c>
      <c r="O174">
        <v>0.22233386732006899</v>
      </c>
      <c r="P174">
        <v>1.4233010690786101</v>
      </c>
      <c r="Q174">
        <v>0.79903279824145901</v>
      </c>
      <c r="R174">
        <v>2</v>
      </c>
      <c r="S174">
        <v>4</v>
      </c>
      <c r="T174">
        <v>1549.9342404870099</v>
      </c>
      <c r="U174">
        <v>1483.46459026343</v>
      </c>
      <c r="V174">
        <v>61</v>
      </c>
      <c r="W174">
        <v>19</v>
      </c>
      <c r="X174">
        <v>40</v>
      </c>
    </row>
    <row r="175" spans="1:24">
      <c r="A175">
        <v>2023</v>
      </c>
      <c r="B175" s="15">
        <v>44954</v>
      </c>
      <c r="C175">
        <v>0</v>
      </c>
      <c r="D175">
        <v>0</v>
      </c>
      <c r="E175" t="s">
        <v>829</v>
      </c>
      <c r="G175" t="s">
        <v>870</v>
      </c>
      <c r="H175" t="s">
        <v>880</v>
      </c>
      <c r="I175" t="s">
        <v>871</v>
      </c>
      <c r="J175" t="s">
        <v>881</v>
      </c>
      <c r="K175">
        <v>1547.25507835037</v>
      </c>
      <c r="L175">
        <v>1417.15872070057</v>
      </c>
      <c r="M175">
        <v>0.73821624013943199</v>
      </c>
      <c r="N175">
        <v>0.26178375986056801</v>
      </c>
      <c r="O175">
        <v>0.21376132717509799</v>
      </c>
      <c r="P175">
        <v>1.5323917242195499</v>
      </c>
      <c r="Q175">
        <v>0.68136960295555205</v>
      </c>
      <c r="R175">
        <v>7</v>
      </c>
      <c r="S175">
        <v>3</v>
      </c>
      <c r="T175">
        <v>1549.75537146393</v>
      </c>
      <c r="U175">
        <v>1414.65842758701</v>
      </c>
      <c r="V175">
        <v>17</v>
      </c>
      <c r="W175">
        <v>21</v>
      </c>
      <c r="X175">
        <v>19</v>
      </c>
    </row>
    <row r="176" spans="1:24">
      <c r="A176">
        <v>2023</v>
      </c>
      <c r="B176" s="15">
        <v>44947</v>
      </c>
      <c r="C176">
        <v>0</v>
      </c>
      <c r="D176">
        <v>0</v>
      </c>
      <c r="E176" t="s">
        <v>829</v>
      </c>
      <c r="G176" t="s">
        <v>852</v>
      </c>
      <c r="H176" t="s">
        <v>890</v>
      </c>
      <c r="I176" t="s">
        <v>853</v>
      </c>
      <c r="J176" t="s">
        <v>891</v>
      </c>
      <c r="K176">
        <v>1546.5564927089099</v>
      </c>
      <c r="L176">
        <v>1416.6431994422601</v>
      </c>
      <c r="M176">
        <v>0.73801253834924097</v>
      </c>
      <c r="N176">
        <v>0.26198746165075898</v>
      </c>
      <c r="O176">
        <v>0.21379070512823301</v>
      </c>
      <c r="P176">
        <v>1.5320355608595499</v>
      </c>
      <c r="Q176">
        <v>0.681755144268679</v>
      </c>
      <c r="R176">
        <v>4</v>
      </c>
      <c r="S176">
        <v>0</v>
      </c>
      <c r="T176">
        <v>1549.0589367963701</v>
      </c>
      <c r="U176">
        <v>1414.1407553547999</v>
      </c>
      <c r="V176">
        <v>16</v>
      </c>
      <c r="W176">
        <v>5</v>
      </c>
      <c r="X176">
        <v>10</v>
      </c>
    </row>
    <row r="177" spans="1:24">
      <c r="A177">
        <v>2023</v>
      </c>
      <c r="B177" s="15">
        <v>44907</v>
      </c>
      <c r="C177">
        <v>0</v>
      </c>
      <c r="D177">
        <v>0</v>
      </c>
      <c r="E177" t="s">
        <v>829</v>
      </c>
      <c r="G177" t="s">
        <v>856</v>
      </c>
      <c r="H177" t="s">
        <v>852</v>
      </c>
      <c r="I177" t="s">
        <v>857</v>
      </c>
      <c r="J177" t="s">
        <v>853</v>
      </c>
      <c r="K177">
        <v>1547.0182885827901</v>
      </c>
      <c r="L177">
        <v>1532.31776337317</v>
      </c>
      <c r="M177">
        <v>0.59204992494294595</v>
      </c>
      <c r="N177">
        <v>0.407950075057054</v>
      </c>
      <c r="O177">
        <v>0.23286206110514401</v>
      </c>
      <c r="P177">
        <v>1.2790959451916699</v>
      </c>
      <c r="Q177">
        <v>0.95376611591346905</v>
      </c>
      <c r="R177">
        <v>2</v>
      </c>
      <c r="S177">
        <v>1</v>
      </c>
      <c r="T177">
        <v>1548.92792735332</v>
      </c>
      <c r="U177">
        <v>1530.4081246026401</v>
      </c>
      <c r="V177">
        <v>87</v>
      </c>
      <c r="W177">
        <v>20</v>
      </c>
      <c r="X177">
        <v>53</v>
      </c>
    </row>
    <row r="178" spans="1:24">
      <c r="A178">
        <v>2023</v>
      </c>
      <c r="B178" s="15">
        <v>44873</v>
      </c>
      <c r="C178">
        <v>0</v>
      </c>
      <c r="D178">
        <v>0</v>
      </c>
      <c r="E178" t="s">
        <v>829</v>
      </c>
      <c r="F178" t="s">
        <v>860</v>
      </c>
      <c r="G178" t="s">
        <v>846</v>
      </c>
      <c r="H178" t="s">
        <v>843</v>
      </c>
      <c r="I178" t="s">
        <v>847</v>
      </c>
      <c r="J178" t="s">
        <v>845</v>
      </c>
      <c r="K178">
        <v>1551.51302971578</v>
      </c>
      <c r="L178">
        <v>1553.6475348905101</v>
      </c>
      <c r="M178">
        <v>0.56845146139345504</v>
      </c>
      <c r="N178">
        <v>0.43154853860654502</v>
      </c>
      <c r="O178">
        <v>0.235745813694379</v>
      </c>
      <c r="P178">
        <v>1.23863868416933</v>
      </c>
      <c r="Q178">
        <v>0.99710712952504899</v>
      </c>
      <c r="R178">
        <v>3</v>
      </c>
      <c r="S178">
        <v>4</v>
      </c>
      <c r="T178">
        <v>1548.70246741847</v>
      </c>
      <c r="U178">
        <v>1556.4580971878199</v>
      </c>
      <c r="V178">
        <v>95</v>
      </c>
      <c r="W178">
        <v>13</v>
      </c>
      <c r="X178">
        <v>54</v>
      </c>
    </row>
    <row r="179" spans="1:24">
      <c r="A179">
        <v>2023</v>
      </c>
      <c r="B179" s="15">
        <v>44851</v>
      </c>
      <c r="C179">
        <v>0</v>
      </c>
      <c r="D179">
        <v>0</v>
      </c>
      <c r="E179" t="s">
        <v>829</v>
      </c>
      <c r="G179" t="s">
        <v>846</v>
      </c>
      <c r="H179" t="s">
        <v>890</v>
      </c>
      <c r="I179" t="s">
        <v>847</v>
      </c>
      <c r="J179" t="s">
        <v>891</v>
      </c>
      <c r="K179">
        <v>1554.6971249309499</v>
      </c>
      <c r="L179">
        <v>1434.3984723021999</v>
      </c>
      <c r="M179">
        <v>0.72717127963022299</v>
      </c>
      <c r="N179">
        <v>0.27282872036977701</v>
      </c>
      <c r="O179">
        <v>0.215337782297986</v>
      </c>
      <c r="P179">
        <v>1.51309289085207</v>
      </c>
      <c r="Q179">
        <v>0.70224489144591495</v>
      </c>
      <c r="R179">
        <v>2</v>
      </c>
      <c r="S179">
        <v>4</v>
      </c>
      <c r="T179">
        <v>1548.6624510102399</v>
      </c>
      <c r="U179">
        <v>1440.43314622291</v>
      </c>
      <c r="V179">
        <v>30</v>
      </c>
      <c r="W179">
        <v>13</v>
      </c>
      <c r="X179">
        <v>21</v>
      </c>
    </row>
    <row r="180" spans="1:24">
      <c r="A180">
        <v>2023</v>
      </c>
      <c r="B180" s="15">
        <v>44882</v>
      </c>
      <c r="C180">
        <v>0</v>
      </c>
      <c r="D180">
        <v>0</v>
      </c>
      <c r="E180" t="s">
        <v>829</v>
      </c>
      <c r="G180" t="s">
        <v>858</v>
      </c>
      <c r="H180" t="s">
        <v>852</v>
      </c>
      <c r="I180" t="s">
        <v>859</v>
      </c>
      <c r="J180" t="s">
        <v>853</v>
      </c>
      <c r="K180">
        <v>1553.4303948386801</v>
      </c>
      <c r="L180">
        <v>1526.9634564739399</v>
      </c>
      <c r="M180">
        <v>0.60830170132803296</v>
      </c>
      <c r="N180">
        <v>0.39169829867196698</v>
      </c>
      <c r="O180">
        <v>0.23086117345189999</v>
      </c>
      <c r="P180">
        <v>1.30703133152659</v>
      </c>
      <c r="Q180">
        <v>0.92382984192531103</v>
      </c>
      <c r="R180">
        <v>4</v>
      </c>
      <c r="S180">
        <v>6</v>
      </c>
      <c r="T180">
        <v>1548.6222164936</v>
      </c>
      <c r="U180">
        <v>1531.7716348190199</v>
      </c>
      <c r="V180">
        <v>88</v>
      </c>
      <c r="W180">
        <v>36</v>
      </c>
      <c r="X180">
        <v>62</v>
      </c>
    </row>
    <row r="181" spans="1:24">
      <c r="A181">
        <v>2023</v>
      </c>
      <c r="B181" s="15">
        <v>44860</v>
      </c>
      <c r="C181">
        <v>0</v>
      </c>
      <c r="D181">
        <v>0</v>
      </c>
      <c r="E181" t="s">
        <v>829</v>
      </c>
      <c r="G181" t="s">
        <v>872</v>
      </c>
      <c r="H181" t="s">
        <v>870</v>
      </c>
      <c r="I181" t="s">
        <v>873</v>
      </c>
      <c r="J181" t="s">
        <v>871</v>
      </c>
      <c r="K181">
        <v>1553.0268061158899</v>
      </c>
      <c r="L181">
        <v>1538.8109602935001</v>
      </c>
      <c r="M181">
        <v>0.59137588308881806</v>
      </c>
      <c r="N181">
        <v>0.408624116911182</v>
      </c>
      <c r="O181">
        <v>0.23294473965368001</v>
      </c>
      <c r="P181">
        <v>1.2779386047077299</v>
      </c>
      <c r="Q181">
        <v>0.95500613494595399</v>
      </c>
      <c r="R181">
        <v>1</v>
      </c>
      <c r="S181">
        <v>3</v>
      </c>
      <c r="T181">
        <v>1548.38125212255</v>
      </c>
      <c r="U181">
        <v>1543.45651428684</v>
      </c>
      <c r="V181">
        <v>92</v>
      </c>
      <c r="W181">
        <v>31</v>
      </c>
      <c r="X181">
        <v>61</v>
      </c>
    </row>
    <row r="182" spans="1:24">
      <c r="A182">
        <v>2023</v>
      </c>
      <c r="B182" s="15">
        <v>44868</v>
      </c>
      <c r="C182">
        <v>0</v>
      </c>
      <c r="D182">
        <v>0</v>
      </c>
      <c r="E182" t="s">
        <v>829</v>
      </c>
      <c r="G182" t="s">
        <v>870</v>
      </c>
      <c r="H182" t="s">
        <v>894</v>
      </c>
      <c r="I182" t="s">
        <v>871</v>
      </c>
      <c r="J182" t="s">
        <v>895</v>
      </c>
      <c r="K182">
        <v>1551.4976864210901</v>
      </c>
      <c r="L182">
        <v>1463.72458043647</v>
      </c>
      <c r="M182">
        <v>0.68849351664543501</v>
      </c>
      <c r="N182">
        <v>0.31150648335456499</v>
      </c>
      <c r="O182">
        <v>0.22063150443285501</v>
      </c>
      <c r="P182">
        <v>1.44571517735398</v>
      </c>
      <c r="Q182">
        <v>0.77491632707887903</v>
      </c>
      <c r="R182">
        <v>3</v>
      </c>
      <c r="S182">
        <v>4</v>
      </c>
      <c r="T182">
        <v>1547.9335566191601</v>
      </c>
      <c r="U182">
        <v>1467.2887102384</v>
      </c>
      <c r="V182">
        <v>49</v>
      </c>
      <c r="W182">
        <v>17</v>
      </c>
      <c r="X182">
        <v>33</v>
      </c>
    </row>
    <row r="183" spans="1:24">
      <c r="A183">
        <v>2023</v>
      </c>
      <c r="B183" s="15">
        <v>44940</v>
      </c>
      <c r="C183">
        <v>0</v>
      </c>
      <c r="D183">
        <v>0</v>
      </c>
      <c r="E183" t="s">
        <v>829</v>
      </c>
      <c r="G183" t="s">
        <v>886</v>
      </c>
      <c r="H183" t="s">
        <v>890</v>
      </c>
      <c r="I183" t="s">
        <v>887</v>
      </c>
      <c r="J183" t="s">
        <v>891</v>
      </c>
      <c r="K183">
        <v>1546.5675323175301</v>
      </c>
      <c r="L183">
        <v>1420.94768023287</v>
      </c>
      <c r="M183">
        <v>0.73320585512846204</v>
      </c>
      <c r="N183">
        <v>0.26679414487153802</v>
      </c>
      <c r="O183">
        <v>0.21448055432166999</v>
      </c>
      <c r="P183">
        <v>1.5236338663387501</v>
      </c>
      <c r="Q183">
        <v>0.69084668798292204</v>
      </c>
      <c r="R183">
        <v>2</v>
      </c>
      <c r="S183">
        <v>1</v>
      </c>
      <c r="T183">
        <v>1547.7541706867801</v>
      </c>
      <c r="U183">
        <v>1419.76104186362</v>
      </c>
      <c r="V183">
        <v>18</v>
      </c>
      <c r="W183">
        <v>27</v>
      </c>
      <c r="X183">
        <v>22</v>
      </c>
    </row>
    <row r="184" spans="1:24">
      <c r="A184">
        <v>2023</v>
      </c>
      <c r="B184" s="15">
        <v>44945</v>
      </c>
      <c r="C184">
        <v>0</v>
      </c>
      <c r="D184">
        <v>0</v>
      </c>
      <c r="E184" t="s">
        <v>829</v>
      </c>
      <c r="G184" t="s">
        <v>870</v>
      </c>
      <c r="H184" t="s">
        <v>882</v>
      </c>
      <c r="I184" t="s">
        <v>871</v>
      </c>
      <c r="J184" t="s">
        <v>883</v>
      </c>
      <c r="K184">
        <v>1543.8857196050001</v>
      </c>
      <c r="L184">
        <v>1589.38762628836</v>
      </c>
      <c r="M184">
        <v>0.50647291499140601</v>
      </c>
      <c r="N184">
        <v>0.49352708500859399</v>
      </c>
      <c r="O184">
        <v>0.24328758129664599</v>
      </c>
      <c r="P184">
        <v>1.13301484079894</v>
      </c>
      <c r="Q184">
        <v>1.11027274049771</v>
      </c>
      <c r="R184">
        <v>5</v>
      </c>
      <c r="S184">
        <v>3</v>
      </c>
      <c r="T184">
        <v>1547.6329568737101</v>
      </c>
      <c r="U184">
        <v>1585.64038901965</v>
      </c>
      <c r="V184">
        <v>99</v>
      </c>
      <c r="W184">
        <v>74</v>
      </c>
      <c r="X184">
        <v>86</v>
      </c>
    </row>
    <row r="185" spans="1:24">
      <c r="A185">
        <v>2023</v>
      </c>
      <c r="B185" s="15">
        <v>44882</v>
      </c>
      <c r="C185">
        <v>0</v>
      </c>
      <c r="D185">
        <v>0</v>
      </c>
      <c r="E185" t="s">
        <v>829</v>
      </c>
      <c r="F185" t="s">
        <v>860</v>
      </c>
      <c r="G185" t="s">
        <v>846</v>
      </c>
      <c r="H185" t="s">
        <v>894</v>
      </c>
      <c r="I185" t="s">
        <v>847</v>
      </c>
      <c r="J185" t="s">
        <v>895</v>
      </c>
      <c r="K185">
        <v>1550.69383439122</v>
      </c>
      <c r="L185">
        <v>1483.56660763277</v>
      </c>
      <c r="M185">
        <v>0.66245158314982799</v>
      </c>
      <c r="N185">
        <v>0.33754841685017201</v>
      </c>
      <c r="O185">
        <v>0.224039824243803</v>
      </c>
      <c r="P185">
        <v>1.4005274542845401</v>
      </c>
      <c r="Q185">
        <v>0.82351236995926103</v>
      </c>
      <c r="R185">
        <v>2</v>
      </c>
      <c r="S185">
        <v>3</v>
      </c>
      <c r="T185">
        <v>1547.30114615512</v>
      </c>
      <c r="U185">
        <v>1486.95929586887</v>
      </c>
      <c r="V185">
        <v>62</v>
      </c>
      <c r="W185">
        <v>49</v>
      </c>
      <c r="X185">
        <v>55</v>
      </c>
    </row>
    <row r="186" spans="1:24">
      <c r="A186">
        <v>2023</v>
      </c>
      <c r="B186" s="15">
        <v>44951</v>
      </c>
      <c r="C186">
        <v>0</v>
      </c>
      <c r="D186">
        <v>0</v>
      </c>
      <c r="E186" t="s">
        <v>829</v>
      </c>
      <c r="F186" t="s">
        <v>860</v>
      </c>
      <c r="G186" t="s">
        <v>870</v>
      </c>
      <c r="H186" t="s">
        <v>868</v>
      </c>
      <c r="I186" t="s">
        <v>871</v>
      </c>
      <c r="J186" t="s">
        <v>869</v>
      </c>
      <c r="K186">
        <v>1551.18961601111</v>
      </c>
      <c r="L186">
        <v>1417.7653264569799</v>
      </c>
      <c r="M186">
        <v>0.74190148028262703</v>
      </c>
      <c r="N186">
        <v>0.25809851971737302</v>
      </c>
      <c r="O186">
        <v>0.21322777709089999</v>
      </c>
      <c r="P186">
        <v>1.53883673419504</v>
      </c>
      <c r="Q186">
        <v>0.67439104289585905</v>
      </c>
      <c r="R186">
        <v>2</v>
      </c>
      <c r="S186">
        <v>3</v>
      </c>
      <c r="T186">
        <v>1547.25507835037</v>
      </c>
      <c r="U186">
        <v>1421.6998641177199</v>
      </c>
      <c r="V186">
        <v>19</v>
      </c>
      <c r="W186">
        <v>26</v>
      </c>
      <c r="X186">
        <v>22</v>
      </c>
    </row>
    <row r="187" spans="1:24">
      <c r="A187">
        <v>2023</v>
      </c>
      <c r="B187" s="15">
        <v>44866</v>
      </c>
      <c r="C187">
        <v>0</v>
      </c>
      <c r="D187">
        <v>0</v>
      </c>
      <c r="E187" t="s">
        <v>829</v>
      </c>
      <c r="F187" t="s">
        <v>860</v>
      </c>
      <c r="G187" t="s">
        <v>888</v>
      </c>
      <c r="H187" t="s">
        <v>840</v>
      </c>
      <c r="I187" t="s">
        <v>889</v>
      </c>
      <c r="J187" t="s">
        <v>841</v>
      </c>
      <c r="K187">
        <v>1545.9153165651901</v>
      </c>
      <c r="L187">
        <v>1446.74203397726</v>
      </c>
      <c r="M187">
        <v>0.70239115830646803</v>
      </c>
      <c r="N187">
        <v>0.29760884169353202</v>
      </c>
      <c r="O187">
        <v>0.21876550525855801</v>
      </c>
      <c r="P187">
        <v>1.46988886523544</v>
      </c>
      <c r="Q187">
        <v>0.74887664002312304</v>
      </c>
      <c r="R187">
        <v>1</v>
      </c>
      <c r="S187">
        <v>0</v>
      </c>
      <c r="T187">
        <v>1547.2549298878901</v>
      </c>
      <c r="U187">
        <v>1445.40242065456</v>
      </c>
      <c r="V187">
        <v>33</v>
      </c>
      <c r="W187">
        <v>29</v>
      </c>
      <c r="X187">
        <v>31</v>
      </c>
    </row>
    <row r="188" spans="1:24">
      <c r="A188">
        <v>2023</v>
      </c>
      <c r="B188" s="15">
        <v>44852</v>
      </c>
      <c r="C188">
        <v>0</v>
      </c>
      <c r="D188">
        <v>0</v>
      </c>
      <c r="E188" t="s">
        <v>829</v>
      </c>
      <c r="G188" t="s">
        <v>848</v>
      </c>
      <c r="H188" t="s">
        <v>843</v>
      </c>
      <c r="I188" t="s">
        <v>849</v>
      </c>
      <c r="J188" t="s">
        <v>845</v>
      </c>
      <c r="K188">
        <v>1545.16624815817</v>
      </c>
      <c r="L188">
        <v>1536.7047500973899</v>
      </c>
      <c r="M188">
        <v>0.58334772172611304</v>
      </c>
      <c r="N188">
        <v>0.41665227827388701</v>
      </c>
      <c r="O188">
        <v>0.23392790072901801</v>
      </c>
      <c r="P188">
        <v>1.2641620362428001</v>
      </c>
      <c r="Q188">
        <v>0.96976586448621804</v>
      </c>
      <c r="R188">
        <v>3</v>
      </c>
      <c r="S188">
        <v>2</v>
      </c>
      <c r="T188">
        <v>1547.1223937043501</v>
      </c>
      <c r="U188">
        <v>1534.7486045512101</v>
      </c>
      <c r="V188">
        <v>88</v>
      </c>
      <c r="W188">
        <v>26</v>
      </c>
      <c r="X188">
        <v>57</v>
      </c>
    </row>
    <row r="189" spans="1:24">
      <c r="A189">
        <v>2023</v>
      </c>
      <c r="B189" s="15">
        <v>44922</v>
      </c>
      <c r="C189">
        <v>0</v>
      </c>
      <c r="D189">
        <v>0</v>
      </c>
      <c r="E189" t="s">
        <v>829</v>
      </c>
      <c r="G189" t="s">
        <v>888</v>
      </c>
      <c r="H189" t="s">
        <v>838</v>
      </c>
      <c r="I189" t="s">
        <v>889</v>
      </c>
      <c r="J189" t="s">
        <v>839</v>
      </c>
      <c r="K189">
        <v>1553.46019295569</v>
      </c>
      <c r="L189">
        <v>1536.05513488936</v>
      </c>
      <c r="M189">
        <v>0.59580468866537395</v>
      </c>
      <c r="N189">
        <v>0.404195311334626</v>
      </c>
      <c r="O189">
        <v>0.23240108634732201</v>
      </c>
      <c r="P189">
        <v>1.2855448067814099</v>
      </c>
      <c r="Q189">
        <v>0.94685627956591301</v>
      </c>
      <c r="R189">
        <v>0</v>
      </c>
      <c r="S189">
        <v>4</v>
      </c>
      <c r="T189">
        <v>1547.0592821595901</v>
      </c>
      <c r="U189">
        <v>1542.4560456854599</v>
      </c>
      <c r="V189">
        <v>91</v>
      </c>
      <c r="W189">
        <v>77</v>
      </c>
      <c r="X189">
        <v>84</v>
      </c>
    </row>
    <row r="190" spans="1:24">
      <c r="A190">
        <v>2023</v>
      </c>
      <c r="B190" s="15">
        <v>44905</v>
      </c>
      <c r="C190">
        <v>0</v>
      </c>
      <c r="D190">
        <v>0</v>
      </c>
      <c r="E190" t="s">
        <v>829</v>
      </c>
      <c r="G190" t="s">
        <v>856</v>
      </c>
      <c r="H190" t="s">
        <v>861</v>
      </c>
      <c r="I190" t="s">
        <v>857</v>
      </c>
      <c r="J190" t="s">
        <v>862</v>
      </c>
      <c r="K190">
        <v>1544.6346602485601</v>
      </c>
      <c r="L190">
        <v>1473.0431831487999</v>
      </c>
      <c r="M190">
        <v>0.66817376120958905</v>
      </c>
      <c r="N190">
        <v>0.33182623879041101</v>
      </c>
      <c r="O190">
        <v>0.223299683346427</v>
      </c>
      <c r="P190">
        <v>1.41044421646711</v>
      </c>
      <c r="Q190">
        <v>0.81285546687931398</v>
      </c>
      <c r="R190">
        <v>3</v>
      </c>
      <c r="S190">
        <v>1</v>
      </c>
      <c r="T190">
        <v>1547.0182885827901</v>
      </c>
      <c r="U190">
        <v>1470.6595548145699</v>
      </c>
      <c r="V190">
        <v>51</v>
      </c>
      <c r="W190">
        <v>23</v>
      </c>
      <c r="X190">
        <v>37</v>
      </c>
    </row>
    <row r="191" spans="1:24">
      <c r="A191">
        <v>2023</v>
      </c>
      <c r="B191" s="15">
        <v>44886</v>
      </c>
      <c r="C191">
        <v>0</v>
      </c>
      <c r="D191">
        <v>0</v>
      </c>
      <c r="E191" t="s">
        <v>829</v>
      </c>
      <c r="F191" t="s">
        <v>860</v>
      </c>
      <c r="G191" t="s">
        <v>846</v>
      </c>
      <c r="H191" t="s">
        <v>834</v>
      </c>
      <c r="I191" t="s">
        <v>847</v>
      </c>
      <c r="J191" t="s">
        <v>835</v>
      </c>
      <c r="K191">
        <v>1550.03715703445</v>
      </c>
      <c r="L191">
        <v>1519.5154675373201</v>
      </c>
      <c r="M191">
        <v>0.61384890989294405</v>
      </c>
      <c r="N191">
        <v>0.38615109010705601</v>
      </c>
      <c r="O191">
        <v>0.23017445388432201</v>
      </c>
      <c r="P191">
        <v>1.3165799360681101</v>
      </c>
      <c r="Q191">
        <v>0.91359451781620804</v>
      </c>
      <c r="R191">
        <v>2</v>
      </c>
      <c r="S191">
        <v>3</v>
      </c>
      <c r="T191">
        <v>1546.9518146467799</v>
      </c>
      <c r="U191">
        <v>1522.60080992499</v>
      </c>
      <c r="V191">
        <v>83</v>
      </c>
      <c r="W191">
        <v>54</v>
      </c>
      <c r="X191">
        <v>68</v>
      </c>
    </row>
    <row r="192" spans="1:24">
      <c r="A192">
        <v>2023</v>
      </c>
      <c r="B192" s="15">
        <v>44870</v>
      </c>
      <c r="C192">
        <v>0</v>
      </c>
      <c r="D192">
        <v>0</v>
      </c>
      <c r="E192" t="s">
        <v>829</v>
      </c>
      <c r="G192" t="s">
        <v>846</v>
      </c>
      <c r="H192" t="s">
        <v>830</v>
      </c>
      <c r="I192" t="s">
        <v>847</v>
      </c>
      <c r="J192" t="s">
        <v>832</v>
      </c>
      <c r="K192">
        <v>1544.60042840551</v>
      </c>
      <c r="L192">
        <v>1574.19844676661</v>
      </c>
      <c r="M192">
        <v>0.52932711062472704</v>
      </c>
      <c r="N192">
        <v>0.47067288937527302</v>
      </c>
      <c r="O192">
        <v>0.24050294456442201</v>
      </c>
      <c r="P192">
        <v>1.1718524370708501</v>
      </c>
      <c r="Q192">
        <v>1.0686505074935699</v>
      </c>
      <c r="R192">
        <v>2</v>
      </c>
      <c r="S192">
        <v>1</v>
      </c>
      <c r="T192">
        <v>1546.85081736387</v>
      </c>
      <c r="U192">
        <v>1571.94805780825</v>
      </c>
      <c r="V192">
        <v>97</v>
      </c>
      <c r="W192">
        <v>20</v>
      </c>
      <c r="X192">
        <v>58</v>
      </c>
    </row>
    <row r="193" spans="1:24">
      <c r="A193">
        <v>2023</v>
      </c>
      <c r="B193" s="15">
        <v>44859</v>
      </c>
      <c r="C193">
        <v>0</v>
      </c>
      <c r="D193">
        <v>0</v>
      </c>
      <c r="E193" t="s">
        <v>829</v>
      </c>
      <c r="G193" t="s">
        <v>848</v>
      </c>
      <c r="H193" t="s">
        <v>856</v>
      </c>
      <c r="I193" t="s">
        <v>849</v>
      </c>
      <c r="J193" t="s">
        <v>857</v>
      </c>
      <c r="K193">
        <v>1542.67921564676</v>
      </c>
      <c r="L193">
        <v>1544.08210069241</v>
      </c>
      <c r="M193">
        <v>0.56948431448979797</v>
      </c>
      <c r="N193">
        <v>0.43051568551020197</v>
      </c>
      <c r="O193">
        <v>0.23561997920448399</v>
      </c>
      <c r="P193">
        <v>1.24040672584671</v>
      </c>
      <c r="Q193">
        <v>0.995213253357771</v>
      </c>
      <c r="R193">
        <v>4</v>
      </c>
      <c r="S193">
        <v>1</v>
      </c>
      <c r="T193">
        <v>1546.56337792871</v>
      </c>
      <c r="U193">
        <v>1540.19793841046</v>
      </c>
      <c r="V193">
        <v>90</v>
      </c>
      <c r="W193">
        <v>25</v>
      </c>
      <c r="X193">
        <v>57</v>
      </c>
    </row>
    <row r="194" spans="1:24">
      <c r="A194">
        <v>2023</v>
      </c>
      <c r="B194" s="15">
        <v>44941</v>
      </c>
      <c r="C194">
        <v>0</v>
      </c>
      <c r="D194">
        <v>0</v>
      </c>
      <c r="E194" t="s">
        <v>829</v>
      </c>
      <c r="G194" t="s">
        <v>854</v>
      </c>
      <c r="H194" t="s">
        <v>890</v>
      </c>
      <c r="I194" t="s">
        <v>855</v>
      </c>
      <c r="J194" t="s">
        <v>891</v>
      </c>
      <c r="K194">
        <v>1545.0391951966801</v>
      </c>
      <c r="L194">
        <v>1419.76104186362</v>
      </c>
      <c r="M194">
        <v>0.73282090858076698</v>
      </c>
      <c r="N194">
        <v>0.26717909141923302</v>
      </c>
      <c r="O194">
        <v>0.214535526268752</v>
      </c>
      <c r="P194">
        <v>1.5229612241471699</v>
      </c>
      <c r="Q194">
        <v>0.69157430212158699</v>
      </c>
      <c r="R194">
        <v>2</v>
      </c>
      <c r="S194">
        <v>1</v>
      </c>
      <c r="T194">
        <v>1546.22772819385</v>
      </c>
      <c r="U194">
        <v>1418.5725088664501</v>
      </c>
      <c r="V194">
        <v>17</v>
      </c>
      <c r="W194">
        <v>6</v>
      </c>
      <c r="X194">
        <v>11</v>
      </c>
    </row>
    <row r="195" spans="1:24">
      <c r="A195">
        <v>2023</v>
      </c>
      <c r="B195" s="15">
        <v>44888</v>
      </c>
      <c r="C195">
        <v>0</v>
      </c>
      <c r="D195">
        <v>0</v>
      </c>
      <c r="E195" t="s">
        <v>829</v>
      </c>
      <c r="G195" t="s">
        <v>858</v>
      </c>
      <c r="H195" t="s">
        <v>830</v>
      </c>
      <c r="I195" t="s">
        <v>859</v>
      </c>
      <c r="J195" t="s">
        <v>832</v>
      </c>
      <c r="K195">
        <v>1541.2241060957699</v>
      </c>
      <c r="L195">
        <v>1591.8058333286001</v>
      </c>
      <c r="M195">
        <v>0.49916282799825401</v>
      </c>
      <c r="N195">
        <v>0.50083717200174604</v>
      </c>
      <c r="O195">
        <v>0.24397665088377901</v>
      </c>
      <c r="P195">
        <v>1.1205182318596001</v>
      </c>
      <c r="Q195">
        <v>1.1234584190241801</v>
      </c>
      <c r="R195">
        <v>5</v>
      </c>
      <c r="S195">
        <v>2</v>
      </c>
      <c r="T195">
        <v>1545.8511477519301</v>
      </c>
      <c r="U195">
        <v>1587.17879167244</v>
      </c>
      <c r="V195">
        <v>99</v>
      </c>
      <c r="W195">
        <v>23</v>
      </c>
      <c r="X195">
        <v>61</v>
      </c>
    </row>
    <row r="196" spans="1:24">
      <c r="A196">
        <v>2023</v>
      </c>
      <c r="B196" s="15">
        <v>44857</v>
      </c>
      <c r="C196">
        <v>0</v>
      </c>
      <c r="D196">
        <v>0</v>
      </c>
      <c r="E196" t="s">
        <v>829</v>
      </c>
      <c r="G196" t="s">
        <v>888</v>
      </c>
      <c r="H196" t="s">
        <v>868</v>
      </c>
      <c r="I196" t="s">
        <v>889</v>
      </c>
      <c r="J196" t="s">
        <v>869</v>
      </c>
      <c r="K196">
        <v>1553.3852578220899</v>
      </c>
      <c r="L196">
        <v>1466.37319688714</v>
      </c>
      <c r="M196">
        <v>0.687553163263392</v>
      </c>
      <c r="N196">
        <v>0.312446836736608</v>
      </c>
      <c r="O196">
        <v>0.220756478902045</v>
      </c>
      <c r="P196">
        <v>1.4440809900488401</v>
      </c>
      <c r="Q196">
        <v>0.77667548885320603</v>
      </c>
      <c r="R196">
        <v>1</v>
      </c>
      <c r="S196">
        <v>5</v>
      </c>
      <c r="T196">
        <v>1545.7298927782299</v>
      </c>
      <c r="U196">
        <v>1474.028561931</v>
      </c>
      <c r="V196">
        <v>52</v>
      </c>
      <c r="W196">
        <v>25</v>
      </c>
      <c r="X196">
        <v>38</v>
      </c>
    </row>
    <row r="197" spans="1:24">
      <c r="A197">
        <v>2023</v>
      </c>
      <c r="B197" s="15">
        <v>44949</v>
      </c>
      <c r="C197">
        <v>0</v>
      </c>
      <c r="D197">
        <v>0</v>
      </c>
      <c r="E197" t="s">
        <v>829</v>
      </c>
      <c r="F197" t="s">
        <v>860</v>
      </c>
      <c r="G197" t="s">
        <v>852</v>
      </c>
      <c r="H197" t="s">
        <v>861</v>
      </c>
      <c r="I197" t="s">
        <v>853</v>
      </c>
      <c r="J197" t="s">
        <v>862</v>
      </c>
      <c r="K197">
        <v>1549.0589367963701</v>
      </c>
      <c r="L197">
        <v>1487.5873332582701</v>
      </c>
      <c r="M197">
        <v>0.65513360968142897</v>
      </c>
      <c r="N197">
        <v>0.34486639031857103</v>
      </c>
      <c r="O197">
        <v>0.22497998937236099</v>
      </c>
      <c r="P197">
        <v>1.38785525619161</v>
      </c>
      <c r="Q197">
        <v>0.83712473318074598</v>
      </c>
      <c r="R197">
        <v>2</v>
      </c>
      <c r="S197">
        <v>3</v>
      </c>
      <c r="T197">
        <v>1545.7135156927</v>
      </c>
      <c r="U197">
        <v>1490.9327543619399</v>
      </c>
      <c r="V197">
        <v>64</v>
      </c>
      <c r="W197">
        <v>4</v>
      </c>
      <c r="X197">
        <v>34</v>
      </c>
    </row>
    <row r="198" spans="1:24">
      <c r="A198">
        <v>2023</v>
      </c>
      <c r="B198" s="15">
        <v>44864</v>
      </c>
      <c r="C198">
        <v>0</v>
      </c>
      <c r="D198">
        <v>0</v>
      </c>
      <c r="E198" t="s">
        <v>829</v>
      </c>
      <c r="F198" t="s">
        <v>860</v>
      </c>
      <c r="G198" t="s">
        <v>843</v>
      </c>
      <c r="H198" t="s">
        <v>854</v>
      </c>
      <c r="I198" t="s">
        <v>845</v>
      </c>
      <c r="J198" t="s">
        <v>855</v>
      </c>
      <c r="K198">
        <v>1543.89192180188</v>
      </c>
      <c r="L198">
        <v>1511.83543587951</v>
      </c>
      <c r="M198">
        <v>0.61594102603647105</v>
      </c>
      <c r="N198">
        <v>0.384058973963529</v>
      </c>
      <c r="O198">
        <v>0.22991489203370799</v>
      </c>
      <c r="P198">
        <v>1.3201829296063401</v>
      </c>
      <c r="Q198">
        <v>0.90973196242736398</v>
      </c>
      <c r="R198">
        <v>2</v>
      </c>
      <c r="S198">
        <v>1</v>
      </c>
      <c r="T198">
        <v>1545.67508991714</v>
      </c>
      <c r="U198">
        <v>1510.05226776425</v>
      </c>
      <c r="V198">
        <v>76</v>
      </c>
      <c r="W198">
        <v>37</v>
      </c>
      <c r="X198">
        <v>56</v>
      </c>
    </row>
    <row r="199" spans="1:24">
      <c r="A199">
        <v>2023</v>
      </c>
      <c r="B199" s="15">
        <v>44903</v>
      </c>
      <c r="C199">
        <v>0</v>
      </c>
      <c r="D199">
        <v>0</v>
      </c>
      <c r="E199" t="s">
        <v>829</v>
      </c>
      <c r="G199" t="s">
        <v>858</v>
      </c>
      <c r="H199" t="s">
        <v>892</v>
      </c>
      <c r="I199" t="s">
        <v>859</v>
      </c>
      <c r="J199" t="s">
        <v>893</v>
      </c>
      <c r="K199">
        <v>1542.49488864622</v>
      </c>
      <c r="L199">
        <v>1463.4394379135199</v>
      </c>
      <c r="M199">
        <v>0.67763031248806105</v>
      </c>
      <c r="N199">
        <v>0.32236968751193901</v>
      </c>
      <c r="O199">
        <v>0.222066105090649</v>
      </c>
      <c r="P199">
        <v>1.4268480058811901</v>
      </c>
      <c r="Q199">
        <v>0.79521809920946096</v>
      </c>
      <c r="R199">
        <v>5</v>
      </c>
      <c r="S199">
        <v>1</v>
      </c>
      <c r="T199">
        <v>1545.64595659632</v>
      </c>
      <c r="U199">
        <v>1460.2883699634201</v>
      </c>
      <c r="V199">
        <v>43</v>
      </c>
      <c r="W199">
        <v>69</v>
      </c>
      <c r="X199">
        <v>56</v>
      </c>
    </row>
    <row r="200" spans="1:24">
      <c r="A200">
        <v>2023</v>
      </c>
      <c r="B200" s="15">
        <v>44913</v>
      </c>
      <c r="C200">
        <v>0</v>
      </c>
      <c r="D200">
        <v>0</v>
      </c>
      <c r="E200" t="s">
        <v>829</v>
      </c>
      <c r="G200" t="s">
        <v>886</v>
      </c>
      <c r="H200" t="s">
        <v>831</v>
      </c>
      <c r="I200" t="s">
        <v>887</v>
      </c>
      <c r="J200" t="s">
        <v>833</v>
      </c>
      <c r="K200">
        <v>1543.1827925412099</v>
      </c>
      <c r="L200">
        <v>1474.6500258395599</v>
      </c>
      <c r="M200">
        <v>0.66425840895881305</v>
      </c>
      <c r="N200">
        <v>0.335741591041187</v>
      </c>
      <c r="O200">
        <v>0.22380660768336599</v>
      </c>
      <c r="P200">
        <v>1.4036580044667699</v>
      </c>
      <c r="Q200">
        <v>0.820148603216595</v>
      </c>
      <c r="R200">
        <v>4</v>
      </c>
      <c r="S200">
        <v>2</v>
      </c>
      <c r="T200">
        <v>1545.5979480450201</v>
      </c>
      <c r="U200">
        <v>1472.23487033575</v>
      </c>
      <c r="V200">
        <v>51</v>
      </c>
      <c r="W200">
        <v>20</v>
      </c>
      <c r="X200">
        <v>35</v>
      </c>
    </row>
    <row r="201" spans="1:24">
      <c r="A201">
        <v>2023</v>
      </c>
      <c r="B201" s="15">
        <v>44884</v>
      </c>
      <c r="C201">
        <v>0</v>
      </c>
      <c r="D201">
        <v>0</v>
      </c>
      <c r="E201" t="s">
        <v>829</v>
      </c>
      <c r="F201" t="s">
        <v>865</v>
      </c>
      <c r="G201" t="s">
        <v>858</v>
      </c>
      <c r="H201" t="s">
        <v>848</v>
      </c>
      <c r="I201" t="s">
        <v>859</v>
      </c>
      <c r="J201" t="s">
        <v>849</v>
      </c>
      <c r="K201">
        <v>1548.6222164936</v>
      </c>
      <c r="L201">
        <v>1523.8793102077</v>
      </c>
      <c r="M201">
        <v>0.60593449982549696</v>
      </c>
      <c r="N201">
        <v>0.39406550017450298</v>
      </c>
      <c r="O201">
        <v>0.23115359255272799</v>
      </c>
      <c r="P201">
        <v>1.30295865571742</v>
      </c>
      <c r="Q201">
        <v>0.92819493683531096</v>
      </c>
      <c r="R201">
        <v>4</v>
      </c>
      <c r="S201">
        <v>5</v>
      </c>
      <c r="T201">
        <v>1545.58556376103</v>
      </c>
      <c r="U201">
        <v>1526.91596294027</v>
      </c>
      <c r="V201">
        <v>84</v>
      </c>
      <c r="W201">
        <v>56</v>
      </c>
      <c r="X201">
        <v>70</v>
      </c>
    </row>
    <row r="202" spans="1:24">
      <c r="A202">
        <v>2023</v>
      </c>
      <c r="B202" s="15">
        <v>44877</v>
      </c>
      <c r="C202">
        <v>0</v>
      </c>
      <c r="D202">
        <v>0</v>
      </c>
      <c r="E202" t="s">
        <v>829</v>
      </c>
      <c r="G202" t="s">
        <v>846</v>
      </c>
      <c r="H202" t="s">
        <v>863</v>
      </c>
      <c r="I202" t="s">
        <v>847</v>
      </c>
      <c r="J202" t="s">
        <v>864</v>
      </c>
      <c r="K202">
        <v>1543.940872766</v>
      </c>
      <c r="L202">
        <v>1489.52387755259</v>
      </c>
      <c r="M202">
        <v>0.64590164848597897</v>
      </c>
      <c r="N202">
        <v>0.35409835151402103</v>
      </c>
      <c r="O202">
        <v>0.226156635149001</v>
      </c>
      <c r="P202">
        <v>1.37188498866218</v>
      </c>
      <c r="Q202">
        <v>0.85427164648682496</v>
      </c>
      <c r="R202">
        <v>3</v>
      </c>
      <c r="S202">
        <v>2</v>
      </c>
      <c r="T202">
        <v>1545.5678715101401</v>
      </c>
      <c r="U202">
        <v>1487.8968788084501</v>
      </c>
      <c r="V202">
        <v>62</v>
      </c>
      <c r="W202">
        <v>48</v>
      </c>
      <c r="X202">
        <v>55</v>
      </c>
    </row>
    <row r="203" spans="1:24">
      <c r="A203">
        <v>2023</v>
      </c>
      <c r="B203" s="15">
        <v>44926</v>
      </c>
      <c r="C203">
        <v>0</v>
      </c>
      <c r="D203">
        <v>0</v>
      </c>
      <c r="E203" t="s">
        <v>829</v>
      </c>
      <c r="G203" t="s">
        <v>852</v>
      </c>
      <c r="H203" t="s">
        <v>836</v>
      </c>
      <c r="I203" t="s">
        <v>853</v>
      </c>
      <c r="J203" t="s">
        <v>837</v>
      </c>
      <c r="K203">
        <v>1543.01066669539</v>
      </c>
      <c r="L203">
        <v>1424.6923601982201</v>
      </c>
      <c r="M203">
        <v>0.72490379139047201</v>
      </c>
      <c r="N203">
        <v>0.27509620860952799</v>
      </c>
      <c r="O203">
        <v>0.21565744368846201</v>
      </c>
      <c r="P203">
        <v>1.5091341278980599</v>
      </c>
      <c r="Q203">
        <v>0.70652331579039895</v>
      </c>
      <c r="R203">
        <v>5</v>
      </c>
      <c r="S203">
        <v>2</v>
      </c>
      <c r="T203">
        <v>1545.3586672794199</v>
      </c>
      <c r="U203">
        <v>1422.3443596141899</v>
      </c>
      <c r="V203">
        <v>19</v>
      </c>
      <c r="W203">
        <v>2</v>
      </c>
      <c r="X203">
        <v>10</v>
      </c>
    </row>
    <row r="204" spans="1:24">
      <c r="A204">
        <v>2023</v>
      </c>
      <c r="B204" s="15">
        <v>44954</v>
      </c>
      <c r="C204">
        <v>0</v>
      </c>
      <c r="D204">
        <v>0</v>
      </c>
      <c r="E204" t="s">
        <v>829</v>
      </c>
      <c r="F204" t="s">
        <v>865</v>
      </c>
      <c r="G204" t="s">
        <v>886</v>
      </c>
      <c r="H204" t="s">
        <v>861</v>
      </c>
      <c r="I204" t="s">
        <v>887</v>
      </c>
      <c r="J204" t="s">
        <v>862</v>
      </c>
      <c r="K204">
        <v>1543.47567771941</v>
      </c>
      <c r="L204">
        <v>1498.9641599609699</v>
      </c>
      <c r="M204">
        <v>0.63275451865958698</v>
      </c>
      <c r="N204">
        <v>0.36724548134041302</v>
      </c>
      <c r="O204">
        <v>0.227816119771001</v>
      </c>
      <c r="P204">
        <v>1.34917347788158</v>
      </c>
      <c r="Q204">
        <v>0.87864264188942098</v>
      </c>
      <c r="R204">
        <v>3</v>
      </c>
      <c r="S204">
        <v>2</v>
      </c>
      <c r="T204">
        <v>1545.17087855163</v>
      </c>
      <c r="U204">
        <v>1497.2689591287501</v>
      </c>
      <c r="V204">
        <v>68</v>
      </c>
      <c r="W204">
        <v>49</v>
      </c>
      <c r="X204">
        <v>58</v>
      </c>
    </row>
    <row r="205" spans="1:24">
      <c r="A205">
        <v>2023</v>
      </c>
      <c r="B205" s="15">
        <v>44965</v>
      </c>
      <c r="C205">
        <v>0</v>
      </c>
      <c r="D205">
        <v>0</v>
      </c>
      <c r="E205" t="s">
        <v>829</v>
      </c>
      <c r="G205" t="s">
        <v>852</v>
      </c>
      <c r="H205" t="s">
        <v>886</v>
      </c>
      <c r="I205" t="s">
        <v>853</v>
      </c>
      <c r="J205" t="s">
        <v>887</v>
      </c>
      <c r="K205">
        <v>1541.1440966753901</v>
      </c>
      <c r="L205">
        <v>1542.1177543276799</v>
      </c>
      <c r="M205">
        <v>0.57008998872316496</v>
      </c>
      <c r="N205">
        <v>0.42991001127683498</v>
      </c>
      <c r="O205">
        <v>0.23554617616937301</v>
      </c>
      <c r="P205">
        <v>1.2414436366995201</v>
      </c>
      <c r="Q205">
        <v>0.99410253946985305</v>
      </c>
      <c r="R205">
        <v>4</v>
      </c>
      <c r="S205">
        <v>1</v>
      </c>
      <c r="T205">
        <v>1545.0220013441001</v>
      </c>
      <c r="U205">
        <v>1538.2398496589699</v>
      </c>
      <c r="V205">
        <v>89</v>
      </c>
      <c r="W205">
        <v>5</v>
      </c>
      <c r="X205">
        <v>47</v>
      </c>
    </row>
    <row r="206" spans="1:24">
      <c r="A206">
        <v>2023</v>
      </c>
      <c r="B206" s="15">
        <v>44904</v>
      </c>
      <c r="C206">
        <v>0</v>
      </c>
      <c r="D206">
        <v>0</v>
      </c>
      <c r="E206" t="s">
        <v>829</v>
      </c>
      <c r="F206" t="s">
        <v>860</v>
      </c>
      <c r="G206" t="s">
        <v>843</v>
      </c>
      <c r="H206" t="s">
        <v>840</v>
      </c>
      <c r="I206" t="s">
        <v>845</v>
      </c>
      <c r="J206" t="s">
        <v>841</v>
      </c>
      <c r="K206">
        <v>1543.66151483056</v>
      </c>
      <c r="L206">
        <v>1420.9562954865</v>
      </c>
      <c r="M206">
        <v>0.72991101661310598</v>
      </c>
      <c r="N206">
        <v>0.27008898338689402</v>
      </c>
      <c r="O206">
        <v>0.21494978462040701</v>
      </c>
      <c r="P206">
        <v>1.51787760203357</v>
      </c>
      <c r="Q206">
        <v>0.69707218258683701</v>
      </c>
      <c r="R206">
        <v>2</v>
      </c>
      <c r="S206">
        <v>1</v>
      </c>
      <c r="T206">
        <v>1544.8643831312399</v>
      </c>
      <c r="U206">
        <v>1419.7534271858201</v>
      </c>
      <c r="V206">
        <v>17</v>
      </c>
      <c r="W206">
        <v>3</v>
      </c>
      <c r="X206">
        <v>10</v>
      </c>
    </row>
    <row r="207" spans="1:24">
      <c r="A207">
        <v>2023</v>
      </c>
      <c r="B207" s="15">
        <v>44910</v>
      </c>
      <c r="C207">
        <v>0</v>
      </c>
      <c r="D207">
        <v>0</v>
      </c>
      <c r="E207" t="s">
        <v>829</v>
      </c>
      <c r="G207" t="s">
        <v>888</v>
      </c>
      <c r="H207" t="s">
        <v>846</v>
      </c>
      <c r="I207" t="s">
        <v>889</v>
      </c>
      <c r="J207" t="s">
        <v>847</v>
      </c>
      <c r="K207">
        <v>1541.2402438086201</v>
      </c>
      <c r="L207">
        <v>1574.0400787789799</v>
      </c>
      <c r="M207">
        <v>0.52473282507027696</v>
      </c>
      <c r="N207">
        <v>0.47526717492972298</v>
      </c>
      <c r="O207">
        <v>0.241061800262063</v>
      </c>
      <c r="P207">
        <v>1.1640344109345799</v>
      </c>
      <c r="Q207">
        <v>1.07702738932749</v>
      </c>
      <c r="R207">
        <v>3</v>
      </c>
      <c r="S207">
        <v>1</v>
      </c>
      <c r="T207">
        <v>1544.8266645082499</v>
      </c>
      <c r="U207">
        <v>1570.4536580793499</v>
      </c>
      <c r="V207">
        <v>97</v>
      </c>
      <c r="W207">
        <v>25</v>
      </c>
      <c r="X207">
        <v>61</v>
      </c>
    </row>
    <row r="208" spans="1:24">
      <c r="A208">
        <v>2023</v>
      </c>
      <c r="B208" s="15">
        <v>44972</v>
      </c>
      <c r="C208">
        <v>0</v>
      </c>
      <c r="D208">
        <v>0</v>
      </c>
      <c r="E208" t="s">
        <v>829</v>
      </c>
      <c r="F208" t="s">
        <v>865</v>
      </c>
      <c r="G208" t="s">
        <v>870</v>
      </c>
      <c r="H208" t="s">
        <v>892</v>
      </c>
      <c r="I208" t="s">
        <v>871</v>
      </c>
      <c r="J208" t="s">
        <v>893</v>
      </c>
      <c r="K208">
        <v>1548.1807968224</v>
      </c>
      <c r="L208">
        <v>1461.3381001452501</v>
      </c>
      <c r="M208">
        <v>0.68734368485661101</v>
      </c>
      <c r="N208">
        <v>0.31265631514338899</v>
      </c>
      <c r="O208">
        <v>0.22078429783338799</v>
      </c>
      <c r="P208">
        <v>1.44371697471533</v>
      </c>
      <c r="Q208">
        <v>0.77706732311805804</v>
      </c>
      <c r="R208">
        <v>4</v>
      </c>
      <c r="S208">
        <v>5</v>
      </c>
      <c r="T208">
        <v>1544.6243497815201</v>
      </c>
      <c r="U208">
        <v>1464.89454718613</v>
      </c>
      <c r="V208">
        <v>45</v>
      </c>
      <c r="W208">
        <v>25</v>
      </c>
      <c r="X208">
        <v>35</v>
      </c>
    </row>
    <row r="209" spans="1:24">
      <c r="A209">
        <v>2023</v>
      </c>
      <c r="B209" s="15">
        <v>44867</v>
      </c>
      <c r="C209">
        <v>0</v>
      </c>
      <c r="D209">
        <v>0</v>
      </c>
      <c r="E209" t="s">
        <v>829</v>
      </c>
      <c r="G209" t="s">
        <v>846</v>
      </c>
      <c r="H209" t="s">
        <v>840</v>
      </c>
      <c r="I209" t="s">
        <v>847</v>
      </c>
      <c r="J209" t="s">
        <v>841</v>
      </c>
      <c r="K209">
        <v>1542.00846301398</v>
      </c>
      <c r="L209">
        <v>1445.40242065456</v>
      </c>
      <c r="M209">
        <v>0.69929273994141505</v>
      </c>
      <c r="N209">
        <v>0.300707260058585</v>
      </c>
      <c r="O209">
        <v>0.21918472183461801</v>
      </c>
      <c r="P209">
        <v>1.4644959170324201</v>
      </c>
      <c r="Q209">
        <v>0.75468880480219702</v>
      </c>
      <c r="R209">
        <v>5</v>
      </c>
      <c r="S209">
        <v>2</v>
      </c>
      <c r="T209">
        <v>1544.60042840551</v>
      </c>
      <c r="U209">
        <v>1442.81045526303</v>
      </c>
      <c r="V209">
        <v>30</v>
      </c>
      <c r="W209">
        <v>43</v>
      </c>
      <c r="X209">
        <v>36</v>
      </c>
    </row>
    <row r="210" spans="1:24">
      <c r="A210">
        <v>2023</v>
      </c>
      <c r="B210" s="15">
        <v>44934</v>
      </c>
      <c r="C210">
        <v>0</v>
      </c>
      <c r="D210">
        <v>0</v>
      </c>
      <c r="E210" t="s">
        <v>829</v>
      </c>
      <c r="G210" t="s">
        <v>886</v>
      </c>
      <c r="H210" t="s">
        <v>872</v>
      </c>
      <c r="I210" t="s">
        <v>887</v>
      </c>
      <c r="J210" t="s">
        <v>873</v>
      </c>
      <c r="K210">
        <v>1550.2996018378999</v>
      </c>
      <c r="L210">
        <v>1519.5028642100599</v>
      </c>
      <c r="M210">
        <v>0.61422414613745602</v>
      </c>
      <c r="N210">
        <v>0.38577585386254398</v>
      </c>
      <c r="O210">
        <v>0.23012792316434399</v>
      </c>
      <c r="P210">
        <v>1.3172260883312501</v>
      </c>
      <c r="Q210">
        <v>0.91290183483309295</v>
      </c>
      <c r="R210">
        <v>0</v>
      </c>
      <c r="S210">
        <v>3</v>
      </c>
      <c r="T210">
        <v>1544.39386898731</v>
      </c>
      <c r="U210">
        <v>1525.40859706065</v>
      </c>
      <c r="V210">
        <v>83</v>
      </c>
      <c r="W210">
        <v>73</v>
      </c>
      <c r="X210">
        <v>78</v>
      </c>
    </row>
    <row r="211" spans="1:24">
      <c r="A211">
        <v>2023</v>
      </c>
      <c r="B211" s="15">
        <v>44931</v>
      </c>
      <c r="C211">
        <v>0</v>
      </c>
      <c r="D211">
        <v>0</v>
      </c>
      <c r="E211" t="s">
        <v>829</v>
      </c>
      <c r="G211" t="s">
        <v>843</v>
      </c>
      <c r="H211" t="s">
        <v>856</v>
      </c>
      <c r="I211" t="s">
        <v>845</v>
      </c>
      <c r="J211" t="s">
        <v>857</v>
      </c>
      <c r="K211">
        <v>1540.4343874623701</v>
      </c>
      <c r="L211">
        <v>1535.4158308248</v>
      </c>
      <c r="M211">
        <v>0.57852279907373505</v>
      </c>
      <c r="N211">
        <v>0.42147720092626501</v>
      </c>
      <c r="O211">
        <v>0.23451752228119799</v>
      </c>
      <c r="P211">
        <v>1.25588938700671</v>
      </c>
      <c r="Q211">
        <v>0.978628135274485</v>
      </c>
      <c r="R211">
        <v>5</v>
      </c>
      <c r="S211">
        <v>2</v>
      </c>
      <c r="T211">
        <v>1544.2254034621899</v>
      </c>
      <c r="U211">
        <v>1531.6248148249799</v>
      </c>
      <c r="V211">
        <v>86</v>
      </c>
      <c r="W211">
        <v>30</v>
      </c>
      <c r="X211">
        <v>58</v>
      </c>
    </row>
    <row r="212" spans="1:24">
      <c r="A212">
        <v>2023</v>
      </c>
      <c r="B212" s="15">
        <v>44876</v>
      </c>
      <c r="C212">
        <v>0</v>
      </c>
      <c r="D212">
        <v>0</v>
      </c>
      <c r="E212" t="s">
        <v>829</v>
      </c>
      <c r="G212" t="s">
        <v>846</v>
      </c>
      <c r="H212" t="s">
        <v>856</v>
      </c>
      <c r="I212" t="s">
        <v>847</v>
      </c>
      <c r="J212" t="s">
        <v>857</v>
      </c>
      <c r="K212">
        <v>1548.70246741847</v>
      </c>
      <c r="L212">
        <v>1525.7439750415001</v>
      </c>
      <c r="M212">
        <v>0.60347914419117998</v>
      </c>
      <c r="N212">
        <v>0.39652085580882002</v>
      </c>
      <c r="O212">
        <v>0.23145652592245899</v>
      </c>
      <c r="P212">
        <v>1.2987356281236699</v>
      </c>
      <c r="Q212">
        <v>0.93272089779878897</v>
      </c>
      <c r="R212">
        <v>2</v>
      </c>
      <c r="S212">
        <v>4</v>
      </c>
      <c r="T212">
        <v>1543.940872766</v>
      </c>
      <c r="U212">
        <v>1530.5055696939701</v>
      </c>
      <c r="V212">
        <v>85</v>
      </c>
      <c r="W212">
        <v>62</v>
      </c>
      <c r="X212">
        <v>73</v>
      </c>
    </row>
    <row r="213" spans="1:24">
      <c r="A213">
        <v>2023</v>
      </c>
      <c r="B213" s="15">
        <v>44862</v>
      </c>
      <c r="C213">
        <v>0</v>
      </c>
      <c r="D213">
        <v>0</v>
      </c>
      <c r="E213" t="s">
        <v>829</v>
      </c>
      <c r="G213" t="s">
        <v>843</v>
      </c>
      <c r="H213" t="s">
        <v>878</v>
      </c>
      <c r="I213" t="s">
        <v>845</v>
      </c>
      <c r="J213" t="s">
        <v>879</v>
      </c>
      <c r="K213">
        <v>1541.0968166837999</v>
      </c>
      <c r="L213">
        <v>1435.1187416976099</v>
      </c>
      <c r="M213">
        <v>0.71051405359501496</v>
      </c>
      <c r="N213">
        <v>0.28948594640498498</v>
      </c>
      <c r="O213">
        <v>0.21765711376579699</v>
      </c>
      <c r="P213">
        <v>1.4840367827603</v>
      </c>
      <c r="Q213">
        <v>0.73362033100549695</v>
      </c>
      <c r="R213">
        <v>4</v>
      </c>
      <c r="S213">
        <v>0</v>
      </c>
      <c r="T213">
        <v>1543.89192180188</v>
      </c>
      <c r="U213">
        <v>1432.3236365795301</v>
      </c>
      <c r="V213">
        <v>23</v>
      </c>
      <c r="W213">
        <v>10</v>
      </c>
      <c r="X213">
        <v>16</v>
      </c>
    </row>
    <row r="214" spans="1:24">
      <c r="A214">
        <v>2023</v>
      </c>
      <c r="B214" s="15">
        <v>44943</v>
      </c>
      <c r="C214">
        <v>0</v>
      </c>
      <c r="D214">
        <v>0</v>
      </c>
      <c r="E214" t="s">
        <v>829</v>
      </c>
      <c r="G214" t="s">
        <v>870</v>
      </c>
      <c r="H214" t="s">
        <v>850</v>
      </c>
      <c r="I214" t="s">
        <v>871</v>
      </c>
      <c r="J214" t="s">
        <v>851</v>
      </c>
      <c r="K214">
        <v>1540.3949470973801</v>
      </c>
      <c r="L214">
        <v>1514.15474861865</v>
      </c>
      <c r="M214">
        <v>0.60799066173777905</v>
      </c>
      <c r="N214">
        <v>0.39200933826222101</v>
      </c>
      <c r="O214">
        <v>0.230899616806024</v>
      </c>
      <c r="P214">
        <v>1.30649612946469</v>
      </c>
      <c r="Q214">
        <v>0.92440348734133604</v>
      </c>
      <c r="R214">
        <v>5</v>
      </c>
      <c r="S214">
        <v>2</v>
      </c>
      <c r="T214">
        <v>1543.8857196050001</v>
      </c>
      <c r="U214">
        <v>1510.66397611103</v>
      </c>
      <c r="V214">
        <v>75</v>
      </c>
      <c r="W214">
        <v>90</v>
      </c>
      <c r="X214">
        <v>82</v>
      </c>
    </row>
    <row r="215" spans="1:24">
      <c r="A215">
        <v>2023</v>
      </c>
      <c r="B215" s="15">
        <v>44854</v>
      </c>
      <c r="C215">
        <v>0</v>
      </c>
      <c r="D215">
        <v>0</v>
      </c>
      <c r="E215" t="s">
        <v>829</v>
      </c>
      <c r="G215" t="s">
        <v>856</v>
      </c>
      <c r="H215" t="s">
        <v>874</v>
      </c>
      <c r="I215" t="s">
        <v>857</v>
      </c>
      <c r="J215" t="s">
        <v>875</v>
      </c>
      <c r="K215">
        <v>1539.8281152444999</v>
      </c>
      <c r="L215">
        <v>1500.91761571138</v>
      </c>
      <c r="M215">
        <v>0.62523067940770805</v>
      </c>
      <c r="N215">
        <v>0.37476932059229201</v>
      </c>
      <c r="O215">
        <v>0.228758261328176</v>
      </c>
      <c r="P215">
        <v>1.3361929369932499</v>
      </c>
      <c r="Q215">
        <v>0.89256532433492597</v>
      </c>
      <c r="R215">
        <v>6</v>
      </c>
      <c r="S215">
        <v>1</v>
      </c>
      <c r="T215">
        <v>1543.8816635559201</v>
      </c>
      <c r="U215">
        <v>1496.86406739996</v>
      </c>
      <c r="V215">
        <v>67</v>
      </c>
      <c r="W215">
        <v>54</v>
      </c>
      <c r="X215">
        <v>60</v>
      </c>
    </row>
    <row r="216" spans="1:24">
      <c r="A216">
        <v>2023</v>
      </c>
      <c r="B216" s="15">
        <v>44846</v>
      </c>
      <c r="C216">
        <v>0</v>
      </c>
      <c r="D216">
        <v>0</v>
      </c>
      <c r="E216" t="s">
        <v>829</v>
      </c>
      <c r="G216" t="s">
        <v>870</v>
      </c>
      <c r="H216" t="s">
        <v>863</v>
      </c>
      <c r="I216" t="s">
        <v>871</v>
      </c>
      <c r="J216" t="s">
        <v>864</v>
      </c>
      <c r="K216">
        <v>1540.9484983980799</v>
      </c>
      <c r="L216">
        <v>1509.0267408565401</v>
      </c>
      <c r="M216">
        <v>0.61575754513355097</v>
      </c>
      <c r="N216">
        <v>0.38424245486644898</v>
      </c>
      <c r="O216">
        <v>0.22993766881840799</v>
      </c>
      <c r="P216">
        <v>1.3198669046001601</v>
      </c>
      <c r="Q216">
        <v>0.91007076421825295</v>
      </c>
      <c r="R216">
        <v>5</v>
      </c>
      <c r="S216">
        <v>3</v>
      </c>
      <c r="T216">
        <v>1543.76001096965</v>
      </c>
      <c r="U216">
        <v>1506.21522828497</v>
      </c>
      <c r="V216">
        <v>73</v>
      </c>
      <c r="W216">
        <v>64</v>
      </c>
      <c r="X216">
        <v>68</v>
      </c>
    </row>
    <row r="217" spans="1:24">
      <c r="A217">
        <v>2023</v>
      </c>
      <c r="B217" s="15">
        <v>44863</v>
      </c>
      <c r="C217">
        <v>0</v>
      </c>
      <c r="D217">
        <v>0</v>
      </c>
      <c r="E217" t="s">
        <v>829</v>
      </c>
      <c r="G217" t="s">
        <v>848</v>
      </c>
      <c r="H217" t="s">
        <v>870</v>
      </c>
      <c r="I217" t="s">
        <v>849</v>
      </c>
      <c r="J217" t="s">
        <v>871</v>
      </c>
      <c r="K217">
        <v>1546.56337792871</v>
      </c>
      <c r="L217">
        <v>1545.5867985018001</v>
      </c>
      <c r="M217">
        <v>0.57283926209799196</v>
      </c>
      <c r="N217">
        <v>0.42716073790200798</v>
      </c>
      <c r="O217">
        <v>0.23521104625131001</v>
      </c>
      <c r="P217">
        <v>1.2461514482753999</v>
      </c>
      <c r="Q217">
        <v>0.98905959797591303</v>
      </c>
      <c r="R217">
        <v>2</v>
      </c>
      <c r="S217">
        <v>3</v>
      </c>
      <c r="T217">
        <v>1543.7267134300801</v>
      </c>
      <c r="U217">
        <v>1548.42346300043</v>
      </c>
      <c r="V217">
        <v>92</v>
      </c>
      <c r="W217">
        <v>17</v>
      </c>
      <c r="X217">
        <v>54</v>
      </c>
    </row>
    <row r="218" spans="1:24">
      <c r="A218">
        <v>2023</v>
      </c>
      <c r="B218" s="15">
        <v>44891</v>
      </c>
      <c r="C218">
        <v>0</v>
      </c>
      <c r="D218">
        <v>0</v>
      </c>
      <c r="E218" t="s">
        <v>829</v>
      </c>
      <c r="G218" t="s">
        <v>866</v>
      </c>
      <c r="H218" t="s">
        <v>848</v>
      </c>
      <c r="I218" t="s">
        <v>867</v>
      </c>
      <c r="J218" t="s">
        <v>849</v>
      </c>
      <c r="K218">
        <v>1541.7716208238101</v>
      </c>
      <c r="L218">
        <v>1524.66904561659</v>
      </c>
      <c r="M218">
        <v>0.59538529294046005</v>
      </c>
      <c r="N218">
        <v>0.40461470705954</v>
      </c>
      <c r="O218">
        <v>0.23245261149531701</v>
      </c>
      <c r="P218">
        <v>1.2848243311863199</v>
      </c>
      <c r="Q218">
        <v>0.94762828030899404</v>
      </c>
      <c r="R218">
        <v>3</v>
      </c>
      <c r="S218">
        <v>2</v>
      </c>
      <c r="T218">
        <v>1543.66349758816</v>
      </c>
      <c r="U218">
        <v>1522.77716885224</v>
      </c>
      <c r="V218">
        <v>82</v>
      </c>
      <c r="W218">
        <v>50</v>
      </c>
      <c r="X218">
        <v>66</v>
      </c>
    </row>
    <row r="219" spans="1:24">
      <c r="A219">
        <v>2023</v>
      </c>
      <c r="B219" s="15">
        <v>44902</v>
      </c>
      <c r="C219">
        <v>0</v>
      </c>
      <c r="D219">
        <v>0</v>
      </c>
      <c r="E219" t="s">
        <v>829</v>
      </c>
      <c r="G219" t="s">
        <v>843</v>
      </c>
      <c r="H219" t="s">
        <v>888</v>
      </c>
      <c r="I219" t="s">
        <v>845</v>
      </c>
      <c r="J219" t="s">
        <v>889</v>
      </c>
      <c r="K219">
        <v>1550.11572311492</v>
      </c>
      <c r="L219">
        <v>1529.76998264806</v>
      </c>
      <c r="M219">
        <v>0.59987459951780697</v>
      </c>
      <c r="N219">
        <v>0.40012540048219303</v>
      </c>
      <c r="O219">
        <v>0.23190058348411099</v>
      </c>
      <c r="P219">
        <v>1.2925385128742499</v>
      </c>
      <c r="Q219">
        <v>0.93936207060986299</v>
      </c>
      <c r="R219">
        <v>1</v>
      </c>
      <c r="S219">
        <v>5</v>
      </c>
      <c r="T219">
        <v>1543.66151483056</v>
      </c>
      <c r="U219">
        <v>1536.22419093242</v>
      </c>
      <c r="V219">
        <v>87</v>
      </c>
      <c r="W219">
        <v>23</v>
      </c>
      <c r="X219">
        <v>55</v>
      </c>
    </row>
    <row r="220" spans="1:24">
      <c r="A220">
        <v>2023</v>
      </c>
      <c r="B220" s="15">
        <v>44952</v>
      </c>
      <c r="C220">
        <v>0</v>
      </c>
      <c r="D220">
        <v>0</v>
      </c>
      <c r="E220" t="s">
        <v>829</v>
      </c>
      <c r="F220" t="s">
        <v>860</v>
      </c>
      <c r="G220" t="s">
        <v>886</v>
      </c>
      <c r="H220" t="s">
        <v>840</v>
      </c>
      <c r="I220" t="s">
        <v>887</v>
      </c>
      <c r="J220" t="s">
        <v>841</v>
      </c>
      <c r="K220">
        <v>1542.1447046308699</v>
      </c>
      <c r="L220">
        <v>1441.53439465164</v>
      </c>
      <c r="M220">
        <v>0.70411745977832796</v>
      </c>
      <c r="N220">
        <v>0.29588254022167199</v>
      </c>
      <c r="O220">
        <v>0.218531098519853</v>
      </c>
      <c r="P220">
        <v>1.4728944561041399</v>
      </c>
      <c r="Q220">
        <v>0.74563664241571004</v>
      </c>
      <c r="R220">
        <v>3</v>
      </c>
      <c r="S220">
        <v>2</v>
      </c>
      <c r="T220">
        <v>1543.47567771941</v>
      </c>
      <c r="U220">
        <v>1440.2034215630999</v>
      </c>
      <c r="V220">
        <v>28</v>
      </c>
      <c r="W220">
        <v>68</v>
      </c>
      <c r="X220">
        <v>48</v>
      </c>
    </row>
    <row r="221" spans="1:24">
      <c r="A221">
        <v>2023</v>
      </c>
      <c r="B221" s="15">
        <v>44888</v>
      </c>
      <c r="C221">
        <v>0</v>
      </c>
      <c r="D221">
        <v>0</v>
      </c>
      <c r="E221" t="s">
        <v>829</v>
      </c>
      <c r="G221" t="s">
        <v>866</v>
      </c>
      <c r="H221" t="s">
        <v>890</v>
      </c>
      <c r="I221" t="s">
        <v>867</v>
      </c>
      <c r="J221" t="s">
        <v>891</v>
      </c>
      <c r="K221">
        <v>1551.5697725740499</v>
      </c>
      <c r="L221">
        <v>1439.4682996362801</v>
      </c>
      <c r="M221">
        <v>0.71771008335736697</v>
      </c>
      <c r="N221">
        <v>0.28228991664263298</v>
      </c>
      <c r="O221">
        <v>0.21666318023398301</v>
      </c>
      <c r="P221">
        <v>1.4965819978025099</v>
      </c>
      <c r="Q221">
        <v>0.72008118243147101</v>
      </c>
      <c r="R221">
        <v>0</v>
      </c>
      <c r="S221">
        <v>4</v>
      </c>
      <c r="T221">
        <v>1543.4724348662801</v>
      </c>
      <c r="U221">
        <v>1447.5656373440499</v>
      </c>
      <c r="V221">
        <v>32</v>
      </c>
      <c r="W221">
        <v>13</v>
      </c>
      <c r="X221">
        <v>22</v>
      </c>
    </row>
    <row r="222" spans="1:24">
      <c r="A222">
        <v>2023</v>
      </c>
      <c r="B222" s="15">
        <v>44984</v>
      </c>
      <c r="C222">
        <v>0</v>
      </c>
      <c r="D222">
        <v>0</v>
      </c>
      <c r="E222" t="s">
        <v>829</v>
      </c>
      <c r="G222" t="s">
        <v>870</v>
      </c>
      <c r="H222" t="s">
        <v>830</v>
      </c>
      <c r="I222" t="s">
        <v>871</v>
      </c>
      <c r="J222" t="s">
        <v>832</v>
      </c>
      <c r="K222">
        <v>1545.5249793287001</v>
      </c>
      <c r="L222">
        <v>1628.5542544248599</v>
      </c>
      <c r="M222">
        <v>0.45260972984159897</v>
      </c>
      <c r="N222">
        <v>0.54739027015840103</v>
      </c>
      <c r="O222">
        <v>0.238307576696315</v>
      </c>
      <c r="P222">
        <v>1.0356667084717901</v>
      </c>
      <c r="Q222">
        <v>1.20264086822453</v>
      </c>
      <c r="R222">
        <v>2</v>
      </c>
      <c r="S222">
        <v>3</v>
      </c>
      <c r="T222">
        <v>1543.3740725346099</v>
      </c>
      <c r="U222">
        <v>1630.70516121895</v>
      </c>
      <c r="V222">
        <v>100</v>
      </c>
      <c r="W222">
        <v>18</v>
      </c>
      <c r="X222">
        <v>59</v>
      </c>
    </row>
    <row r="223" spans="1:24">
      <c r="A223">
        <v>2023</v>
      </c>
      <c r="B223" s="15">
        <v>44859</v>
      </c>
      <c r="C223">
        <v>0</v>
      </c>
      <c r="D223">
        <v>0</v>
      </c>
      <c r="E223" t="s">
        <v>829</v>
      </c>
      <c r="F223" t="s">
        <v>865</v>
      </c>
      <c r="G223" t="s">
        <v>888</v>
      </c>
      <c r="H223" t="s">
        <v>842</v>
      </c>
      <c r="I223" t="s">
        <v>889</v>
      </c>
      <c r="J223" t="s">
        <v>844</v>
      </c>
      <c r="K223">
        <v>1545.7298927782299</v>
      </c>
      <c r="L223">
        <v>1592.10410330481</v>
      </c>
      <c r="M223">
        <v>0.50521774107975503</v>
      </c>
      <c r="N223">
        <v>0.49478225892024502</v>
      </c>
      <c r="O223">
        <v>0.24344094544226699</v>
      </c>
      <c r="P223">
        <v>1.1308857430591199</v>
      </c>
      <c r="Q223">
        <v>1.11255520238315</v>
      </c>
      <c r="R223">
        <v>2</v>
      </c>
      <c r="S223">
        <v>3</v>
      </c>
      <c r="T223">
        <v>1543.2859748467299</v>
      </c>
      <c r="U223">
        <v>1594.54802123631</v>
      </c>
      <c r="V223">
        <v>99</v>
      </c>
      <c r="W223">
        <v>20</v>
      </c>
      <c r="X223">
        <v>59</v>
      </c>
    </row>
    <row r="224" spans="1:24">
      <c r="A224">
        <v>2023</v>
      </c>
      <c r="B224" s="15">
        <v>44911</v>
      </c>
      <c r="C224">
        <v>0</v>
      </c>
      <c r="D224">
        <v>0</v>
      </c>
      <c r="E224" t="s">
        <v>829</v>
      </c>
      <c r="G224" t="s">
        <v>886</v>
      </c>
      <c r="H224" t="s">
        <v>880</v>
      </c>
      <c r="I224" t="s">
        <v>887</v>
      </c>
      <c r="J224" t="s">
        <v>881</v>
      </c>
      <c r="K224">
        <v>1540.9318523802799</v>
      </c>
      <c r="L224">
        <v>1413.5396747141699</v>
      </c>
      <c r="M224">
        <v>0.73519682917831397</v>
      </c>
      <c r="N224">
        <v>0.26480317082168597</v>
      </c>
      <c r="O224">
        <v>0.214195589734337</v>
      </c>
      <c r="P224">
        <v>1.5271133296943</v>
      </c>
      <c r="Q224">
        <v>0.68708226004003503</v>
      </c>
      <c r="R224">
        <v>4</v>
      </c>
      <c r="S224">
        <v>1</v>
      </c>
      <c r="T224">
        <v>1543.1827925412099</v>
      </c>
      <c r="U224">
        <v>1411.2887345532399</v>
      </c>
      <c r="V224">
        <v>13</v>
      </c>
      <c r="W224">
        <v>9</v>
      </c>
      <c r="X224">
        <v>11</v>
      </c>
    </row>
    <row r="225" spans="1:24">
      <c r="A225">
        <v>2023</v>
      </c>
      <c r="B225" s="15">
        <v>44951</v>
      </c>
      <c r="C225">
        <v>0</v>
      </c>
      <c r="D225">
        <v>0</v>
      </c>
      <c r="E225" t="s">
        <v>829</v>
      </c>
      <c r="F225" t="s">
        <v>860</v>
      </c>
      <c r="G225" t="s">
        <v>852</v>
      </c>
      <c r="H225" t="s">
        <v>866</v>
      </c>
      <c r="I225" t="s">
        <v>853</v>
      </c>
      <c r="J225" t="s">
        <v>867</v>
      </c>
      <c r="K225">
        <v>1545.7135156927</v>
      </c>
      <c r="L225">
        <v>1570.4696525946799</v>
      </c>
      <c r="M225">
        <v>0.53626504567191102</v>
      </c>
      <c r="N225">
        <v>0.46373495432808898</v>
      </c>
      <c r="O225">
        <v>0.23965950962374699</v>
      </c>
      <c r="P225">
        <v>1.1836685830934801</v>
      </c>
      <c r="Q225">
        <v>1.0559909265302601</v>
      </c>
      <c r="R225">
        <v>2</v>
      </c>
      <c r="S225">
        <v>3</v>
      </c>
      <c r="T225">
        <v>1543.0917139651001</v>
      </c>
      <c r="U225">
        <v>1573.09145432228</v>
      </c>
      <c r="V225">
        <v>97</v>
      </c>
      <c r="W225">
        <v>5</v>
      </c>
      <c r="X225">
        <v>51</v>
      </c>
    </row>
    <row r="226" spans="1:24">
      <c r="A226">
        <v>2023</v>
      </c>
      <c r="B226" s="15">
        <v>44891</v>
      </c>
      <c r="C226">
        <v>0</v>
      </c>
      <c r="D226">
        <v>0</v>
      </c>
      <c r="E226" t="s">
        <v>829</v>
      </c>
      <c r="F226" t="s">
        <v>860</v>
      </c>
      <c r="G226" t="s">
        <v>858</v>
      </c>
      <c r="H226" t="s">
        <v>872</v>
      </c>
      <c r="I226" t="s">
        <v>859</v>
      </c>
      <c r="J226" t="s">
        <v>873</v>
      </c>
      <c r="K226">
        <v>1545.8511477519301</v>
      </c>
      <c r="L226">
        <v>1526.41679482995</v>
      </c>
      <c r="M226">
        <v>0.59861468231579296</v>
      </c>
      <c r="N226">
        <v>0.40138531768420699</v>
      </c>
      <c r="O226">
        <v>0.23205562074274899</v>
      </c>
      <c r="P226">
        <v>1.2903730836838201</v>
      </c>
      <c r="Q226">
        <v>0.94168253705892901</v>
      </c>
      <c r="R226">
        <v>4</v>
      </c>
      <c r="S226">
        <v>5</v>
      </c>
      <c r="T226">
        <v>1542.85921931291</v>
      </c>
      <c r="U226">
        <v>1529.4087232689701</v>
      </c>
      <c r="V226">
        <v>84</v>
      </c>
      <c r="W226">
        <v>68</v>
      </c>
      <c r="X226">
        <v>76</v>
      </c>
    </row>
    <row r="227" spans="1:24">
      <c r="A227">
        <v>2023</v>
      </c>
      <c r="B227" s="15">
        <v>44891</v>
      </c>
      <c r="C227">
        <v>0</v>
      </c>
      <c r="D227">
        <v>0</v>
      </c>
      <c r="E227" t="s">
        <v>829</v>
      </c>
      <c r="G227" t="s">
        <v>843</v>
      </c>
      <c r="H227" t="s">
        <v>863</v>
      </c>
      <c r="I227" t="s">
        <v>845</v>
      </c>
      <c r="J227" t="s">
        <v>864</v>
      </c>
      <c r="K227">
        <v>1549.9342404870099</v>
      </c>
      <c r="L227">
        <v>1493.5927214666999</v>
      </c>
      <c r="M227">
        <v>0.64843131596268</v>
      </c>
      <c r="N227">
        <v>0.35156868403732</v>
      </c>
      <c r="O227">
        <v>0.22583521026751099</v>
      </c>
      <c r="P227">
        <v>1.3762592196084</v>
      </c>
      <c r="Q227">
        <v>0.84957599065911005</v>
      </c>
      <c r="R227">
        <v>1</v>
      </c>
      <c r="S227">
        <v>5</v>
      </c>
      <c r="T227">
        <v>1542.8283931078399</v>
      </c>
      <c r="U227">
        <v>1500.6985688458701</v>
      </c>
      <c r="V227">
        <v>68</v>
      </c>
      <c r="W227">
        <v>25</v>
      </c>
      <c r="X227">
        <v>46</v>
      </c>
    </row>
    <row r="228" spans="1:24">
      <c r="A228">
        <v>2023</v>
      </c>
      <c r="B228" s="15">
        <v>44924</v>
      </c>
      <c r="C228">
        <v>0</v>
      </c>
      <c r="D228">
        <v>0</v>
      </c>
      <c r="E228" t="s">
        <v>829</v>
      </c>
      <c r="G228" t="s">
        <v>886</v>
      </c>
      <c r="H228" t="s">
        <v>852</v>
      </c>
      <c r="I228" t="s">
        <v>887</v>
      </c>
      <c r="J228" t="s">
        <v>853</v>
      </c>
      <c r="K228">
        <v>1548.37118201978</v>
      </c>
      <c r="L228">
        <v>1537.4247287748101</v>
      </c>
      <c r="M228">
        <v>0.58682028884392901</v>
      </c>
      <c r="N228">
        <v>0.41317971115607099</v>
      </c>
      <c r="O228">
        <v>0.23350297957119601</v>
      </c>
      <c r="P228">
        <v>1.27011927134117</v>
      </c>
      <c r="Q228">
        <v>0.96338370823002994</v>
      </c>
      <c r="R228">
        <v>1</v>
      </c>
      <c r="S228">
        <v>4</v>
      </c>
      <c r="T228">
        <v>1542.7852440992001</v>
      </c>
      <c r="U228">
        <v>1543.01066669539</v>
      </c>
      <c r="V228">
        <v>90</v>
      </c>
      <c r="W228">
        <v>15</v>
      </c>
      <c r="X228">
        <v>52</v>
      </c>
    </row>
    <row r="229" spans="1:24">
      <c r="A229">
        <v>2023</v>
      </c>
      <c r="B229" s="15">
        <v>44849</v>
      </c>
      <c r="C229">
        <v>0</v>
      </c>
      <c r="D229">
        <v>0</v>
      </c>
      <c r="E229" t="s">
        <v>829</v>
      </c>
      <c r="G229" t="s">
        <v>856</v>
      </c>
      <c r="H229" t="s">
        <v>882</v>
      </c>
      <c r="I229" t="s">
        <v>857</v>
      </c>
      <c r="J229" t="s">
        <v>883</v>
      </c>
      <c r="K229">
        <v>1537.7966791756</v>
      </c>
      <c r="L229">
        <v>1571.64266200476</v>
      </c>
      <c r="M229">
        <v>0.52323076189773798</v>
      </c>
      <c r="N229">
        <v>0.47676923810226202</v>
      </c>
      <c r="O229">
        <v>0.24124459033033399</v>
      </c>
      <c r="P229">
        <v>1.16147952332356</v>
      </c>
      <c r="Q229">
        <v>1.07976506700677</v>
      </c>
      <c r="R229">
        <v>6</v>
      </c>
      <c r="S229">
        <v>2</v>
      </c>
      <c r="T229">
        <v>1542.7116097369801</v>
      </c>
      <c r="U229">
        <v>1566.72773144338</v>
      </c>
      <c r="V229">
        <v>96</v>
      </c>
      <c r="W229">
        <v>35</v>
      </c>
      <c r="X229">
        <v>65</v>
      </c>
    </row>
    <row r="230" spans="1:24">
      <c r="A230">
        <v>2023</v>
      </c>
      <c r="B230" s="15">
        <v>44856</v>
      </c>
      <c r="C230">
        <v>0</v>
      </c>
      <c r="D230">
        <v>0</v>
      </c>
      <c r="E230" t="s">
        <v>829</v>
      </c>
      <c r="F230" t="s">
        <v>860</v>
      </c>
      <c r="G230" t="s">
        <v>848</v>
      </c>
      <c r="H230" t="s">
        <v>866</v>
      </c>
      <c r="I230" t="s">
        <v>849</v>
      </c>
      <c r="J230" t="s">
        <v>867</v>
      </c>
      <c r="K230">
        <v>1540.50732972888</v>
      </c>
      <c r="L230">
        <v>1560.1590726725501</v>
      </c>
      <c r="M230">
        <v>0.54356391288547801</v>
      </c>
      <c r="N230">
        <v>0.45643608711452199</v>
      </c>
      <c r="O230">
        <v>0.23877254186692201</v>
      </c>
      <c r="P230">
        <v>1.1961122304910801</v>
      </c>
      <c r="Q230">
        <v>1.0426603113758399</v>
      </c>
      <c r="R230">
        <v>3</v>
      </c>
      <c r="S230">
        <v>2</v>
      </c>
      <c r="T230">
        <v>1542.67921564676</v>
      </c>
      <c r="U230">
        <v>1557.9871867546699</v>
      </c>
      <c r="V230">
        <v>94</v>
      </c>
      <c r="W230">
        <v>24</v>
      </c>
      <c r="X230">
        <v>59</v>
      </c>
    </row>
    <row r="231" spans="1:24">
      <c r="A231">
        <v>2023</v>
      </c>
      <c r="B231" s="15">
        <v>44978</v>
      </c>
      <c r="C231">
        <v>0</v>
      </c>
      <c r="D231">
        <v>0</v>
      </c>
      <c r="E231" t="s">
        <v>829</v>
      </c>
      <c r="G231" t="s">
        <v>870</v>
      </c>
      <c r="H231" t="s">
        <v>840</v>
      </c>
      <c r="I231" t="s">
        <v>871</v>
      </c>
      <c r="J231" t="s">
        <v>841</v>
      </c>
      <c r="K231">
        <v>1540.42168000883</v>
      </c>
      <c r="L231">
        <v>1439.90368282858</v>
      </c>
      <c r="M231">
        <v>0.70400673899041399</v>
      </c>
      <c r="N231">
        <v>0.29599326100958601</v>
      </c>
      <c r="O231">
        <v>0.218546151068955</v>
      </c>
      <c r="P231">
        <v>1.4727016659168199</v>
      </c>
      <c r="Q231">
        <v>0.74584448515213297</v>
      </c>
      <c r="R231">
        <v>4</v>
      </c>
      <c r="S231">
        <v>2</v>
      </c>
      <c r="T231">
        <v>1542.5199571138901</v>
      </c>
      <c r="U231">
        <v>1437.8054057235199</v>
      </c>
      <c r="V231">
        <v>26</v>
      </c>
      <c r="W231">
        <v>24</v>
      </c>
      <c r="X231">
        <v>25</v>
      </c>
    </row>
    <row r="232" spans="1:24">
      <c r="A232">
        <v>2023</v>
      </c>
      <c r="B232" s="15">
        <v>44918</v>
      </c>
      <c r="C232">
        <v>0</v>
      </c>
      <c r="D232">
        <v>0</v>
      </c>
      <c r="E232" t="s">
        <v>829</v>
      </c>
      <c r="F232" t="s">
        <v>865</v>
      </c>
      <c r="G232" t="s">
        <v>843</v>
      </c>
      <c r="H232" t="s">
        <v>872</v>
      </c>
      <c r="I232" t="s">
        <v>845</v>
      </c>
      <c r="J232" t="s">
        <v>873</v>
      </c>
      <c r="K232">
        <v>1540.55143844894</v>
      </c>
      <c r="L232">
        <v>1522.2303345442799</v>
      </c>
      <c r="M232">
        <v>0.59707394031695304</v>
      </c>
      <c r="N232">
        <v>0.40292605968304701</v>
      </c>
      <c r="O232">
        <v>0.23224509501839699</v>
      </c>
      <c r="P232">
        <v>1.28772548165038</v>
      </c>
      <c r="Q232">
        <v>0.94451961336801404</v>
      </c>
      <c r="R232">
        <v>5</v>
      </c>
      <c r="S232">
        <v>4</v>
      </c>
      <c r="T232">
        <v>1542.43433579368</v>
      </c>
      <c r="U232">
        <v>1520.3474371995401</v>
      </c>
      <c r="V232">
        <v>80</v>
      </c>
      <c r="W232">
        <v>51</v>
      </c>
      <c r="X232">
        <v>65</v>
      </c>
    </row>
    <row r="233" spans="1:24">
      <c r="A233">
        <v>2023</v>
      </c>
      <c r="B233" s="15">
        <v>44901</v>
      </c>
      <c r="C233">
        <v>0</v>
      </c>
      <c r="D233">
        <v>0</v>
      </c>
      <c r="E233" t="s">
        <v>829</v>
      </c>
      <c r="G233" t="s">
        <v>856</v>
      </c>
      <c r="H233" t="s">
        <v>868</v>
      </c>
      <c r="I233" t="s">
        <v>857</v>
      </c>
      <c r="J233" t="s">
        <v>869</v>
      </c>
      <c r="K233">
        <v>1539.6797653268</v>
      </c>
      <c r="L233">
        <v>1450.3785046953999</v>
      </c>
      <c r="M233">
        <v>0.69037702534754497</v>
      </c>
      <c r="N233">
        <v>0.30962297465245497</v>
      </c>
      <c r="O233">
        <v>0.22038071281296001</v>
      </c>
      <c r="P233">
        <v>1.4489889825522699</v>
      </c>
      <c r="Q233">
        <v>0.77139173026069296</v>
      </c>
      <c r="R233">
        <v>4</v>
      </c>
      <c r="S233">
        <v>1</v>
      </c>
      <c r="T233">
        <v>1542.35748500665</v>
      </c>
      <c r="U233">
        <v>1447.7007850155501</v>
      </c>
      <c r="V233">
        <v>32</v>
      </c>
      <c r="W233">
        <v>15</v>
      </c>
      <c r="X233">
        <v>23</v>
      </c>
    </row>
    <row r="234" spans="1:24">
      <c r="A234">
        <v>2023</v>
      </c>
      <c r="B234" s="15">
        <v>44847</v>
      </c>
      <c r="C234">
        <v>0</v>
      </c>
      <c r="D234">
        <v>0</v>
      </c>
      <c r="E234" t="s">
        <v>829</v>
      </c>
      <c r="G234" t="s">
        <v>848</v>
      </c>
      <c r="H234" t="s">
        <v>842</v>
      </c>
      <c r="I234" t="s">
        <v>849</v>
      </c>
      <c r="J234" t="s">
        <v>844</v>
      </c>
      <c r="K234">
        <v>1538.43277930308</v>
      </c>
      <c r="L234">
        <v>1595.30113169161</v>
      </c>
      <c r="M234">
        <v>0.49011693376690502</v>
      </c>
      <c r="N234">
        <v>0.50988306623309498</v>
      </c>
      <c r="O234">
        <v>0.24287118524277401</v>
      </c>
      <c r="P234">
        <v>1.1040697721650601</v>
      </c>
      <c r="Q234">
        <v>1.13880141307771</v>
      </c>
      <c r="R234">
        <v>5</v>
      </c>
      <c r="S234">
        <v>3</v>
      </c>
      <c r="T234">
        <v>1542.32574145281</v>
      </c>
      <c r="U234">
        <v>1591.4081695418799</v>
      </c>
      <c r="V234">
        <v>99</v>
      </c>
      <c r="W234">
        <v>17</v>
      </c>
      <c r="X234">
        <v>58</v>
      </c>
    </row>
    <row r="235" spans="1:24">
      <c r="A235">
        <v>2023</v>
      </c>
      <c r="B235" s="15">
        <v>44926</v>
      </c>
      <c r="C235">
        <v>0</v>
      </c>
      <c r="D235">
        <v>0</v>
      </c>
      <c r="E235" t="s">
        <v>829</v>
      </c>
      <c r="G235" t="s">
        <v>838</v>
      </c>
      <c r="H235" t="s">
        <v>884</v>
      </c>
      <c r="I235" t="s">
        <v>839</v>
      </c>
      <c r="J235" t="s">
        <v>885</v>
      </c>
      <c r="K235">
        <v>1539.01607304607</v>
      </c>
      <c r="L235">
        <v>1424.4666629636999</v>
      </c>
      <c r="M235">
        <v>0.72055626685748597</v>
      </c>
      <c r="N235">
        <v>0.27944373314251397</v>
      </c>
      <c r="O235">
        <v>0.21626675744110199</v>
      </c>
      <c r="P235">
        <v>1.5015469237689401</v>
      </c>
      <c r="Q235">
        <v>0.71471983367216096</v>
      </c>
      <c r="R235">
        <v>9</v>
      </c>
      <c r="S235">
        <v>2</v>
      </c>
      <c r="T235">
        <v>1542.2844983145901</v>
      </c>
      <c r="U235">
        <v>1421.1982376951801</v>
      </c>
      <c r="V235">
        <v>17</v>
      </c>
      <c r="W235">
        <v>12</v>
      </c>
      <c r="X235">
        <v>14</v>
      </c>
    </row>
    <row r="236" spans="1:24">
      <c r="A236">
        <v>2023</v>
      </c>
      <c r="B236" s="15">
        <v>44868</v>
      </c>
      <c r="C236">
        <v>0</v>
      </c>
      <c r="D236">
        <v>0</v>
      </c>
      <c r="E236" t="s">
        <v>829</v>
      </c>
      <c r="G236" t="s">
        <v>888</v>
      </c>
      <c r="H236" t="s">
        <v>830</v>
      </c>
      <c r="I236" t="s">
        <v>889</v>
      </c>
      <c r="J236" t="s">
        <v>832</v>
      </c>
      <c r="K236">
        <v>1547.2549298878901</v>
      </c>
      <c r="L236">
        <v>1569.1381404067099</v>
      </c>
      <c r="M236">
        <v>0.54037521047834403</v>
      </c>
      <c r="N236">
        <v>0.45962478952165597</v>
      </c>
      <c r="O236">
        <v>0.239160016645075</v>
      </c>
      <c r="P236">
        <v>1.1906742932691801</v>
      </c>
      <c r="Q236">
        <v>1.0484857233759</v>
      </c>
      <c r="R236">
        <v>2</v>
      </c>
      <c r="S236">
        <v>5</v>
      </c>
      <c r="T236">
        <v>1542.19462352799</v>
      </c>
      <c r="U236">
        <v>1574.19844676661</v>
      </c>
      <c r="V236">
        <v>97</v>
      </c>
      <c r="W236">
        <v>19</v>
      </c>
      <c r="X236">
        <v>58</v>
      </c>
    </row>
    <row r="237" spans="1:24">
      <c r="A237">
        <v>2023</v>
      </c>
      <c r="B237" s="15">
        <v>44923</v>
      </c>
      <c r="C237">
        <v>0</v>
      </c>
      <c r="D237">
        <v>0</v>
      </c>
      <c r="E237" t="s">
        <v>829</v>
      </c>
      <c r="F237" t="s">
        <v>860</v>
      </c>
      <c r="G237" t="s">
        <v>856</v>
      </c>
      <c r="H237" t="s">
        <v>892</v>
      </c>
      <c r="I237" t="s">
        <v>857</v>
      </c>
      <c r="J237" t="s">
        <v>893</v>
      </c>
      <c r="K237">
        <v>1545.7356176886401</v>
      </c>
      <c r="L237">
        <v>1453.27122231216</v>
      </c>
      <c r="M237">
        <v>0.69425565286666302</v>
      </c>
      <c r="N237">
        <v>0.30574434713333698</v>
      </c>
      <c r="O237">
        <v>0.21986224795311299</v>
      </c>
      <c r="P237">
        <v>1.4557329451930201</v>
      </c>
      <c r="Q237">
        <v>0.76412930276009505</v>
      </c>
      <c r="R237">
        <v>4</v>
      </c>
      <c r="S237">
        <v>5</v>
      </c>
      <c r="T237">
        <v>1542.13282020413</v>
      </c>
      <c r="U237">
        <v>1456.8740197966699</v>
      </c>
      <c r="V237">
        <v>37</v>
      </c>
      <c r="W237">
        <v>17</v>
      </c>
      <c r="X237">
        <v>27</v>
      </c>
    </row>
    <row r="238" spans="1:24">
      <c r="A238">
        <v>2023</v>
      </c>
      <c r="B238" s="15">
        <v>44934</v>
      </c>
      <c r="C238">
        <v>0</v>
      </c>
      <c r="D238">
        <v>0</v>
      </c>
      <c r="E238" t="s">
        <v>829</v>
      </c>
      <c r="G238" t="s">
        <v>852</v>
      </c>
      <c r="H238" t="s">
        <v>858</v>
      </c>
      <c r="I238" t="s">
        <v>853</v>
      </c>
      <c r="J238" t="s">
        <v>859</v>
      </c>
      <c r="K238">
        <v>1537.94087597617</v>
      </c>
      <c r="L238">
        <v>1525.1710585011299</v>
      </c>
      <c r="M238">
        <v>0.58936286324914</v>
      </c>
      <c r="N238">
        <v>0.41063713675086</v>
      </c>
      <c r="O238">
        <v>0.23319153039846199</v>
      </c>
      <c r="P238">
        <v>1.27448282885565</v>
      </c>
      <c r="Q238">
        <v>0.95870870154280696</v>
      </c>
      <c r="R238">
        <v>5</v>
      </c>
      <c r="S238">
        <v>1</v>
      </c>
      <c r="T238">
        <v>1542.08066197325</v>
      </c>
      <c r="U238">
        <v>1521.0312725040501</v>
      </c>
      <c r="V238">
        <v>80</v>
      </c>
      <c r="W238">
        <v>28</v>
      </c>
      <c r="X238">
        <v>54</v>
      </c>
    </row>
    <row r="239" spans="1:24">
      <c r="A239">
        <v>2023</v>
      </c>
      <c r="B239" s="15">
        <v>44974</v>
      </c>
      <c r="C239">
        <v>0</v>
      </c>
      <c r="D239">
        <v>0</v>
      </c>
      <c r="E239" t="s">
        <v>829</v>
      </c>
      <c r="F239" t="s">
        <v>865</v>
      </c>
      <c r="G239" t="s">
        <v>870</v>
      </c>
      <c r="H239" t="s">
        <v>888</v>
      </c>
      <c r="I239" t="s">
        <v>871</v>
      </c>
      <c r="J239" t="s">
        <v>889</v>
      </c>
      <c r="K239">
        <v>1544.6243497815201</v>
      </c>
      <c r="L239">
        <v>1574.27785821053</v>
      </c>
      <c r="M239">
        <v>0.52924752798506303</v>
      </c>
      <c r="N239">
        <v>0.47075247201493697</v>
      </c>
      <c r="O239">
        <v>0.24051262244213001</v>
      </c>
      <c r="P239">
        <v>1.1717169675355501</v>
      </c>
      <c r="Q239">
        <v>1.06879565490658</v>
      </c>
      <c r="R239">
        <v>4</v>
      </c>
      <c r="S239">
        <v>5</v>
      </c>
      <c r="T239">
        <v>1542.0431001112399</v>
      </c>
      <c r="U239">
        <v>1576.8591078808099</v>
      </c>
      <c r="V239">
        <v>97</v>
      </c>
      <c r="W239">
        <v>28</v>
      </c>
      <c r="X239">
        <v>62</v>
      </c>
    </row>
    <row r="240" spans="1:24">
      <c r="A240">
        <v>2023</v>
      </c>
      <c r="B240" s="15">
        <v>44870</v>
      </c>
      <c r="C240">
        <v>0</v>
      </c>
      <c r="D240">
        <v>0</v>
      </c>
      <c r="E240" t="s">
        <v>829</v>
      </c>
      <c r="G240" t="s">
        <v>870</v>
      </c>
      <c r="H240" t="s">
        <v>852</v>
      </c>
      <c r="I240" t="s">
        <v>871</v>
      </c>
      <c r="J240" t="s">
        <v>853</v>
      </c>
      <c r="K240">
        <v>1547.9335566191601</v>
      </c>
      <c r="L240">
        <v>1525.8634288253299</v>
      </c>
      <c r="M240">
        <v>0.60225479819349503</v>
      </c>
      <c r="N240">
        <v>0.39774520180650502</v>
      </c>
      <c r="O240">
        <v>0.23160744370839501</v>
      </c>
      <c r="P240">
        <v>1.29663034582468</v>
      </c>
      <c r="Q240">
        <v>0.93497709788371997</v>
      </c>
      <c r="R240">
        <v>2</v>
      </c>
      <c r="S240">
        <v>6</v>
      </c>
      <c r="T240">
        <v>1541.4480899556299</v>
      </c>
      <c r="U240">
        <v>1532.3488954888601</v>
      </c>
      <c r="V240">
        <v>85</v>
      </c>
      <c r="W240">
        <v>27</v>
      </c>
      <c r="X240">
        <v>56</v>
      </c>
    </row>
    <row r="241" spans="1:24">
      <c r="A241">
        <v>2023</v>
      </c>
      <c r="B241" s="15">
        <v>44975</v>
      </c>
      <c r="C241">
        <v>0</v>
      </c>
      <c r="D241">
        <v>0</v>
      </c>
      <c r="E241" t="s">
        <v>829</v>
      </c>
      <c r="G241" t="s">
        <v>843</v>
      </c>
      <c r="H241" t="s">
        <v>882</v>
      </c>
      <c r="I241" t="s">
        <v>845</v>
      </c>
      <c r="J241" t="s">
        <v>883</v>
      </c>
      <c r="K241">
        <v>1539.02626798139</v>
      </c>
      <c r="L241">
        <v>1586.8054352056099</v>
      </c>
      <c r="M241">
        <v>0.50319599174945395</v>
      </c>
      <c r="N241">
        <v>0.49680400825054599</v>
      </c>
      <c r="O241">
        <v>0.24368809579624301</v>
      </c>
      <c r="P241">
        <v>1.1274572062534201</v>
      </c>
      <c r="Q241">
        <v>1.1162308895428199</v>
      </c>
      <c r="R241">
        <v>5</v>
      </c>
      <c r="S241">
        <v>4</v>
      </c>
      <c r="T241">
        <v>1541.42263910836</v>
      </c>
      <c r="U241">
        <v>1584.4090640786401</v>
      </c>
      <c r="V241">
        <v>98</v>
      </c>
      <c r="W241">
        <v>12</v>
      </c>
      <c r="X241">
        <v>55</v>
      </c>
    </row>
    <row r="242" spans="1:24">
      <c r="A242">
        <v>2023</v>
      </c>
      <c r="B242" s="15">
        <v>44912</v>
      </c>
      <c r="C242">
        <v>0</v>
      </c>
      <c r="D242">
        <v>0</v>
      </c>
      <c r="E242" t="s">
        <v>829</v>
      </c>
      <c r="G242" t="s">
        <v>843</v>
      </c>
      <c r="H242" t="s">
        <v>834</v>
      </c>
      <c r="I242" t="s">
        <v>845</v>
      </c>
      <c r="J242" t="s">
        <v>835</v>
      </c>
      <c r="K242">
        <v>1547.29691199737</v>
      </c>
      <c r="L242">
        <v>1513.25328950521</v>
      </c>
      <c r="M242">
        <v>0.61864336696201905</v>
      </c>
      <c r="N242">
        <v>0.38135663303798101</v>
      </c>
      <c r="O242">
        <v>0.229579136382178</v>
      </c>
      <c r="P242">
        <v>1.32483826039051</v>
      </c>
      <c r="Q242">
        <v>0.90474087599166397</v>
      </c>
      <c r="R242">
        <v>2</v>
      </c>
      <c r="S242">
        <v>5</v>
      </c>
      <c r="T242">
        <v>1541.3388647535801</v>
      </c>
      <c r="U242">
        <v>1519.2113367490001</v>
      </c>
      <c r="V242">
        <v>78</v>
      </c>
      <c r="W242">
        <v>22</v>
      </c>
      <c r="X242">
        <v>50</v>
      </c>
    </row>
    <row r="243" spans="1:24">
      <c r="A243">
        <v>2023</v>
      </c>
      <c r="B243" s="15">
        <v>44934</v>
      </c>
      <c r="C243">
        <v>0</v>
      </c>
      <c r="D243">
        <v>0</v>
      </c>
      <c r="E243" t="s">
        <v>829</v>
      </c>
      <c r="G243" t="s">
        <v>838</v>
      </c>
      <c r="H243" t="s">
        <v>868</v>
      </c>
      <c r="I243" t="s">
        <v>839</v>
      </c>
      <c r="J243" t="s">
        <v>869</v>
      </c>
      <c r="K243">
        <v>1540.0461491031599</v>
      </c>
      <c r="L243">
        <v>1428.96303952675</v>
      </c>
      <c r="M243">
        <v>0.71652087964794497</v>
      </c>
      <c r="N243">
        <v>0.28347912035205503</v>
      </c>
      <c r="O243">
        <v>0.21682825035120901</v>
      </c>
      <c r="P243">
        <v>1.4945080409729301</v>
      </c>
      <c r="Q243">
        <v>0.72232020937828201</v>
      </c>
      <c r="R243">
        <v>1</v>
      </c>
      <c r="S243">
        <v>0</v>
      </c>
      <c r="T243">
        <v>1541.31528780689</v>
      </c>
      <c r="U243">
        <v>1427.6939008230199</v>
      </c>
      <c r="V243">
        <v>20</v>
      </c>
      <c r="W243">
        <v>13</v>
      </c>
      <c r="X243">
        <v>16</v>
      </c>
    </row>
    <row r="244" spans="1:24">
      <c r="A244">
        <v>2023</v>
      </c>
      <c r="B244" s="15">
        <v>44878</v>
      </c>
      <c r="C244">
        <v>0</v>
      </c>
      <c r="D244">
        <v>0</v>
      </c>
      <c r="E244" t="s">
        <v>829</v>
      </c>
      <c r="G244" t="s">
        <v>888</v>
      </c>
      <c r="H244" t="s">
        <v>890</v>
      </c>
      <c r="I244" t="s">
        <v>889</v>
      </c>
      <c r="J244" t="s">
        <v>891</v>
      </c>
      <c r="K244">
        <v>1538.60769689568</v>
      </c>
      <c r="L244">
        <v>1446.21861610922</v>
      </c>
      <c r="M244">
        <v>0.69416361866595699</v>
      </c>
      <c r="N244">
        <v>0.30583638133404301</v>
      </c>
      <c r="O244">
        <v>0.21987458247255801</v>
      </c>
      <c r="P244">
        <v>1.45557288398266</v>
      </c>
      <c r="Q244">
        <v>0.76430169848990304</v>
      </c>
      <c r="R244">
        <v>4</v>
      </c>
      <c r="S244">
        <v>1</v>
      </c>
      <c r="T244">
        <v>1541.2489436409701</v>
      </c>
      <c r="U244">
        <v>1443.5773693639301</v>
      </c>
      <c r="V244">
        <v>29</v>
      </c>
      <c r="W244">
        <v>30</v>
      </c>
      <c r="X244">
        <v>29</v>
      </c>
    </row>
    <row r="245" spans="1:24">
      <c r="A245">
        <v>2023</v>
      </c>
      <c r="B245" s="15">
        <v>44907</v>
      </c>
      <c r="C245">
        <v>0</v>
      </c>
      <c r="D245">
        <v>0</v>
      </c>
      <c r="E245" t="s">
        <v>829</v>
      </c>
      <c r="F245" t="s">
        <v>860</v>
      </c>
      <c r="G245" t="s">
        <v>888</v>
      </c>
      <c r="H245" t="s">
        <v>894</v>
      </c>
      <c r="I245" t="s">
        <v>889</v>
      </c>
      <c r="J245" t="s">
        <v>895</v>
      </c>
      <c r="K245">
        <v>1539.4664218292401</v>
      </c>
      <c r="L245">
        <v>1506.1025848065201</v>
      </c>
      <c r="M245">
        <v>0.61771973200274399</v>
      </c>
      <c r="N245">
        <v>0.38228026799725601</v>
      </c>
      <c r="O245">
        <v>0.22969395728547501</v>
      </c>
      <c r="P245">
        <v>1.3232469315539299</v>
      </c>
      <c r="Q245">
        <v>0.90644702573154601</v>
      </c>
      <c r="R245">
        <v>4</v>
      </c>
      <c r="S245">
        <v>3</v>
      </c>
      <c r="T245">
        <v>1541.2402438086201</v>
      </c>
      <c r="U245">
        <v>1504.3287628271401</v>
      </c>
      <c r="V245">
        <v>70</v>
      </c>
      <c r="W245">
        <v>61</v>
      </c>
      <c r="X245">
        <v>65</v>
      </c>
    </row>
    <row r="246" spans="1:24">
      <c r="A246">
        <v>2023</v>
      </c>
      <c r="B246" s="15">
        <v>44963</v>
      </c>
      <c r="C246">
        <v>0</v>
      </c>
      <c r="D246">
        <v>0</v>
      </c>
      <c r="E246" t="s">
        <v>829</v>
      </c>
      <c r="F246" t="s">
        <v>865</v>
      </c>
      <c r="G246" t="s">
        <v>852</v>
      </c>
      <c r="H246" t="s">
        <v>878</v>
      </c>
      <c r="I246" t="s">
        <v>853</v>
      </c>
      <c r="J246" t="s">
        <v>879</v>
      </c>
      <c r="K246">
        <v>1540.0024676865401</v>
      </c>
      <c r="L246">
        <v>1406.1477076692199</v>
      </c>
      <c r="M246">
        <v>0.74237568987381797</v>
      </c>
      <c r="N246">
        <v>0.25762431012618198</v>
      </c>
      <c r="O246">
        <v>0.21315883294847901</v>
      </c>
      <c r="P246">
        <v>1.5396662770332901</v>
      </c>
      <c r="Q246">
        <v>0.67349255591518897</v>
      </c>
      <c r="R246">
        <v>3</v>
      </c>
      <c r="S246">
        <v>2</v>
      </c>
      <c r="T246">
        <v>1541.1440966753901</v>
      </c>
      <c r="U246">
        <v>1405.0060786803699</v>
      </c>
      <c r="V246">
        <v>10</v>
      </c>
      <c r="W246">
        <v>6</v>
      </c>
      <c r="X246">
        <v>8</v>
      </c>
    </row>
    <row r="247" spans="1:24">
      <c r="A247">
        <v>2023</v>
      </c>
      <c r="B247" s="15">
        <v>44906</v>
      </c>
      <c r="C247">
        <v>0</v>
      </c>
      <c r="D247">
        <v>0</v>
      </c>
      <c r="E247" t="s">
        <v>829</v>
      </c>
      <c r="G247" t="s">
        <v>843</v>
      </c>
      <c r="H247" t="s">
        <v>830</v>
      </c>
      <c r="I247" t="s">
        <v>845</v>
      </c>
      <c r="J247" t="s">
        <v>832</v>
      </c>
      <c r="K247">
        <v>1544.8643831312399</v>
      </c>
      <c r="L247">
        <v>1595.8208565490299</v>
      </c>
      <c r="M247">
        <v>0.49862352758127898</v>
      </c>
      <c r="N247">
        <v>0.50137647241872096</v>
      </c>
      <c r="O247">
        <v>0.243910658575829</v>
      </c>
      <c r="P247">
        <v>1.11953812074463</v>
      </c>
      <c r="Q247">
        <v>1.1243725378311999</v>
      </c>
      <c r="R247">
        <v>1</v>
      </c>
      <c r="S247">
        <v>3</v>
      </c>
      <c r="T247">
        <v>1541.07191214821</v>
      </c>
      <c r="U247">
        <v>1599.6133275320601</v>
      </c>
      <c r="V247">
        <v>99</v>
      </c>
      <c r="W247">
        <v>5</v>
      </c>
      <c r="X247">
        <v>52</v>
      </c>
    </row>
    <row r="248" spans="1:24">
      <c r="A248">
        <v>2023</v>
      </c>
      <c r="B248" s="15">
        <v>44968</v>
      </c>
      <c r="C248">
        <v>0</v>
      </c>
      <c r="D248">
        <v>0</v>
      </c>
      <c r="E248" t="s">
        <v>829</v>
      </c>
      <c r="G248" t="s">
        <v>852</v>
      </c>
      <c r="H248" t="s">
        <v>882</v>
      </c>
      <c r="I248" t="s">
        <v>853</v>
      </c>
      <c r="J248" t="s">
        <v>883</v>
      </c>
      <c r="K248">
        <v>1545.0220013441001</v>
      </c>
      <c r="L248">
        <v>1583.3568142899401</v>
      </c>
      <c r="M248">
        <v>0.51678124834436101</v>
      </c>
      <c r="N248">
        <v>0.48321875165563899</v>
      </c>
      <c r="O248">
        <v>0.242029981839745</v>
      </c>
      <c r="P248">
        <v>1.15051592237656</v>
      </c>
      <c r="Q248">
        <v>1.09151405946319</v>
      </c>
      <c r="R248">
        <v>1</v>
      </c>
      <c r="S248">
        <v>3</v>
      </c>
      <c r="T248">
        <v>1541.0670862151101</v>
      </c>
      <c r="U248">
        <v>1587.3117294189301</v>
      </c>
      <c r="V248">
        <v>98</v>
      </c>
      <c r="W248">
        <v>2</v>
      </c>
      <c r="X248">
        <v>50</v>
      </c>
    </row>
    <row r="249" spans="1:24">
      <c r="A249">
        <v>2023</v>
      </c>
      <c r="B249" s="15">
        <v>44904</v>
      </c>
      <c r="C249">
        <v>0</v>
      </c>
      <c r="D249">
        <v>0</v>
      </c>
      <c r="E249" t="s">
        <v>829</v>
      </c>
      <c r="G249" t="s">
        <v>870</v>
      </c>
      <c r="H249" t="s">
        <v>886</v>
      </c>
      <c r="I249" t="s">
        <v>871</v>
      </c>
      <c r="J249" t="s">
        <v>887</v>
      </c>
      <c r="K249">
        <v>1537.1799988471</v>
      </c>
      <c r="L249">
        <v>1535.0683142473299</v>
      </c>
      <c r="M249">
        <v>0.57443737592491095</v>
      </c>
      <c r="N249">
        <v>0.42556262407508899</v>
      </c>
      <c r="O249">
        <v>0.235016141163576</v>
      </c>
      <c r="P249">
        <v>1.24888883758339</v>
      </c>
      <c r="Q249">
        <v>0.98612730358018097</v>
      </c>
      <c r="R249">
        <v>5</v>
      </c>
      <c r="S249">
        <v>2</v>
      </c>
      <c r="T249">
        <v>1541.01305472793</v>
      </c>
      <c r="U249">
        <v>1531.2352583664999</v>
      </c>
      <c r="V249">
        <v>84</v>
      </c>
      <c r="W249">
        <v>72</v>
      </c>
      <c r="X249">
        <v>78</v>
      </c>
    </row>
    <row r="250" spans="1:24">
      <c r="A250">
        <v>2023</v>
      </c>
      <c r="B250" s="15">
        <v>44909</v>
      </c>
      <c r="C250">
        <v>0</v>
      </c>
      <c r="D250">
        <v>0</v>
      </c>
      <c r="E250" t="s">
        <v>829</v>
      </c>
      <c r="G250" t="s">
        <v>886</v>
      </c>
      <c r="H250" t="s">
        <v>892</v>
      </c>
      <c r="I250" t="s">
        <v>887</v>
      </c>
      <c r="J250" t="s">
        <v>893</v>
      </c>
      <c r="K250">
        <v>1538.1597007919199</v>
      </c>
      <c r="L250">
        <v>1456.7287085779799</v>
      </c>
      <c r="M250">
        <v>0.68061023483194005</v>
      </c>
      <c r="N250">
        <v>0.31938976516806</v>
      </c>
      <c r="O250">
        <v>0.22167452002601101</v>
      </c>
      <c r="P250">
        <v>1.4320210425587301</v>
      </c>
      <c r="Q250">
        <v>0.78965347746727999</v>
      </c>
      <c r="R250">
        <v>4</v>
      </c>
      <c r="S250">
        <v>1</v>
      </c>
      <c r="T250">
        <v>1540.9318523802799</v>
      </c>
      <c r="U250">
        <v>1453.9565569896199</v>
      </c>
      <c r="V250">
        <v>35</v>
      </c>
      <c r="W250">
        <v>27</v>
      </c>
      <c r="X250">
        <v>31</v>
      </c>
    </row>
    <row r="251" spans="1:24">
      <c r="A251">
        <v>2023</v>
      </c>
      <c r="B251" s="15">
        <v>44849</v>
      </c>
      <c r="C251">
        <v>0</v>
      </c>
      <c r="D251">
        <v>0</v>
      </c>
      <c r="E251" t="s">
        <v>829</v>
      </c>
      <c r="G251" t="s">
        <v>870</v>
      </c>
      <c r="H251" t="s">
        <v>848</v>
      </c>
      <c r="I251" t="s">
        <v>871</v>
      </c>
      <c r="J251" t="s">
        <v>849</v>
      </c>
      <c r="K251">
        <v>1543.76001096965</v>
      </c>
      <c r="L251">
        <v>1542.32574145281</v>
      </c>
      <c r="M251">
        <v>0.57348382858788105</v>
      </c>
      <c r="N251">
        <v>0.42651617141211901</v>
      </c>
      <c r="O251">
        <v>0.235132444362565</v>
      </c>
      <c r="P251">
        <v>1.2472554471200601</v>
      </c>
      <c r="Q251">
        <v>0.98787699724250799</v>
      </c>
      <c r="R251">
        <v>3</v>
      </c>
      <c r="S251">
        <v>4</v>
      </c>
      <c r="T251">
        <v>1540.91950426429</v>
      </c>
      <c r="U251">
        <v>1545.16624815817</v>
      </c>
      <c r="V251">
        <v>90</v>
      </c>
      <c r="W251">
        <v>32</v>
      </c>
      <c r="X251">
        <v>61</v>
      </c>
    </row>
    <row r="252" spans="1:24">
      <c r="A252">
        <v>2023</v>
      </c>
      <c r="B252" s="15">
        <v>44910</v>
      </c>
      <c r="C252">
        <v>0</v>
      </c>
      <c r="D252">
        <v>0</v>
      </c>
      <c r="E252" t="s">
        <v>829</v>
      </c>
      <c r="F252" t="s">
        <v>865</v>
      </c>
      <c r="G252" t="s">
        <v>870</v>
      </c>
      <c r="H252" t="s">
        <v>872</v>
      </c>
      <c r="I252" t="s">
        <v>871</v>
      </c>
      <c r="J252" t="s">
        <v>873</v>
      </c>
      <c r="K252">
        <v>1543.65958075405</v>
      </c>
      <c r="L252">
        <v>1512.6753248280099</v>
      </c>
      <c r="M252">
        <v>0.61447989145452397</v>
      </c>
      <c r="N252">
        <v>0.38552010854547603</v>
      </c>
      <c r="O252">
        <v>0.230096203910365</v>
      </c>
      <c r="P252">
        <v>1.3176664964164699</v>
      </c>
      <c r="Q252">
        <v>0.91242970749389096</v>
      </c>
      <c r="R252">
        <v>3</v>
      </c>
      <c r="S252">
        <v>4</v>
      </c>
      <c r="T252">
        <v>1540.5703413495301</v>
      </c>
      <c r="U252">
        <v>1515.7645642325299</v>
      </c>
      <c r="V252">
        <v>76</v>
      </c>
      <c r="W252">
        <v>71</v>
      </c>
      <c r="X252">
        <v>73</v>
      </c>
    </row>
    <row r="253" spans="1:24">
      <c r="A253">
        <v>2023</v>
      </c>
      <c r="B253" s="15">
        <v>44916</v>
      </c>
      <c r="C253">
        <v>0</v>
      </c>
      <c r="D253">
        <v>0</v>
      </c>
      <c r="E253" t="s">
        <v>829</v>
      </c>
      <c r="G253" t="s">
        <v>843</v>
      </c>
      <c r="H253" t="s">
        <v>890</v>
      </c>
      <c r="I253" t="s">
        <v>845</v>
      </c>
      <c r="J253" t="s">
        <v>891</v>
      </c>
      <c r="K253">
        <v>1538.0522869133699</v>
      </c>
      <c r="L253">
        <v>1433.35703082242</v>
      </c>
      <c r="M253">
        <v>0.70899282359927096</v>
      </c>
      <c r="N253">
        <v>0.29100717640072898</v>
      </c>
      <c r="O253">
        <v>0.21786575393360399</v>
      </c>
      <c r="P253">
        <v>1.48138614508518</v>
      </c>
      <c r="Q253">
        <v>0.736479608848428</v>
      </c>
      <c r="R253">
        <v>5</v>
      </c>
      <c r="S253">
        <v>2</v>
      </c>
      <c r="T253">
        <v>1540.55143844894</v>
      </c>
      <c r="U253">
        <v>1430.85787928685</v>
      </c>
      <c r="V253">
        <v>21</v>
      </c>
      <c r="W253">
        <v>7</v>
      </c>
      <c r="X253">
        <v>14</v>
      </c>
    </row>
    <row r="254" spans="1:24">
      <c r="A254">
        <v>2023</v>
      </c>
      <c r="B254" s="15">
        <v>44854</v>
      </c>
      <c r="C254">
        <v>0</v>
      </c>
      <c r="D254">
        <v>0</v>
      </c>
      <c r="E254" t="s">
        <v>829</v>
      </c>
      <c r="G254" t="s">
        <v>848</v>
      </c>
      <c r="H254" t="s">
        <v>861</v>
      </c>
      <c r="I254" t="s">
        <v>849</v>
      </c>
      <c r="J254" t="s">
        <v>862</v>
      </c>
      <c r="K254">
        <v>1547.1223937043501</v>
      </c>
      <c r="L254">
        <v>1472.0948080292101</v>
      </c>
      <c r="M254">
        <v>0.67254461565546497</v>
      </c>
      <c r="N254">
        <v>0.32745538434453503</v>
      </c>
      <c r="O254">
        <v>0.222731188651412</v>
      </c>
      <c r="P254">
        <v>1.41802375829629</v>
      </c>
      <c r="Q254">
        <v>0.80470743035511905</v>
      </c>
      <c r="R254">
        <v>3</v>
      </c>
      <c r="S254">
        <v>6</v>
      </c>
      <c r="T254">
        <v>1540.50732972888</v>
      </c>
      <c r="U254">
        <v>1478.7098720046799</v>
      </c>
      <c r="V254">
        <v>52</v>
      </c>
      <c r="W254">
        <v>26</v>
      </c>
      <c r="X254">
        <v>39</v>
      </c>
    </row>
    <row r="255" spans="1:24">
      <c r="A255">
        <v>2023</v>
      </c>
      <c r="B255" s="15">
        <v>44938</v>
      </c>
      <c r="C255">
        <v>0</v>
      </c>
      <c r="D255">
        <v>0</v>
      </c>
      <c r="E255" t="s">
        <v>829</v>
      </c>
      <c r="G255" t="s">
        <v>843</v>
      </c>
      <c r="H255" t="s">
        <v>858</v>
      </c>
      <c r="I255" t="s">
        <v>845</v>
      </c>
      <c r="J255" t="s">
        <v>859</v>
      </c>
      <c r="K255">
        <v>1537.3635386543101</v>
      </c>
      <c r="L255">
        <v>1524.2356107687301</v>
      </c>
      <c r="M255">
        <v>0.58986167133255996</v>
      </c>
      <c r="N255">
        <v>0.41013832866743999</v>
      </c>
      <c r="O255">
        <v>0.23313039547001299</v>
      </c>
      <c r="P255">
        <v>1.2753390534247699</v>
      </c>
      <c r="Q255">
        <v>0.95779134204524297</v>
      </c>
      <c r="R255">
        <v>4</v>
      </c>
      <c r="S255">
        <v>2</v>
      </c>
      <c r="T255">
        <v>1540.3912224104699</v>
      </c>
      <c r="U255">
        <v>1521.2079270125701</v>
      </c>
      <c r="V255">
        <v>79</v>
      </c>
      <c r="W255">
        <v>13</v>
      </c>
      <c r="X255">
        <v>46</v>
      </c>
    </row>
    <row r="256" spans="1:24">
      <c r="A256">
        <v>2023</v>
      </c>
      <c r="B256" s="15">
        <v>44980</v>
      </c>
      <c r="C256">
        <v>0</v>
      </c>
      <c r="D256">
        <v>0</v>
      </c>
      <c r="E256" t="s">
        <v>829</v>
      </c>
      <c r="F256" t="s">
        <v>860</v>
      </c>
      <c r="G256" t="s">
        <v>843</v>
      </c>
      <c r="H256" t="s">
        <v>848</v>
      </c>
      <c r="I256" t="s">
        <v>845</v>
      </c>
      <c r="J256" t="s">
        <v>849</v>
      </c>
      <c r="K256">
        <v>1538.3632894858799</v>
      </c>
      <c r="L256">
        <v>1522.25466972154</v>
      </c>
      <c r="M256">
        <v>0.59400618492732504</v>
      </c>
      <c r="N256">
        <v>0.40599381507267501</v>
      </c>
      <c r="O256">
        <v>0.23262197865632001</v>
      </c>
      <c r="P256">
        <v>1.28245545443908</v>
      </c>
      <c r="Q256">
        <v>0.95016652421723502</v>
      </c>
      <c r="R256">
        <v>4</v>
      </c>
      <c r="S256">
        <v>3</v>
      </c>
      <c r="T256">
        <v>1540.2625062735301</v>
      </c>
      <c r="U256">
        <v>1520.3554529338901</v>
      </c>
      <c r="V256">
        <v>79</v>
      </c>
      <c r="W256">
        <v>12</v>
      </c>
      <c r="X256">
        <v>45</v>
      </c>
    </row>
    <row r="257" spans="1:24">
      <c r="A257">
        <v>2023</v>
      </c>
      <c r="B257" s="15">
        <v>44934</v>
      </c>
      <c r="C257">
        <v>0</v>
      </c>
      <c r="D257">
        <v>0</v>
      </c>
      <c r="E257" t="s">
        <v>829</v>
      </c>
      <c r="G257" t="s">
        <v>854</v>
      </c>
      <c r="H257" t="s">
        <v>863</v>
      </c>
      <c r="I257" t="s">
        <v>855</v>
      </c>
      <c r="J257" t="s">
        <v>864</v>
      </c>
      <c r="K257">
        <v>1536.97643232666</v>
      </c>
      <c r="L257">
        <v>1490.07942067981</v>
      </c>
      <c r="M257">
        <v>0.63593965419766696</v>
      </c>
      <c r="N257">
        <v>0.36406034580233299</v>
      </c>
      <c r="O257">
        <v>0.22741568981676699</v>
      </c>
      <c r="P257">
        <v>1.3546723430709</v>
      </c>
      <c r="Q257">
        <v>0.87274334674586596</v>
      </c>
      <c r="R257">
        <v>7</v>
      </c>
      <c r="S257">
        <v>4</v>
      </c>
      <c r="T257">
        <v>1540.1871315620699</v>
      </c>
      <c r="U257">
        <v>1486.8687214444001</v>
      </c>
      <c r="V257">
        <v>58</v>
      </c>
      <c r="W257">
        <v>23</v>
      </c>
      <c r="X257">
        <v>40</v>
      </c>
    </row>
    <row r="258" spans="1:24">
      <c r="A258">
        <v>2023</v>
      </c>
      <c r="B258" s="15">
        <v>44866</v>
      </c>
      <c r="C258">
        <v>0</v>
      </c>
      <c r="D258">
        <v>0</v>
      </c>
      <c r="E258" t="s">
        <v>829</v>
      </c>
      <c r="G258" t="s">
        <v>848</v>
      </c>
      <c r="H258" t="s">
        <v>850</v>
      </c>
      <c r="I258" t="s">
        <v>849</v>
      </c>
      <c r="J258" t="s">
        <v>851</v>
      </c>
      <c r="K258">
        <v>1543.7267134300801</v>
      </c>
      <c r="L258">
        <v>1455.2699898439701</v>
      </c>
      <c r="M258">
        <v>0.68933687721904202</v>
      </c>
      <c r="N258">
        <v>0.31066312278095798</v>
      </c>
      <c r="O258">
        <v>0.22051928790731401</v>
      </c>
      <c r="P258">
        <v>1.4471809650528</v>
      </c>
      <c r="Q258">
        <v>0.77333832285451098</v>
      </c>
      <c r="R258">
        <v>4</v>
      </c>
      <c r="S258">
        <v>5</v>
      </c>
      <c r="T258">
        <v>1540.1569416099701</v>
      </c>
      <c r="U258">
        <v>1458.83976166408</v>
      </c>
      <c r="V258">
        <v>38</v>
      </c>
      <c r="W258">
        <v>24</v>
      </c>
      <c r="X258">
        <v>31</v>
      </c>
    </row>
    <row r="259" spans="1:24">
      <c r="A259">
        <v>2023</v>
      </c>
      <c r="B259" s="15">
        <v>44932</v>
      </c>
      <c r="C259">
        <v>0</v>
      </c>
      <c r="D259">
        <v>0</v>
      </c>
      <c r="E259" t="s">
        <v>829</v>
      </c>
      <c r="G259" t="s">
        <v>838</v>
      </c>
      <c r="H259" t="s">
        <v>876</v>
      </c>
      <c r="I259" t="s">
        <v>839</v>
      </c>
      <c r="J259" t="s">
        <v>877</v>
      </c>
      <c r="K259">
        <v>1543.24718407519</v>
      </c>
      <c r="L259">
        <v>1498.9834763640399</v>
      </c>
      <c r="M259">
        <v>0.63242296906368001</v>
      </c>
      <c r="N259">
        <v>0.36757703093631999</v>
      </c>
      <c r="O259">
        <v>0.227857745750946</v>
      </c>
      <c r="P259">
        <v>1.34860121178634</v>
      </c>
      <c r="Q259">
        <v>0.87925653396461001</v>
      </c>
      <c r="R259">
        <v>2</v>
      </c>
      <c r="S259">
        <v>3</v>
      </c>
      <c r="T259">
        <v>1540.0461491031599</v>
      </c>
      <c r="U259">
        <v>1502.18451133607</v>
      </c>
      <c r="V259">
        <v>68</v>
      </c>
      <c r="W259">
        <v>66</v>
      </c>
      <c r="X259">
        <v>67</v>
      </c>
    </row>
    <row r="260" spans="1:24">
      <c r="A260">
        <v>2023</v>
      </c>
      <c r="B260" s="15">
        <v>44953</v>
      </c>
      <c r="C260">
        <v>0</v>
      </c>
      <c r="D260">
        <v>0</v>
      </c>
      <c r="E260" t="s">
        <v>829</v>
      </c>
      <c r="F260" t="s">
        <v>860</v>
      </c>
      <c r="G260" t="s">
        <v>852</v>
      </c>
      <c r="H260" t="s">
        <v>894</v>
      </c>
      <c r="I260" t="s">
        <v>853</v>
      </c>
      <c r="J260" t="s">
        <v>895</v>
      </c>
      <c r="K260">
        <v>1543.0917139651001</v>
      </c>
      <c r="L260">
        <v>1512.10664209673</v>
      </c>
      <c r="M260">
        <v>0.61448100413287698</v>
      </c>
      <c r="N260">
        <v>0.38551899586712302</v>
      </c>
      <c r="O260">
        <v>0.230096065898095</v>
      </c>
      <c r="P260">
        <v>1.3176684125437601</v>
      </c>
      <c r="Q260">
        <v>0.91242765335433196</v>
      </c>
      <c r="R260">
        <v>2</v>
      </c>
      <c r="S260">
        <v>3</v>
      </c>
      <c r="T260">
        <v>1540.0024676865401</v>
      </c>
      <c r="U260">
        <v>1515.19588837529</v>
      </c>
      <c r="V260">
        <v>76</v>
      </c>
      <c r="W260">
        <v>5</v>
      </c>
      <c r="X260">
        <v>40</v>
      </c>
    </row>
    <row r="261" spans="1:24">
      <c r="A261">
        <v>2023</v>
      </c>
      <c r="B261" s="15">
        <v>44940</v>
      </c>
      <c r="C261">
        <v>0</v>
      </c>
      <c r="D261">
        <v>0</v>
      </c>
      <c r="E261" t="s">
        <v>829</v>
      </c>
      <c r="G261" t="s">
        <v>852</v>
      </c>
      <c r="H261" t="s">
        <v>848</v>
      </c>
      <c r="I261" t="s">
        <v>853</v>
      </c>
      <c r="J261" t="s">
        <v>849</v>
      </c>
      <c r="K261">
        <v>1542.7849295072201</v>
      </c>
      <c r="L261">
        <v>1527.1445587283999</v>
      </c>
      <c r="M261">
        <v>0.593355976305878</v>
      </c>
      <c r="N261">
        <v>0.406644023694122</v>
      </c>
      <c r="O261">
        <v>0.23270179673487301</v>
      </c>
      <c r="P261">
        <v>1.28133874755688</v>
      </c>
      <c r="Q261">
        <v>0.95136304917799697</v>
      </c>
      <c r="R261">
        <v>5</v>
      </c>
      <c r="S261">
        <v>6</v>
      </c>
      <c r="T261">
        <v>1539.82495468351</v>
      </c>
      <c r="U261">
        <v>1530.1045335521101</v>
      </c>
      <c r="V261">
        <v>83</v>
      </c>
      <c r="W261">
        <v>7</v>
      </c>
      <c r="X261">
        <v>45</v>
      </c>
    </row>
    <row r="262" spans="1:24">
      <c r="A262">
        <v>2023</v>
      </c>
      <c r="B262" s="15">
        <v>44898</v>
      </c>
      <c r="C262">
        <v>0</v>
      </c>
      <c r="D262">
        <v>0</v>
      </c>
      <c r="E262" t="s">
        <v>829</v>
      </c>
      <c r="G262" t="s">
        <v>856</v>
      </c>
      <c r="H262" t="s">
        <v>872</v>
      </c>
      <c r="I262" t="s">
        <v>857</v>
      </c>
      <c r="J262" t="s">
        <v>873</v>
      </c>
      <c r="K262">
        <v>1535.5875493455001</v>
      </c>
      <c r="L262">
        <v>1519.8371314875601</v>
      </c>
      <c r="M262">
        <v>0.59350881673017197</v>
      </c>
      <c r="N262">
        <v>0.40649118326982803</v>
      </c>
      <c r="O262">
        <v>0.232683036310837</v>
      </c>
      <c r="P262">
        <v>1.2816012362171501</v>
      </c>
      <c r="Q262">
        <v>0.95108180009368404</v>
      </c>
      <c r="R262">
        <v>6</v>
      </c>
      <c r="S262">
        <v>2</v>
      </c>
      <c r="T262">
        <v>1539.6797653268</v>
      </c>
      <c r="U262">
        <v>1515.74491550626</v>
      </c>
      <c r="V262">
        <v>76</v>
      </c>
      <c r="W262">
        <v>64</v>
      </c>
      <c r="X262">
        <v>70</v>
      </c>
    </row>
    <row r="263" spans="1:24">
      <c r="A263">
        <v>2023</v>
      </c>
      <c r="B263" s="15">
        <v>44884</v>
      </c>
      <c r="C263">
        <v>0</v>
      </c>
      <c r="D263">
        <v>0</v>
      </c>
      <c r="E263" t="s">
        <v>829</v>
      </c>
      <c r="F263" t="s">
        <v>860</v>
      </c>
      <c r="G263" t="s">
        <v>870</v>
      </c>
      <c r="H263" t="s">
        <v>843</v>
      </c>
      <c r="I263" t="s">
        <v>871</v>
      </c>
      <c r="J263" t="s">
        <v>845</v>
      </c>
      <c r="K263">
        <v>1537.5200615799999</v>
      </c>
      <c r="L263">
        <v>1552.58677522055</v>
      </c>
      <c r="M263">
        <v>0.55010431053363096</v>
      </c>
      <c r="N263">
        <v>0.44989568946636899</v>
      </c>
      <c r="O263">
        <v>0.237977744743393</v>
      </c>
      <c r="P263">
        <v>1.2072737826162401</v>
      </c>
      <c r="Q263">
        <v>1.0307039621271501</v>
      </c>
      <c r="R263">
        <v>4</v>
      </c>
      <c r="S263">
        <v>3</v>
      </c>
      <c r="T263">
        <v>1539.65611814113</v>
      </c>
      <c r="U263">
        <v>1550.4507186594201</v>
      </c>
      <c r="V263">
        <v>91</v>
      </c>
      <c r="W263">
        <v>19</v>
      </c>
      <c r="X263">
        <v>55</v>
      </c>
    </row>
    <row r="264" spans="1:24">
      <c r="A264">
        <v>2023</v>
      </c>
      <c r="B264" s="15">
        <v>44866</v>
      </c>
      <c r="C264">
        <v>0</v>
      </c>
      <c r="D264">
        <v>0</v>
      </c>
      <c r="E264" t="s">
        <v>829</v>
      </c>
      <c r="G264" t="s">
        <v>886</v>
      </c>
      <c r="H264" t="s">
        <v>884</v>
      </c>
      <c r="I264" t="s">
        <v>887</v>
      </c>
      <c r="J264" t="s">
        <v>885</v>
      </c>
      <c r="K264">
        <v>1536.8997051127501</v>
      </c>
      <c r="L264">
        <v>1446.2046076167501</v>
      </c>
      <c r="M264">
        <v>0.69208949130428998</v>
      </c>
      <c r="N264">
        <v>0.30791050869571002</v>
      </c>
      <c r="O264">
        <v>0.22015214300241301</v>
      </c>
      <c r="P264">
        <v>1.4519661409508999</v>
      </c>
      <c r="Q264">
        <v>0.768186002051509</v>
      </c>
      <c r="R264">
        <v>4</v>
      </c>
      <c r="S264">
        <v>1</v>
      </c>
      <c r="T264">
        <v>1539.56092054789</v>
      </c>
      <c r="U264">
        <v>1443.54339218161</v>
      </c>
      <c r="V264">
        <v>28</v>
      </c>
      <c r="W264">
        <v>22</v>
      </c>
      <c r="X264">
        <v>25</v>
      </c>
    </row>
    <row r="265" spans="1:24">
      <c r="A265">
        <v>2023</v>
      </c>
      <c r="B265" s="15">
        <v>44952</v>
      </c>
      <c r="C265">
        <v>0</v>
      </c>
      <c r="D265">
        <v>0</v>
      </c>
      <c r="E265" t="s">
        <v>829</v>
      </c>
      <c r="G265" t="s">
        <v>854</v>
      </c>
      <c r="H265" t="s">
        <v>861</v>
      </c>
      <c r="I265" t="s">
        <v>855</v>
      </c>
      <c r="J265" t="s">
        <v>862</v>
      </c>
      <c r="K265">
        <v>1542.55423807942</v>
      </c>
      <c r="L265">
        <v>1495.74169526899</v>
      </c>
      <c r="M265">
        <v>0.63582707187823795</v>
      </c>
      <c r="N265">
        <v>0.364172928121762</v>
      </c>
      <c r="O265">
        <v>0.227429860303826</v>
      </c>
      <c r="P265">
        <v>1.3544779419256401</v>
      </c>
      <c r="Q265">
        <v>0.87295191837818198</v>
      </c>
      <c r="R265">
        <v>2</v>
      </c>
      <c r="S265">
        <v>3</v>
      </c>
      <c r="T265">
        <v>1539.3317733874401</v>
      </c>
      <c r="U265">
        <v>1498.9641599609699</v>
      </c>
      <c r="V265">
        <v>65</v>
      </c>
      <c r="W265">
        <v>9</v>
      </c>
      <c r="X265">
        <v>37</v>
      </c>
    </row>
    <row r="266" spans="1:24">
      <c r="A266">
        <v>2023</v>
      </c>
      <c r="B266" s="15">
        <v>44929</v>
      </c>
      <c r="C266">
        <v>0</v>
      </c>
      <c r="D266">
        <v>0</v>
      </c>
      <c r="E266" t="s">
        <v>829</v>
      </c>
      <c r="F266" t="s">
        <v>860</v>
      </c>
      <c r="G266" t="s">
        <v>838</v>
      </c>
      <c r="H266" t="s">
        <v>861</v>
      </c>
      <c r="I266" t="s">
        <v>839</v>
      </c>
      <c r="J266" t="s">
        <v>862</v>
      </c>
      <c r="K266">
        <v>1542.2844983145901</v>
      </c>
      <c r="L266">
        <v>1493.8131563402701</v>
      </c>
      <c r="M266">
        <v>0.63803522900342602</v>
      </c>
      <c r="N266">
        <v>0.36196477099657398</v>
      </c>
      <c r="O266">
        <v>0.227151694278595</v>
      </c>
      <c r="P266">
        <v>1.3582913690078899</v>
      </c>
      <c r="Q266">
        <v>0.868860325270708</v>
      </c>
      <c r="R266">
        <v>4</v>
      </c>
      <c r="S266">
        <v>5</v>
      </c>
      <c r="T266">
        <v>1539.04809375177</v>
      </c>
      <c r="U266">
        <v>1497.04956090309</v>
      </c>
      <c r="V266">
        <v>64</v>
      </c>
      <c r="W266">
        <v>67</v>
      </c>
      <c r="X266">
        <v>65</v>
      </c>
    </row>
    <row r="267" spans="1:24">
      <c r="A267">
        <v>2023</v>
      </c>
      <c r="B267" s="15">
        <v>44973</v>
      </c>
      <c r="C267">
        <v>0</v>
      </c>
      <c r="D267">
        <v>0</v>
      </c>
      <c r="E267" t="s">
        <v>829</v>
      </c>
      <c r="G267" t="s">
        <v>843</v>
      </c>
      <c r="H267" t="s">
        <v>836</v>
      </c>
      <c r="I267" t="s">
        <v>845</v>
      </c>
      <c r="J267" t="s">
        <v>837</v>
      </c>
      <c r="K267">
        <v>1537.7526029686001</v>
      </c>
      <c r="L267">
        <v>1427.44776696808</v>
      </c>
      <c r="M267">
        <v>0.71561000488770898</v>
      </c>
      <c r="N267">
        <v>0.28438999511229102</v>
      </c>
      <c r="O267">
        <v>0.21695446476367</v>
      </c>
      <c r="P267">
        <v>1.4929196889491501</v>
      </c>
      <c r="Q267">
        <v>0.72403477581452202</v>
      </c>
      <c r="R267">
        <v>2</v>
      </c>
      <c r="S267">
        <v>1</v>
      </c>
      <c r="T267">
        <v>1539.02626798139</v>
      </c>
      <c r="U267">
        <v>1426.1741019552901</v>
      </c>
      <c r="V267">
        <v>18</v>
      </c>
      <c r="W267">
        <v>12</v>
      </c>
      <c r="X267">
        <v>15</v>
      </c>
    </row>
    <row r="268" spans="1:24">
      <c r="A268">
        <v>2023</v>
      </c>
      <c r="B268" s="15">
        <v>44924</v>
      </c>
      <c r="C268">
        <v>0</v>
      </c>
      <c r="D268">
        <v>0</v>
      </c>
      <c r="E268" t="s">
        <v>829</v>
      </c>
      <c r="F268" t="s">
        <v>860</v>
      </c>
      <c r="G268" t="s">
        <v>838</v>
      </c>
      <c r="H268" t="s">
        <v>831</v>
      </c>
      <c r="I268" t="s">
        <v>839</v>
      </c>
      <c r="J268" t="s">
        <v>833</v>
      </c>
      <c r="K268">
        <v>1542.4560456854599</v>
      </c>
      <c r="L268">
        <v>1469.65694165328</v>
      </c>
      <c r="M268">
        <v>0.66971326034990697</v>
      </c>
      <c r="N268">
        <v>0.33028673965009298</v>
      </c>
      <c r="O268">
        <v>0.223099767047332</v>
      </c>
      <c r="P268">
        <v>1.4131134153745699</v>
      </c>
      <c r="Q268">
        <v>0.80998635167276001</v>
      </c>
      <c r="R268">
        <v>3</v>
      </c>
      <c r="S268">
        <v>4</v>
      </c>
      <c r="T268">
        <v>1539.01607304607</v>
      </c>
      <c r="U268">
        <v>1473.0969142926699</v>
      </c>
      <c r="V268">
        <v>47</v>
      </c>
      <c r="W268">
        <v>23</v>
      </c>
      <c r="X268">
        <v>35</v>
      </c>
    </row>
    <row r="269" spans="1:24">
      <c r="A269">
        <v>2023</v>
      </c>
      <c r="B269" s="15">
        <v>44854</v>
      </c>
      <c r="C269">
        <v>0</v>
      </c>
      <c r="D269">
        <v>0</v>
      </c>
      <c r="E269" t="s">
        <v>829</v>
      </c>
      <c r="G269" t="s">
        <v>870</v>
      </c>
      <c r="H269" t="s">
        <v>866</v>
      </c>
      <c r="I269" t="s">
        <v>871</v>
      </c>
      <c r="J269" t="s">
        <v>867</v>
      </c>
      <c r="K269">
        <v>1535.4794268632299</v>
      </c>
      <c r="L269">
        <v>1563.6879526267101</v>
      </c>
      <c r="M269">
        <v>0.53131939385372295</v>
      </c>
      <c r="N269">
        <v>0.46868060614627699</v>
      </c>
      <c r="O269">
        <v>0.240260693559641</v>
      </c>
      <c r="P269">
        <v>1.1752443151981</v>
      </c>
      <c r="Q269">
        <v>1.0650163783615401</v>
      </c>
      <c r="R269">
        <v>6</v>
      </c>
      <c r="S269">
        <v>4</v>
      </c>
      <c r="T269">
        <v>1539.0083068173899</v>
      </c>
      <c r="U269">
        <v>1560.1590726725501</v>
      </c>
      <c r="V269">
        <v>94</v>
      </c>
      <c r="W269">
        <v>28</v>
      </c>
      <c r="X269">
        <v>61</v>
      </c>
    </row>
    <row r="270" spans="1:24">
      <c r="A270">
        <v>2023</v>
      </c>
      <c r="B270" s="15">
        <v>44971</v>
      </c>
      <c r="C270">
        <v>0</v>
      </c>
      <c r="D270">
        <v>0</v>
      </c>
      <c r="E270" t="s">
        <v>829</v>
      </c>
      <c r="F270" t="s">
        <v>860</v>
      </c>
      <c r="G270" t="s">
        <v>852</v>
      </c>
      <c r="H270" t="s">
        <v>830</v>
      </c>
      <c r="I270" t="s">
        <v>853</v>
      </c>
      <c r="J270" t="s">
        <v>832</v>
      </c>
      <c r="K270">
        <v>1541.0670862151101</v>
      </c>
      <c r="L270">
        <v>1613.17083316649</v>
      </c>
      <c r="M270">
        <v>0.46823299816577602</v>
      </c>
      <c r="N270">
        <v>0.53176700183422398</v>
      </c>
      <c r="O270">
        <v>0.24020627335926101</v>
      </c>
      <c r="P270">
        <v>1.0641997661375799</v>
      </c>
      <c r="Q270">
        <v>1.1760065072216801</v>
      </c>
      <c r="R270">
        <v>2</v>
      </c>
      <c r="S270">
        <v>3</v>
      </c>
      <c r="T270">
        <v>1538.83020151038</v>
      </c>
      <c r="U270">
        <v>1615.40771787122</v>
      </c>
      <c r="V270">
        <v>100</v>
      </c>
      <c r="W270">
        <v>3</v>
      </c>
      <c r="X270">
        <v>51</v>
      </c>
    </row>
    <row r="271" spans="1:24">
      <c r="A271">
        <v>2023</v>
      </c>
      <c r="B271" s="15">
        <v>44858</v>
      </c>
      <c r="C271">
        <v>0</v>
      </c>
      <c r="D271">
        <v>0</v>
      </c>
      <c r="E271" t="s">
        <v>829</v>
      </c>
      <c r="G271" t="s">
        <v>870</v>
      </c>
      <c r="H271" t="s">
        <v>856</v>
      </c>
      <c r="I271" t="s">
        <v>871</v>
      </c>
      <c r="J271" t="s">
        <v>857</v>
      </c>
      <c r="K271">
        <v>1534.7502582191401</v>
      </c>
      <c r="L271">
        <v>1548.14280276677</v>
      </c>
      <c r="M271">
        <v>0.55248827007596701</v>
      </c>
      <c r="N271">
        <v>0.44751172992403299</v>
      </c>
      <c r="O271">
        <v>0.23768798785098399</v>
      </c>
      <c r="P271">
        <v>1.2113447027772899</v>
      </c>
      <c r="Q271">
        <v>1.02634328507369</v>
      </c>
      <c r="R271">
        <v>6</v>
      </c>
      <c r="S271">
        <v>3</v>
      </c>
      <c r="T271">
        <v>1538.8109602935001</v>
      </c>
      <c r="U271">
        <v>1544.08210069241</v>
      </c>
      <c r="V271">
        <v>89</v>
      </c>
      <c r="W271">
        <v>30</v>
      </c>
      <c r="X271">
        <v>59</v>
      </c>
    </row>
    <row r="272" spans="1:24">
      <c r="A272">
        <v>2023</v>
      </c>
      <c r="B272" s="15">
        <v>44926</v>
      </c>
      <c r="C272">
        <v>0</v>
      </c>
      <c r="D272">
        <v>0</v>
      </c>
      <c r="E272" t="s">
        <v>829</v>
      </c>
      <c r="G272" t="s">
        <v>870</v>
      </c>
      <c r="H272" t="s">
        <v>854</v>
      </c>
      <c r="I272" t="s">
        <v>871</v>
      </c>
      <c r="J272" t="s">
        <v>855</v>
      </c>
      <c r="K272">
        <v>1541.73288178027</v>
      </c>
      <c r="L272">
        <v>1528.33074705282</v>
      </c>
      <c r="M272">
        <v>0.59024348619628697</v>
      </c>
      <c r="N272">
        <v>0.40975651380371297</v>
      </c>
      <c r="O272">
        <v>0.233083591706467</v>
      </c>
      <c r="P272">
        <v>1.2759944923550599</v>
      </c>
      <c r="Q272">
        <v>0.95708909935140296</v>
      </c>
      <c r="R272">
        <v>1</v>
      </c>
      <c r="S272">
        <v>2</v>
      </c>
      <c r="T272">
        <v>1538.7917511258299</v>
      </c>
      <c r="U272">
        <v>1531.27187770726</v>
      </c>
      <c r="V272">
        <v>83</v>
      </c>
      <c r="W272">
        <v>47</v>
      </c>
      <c r="X272">
        <v>65</v>
      </c>
    </row>
    <row r="273" spans="1:24">
      <c r="A273">
        <v>2023</v>
      </c>
      <c r="B273" s="15">
        <v>44908</v>
      </c>
      <c r="C273">
        <v>0</v>
      </c>
      <c r="D273">
        <v>0</v>
      </c>
      <c r="E273" t="s">
        <v>829</v>
      </c>
      <c r="G273" t="s">
        <v>858</v>
      </c>
      <c r="H273" t="s">
        <v>868</v>
      </c>
      <c r="I273" t="s">
        <v>859</v>
      </c>
      <c r="J273" t="s">
        <v>869</v>
      </c>
      <c r="K273">
        <v>1535.7023345376699</v>
      </c>
      <c r="L273">
        <v>1448.3065759998001</v>
      </c>
      <c r="M273">
        <v>0.68802745674014099</v>
      </c>
      <c r="N273">
        <v>0.31197254325985901</v>
      </c>
      <c r="O273">
        <v>0.220693463933615</v>
      </c>
      <c r="P273">
        <v>1.4449052147044801</v>
      </c>
      <c r="Q273">
        <v>0.77578824922913503</v>
      </c>
      <c r="R273">
        <v>4</v>
      </c>
      <c r="S273">
        <v>0</v>
      </c>
      <c r="T273">
        <v>1538.7401463037199</v>
      </c>
      <c r="U273">
        <v>1445.2687642337501</v>
      </c>
      <c r="V273">
        <v>28</v>
      </c>
      <c r="W273">
        <v>18</v>
      </c>
      <c r="X273">
        <v>23</v>
      </c>
    </row>
    <row r="274" spans="1:24">
      <c r="A274">
        <v>2023</v>
      </c>
      <c r="B274" s="15">
        <v>44891</v>
      </c>
      <c r="C274">
        <v>0</v>
      </c>
      <c r="D274">
        <v>0</v>
      </c>
      <c r="E274" t="s">
        <v>829</v>
      </c>
      <c r="G274" t="s">
        <v>888</v>
      </c>
      <c r="H274" t="s">
        <v>870</v>
      </c>
      <c r="I274" t="s">
        <v>889</v>
      </c>
      <c r="J274" t="s">
        <v>871</v>
      </c>
      <c r="K274">
        <v>1541.65156201787</v>
      </c>
      <c r="L274">
        <v>1531.0384754855399</v>
      </c>
      <c r="M274">
        <v>0.58635492325289895</v>
      </c>
      <c r="N274">
        <v>0.41364507674710099</v>
      </c>
      <c r="O274">
        <v>0.23355995326505599</v>
      </c>
      <c r="P274">
        <v>1.2693207712991701</v>
      </c>
      <c r="Q274">
        <v>0.96423918196588498</v>
      </c>
      <c r="R274">
        <v>3</v>
      </c>
      <c r="S274">
        <v>4</v>
      </c>
      <c r="T274">
        <v>1538.73390391919</v>
      </c>
      <c r="U274">
        <v>1533.95613358422</v>
      </c>
      <c r="V274">
        <v>84</v>
      </c>
      <c r="W274">
        <v>61</v>
      </c>
      <c r="X274">
        <v>72</v>
      </c>
    </row>
    <row r="275" spans="1:24">
      <c r="A275">
        <v>2023</v>
      </c>
      <c r="B275" s="15">
        <v>44871</v>
      </c>
      <c r="C275">
        <v>0</v>
      </c>
      <c r="D275">
        <v>0</v>
      </c>
      <c r="E275" t="s">
        <v>829</v>
      </c>
      <c r="F275" t="s">
        <v>860</v>
      </c>
      <c r="G275" t="s">
        <v>888</v>
      </c>
      <c r="H275" t="s">
        <v>892</v>
      </c>
      <c r="I275" t="s">
        <v>889</v>
      </c>
      <c r="J275" t="s">
        <v>893</v>
      </c>
      <c r="K275">
        <v>1542.19462352799</v>
      </c>
      <c r="L275">
        <v>1453.01220065904</v>
      </c>
      <c r="M275">
        <v>0.69023077859905801</v>
      </c>
      <c r="N275">
        <v>0.30976922140094199</v>
      </c>
      <c r="O275">
        <v>0.220400208422281</v>
      </c>
      <c r="P275">
        <v>1.4487347581576899</v>
      </c>
      <c r="Q275">
        <v>0.77166545026458999</v>
      </c>
      <c r="R275">
        <v>2</v>
      </c>
      <c r="S275">
        <v>3</v>
      </c>
      <c r="T275">
        <v>1538.6188650838801</v>
      </c>
      <c r="U275">
        <v>1456.5879591031501</v>
      </c>
      <c r="V275">
        <v>35</v>
      </c>
      <c r="W275">
        <v>37</v>
      </c>
      <c r="X275">
        <v>36</v>
      </c>
    </row>
    <row r="276" spans="1:24">
      <c r="A276">
        <v>2023</v>
      </c>
      <c r="B276" s="15">
        <v>44971</v>
      </c>
      <c r="C276">
        <v>0</v>
      </c>
      <c r="D276">
        <v>0</v>
      </c>
      <c r="E276" t="s">
        <v>829</v>
      </c>
      <c r="F276" t="s">
        <v>865</v>
      </c>
      <c r="G276" t="s">
        <v>854</v>
      </c>
      <c r="H276" t="s">
        <v>850</v>
      </c>
      <c r="I276" t="s">
        <v>855</v>
      </c>
      <c r="J276" t="s">
        <v>851</v>
      </c>
      <c r="K276">
        <v>1536.64705569487</v>
      </c>
      <c r="L276">
        <v>1503.3616851239201</v>
      </c>
      <c r="M276">
        <v>0.61761306351114598</v>
      </c>
      <c r="N276">
        <v>0.38238693648885402</v>
      </c>
      <c r="O276">
        <v>0.22970721345637499</v>
      </c>
      <c r="P276">
        <v>1.32306316466527</v>
      </c>
      <c r="Q276">
        <v>0.90664404879110805</v>
      </c>
      <c r="R276">
        <v>3</v>
      </c>
      <c r="S276">
        <v>2</v>
      </c>
      <c r="T276">
        <v>1538.4214378905201</v>
      </c>
      <c r="U276">
        <v>1501.58730292827</v>
      </c>
      <c r="V276">
        <v>66</v>
      </c>
      <c r="W276">
        <v>15</v>
      </c>
      <c r="X276">
        <v>40</v>
      </c>
    </row>
    <row r="277" spans="1:24">
      <c r="A277">
        <v>2023</v>
      </c>
      <c r="B277" s="15">
        <v>44854</v>
      </c>
      <c r="C277">
        <v>0</v>
      </c>
      <c r="D277">
        <v>0</v>
      </c>
      <c r="E277" t="s">
        <v>829</v>
      </c>
      <c r="G277" t="s">
        <v>843</v>
      </c>
      <c r="H277" t="s">
        <v>854</v>
      </c>
      <c r="I277" t="s">
        <v>845</v>
      </c>
      <c r="J277" t="s">
        <v>855</v>
      </c>
      <c r="K277">
        <v>1534.7486045512101</v>
      </c>
      <c r="L277">
        <v>1508.0356215705899</v>
      </c>
      <c r="M277">
        <v>0.608639123482836</v>
      </c>
      <c r="N277">
        <v>0.391360876517164</v>
      </c>
      <c r="O277">
        <v>0.230819462082305</v>
      </c>
      <c r="P277">
        <v>1.3076119539634199</v>
      </c>
      <c r="Q277">
        <v>0.92320750811888197</v>
      </c>
      <c r="R277">
        <v>5</v>
      </c>
      <c r="S277">
        <v>2</v>
      </c>
      <c r="T277">
        <v>1538.2328278822299</v>
      </c>
      <c r="U277">
        <v>1504.5513982395701</v>
      </c>
      <c r="V277">
        <v>68</v>
      </c>
      <c r="W277">
        <v>54</v>
      </c>
      <c r="X277">
        <v>61</v>
      </c>
    </row>
    <row r="278" spans="1:24">
      <c r="A278">
        <v>2023</v>
      </c>
      <c r="B278" s="15">
        <v>44847</v>
      </c>
      <c r="C278">
        <v>0</v>
      </c>
      <c r="D278">
        <v>0</v>
      </c>
      <c r="E278" t="s">
        <v>829</v>
      </c>
      <c r="G278" t="s">
        <v>886</v>
      </c>
      <c r="H278" t="s">
        <v>888</v>
      </c>
      <c r="I278" t="s">
        <v>887</v>
      </c>
      <c r="J278" t="s">
        <v>889</v>
      </c>
      <c r="K278">
        <v>1544.1249013035599</v>
      </c>
      <c r="L278">
        <v>1554.00296914249</v>
      </c>
      <c r="M278">
        <v>0.55748479580430399</v>
      </c>
      <c r="N278">
        <v>0.44251520419569601</v>
      </c>
      <c r="O278">
        <v>0.23708050983838</v>
      </c>
      <c r="P278">
        <v>1.21988132183056</v>
      </c>
      <c r="Q278">
        <v>1.0171991880078199</v>
      </c>
      <c r="R278">
        <v>3</v>
      </c>
      <c r="S278">
        <v>7</v>
      </c>
      <c r="T278">
        <v>1538.2169736497301</v>
      </c>
      <c r="U278">
        <v>1559.91089679632</v>
      </c>
      <c r="V278">
        <v>93</v>
      </c>
      <c r="W278">
        <v>31</v>
      </c>
      <c r="X278">
        <v>62</v>
      </c>
    </row>
    <row r="279" spans="1:24">
      <c r="A279">
        <v>2023</v>
      </c>
      <c r="B279" s="15">
        <v>44907</v>
      </c>
      <c r="C279">
        <v>0</v>
      </c>
      <c r="D279">
        <v>0</v>
      </c>
      <c r="E279" t="s">
        <v>829</v>
      </c>
      <c r="G279" t="s">
        <v>886</v>
      </c>
      <c r="H279" t="s">
        <v>870</v>
      </c>
      <c r="I279" t="s">
        <v>887</v>
      </c>
      <c r="J279" t="s">
        <v>871</v>
      </c>
      <c r="K279">
        <v>1536.10214201432</v>
      </c>
      <c r="L279">
        <v>1541.01305472793</v>
      </c>
      <c r="M279">
        <v>0.56452656607160501</v>
      </c>
      <c r="N279">
        <v>0.43547343392839499</v>
      </c>
      <c r="O279">
        <v>0.236223762656631</v>
      </c>
      <c r="P279">
        <v>1.2319223052427799</v>
      </c>
      <c r="Q279">
        <v>1.00430145741385</v>
      </c>
      <c r="R279">
        <v>2</v>
      </c>
      <c r="S279">
        <v>1</v>
      </c>
      <c r="T279">
        <v>1538.1597007919199</v>
      </c>
      <c r="U279">
        <v>1538.95549595033</v>
      </c>
      <c r="V279">
        <v>86</v>
      </c>
      <c r="W279">
        <v>58</v>
      </c>
      <c r="X279">
        <v>72</v>
      </c>
    </row>
    <row r="280" spans="1:24">
      <c r="A280">
        <v>2023</v>
      </c>
      <c r="B280" s="15">
        <v>44914</v>
      </c>
      <c r="C280">
        <v>0</v>
      </c>
      <c r="D280">
        <v>0</v>
      </c>
      <c r="E280" t="s">
        <v>829</v>
      </c>
      <c r="G280" t="s">
        <v>843</v>
      </c>
      <c r="H280" t="s">
        <v>861</v>
      </c>
      <c r="I280" t="s">
        <v>845</v>
      </c>
      <c r="J280" t="s">
        <v>862</v>
      </c>
      <c r="K280">
        <v>1541.3388647535801</v>
      </c>
      <c r="L280">
        <v>1486.8910016616901</v>
      </c>
      <c r="M280">
        <v>0.645942287346007</v>
      </c>
      <c r="N280">
        <v>0.354057712653993</v>
      </c>
      <c r="O280">
        <v>0.226151477187644</v>
      </c>
      <c r="P280">
        <v>1.37195524941839</v>
      </c>
      <c r="Q280">
        <v>0.85419622776925097</v>
      </c>
      <c r="R280">
        <v>2</v>
      </c>
      <c r="S280">
        <v>3</v>
      </c>
      <c r="T280">
        <v>1538.0522869133699</v>
      </c>
      <c r="U280">
        <v>1490.1775795019</v>
      </c>
      <c r="V280">
        <v>58</v>
      </c>
      <c r="W280">
        <v>14</v>
      </c>
      <c r="X280">
        <v>36</v>
      </c>
    </row>
    <row r="281" spans="1:24">
      <c r="A281">
        <v>2023</v>
      </c>
      <c r="B281" s="15">
        <v>44858</v>
      </c>
      <c r="C281">
        <v>0</v>
      </c>
      <c r="D281">
        <v>0</v>
      </c>
      <c r="E281" t="s">
        <v>829</v>
      </c>
      <c r="G281" t="s">
        <v>843</v>
      </c>
      <c r="H281" t="s">
        <v>846</v>
      </c>
      <c r="I281" t="s">
        <v>845</v>
      </c>
      <c r="J281" t="s">
        <v>847</v>
      </c>
      <c r="K281">
        <v>1534.42897672867</v>
      </c>
      <c r="L281">
        <v>1555.1742049639699</v>
      </c>
      <c r="M281">
        <v>0.542001783844555</v>
      </c>
      <c r="N281">
        <v>0.457998216155445</v>
      </c>
      <c r="O281">
        <v>0.23896236214663499</v>
      </c>
      <c r="P281">
        <v>1.1934479032805601</v>
      </c>
      <c r="Q281">
        <v>1.0455144588660701</v>
      </c>
      <c r="R281">
        <v>3</v>
      </c>
      <c r="S281">
        <v>1</v>
      </c>
      <c r="T281">
        <v>1537.86504688893</v>
      </c>
      <c r="U281">
        <v>1551.73813480371</v>
      </c>
      <c r="V281">
        <v>91</v>
      </c>
      <c r="W281">
        <v>34</v>
      </c>
      <c r="X281">
        <v>62</v>
      </c>
    </row>
    <row r="282" spans="1:24">
      <c r="A282">
        <v>2023</v>
      </c>
      <c r="B282" s="15">
        <v>44847</v>
      </c>
      <c r="C282">
        <v>0</v>
      </c>
      <c r="D282">
        <v>0</v>
      </c>
      <c r="E282" t="s">
        <v>829</v>
      </c>
      <c r="G282" t="s">
        <v>856</v>
      </c>
      <c r="H282" t="s">
        <v>890</v>
      </c>
      <c r="I282" t="s">
        <v>857</v>
      </c>
      <c r="J282" t="s">
        <v>891</v>
      </c>
      <c r="K282">
        <v>1534.86176584587</v>
      </c>
      <c r="L282">
        <v>1439.7125017420899</v>
      </c>
      <c r="M282">
        <v>0.69752639323894905</v>
      </c>
      <c r="N282">
        <v>0.30247360676105101</v>
      </c>
      <c r="O282">
        <v>0.21942286276070799</v>
      </c>
      <c r="P282">
        <v>1.4614224111829599</v>
      </c>
      <c r="Q282">
        <v>0.75800045157774298</v>
      </c>
      <c r="R282">
        <v>6</v>
      </c>
      <c r="S282">
        <v>2</v>
      </c>
      <c r="T282">
        <v>1537.7966791756</v>
      </c>
      <c r="U282">
        <v>1436.77758841236</v>
      </c>
      <c r="V282">
        <v>23</v>
      </c>
      <c r="W282">
        <v>22</v>
      </c>
      <c r="X282">
        <v>22</v>
      </c>
    </row>
    <row r="283" spans="1:24">
      <c r="A283">
        <v>2023</v>
      </c>
      <c r="B283" s="15">
        <v>44888</v>
      </c>
      <c r="C283">
        <v>0</v>
      </c>
      <c r="D283">
        <v>0</v>
      </c>
      <c r="E283" t="s">
        <v>829</v>
      </c>
      <c r="F283" t="s">
        <v>865</v>
      </c>
      <c r="G283" t="s">
        <v>856</v>
      </c>
      <c r="H283" t="s">
        <v>848</v>
      </c>
      <c r="I283" t="s">
        <v>857</v>
      </c>
      <c r="J283" t="s">
        <v>849</v>
      </c>
      <c r="K283">
        <v>1535.80249246532</v>
      </c>
      <c r="L283">
        <v>1530.85338419145</v>
      </c>
      <c r="M283">
        <v>0.57842531674204001</v>
      </c>
      <c r="N283">
        <v>0.42157468325795999</v>
      </c>
      <c r="O283">
        <v>0.23452942627314</v>
      </c>
      <c r="P283">
        <v>1.25572230207985</v>
      </c>
      <c r="Q283">
        <v>0.97880712419328997</v>
      </c>
      <c r="R283">
        <v>2</v>
      </c>
      <c r="S283">
        <v>1</v>
      </c>
      <c r="T283">
        <v>1537.78505092061</v>
      </c>
      <c r="U283">
        <v>1528.87082573616</v>
      </c>
      <c r="V283">
        <v>82</v>
      </c>
      <c r="W283">
        <v>60</v>
      </c>
      <c r="X283">
        <v>71</v>
      </c>
    </row>
    <row r="284" spans="1:24">
      <c r="A284">
        <v>2023</v>
      </c>
      <c r="B284" s="15">
        <v>44969</v>
      </c>
      <c r="C284">
        <v>0</v>
      </c>
      <c r="D284">
        <v>0</v>
      </c>
      <c r="E284" t="s">
        <v>829</v>
      </c>
      <c r="G284" t="s">
        <v>843</v>
      </c>
      <c r="H284" t="s">
        <v>878</v>
      </c>
      <c r="I284" t="s">
        <v>845</v>
      </c>
      <c r="J284" t="s">
        <v>879</v>
      </c>
      <c r="K284">
        <v>1535.04500681748</v>
      </c>
      <c r="L284">
        <v>1404.31218180212</v>
      </c>
      <c r="M284">
        <v>0.73892366248123398</v>
      </c>
      <c r="N284">
        <v>0.26107633751876602</v>
      </c>
      <c r="O284">
        <v>0.2136592105299</v>
      </c>
      <c r="P284">
        <v>1.5336286891247599</v>
      </c>
      <c r="Q284">
        <v>0.68003052140513598</v>
      </c>
      <c r="R284">
        <v>7</v>
      </c>
      <c r="S284">
        <v>2</v>
      </c>
      <c r="T284">
        <v>1537.7526029686001</v>
      </c>
      <c r="U284">
        <v>1401.604585651</v>
      </c>
      <c r="V284">
        <v>8</v>
      </c>
      <c r="W284">
        <v>17</v>
      </c>
      <c r="X284">
        <v>12</v>
      </c>
    </row>
    <row r="285" spans="1:24">
      <c r="A285">
        <v>2023</v>
      </c>
      <c r="B285" s="15">
        <v>44896</v>
      </c>
      <c r="C285">
        <v>0</v>
      </c>
      <c r="D285">
        <v>0</v>
      </c>
      <c r="E285" t="s">
        <v>829</v>
      </c>
      <c r="G285" t="s">
        <v>852</v>
      </c>
      <c r="H285" t="s">
        <v>878</v>
      </c>
      <c r="I285" t="s">
        <v>853</v>
      </c>
      <c r="J285" t="s">
        <v>879</v>
      </c>
      <c r="K285">
        <v>1534.8401536619299</v>
      </c>
      <c r="L285">
        <v>1417.58806371225</v>
      </c>
      <c r="M285">
        <v>0.72367814657851703</v>
      </c>
      <c r="N285">
        <v>0.27632185342148302</v>
      </c>
      <c r="O285">
        <v>0.21582969151706399</v>
      </c>
      <c r="P285">
        <v>1.50699475354042</v>
      </c>
      <c r="Q285">
        <v>0.70883493797664798</v>
      </c>
      <c r="R285">
        <v>5</v>
      </c>
      <c r="S285">
        <v>0</v>
      </c>
      <c r="T285">
        <v>1537.72328279617</v>
      </c>
      <c r="U285">
        <v>1414.7049345779999</v>
      </c>
      <c r="V285">
        <v>13</v>
      </c>
      <c r="W285">
        <v>7</v>
      </c>
      <c r="X285">
        <v>10</v>
      </c>
    </row>
    <row r="286" spans="1:24">
      <c r="A286">
        <v>2023</v>
      </c>
      <c r="B286" s="15">
        <v>44940</v>
      </c>
      <c r="C286">
        <v>0</v>
      </c>
      <c r="D286">
        <v>0</v>
      </c>
      <c r="E286" t="s">
        <v>829</v>
      </c>
      <c r="G286" t="s">
        <v>843</v>
      </c>
      <c r="H286" t="s">
        <v>870</v>
      </c>
      <c r="I286" t="s">
        <v>845</v>
      </c>
      <c r="J286" t="s">
        <v>871</v>
      </c>
      <c r="K286">
        <v>1540.3912224104699</v>
      </c>
      <c r="L286">
        <v>1537.5425636407399</v>
      </c>
      <c r="M286">
        <v>0.57547413144462101</v>
      </c>
      <c r="N286">
        <v>0.42452586855537899</v>
      </c>
      <c r="O286">
        <v>0.23488965772870099</v>
      </c>
      <c r="P286">
        <v>1.25066499885119</v>
      </c>
      <c r="Q286">
        <v>0.98422465887750599</v>
      </c>
      <c r="R286">
        <v>3</v>
      </c>
      <c r="S286">
        <v>4</v>
      </c>
      <c r="T286">
        <v>1537.53883895383</v>
      </c>
      <c r="U286">
        <v>1540.3949470973801</v>
      </c>
      <c r="V286">
        <v>87</v>
      </c>
      <c r="W286">
        <v>14</v>
      </c>
      <c r="X286">
        <v>50</v>
      </c>
    </row>
    <row r="287" spans="1:24">
      <c r="A287">
        <v>2023</v>
      </c>
      <c r="B287" s="15">
        <v>44881</v>
      </c>
      <c r="C287">
        <v>0</v>
      </c>
      <c r="D287">
        <v>0</v>
      </c>
      <c r="E287" t="s">
        <v>829</v>
      </c>
      <c r="G287" t="s">
        <v>870</v>
      </c>
      <c r="H287" t="s">
        <v>874</v>
      </c>
      <c r="I287" t="s">
        <v>871</v>
      </c>
      <c r="J287" t="s">
        <v>875</v>
      </c>
      <c r="K287">
        <v>1542.4711684925101</v>
      </c>
      <c r="L287">
        <v>1505.2370814256501</v>
      </c>
      <c r="M287">
        <v>0.622966751050261</v>
      </c>
      <c r="N287">
        <v>0.377033248949739</v>
      </c>
      <c r="O287">
        <v>0.229040781268328</v>
      </c>
      <c r="P287">
        <v>1.33228949200411</v>
      </c>
      <c r="Q287">
        <v>0.89675128926422198</v>
      </c>
      <c r="R287">
        <v>1</v>
      </c>
      <c r="S287">
        <v>3</v>
      </c>
      <c r="T287">
        <v>1537.5200615799999</v>
      </c>
      <c r="U287">
        <v>1510.18818833816</v>
      </c>
      <c r="V287">
        <v>71</v>
      </c>
      <c r="W287">
        <v>54</v>
      </c>
      <c r="X287">
        <v>62</v>
      </c>
    </row>
    <row r="288" spans="1:24">
      <c r="A288">
        <v>2023</v>
      </c>
      <c r="B288" s="15">
        <v>44933</v>
      </c>
      <c r="C288">
        <v>0</v>
      </c>
      <c r="D288">
        <v>0</v>
      </c>
      <c r="E288" t="s">
        <v>829</v>
      </c>
      <c r="G288" t="s">
        <v>843</v>
      </c>
      <c r="H288" t="s">
        <v>874</v>
      </c>
      <c r="I288" t="s">
        <v>845</v>
      </c>
      <c r="J288" t="s">
        <v>875</v>
      </c>
      <c r="K288">
        <v>1544.2254034621899</v>
      </c>
      <c r="L288">
        <v>1501.3847922667901</v>
      </c>
      <c r="M288">
        <v>0.63051656478545404</v>
      </c>
      <c r="N288">
        <v>0.36948343521454602</v>
      </c>
      <c r="O288">
        <v>0.22809689467834299</v>
      </c>
      <c r="P288">
        <v>1.3453111537784299</v>
      </c>
      <c r="Q288">
        <v>0.88278574089991102</v>
      </c>
      <c r="R288">
        <v>1</v>
      </c>
      <c r="S288">
        <v>5</v>
      </c>
      <c r="T288">
        <v>1537.3635386543101</v>
      </c>
      <c r="U288">
        <v>1508.2466570746701</v>
      </c>
      <c r="V288">
        <v>70</v>
      </c>
      <c r="W288">
        <v>38</v>
      </c>
      <c r="X288">
        <v>54</v>
      </c>
    </row>
    <row r="289" spans="1:24">
      <c r="A289">
        <v>2023</v>
      </c>
      <c r="B289" s="15">
        <v>44926</v>
      </c>
      <c r="C289">
        <v>0</v>
      </c>
      <c r="D289">
        <v>0</v>
      </c>
      <c r="E289" t="s">
        <v>829</v>
      </c>
      <c r="F289" t="s">
        <v>860</v>
      </c>
      <c r="G289" t="s">
        <v>843</v>
      </c>
      <c r="H289" t="s">
        <v>876</v>
      </c>
      <c r="I289" t="s">
        <v>845</v>
      </c>
      <c r="J289" t="s">
        <v>877</v>
      </c>
      <c r="K289">
        <v>1535.62443523971</v>
      </c>
      <c r="L289">
        <v>1492.2383805690099</v>
      </c>
      <c r="M289">
        <v>0.63124773523031297</v>
      </c>
      <c r="N289">
        <v>0.36875226476968698</v>
      </c>
      <c r="O289">
        <v>0.22800521294430201</v>
      </c>
      <c r="P289">
        <v>1.34657290911313</v>
      </c>
      <c r="Q289">
        <v>0.881432303831169</v>
      </c>
      <c r="R289">
        <v>5</v>
      </c>
      <c r="S289">
        <v>4</v>
      </c>
      <c r="T289">
        <v>1537.32748514576</v>
      </c>
      <c r="U289">
        <v>1490.53533066296</v>
      </c>
      <c r="V289">
        <v>58</v>
      </c>
      <c r="W289">
        <v>35</v>
      </c>
      <c r="X289">
        <v>46</v>
      </c>
    </row>
    <row r="290" spans="1:24">
      <c r="A290">
        <v>2023</v>
      </c>
      <c r="B290" s="15">
        <v>44982</v>
      </c>
      <c r="C290">
        <v>0</v>
      </c>
      <c r="D290">
        <v>0</v>
      </c>
      <c r="E290" t="s">
        <v>829</v>
      </c>
      <c r="F290" t="s">
        <v>865</v>
      </c>
      <c r="G290" t="s">
        <v>843</v>
      </c>
      <c r="H290" t="s">
        <v>852</v>
      </c>
      <c r="I290" t="s">
        <v>845</v>
      </c>
      <c r="J290" t="s">
        <v>853</v>
      </c>
      <c r="K290">
        <v>1540.2625062735301</v>
      </c>
      <c r="L290">
        <v>1525.6680129234201</v>
      </c>
      <c r="M290">
        <v>0.59190249631943004</v>
      </c>
      <c r="N290">
        <v>0.40809750368057002</v>
      </c>
      <c r="O290">
        <v>0.23288014669725601</v>
      </c>
      <c r="P290">
        <v>1.27884279916278</v>
      </c>
      <c r="Q290">
        <v>0.954037347534481</v>
      </c>
      <c r="R290">
        <v>2</v>
      </c>
      <c r="S290">
        <v>3</v>
      </c>
      <c r="T290">
        <v>1537.31133762433</v>
      </c>
      <c r="U290">
        <v>1528.6191815726199</v>
      </c>
      <c r="V290">
        <v>81</v>
      </c>
      <c r="W290">
        <v>8</v>
      </c>
      <c r="X290">
        <v>44</v>
      </c>
    </row>
    <row r="291" spans="1:24">
      <c r="A291">
        <v>2023</v>
      </c>
      <c r="B291" s="15">
        <v>44902</v>
      </c>
      <c r="C291">
        <v>0</v>
      </c>
      <c r="D291">
        <v>0</v>
      </c>
      <c r="E291" t="s">
        <v>829</v>
      </c>
      <c r="G291" t="s">
        <v>870</v>
      </c>
      <c r="H291" t="s">
        <v>890</v>
      </c>
      <c r="I291" t="s">
        <v>871</v>
      </c>
      <c r="J291" t="s">
        <v>891</v>
      </c>
      <c r="K291">
        <v>1533.78656900138</v>
      </c>
      <c r="L291">
        <v>1438.57508020983</v>
      </c>
      <c r="M291">
        <v>0.69760196087256199</v>
      </c>
      <c r="N291">
        <v>0.30239803912743801</v>
      </c>
      <c r="O291">
        <v>0.21941268703010899</v>
      </c>
      <c r="P291">
        <v>1.4615538880627099</v>
      </c>
      <c r="Q291">
        <v>0.75785879896739805</v>
      </c>
      <c r="R291">
        <v>8</v>
      </c>
      <c r="S291">
        <v>2</v>
      </c>
      <c r="T291">
        <v>1537.1799988471</v>
      </c>
      <c r="U291">
        <v>1435.1816503641101</v>
      </c>
      <c r="V291">
        <v>22</v>
      </c>
      <c r="W291">
        <v>20</v>
      </c>
      <c r="X291">
        <v>21</v>
      </c>
    </row>
    <row r="292" spans="1:24">
      <c r="A292">
        <v>2023</v>
      </c>
      <c r="B292" s="15">
        <v>44936</v>
      </c>
      <c r="C292">
        <v>0</v>
      </c>
      <c r="D292">
        <v>0</v>
      </c>
      <c r="E292" t="s">
        <v>829</v>
      </c>
      <c r="G292" t="s">
        <v>856</v>
      </c>
      <c r="H292" t="s">
        <v>863</v>
      </c>
      <c r="I292" t="s">
        <v>857</v>
      </c>
      <c r="J292" t="s">
        <v>864</v>
      </c>
      <c r="K292">
        <v>1535.5128691115499</v>
      </c>
      <c r="L292">
        <v>1486.8687214444001</v>
      </c>
      <c r="M292">
        <v>0.63826493114320604</v>
      </c>
      <c r="N292">
        <v>0.36173506885679402</v>
      </c>
      <c r="O292">
        <v>0.227122730104869</v>
      </c>
      <c r="P292">
        <v>1.3586881186998401</v>
      </c>
      <c r="Q292">
        <v>0.86843461140502998</v>
      </c>
      <c r="R292">
        <v>5</v>
      </c>
      <c r="S292">
        <v>4</v>
      </c>
      <c r="T292">
        <v>1537.17942237487</v>
      </c>
      <c r="U292">
        <v>1485.20216818108</v>
      </c>
      <c r="V292">
        <v>55</v>
      </c>
      <c r="W292">
        <v>33</v>
      </c>
      <c r="X292">
        <v>44</v>
      </c>
    </row>
    <row r="293" spans="1:24">
      <c r="A293">
        <v>2023</v>
      </c>
      <c r="B293" s="15">
        <v>44983</v>
      </c>
      <c r="C293">
        <v>0</v>
      </c>
      <c r="D293">
        <v>0</v>
      </c>
      <c r="E293" t="s">
        <v>829</v>
      </c>
      <c r="F293" t="s">
        <v>860</v>
      </c>
      <c r="G293" t="s">
        <v>886</v>
      </c>
      <c r="H293" t="s">
        <v>868</v>
      </c>
      <c r="I293" t="s">
        <v>887</v>
      </c>
      <c r="J293" t="s">
        <v>869</v>
      </c>
      <c r="K293">
        <v>1535.74701248611</v>
      </c>
      <c r="L293">
        <v>1423.38332048549</v>
      </c>
      <c r="M293">
        <v>0.71801580176812096</v>
      </c>
      <c r="N293">
        <v>0.28198419823187898</v>
      </c>
      <c r="O293">
        <v>0.21662069093987099</v>
      </c>
      <c r="P293">
        <v>1.4971152153913601</v>
      </c>
      <c r="Q293">
        <v>0.71950547554851296</v>
      </c>
      <c r="R293">
        <v>3</v>
      </c>
      <c r="S293">
        <v>2</v>
      </c>
      <c r="T293">
        <v>1537.00872766782</v>
      </c>
      <c r="U293">
        <v>1422.1216053037799</v>
      </c>
      <c r="V293">
        <v>15</v>
      </c>
      <c r="W293">
        <v>59</v>
      </c>
      <c r="X293">
        <v>37</v>
      </c>
    </row>
    <row r="294" spans="1:24">
      <c r="A294">
        <v>2023</v>
      </c>
      <c r="B294" s="15">
        <v>44932</v>
      </c>
      <c r="C294">
        <v>0</v>
      </c>
      <c r="D294">
        <v>0</v>
      </c>
      <c r="E294" t="s">
        <v>829</v>
      </c>
      <c r="G294" t="s">
        <v>854</v>
      </c>
      <c r="H294" t="s">
        <v>882</v>
      </c>
      <c r="I294" t="s">
        <v>855</v>
      </c>
      <c r="J294" t="s">
        <v>883</v>
      </c>
      <c r="K294">
        <v>1533.243191606</v>
      </c>
      <c r="L294">
        <v>1577.6466116547199</v>
      </c>
      <c r="M294">
        <v>0.50805342943514697</v>
      </c>
      <c r="N294">
        <v>0.49194657056485303</v>
      </c>
      <c r="O294">
        <v>0.24309454408651701</v>
      </c>
      <c r="P294">
        <v>1.13569638615668</v>
      </c>
      <c r="Q294">
        <v>1.10739815792983</v>
      </c>
      <c r="R294">
        <v>4</v>
      </c>
      <c r="S294">
        <v>2</v>
      </c>
      <c r="T294">
        <v>1536.97643232666</v>
      </c>
      <c r="U294">
        <v>1573.9133709340599</v>
      </c>
      <c r="V294">
        <v>96</v>
      </c>
      <c r="W294">
        <v>12</v>
      </c>
      <c r="X294">
        <v>54</v>
      </c>
    </row>
    <row r="295" spans="1:24">
      <c r="A295">
        <v>2023</v>
      </c>
      <c r="B295" s="15">
        <v>44925</v>
      </c>
      <c r="C295">
        <v>0</v>
      </c>
      <c r="D295">
        <v>0</v>
      </c>
      <c r="E295" t="s">
        <v>829</v>
      </c>
      <c r="G295" t="s">
        <v>856</v>
      </c>
      <c r="H295" t="s">
        <v>894</v>
      </c>
      <c r="I295" t="s">
        <v>857</v>
      </c>
      <c r="J295" t="s">
        <v>895</v>
      </c>
      <c r="K295">
        <v>1542.13282020413</v>
      </c>
      <c r="L295">
        <v>1489.0353281718101</v>
      </c>
      <c r="M295">
        <v>0.64416250302508704</v>
      </c>
      <c r="N295">
        <v>0.35583749697491301</v>
      </c>
      <c r="O295">
        <v>0.22637719936322301</v>
      </c>
      <c r="P295">
        <v>1.3688785020437799</v>
      </c>
      <c r="Q295">
        <v>0.85749869731944806</v>
      </c>
      <c r="R295">
        <v>2</v>
      </c>
      <c r="S295">
        <v>4</v>
      </c>
      <c r="T295">
        <v>1536.97154306467</v>
      </c>
      <c r="U295">
        <v>1494.1966053112701</v>
      </c>
      <c r="V295">
        <v>60</v>
      </c>
      <c r="W295">
        <v>71</v>
      </c>
      <c r="X295">
        <v>65</v>
      </c>
    </row>
    <row r="296" spans="1:24">
      <c r="A296">
        <v>2023</v>
      </c>
      <c r="B296" s="15">
        <v>44898</v>
      </c>
      <c r="C296">
        <v>0</v>
      </c>
      <c r="D296">
        <v>0</v>
      </c>
      <c r="E296" t="s">
        <v>829</v>
      </c>
      <c r="G296" t="s">
        <v>870</v>
      </c>
      <c r="H296" t="s">
        <v>884</v>
      </c>
      <c r="I296" t="s">
        <v>871</v>
      </c>
      <c r="J296" t="s">
        <v>885</v>
      </c>
      <c r="K296">
        <v>1534.71138935779</v>
      </c>
      <c r="L296">
        <v>1441.10880028883</v>
      </c>
      <c r="M296">
        <v>0.69564463219108896</v>
      </c>
      <c r="N296">
        <v>0.30435536780891098</v>
      </c>
      <c r="O296">
        <v>0.21967590271263199</v>
      </c>
      <c r="P296">
        <v>1.45814880455103</v>
      </c>
      <c r="Q296">
        <v>0.76152709816159703</v>
      </c>
      <c r="R296">
        <v>5</v>
      </c>
      <c r="S296">
        <v>3</v>
      </c>
      <c r="T296">
        <v>1536.8757466662601</v>
      </c>
      <c r="U296">
        <v>1438.94444298036</v>
      </c>
      <c r="V296">
        <v>24</v>
      </c>
      <c r="W296">
        <v>20</v>
      </c>
      <c r="X296">
        <v>22</v>
      </c>
    </row>
    <row r="297" spans="1:24">
      <c r="A297">
        <v>2023</v>
      </c>
      <c r="B297" s="15">
        <v>44968</v>
      </c>
      <c r="C297">
        <v>0</v>
      </c>
      <c r="D297">
        <v>0</v>
      </c>
      <c r="E297" t="s">
        <v>829</v>
      </c>
      <c r="G297" t="s">
        <v>854</v>
      </c>
      <c r="H297" t="s">
        <v>880</v>
      </c>
      <c r="I297" t="s">
        <v>855</v>
      </c>
      <c r="J297" t="s">
        <v>881</v>
      </c>
      <c r="K297">
        <v>1534.3224255171101</v>
      </c>
      <c r="L297">
        <v>1413.8438732316899</v>
      </c>
      <c r="M297">
        <v>0.72737668445413295</v>
      </c>
      <c r="N297">
        <v>0.272623315545867</v>
      </c>
      <c r="O297">
        <v>0.21530876048852199</v>
      </c>
      <c r="P297">
        <v>1.5134515570587199</v>
      </c>
      <c r="Q297">
        <v>0.70185720342980396</v>
      </c>
      <c r="R297">
        <v>4</v>
      </c>
      <c r="S297">
        <v>1</v>
      </c>
      <c r="T297">
        <v>1536.64705569487</v>
      </c>
      <c r="U297">
        <v>1411.51924305393</v>
      </c>
      <c r="V297">
        <v>11</v>
      </c>
      <c r="W297">
        <v>14</v>
      </c>
      <c r="X297">
        <v>12</v>
      </c>
    </row>
    <row r="298" spans="1:24">
      <c r="A298">
        <v>2023</v>
      </c>
      <c r="B298" s="15">
        <v>44912</v>
      </c>
      <c r="C298">
        <v>0</v>
      </c>
      <c r="D298">
        <v>0</v>
      </c>
      <c r="E298" t="s">
        <v>829</v>
      </c>
      <c r="G298" t="s">
        <v>870</v>
      </c>
      <c r="H298" t="s">
        <v>878</v>
      </c>
      <c r="I298" t="s">
        <v>871</v>
      </c>
      <c r="J298" t="s">
        <v>879</v>
      </c>
      <c r="K298">
        <v>1540.5703413495301</v>
      </c>
      <c r="L298">
        <v>1408.2358771471199</v>
      </c>
      <c r="M298">
        <v>0.74069837812680095</v>
      </c>
      <c r="N298">
        <v>0.259301621873199</v>
      </c>
      <c r="O298">
        <v>0.21340239616883599</v>
      </c>
      <c r="P298">
        <v>1.5367323436918101</v>
      </c>
      <c r="Q298">
        <v>0.67667005247702805</v>
      </c>
      <c r="R298">
        <v>3</v>
      </c>
      <c r="S298">
        <v>4</v>
      </c>
      <c r="T298">
        <v>1536.64447628832</v>
      </c>
      <c r="U298">
        <v>1412.16174220833</v>
      </c>
      <c r="V298">
        <v>11</v>
      </c>
      <c r="W298">
        <v>9</v>
      </c>
      <c r="X298">
        <v>10</v>
      </c>
    </row>
    <row r="299" spans="1:24">
      <c r="A299">
        <v>2023</v>
      </c>
      <c r="B299" s="15">
        <v>44947</v>
      </c>
      <c r="C299">
        <v>0</v>
      </c>
      <c r="D299">
        <v>0</v>
      </c>
      <c r="E299" t="s">
        <v>829</v>
      </c>
      <c r="G299" t="s">
        <v>843</v>
      </c>
      <c r="H299" t="s">
        <v>838</v>
      </c>
      <c r="I299" t="s">
        <v>845</v>
      </c>
      <c r="J299" t="s">
        <v>839</v>
      </c>
      <c r="K299">
        <v>1532.2631368520499</v>
      </c>
      <c r="L299">
        <v>1533.7747592190301</v>
      </c>
      <c r="M299">
        <v>0.56933084432883496</v>
      </c>
      <c r="N299">
        <v>0.43066915567116498</v>
      </c>
      <c r="O299">
        <v>0.235638678463677</v>
      </c>
      <c r="P299">
        <v>1.24014399935509</v>
      </c>
      <c r="Q299">
        <v>0.99549467910858602</v>
      </c>
      <c r="R299">
        <v>6</v>
      </c>
      <c r="S299">
        <v>2</v>
      </c>
      <c r="T299">
        <v>1536.6344211492899</v>
      </c>
      <c r="U299">
        <v>1529.4034749217899</v>
      </c>
      <c r="V299">
        <v>81</v>
      </c>
      <c r="W299">
        <v>52</v>
      </c>
      <c r="X299">
        <v>66</v>
      </c>
    </row>
    <row r="300" spans="1:24">
      <c r="A300">
        <v>2023</v>
      </c>
      <c r="B300" s="15">
        <v>44891</v>
      </c>
      <c r="C300">
        <v>0</v>
      </c>
      <c r="D300">
        <v>0</v>
      </c>
      <c r="E300" t="s">
        <v>829</v>
      </c>
      <c r="G300" t="s">
        <v>856</v>
      </c>
      <c r="H300" t="s">
        <v>846</v>
      </c>
      <c r="I300" t="s">
        <v>857</v>
      </c>
      <c r="J300" t="s">
        <v>847</v>
      </c>
      <c r="K300">
        <v>1541.48676438047</v>
      </c>
      <c r="L300">
        <v>1552.05454654048</v>
      </c>
      <c r="M300">
        <v>0.55650511471174602</v>
      </c>
      <c r="N300">
        <v>0.44349488528825398</v>
      </c>
      <c r="O300">
        <v>0.23719964265291099</v>
      </c>
      <c r="P300">
        <v>1.2182070577322599</v>
      </c>
      <c r="Q300">
        <v>1.01899258492065</v>
      </c>
      <c r="R300">
        <v>1</v>
      </c>
      <c r="S300">
        <v>4</v>
      </c>
      <c r="T300">
        <v>1536.2460812690399</v>
      </c>
      <c r="U300">
        <v>1557.2952296519099</v>
      </c>
      <c r="V300">
        <v>92</v>
      </c>
      <c r="W300">
        <v>37</v>
      </c>
      <c r="X300">
        <v>64</v>
      </c>
    </row>
    <row r="301" spans="1:24">
      <c r="A301">
        <v>2023</v>
      </c>
      <c r="B301" s="15">
        <v>44966</v>
      </c>
      <c r="C301">
        <v>0</v>
      </c>
      <c r="D301">
        <v>0</v>
      </c>
      <c r="E301" t="s">
        <v>829</v>
      </c>
      <c r="G301" t="s">
        <v>858</v>
      </c>
      <c r="H301" t="s">
        <v>836</v>
      </c>
      <c r="I301" t="s">
        <v>859</v>
      </c>
      <c r="J301" t="s">
        <v>837</v>
      </c>
      <c r="K301">
        <v>1533.7348042129199</v>
      </c>
      <c r="L301">
        <v>1426.0405189774001</v>
      </c>
      <c r="M301">
        <v>0.71254183223105005</v>
      </c>
      <c r="N301">
        <v>0.28745816776895</v>
      </c>
      <c r="O301">
        <v>0.217378211575361</v>
      </c>
      <c r="P301">
        <v>1.48757080687444</v>
      </c>
      <c r="Q301">
        <v>0.72980740470091698</v>
      </c>
      <c r="R301">
        <v>4</v>
      </c>
      <c r="S301">
        <v>1</v>
      </c>
      <c r="T301">
        <v>1536.20012352909</v>
      </c>
      <c r="U301">
        <v>1423.57519966123</v>
      </c>
      <c r="V301">
        <v>16</v>
      </c>
      <c r="W301">
        <v>68</v>
      </c>
      <c r="X301">
        <v>42</v>
      </c>
    </row>
    <row r="302" spans="1:24">
      <c r="A302">
        <v>2023</v>
      </c>
      <c r="B302" s="15">
        <v>44915</v>
      </c>
      <c r="C302">
        <v>0</v>
      </c>
      <c r="D302">
        <v>0</v>
      </c>
      <c r="E302" t="s">
        <v>829</v>
      </c>
      <c r="G302" t="s">
        <v>854</v>
      </c>
      <c r="H302" t="s">
        <v>831</v>
      </c>
      <c r="I302" t="s">
        <v>855</v>
      </c>
      <c r="J302" t="s">
        <v>833</v>
      </c>
      <c r="K302">
        <v>1532.7363226958801</v>
      </c>
      <c r="L302">
        <v>1472.23487033575</v>
      </c>
      <c r="M302">
        <v>0.653870761464866</v>
      </c>
      <c r="N302">
        <v>0.346129238535134</v>
      </c>
      <c r="O302">
        <v>0.225141543944542</v>
      </c>
      <c r="P302">
        <v>1.38566959409788</v>
      </c>
      <c r="Q302">
        <v>0.83947194984666196</v>
      </c>
      <c r="R302">
        <v>5</v>
      </c>
      <c r="S302">
        <v>1</v>
      </c>
      <c r="T302">
        <v>1536.14868846339</v>
      </c>
      <c r="U302">
        <v>1468.82250456824</v>
      </c>
      <c r="V302">
        <v>43</v>
      </c>
      <c r="W302">
        <v>12</v>
      </c>
      <c r="X302">
        <v>27</v>
      </c>
    </row>
    <row r="303" spans="1:24">
      <c r="A303">
        <v>2023</v>
      </c>
      <c r="B303" s="15">
        <v>44918</v>
      </c>
      <c r="C303">
        <v>0</v>
      </c>
      <c r="D303">
        <v>0</v>
      </c>
      <c r="E303" t="s">
        <v>829</v>
      </c>
      <c r="G303" t="s">
        <v>838</v>
      </c>
      <c r="H303" t="s">
        <v>854</v>
      </c>
      <c r="I303" t="s">
        <v>839</v>
      </c>
      <c r="J303" t="s">
        <v>855</v>
      </c>
      <c r="K303">
        <v>1532.1557594659901</v>
      </c>
      <c r="L303">
        <v>1534.6008918610801</v>
      </c>
      <c r="M303">
        <v>0.56801275770065196</v>
      </c>
      <c r="N303">
        <v>0.43198724229934798</v>
      </c>
      <c r="O303">
        <v>0.23579925385713599</v>
      </c>
      <c r="P303">
        <v>1.2378877848112899</v>
      </c>
      <c r="Q303">
        <v>0.99791146904584405</v>
      </c>
      <c r="R303">
        <v>4</v>
      </c>
      <c r="S303">
        <v>1</v>
      </c>
      <c r="T303">
        <v>1536.05513488936</v>
      </c>
      <c r="U303">
        <v>1530.7015164377101</v>
      </c>
      <c r="V303">
        <v>82</v>
      </c>
      <c r="W303">
        <v>47</v>
      </c>
      <c r="X303">
        <v>64</v>
      </c>
    </row>
    <row r="304" spans="1:24">
      <c r="A304">
        <v>2023</v>
      </c>
      <c r="B304" s="15">
        <v>44893</v>
      </c>
      <c r="C304">
        <v>0</v>
      </c>
      <c r="D304">
        <v>0</v>
      </c>
      <c r="E304" t="s">
        <v>829</v>
      </c>
      <c r="F304" t="s">
        <v>860</v>
      </c>
      <c r="G304" t="s">
        <v>870</v>
      </c>
      <c r="H304" t="s">
        <v>858</v>
      </c>
      <c r="I304" t="s">
        <v>871</v>
      </c>
      <c r="J304" t="s">
        <v>859</v>
      </c>
      <c r="K304">
        <v>1533.95613358422</v>
      </c>
      <c r="L304">
        <v>1542.85921931291</v>
      </c>
      <c r="M304">
        <v>0.55886891131403504</v>
      </c>
      <c r="N304">
        <v>0.44113108868596501</v>
      </c>
      <c r="O304">
        <v>0.23691217372120901</v>
      </c>
      <c r="P304">
        <v>1.2222471477446699</v>
      </c>
      <c r="Q304">
        <v>1.01466502597654</v>
      </c>
      <c r="R304">
        <v>4</v>
      </c>
      <c r="S304">
        <v>3</v>
      </c>
      <c r="T304">
        <v>1536.04440326811</v>
      </c>
      <c r="U304">
        <v>1540.7709496290199</v>
      </c>
      <c r="V304">
        <v>86</v>
      </c>
      <c r="W304">
        <v>64</v>
      </c>
      <c r="X304">
        <v>75</v>
      </c>
    </row>
    <row r="305" spans="1:24">
      <c r="A305">
        <v>2023</v>
      </c>
      <c r="B305" s="15">
        <v>44863</v>
      </c>
      <c r="C305">
        <v>0</v>
      </c>
      <c r="D305">
        <v>0</v>
      </c>
      <c r="E305" t="s">
        <v>829</v>
      </c>
      <c r="G305" t="s">
        <v>872</v>
      </c>
      <c r="H305" t="s">
        <v>884</v>
      </c>
      <c r="I305" t="s">
        <v>873</v>
      </c>
      <c r="J305" t="s">
        <v>885</v>
      </c>
      <c r="K305">
        <v>1543.0523785861801</v>
      </c>
      <c r="L305">
        <v>1439.1340091985101</v>
      </c>
      <c r="M305">
        <v>0.70806926533513403</v>
      </c>
      <c r="N305">
        <v>0.29193073466486602</v>
      </c>
      <c r="O305">
        <v>0.217992178434714</v>
      </c>
      <c r="P305">
        <v>1.4797771474719099</v>
      </c>
      <c r="Q305">
        <v>0.73821503096280605</v>
      </c>
      <c r="R305">
        <v>4</v>
      </c>
      <c r="S305">
        <v>7</v>
      </c>
      <c r="T305">
        <v>1535.9817801679401</v>
      </c>
      <c r="U305">
        <v>1446.2046076167501</v>
      </c>
      <c r="V305">
        <v>27</v>
      </c>
      <c r="W305">
        <v>16</v>
      </c>
      <c r="X305">
        <v>21</v>
      </c>
    </row>
    <row r="306" spans="1:24">
      <c r="A306">
        <v>2023</v>
      </c>
      <c r="B306" s="15">
        <v>44856</v>
      </c>
      <c r="C306">
        <v>0</v>
      </c>
      <c r="D306">
        <v>0</v>
      </c>
      <c r="E306" t="s">
        <v>829</v>
      </c>
      <c r="G306" t="s">
        <v>843</v>
      </c>
      <c r="H306" t="s">
        <v>842</v>
      </c>
      <c r="I306" t="s">
        <v>845</v>
      </c>
      <c r="J306" t="s">
        <v>844</v>
      </c>
      <c r="K306">
        <v>1538.2328278822299</v>
      </c>
      <c r="L306">
        <v>1588.3002521512501</v>
      </c>
      <c r="M306">
        <v>0.49990296867824802</v>
      </c>
      <c r="N306">
        <v>0.50009703132175198</v>
      </c>
      <c r="O306">
        <v>0.244067238640755</v>
      </c>
      <c r="P306">
        <v>1.12186323884364</v>
      </c>
      <c r="Q306">
        <v>1.12220399979712</v>
      </c>
      <c r="R306">
        <v>2</v>
      </c>
      <c r="S306">
        <v>3</v>
      </c>
      <c r="T306">
        <v>1535.8189758184001</v>
      </c>
      <c r="U306">
        <v>1590.7141042150799</v>
      </c>
      <c r="V306">
        <v>98</v>
      </c>
      <c r="W306">
        <v>15</v>
      </c>
      <c r="X306">
        <v>56</v>
      </c>
    </row>
    <row r="307" spans="1:24">
      <c r="A307">
        <v>2023</v>
      </c>
      <c r="B307" s="15">
        <v>44906</v>
      </c>
      <c r="C307">
        <v>0</v>
      </c>
      <c r="D307">
        <v>0</v>
      </c>
      <c r="E307" t="s">
        <v>829</v>
      </c>
      <c r="G307" t="s">
        <v>858</v>
      </c>
      <c r="H307" t="s">
        <v>850</v>
      </c>
      <c r="I307" t="s">
        <v>859</v>
      </c>
      <c r="J307" t="s">
        <v>851</v>
      </c>
      <c r="K307">
        <v>1542.15607048622</v>
      </c>
      <c r="L307">
        <v>1477.24631754603</v>
      </c>
      <c r="M307">
        <v>0.65959135931027701</v>
      </c>
      <c r="N307">
        <v>0.34040864068972299</v>
      </c>
      <c r="O307">
        <v>0.224408113649855</v>
      </c>
      <c r="P307">
        <v>1.3955731795478501</v>
      </c>
      <c r="Q307">
        <v>0.82883493410200904</v>
      </c>
      <c r="R307">
        <v>2</v>
      </c>
      <c r="S307">
        <v>5</v>
      </c>
      <c r="T307">
        <v>1535.7023345376699</v>
      </c>
      <c r="U307">
        <v>1483.7000534945801</v>
      </c>
      <c r="V307">
        <v>52</v>
      </c>
      <c r="W307">
        <v>66</v>
      </c>
      <c r="X307">
        <v>59</v>
      </c>
    </row>
    <row r="308" spans="1:24">
      <c r="A308">
        <v>2023</v>
      </c>
      <c r="B308" s="15">
        <v>44873</v>
      </c>
      <c r="C308">
        <v>0</v>
      </c>
      <c r="D308">
        <v>0</v>
      </c>
      <c r="E308" t="s">
        <v>829</v>
      </c>
      <c r="G308" t="s">
        <v>888</v>
      </c>
      <c r="H308" t="s">
        <v>834</v>
      </c>
      <c r="I308" t="s">
        <v>889</v>
      </c>
      <c r="J308" t="s">
        <v>835</v>
      </c>
      <c r="K308">
        <v>1538.6188650838801</v>
      </c>
      <c r="L308">
        <v>1522.7652345664901</v>
      </c>
      <c r="M308">
        <v>0.59365214862120297</v>
      </c>
      <c r="N308">
        <v>0.40634785137879698</v>
      </c>
      <c r="O308">
        <v>0.23266544195140701</v>
      </c>
      <c r="P308">
        <v>1.2818473996694599</v>
      </c>
      <c r="Q308">
        <v>0.95081804228194899</v>
      </c>
      <c r="R308">
        <v>3</v>
      </c>
      <c r="S308">
        <v>4</v>
      </c>
      <c r="T308">
        <v>1535.6570944929199</v>
      </c>
      <c r="U308">
        <v>1525.7270051574501</v>
      </c>
      <c r="V308">
        <v>79</v>
      </c>
      <c r="W308">
        <v>60</v>
      </c>
      <c r="X308">
        <v>69</v>
      </c>
    </row>
    <row r="309" spans="1:24">
      <c r="A309">
        <v>2023</v>
      </c>
      <c r="B309" s="15">
        <v>44896</v>
      </c>
      <c r="C309">
        <v>0</v>
      </c>
      <c r="D309">
        <v>0</v>
      </c>
      <c r="E309" t="s">
        <v>829</v>
      </c>
      <c r="G309" t="s">
        <v>856</v>
      </c>
      <c r="H309" t="s">
        <v>843</v>
      </c>
      <c r="I309" t="s">
        <v>857</v>
      </c>
      <c r="J309" t="s">
        <v>845</v>
      </c>
      <c r="K309">
        <v>1533.47977751547</v>
      </c>
      <c r="L309">
        <v>1544.90519501885</v>
      </c>
      <c r="M309">
        <v>0.55528630353042496</v>
      </c>
      <c r="N309">
        <v>0.44471369646957498</v>
      </c>
      <c r="O309">
        <v>0.237347837616497</v>
      </c>
      <c r="P309">
        <v>1.2161244412763399</v>
      </c>
      <c r="Q309">
        <v>1.02122339634015</v>
      </c>
      <c r="R309">
        <v>4</v>
      </c>
      <c r="S309">
        <v>3</v>
      </c>
      <c r="T309">
        <v>1535.5875493455001</v>
      </c>
      <c r="U309">
        <v>1542.7974231888199</v>
      </c>
      <c r="V309">
        <v>87</v>
      </c>
      <c r="W309">
        <v>25</v>
      </c>
      <c r="X309">
        <v>56</v>
      </c>
    </row>
    <row r="310" spans="1:24">
      <c r="A310">
        <v>2023</v>
      </c>
      <c r="B310" s="15">
        <v>44931</v>
      </c>
      <c r="C310">
        <v>0</v>
      </c>
      <c r="D310">
        <v>0</v>
      </c>
      <c r="E310" t="s">
        <v>829</v>
      </c>
      <c r="G310" t="s">
        <v>870</v>
      </c>
      <c r="H310" t="s">
        <v>834</v>
      </c>
      <c r="I310" t="s">
        <v>871</v>
      </c>
      <c r="J310" t="s">
        <v>835</v>
      </c>
      <c r="K310">
        <v>1532.44780490015</v>
      </c>
      <c r="L310">
        <v>1526.62623455529</v>
      </c>
      <c r="M310">
        <v>0.579649516056438</v>
      </c>
      <c r="N310">
        <v>0.420350483943562</v>
      </c>
      <c r="O310">
        <v>0.234379909900848</v>
      </c>
      <c r="P310">
        <v>1.25782074066635</v>
      </c>
      <c r="Q310">
        <v>0.97655916923450303</v>
      </c>
      <c r="R310">
        <v>4</v>
      </c>
      <c r="S310">
        <v>2</v>
      </c>
      <c r="T310">
        <v>1535.5616422611299</v>
      </c>
      <c r="U310">
        <v>1523.5123971943101</v>
      </c>
      <c r="V310">
        <v>78</v>
      </c>
      <c r="W310">
        <v>91</v>
      </c>
      <c r="X310">
        <v>84</v>
      </c>
    </row>
    <row r="311" spans="1:24">
      <c r="A311">
        <v>2023</v>
      </c>
      <c r="B311" s="15">
        <v>44898</v>
      </c>
      <c r="C311">
        <v>0</v>
      </c>
      <c r="D311">
        <v>0</v>
      </c>
      <c r="E311" t="s">
        <v>829</v>
      </c>
      <c r="F311" t="s">
        <v>865</v>
      </c>
      <c r="G311" t="s">
        <v>886</v>
      </c>
      <c r="H311" t="s">
        <v>878</v>
      </c>
      <c r="I311" t="s">
        <v>887</v>
      </c>
      <c r="J311" t="s">
        <v>879</v>
      </c>
      <c r="K311">
        <v>1534.2984773385599</v>
      </c>
      <c r="L311">
        <v>1414.7049345779999</v>
      </c>
      <c r="M311">
        <v>0.72636527166512099</v>
      </c>
      <c r="N311">
        <v>0.27363472833487901</v>
      </c>
      <c r="O311">
        <v>0.21545155954016601</v>
      </c>
      <c r="P311">
        <v>1.5116855722943401</v>
      </c>
      <c r="Q311">
        <v>0.70376598724582395</v>
      </c>
      <c r="R311">
        <v>5</v>
      </c>
      <c r="S311">
        <v>4</v>
      </c>
      <c r="T311">
        <v>1535.5188454235199</v>
      </c>
      <c r="U311">
        <v>1413.4845664930399</v>
      </c>
      <c r="V311">
        <v>11</v>
      </c>
      <c r="W311">
        <v>12</v>
      </c>
      <c r="X311">
        <v>11</v>
      </c>
    </row>
    <row r="312" spans="1:24">
      <c r="A312">
        <v>2023</v>
      </c>
      <c r="B312" s="15">
        <v>44884</v>
      </c>
      <c r="C312">
        <v>0</v>
      </c>
      <c r="D312">
        <v>0</v>
      </c>
      <c r="E312" t="s">
        <v>829</v>
      </c>
      <c r="G312" t="s">
        <v>852</v>
      </c>
      <c r="H312" t="s">
        <v>834</v>
      </c>
      <c r="I312" t="s">
        <v>853</v>
      </c>
      <c r="J312" t="s">
        <v>835</v>
      </c>
      <c r="K312">
        <v>1531.7716348190199</v>
      </c>
      <c r="L312">
        <v>1523.2561923265901</v>
      </c>
      <c r="M312">
        <v>0.583423194852835</v>
      </c>
      <c r="N312">
        <v>0.416576805147165</v>
      </c>
      <c r="O312">
        <v>0.233918670664234</v>
      </c>
      <c r="P312">
        <v>1.26429148219525</v>
      </c>
      <c r="Q312">
        <v>0.96962718846898599</v>
      </c>
      <c r="R312">
        <v>5</v>
      </c>
      <c r="S312">
        <v>2</v>
      </c>
      <c r="T312">
        <v>1535.5123596082899</v>
      </c>
      <c r="U312">
        <v>1519.5154675373201</v>
      </c>
      <c r="V312">
        <v>76</v>
      </c>
      <c r="W312">
        <v>41</v>
      </c>
      <c r="X312">
        <v>58</v>
      </c>
    </row>
    <row r="313" spans="1:24">
      <c r="A313">
        <v>2023</v>
      </c>
      <c r="B313" s="15">
        <v>44852</v>
      </c>
      <c r="C313">
        <v>0</v>
      </c>
      <c r="D313">
        <v>0</v>
      </c>
      <c r="E313" t="s">
        <v>829</v>
      </c>
      <c r="G313" t="s">
        <v>870</v>
      </c>
      <c r="H313" t="s">
        <v>861</v>
      </c>
      <c r="I313" t="s">
        <v>871</v>
      </c>
      <c r="J313" t="s">
        <v>862</v>
      </c>
      <c r="K313">
        <v>1540.91950426429</v>
      </c>
      <c r="L313">
        <v>1466.65473062815</v>
      </c>
      <c r="M313">
        <v>0.67157683943621604</v>
      </c>
      <c r="N313">
        <v>0.32842316056378401</v>
      </c>
      <c r="O313">
        <v>0.222857304573091</v>
      </c>
      <c r="P313">
        <v>1.4163451791950501</v>
      </c>
      <c r="Q313">
        <v>0.80651212537803796</v>
      </c>
      <c r="R313">
        <v>2</v>
      </c>
      <c r="S313">
        <v>4</v>
      </c>
      <c r="T313">
        <v>1535.4794268632299</v>
      </c>
      <c r="U313">
        <v>1472.0948080292101</v>
      </c>
      <c r="V313">
        <v>44</v>
      </c>
      <c r="W313">
        <v>29</v>
      </c>
      <c r="X313">
        <v>36</v>
      </c>
    </row>
    <row r="314" spans="1:24">
      <c r="A314">
        <v>2023</v>
      </c>
      <c r="B314" s="15">
        <v>44888</v>
      </c>
      <c r="C314">
        <v>0</v>
      </c>
      <c r="D314">
        <v>0</v>
      </c>
      <c r="E314" t="s">
        <v>829</v>
      </c>
      <c r="G314" t="s">
        <v>852</v>
      </c>
      <c r="H314" t="s">
        <v>880</v>
      </c>
      <c r="I314" t="s">
        <v>853</v>
      </c>
      <c r="J314" t="s">
        <v>881</v>
      </c>
      <c r="K314">
        <v>1533.2426093992799</v>
      </c>
      <c r="L314">
        <v>1434.4410917779801</v>
      </c>
      <c r="M314">
        <v>0.701943613002733</v>
      </c>
      <c r="N314">
        <v>0.298056386997267</v>
      </c>
      <c r="O314">
        <v>0.218826176723142</v>
      </c>
      <c r="P314">
        <v>1.4691097656199901</v>
      </c>
      <c r="Q314">
        <v>0.74971641110315002</v>
      </c>
      <c r="R314">
        <v>6</v>
      </c>
      <c r="S314">
        <v>4</v>
      </c>
      <c r="T314">
        <v>1535.3571612942301</v>
      </c>
      <c r="U314">
        <v>1432.3265398830299</v>
      </c>
      <c r="V314">
        <v>19</v>
      </c>
      <c r="W314">
        <v>13</v>
      </c>
      <c r="X314">
        <v>16</v>
      </c>
    </row>
    <row r="315" spans="1:24">
      <c r="A315">
        <v>2023</v>
      </c>
      <c r="B315" s="15">
        <v>44886</v>
      </c>
      <c r="C315">
        <v>0</v>
      </c>
      <c r="D315">
        <v>0</v>
      </c>
      <c r="E315" t="s">
        <v>829</v>
      </c>
      <c r="G315" t="s">
        <v>872</v>
      </c>
      <c r="H315" t="s">
        <v>878</v>
      </c>
      <c r="I315" t="s">
        <v>873</v>
      </c>
      <c r="J315" t="s">
        <v>879</v>
      </c>
      <c r="K315">
        <v>1533.2425847363099</v>
      </c>
      <c r="L315">
        <v>1426.0099888141999</v>
      </c>
      <c r="M315">
        <v>0.71199715944962205</v>
      </c>
      <c r="N315">
        <v>0.288002840550378</v>
      </c>
      <c r="O315">
        <v>0.217453215550587</v>
      </c>
      <c r="P315">
        <v>1.4866214626646299</v>
      </c>
      <c r="Q315">
        <v>0.73083175288596003</v>
      </c>
      <c r="R315">
        <v>3</v>
      </c>
      <c r="S315">
        <v>1</v>
      </c>
      <c r="T315">
        <v>1535.27800743535</v>
      </c>
      <c r="U315">
        <v>1423.9745661151601</v>
      </c>
      <c r="V315">
        <v>15</v>
      </c>
      <c r="W315">
        <v>15</v>
      </c>
      <c r="X315">
        <v>15</v>
      </c>
    </row>
    <row r="316" spans="1:24">
      <c r="A316">
        <v>2023</v>
      </c>
      <c r="B316" s="15">
        <v>44849</v>
      </c>
      <c r="C316">
        <v>0</v>
      </c>
      <c r="D316">
        <v>0</v>
      </c>
      <c r="E316" t="s">
        <v>829</v>
      </c>
      <c r="G316" t="s">
        <v>886</v>
      </c>
      <c r="H316" t="s">
        <v>874</v>
      </c>
      <c r="I316" t="s">
        <v>887</v>
      </c>
      <c r="J316" t="s">
        <v>875</v>
      </c>
      <c r="K316">
        <v>1538.2169736497301</v>
      </c>
      <c r="L316">
        <v>1492.35140871302</v>
      </c>
      <c r="M316">
        <v>0.63456389895356902</v>
      </c>
      <c r="N316">
        <v>0.36543610104643098</v>
      </c>
      <c r="O316">
        <v>0.22758876790107199</v>
      </c>
      <c r="P316">
        <v>1.3522969498908699</v>
      </c>
      <c r="Q316">
        <v>0.87529181801020595</v>
      </c>
      <c r="R316">
        <v>6</v>
      </c>
      <c r="S316">
        <v>7</v>
      </c>
      <c r="T316">
        <v>1535.0024694142</v>
      </c>
      <c r="U316">
        <v>1495.56591294855</v>
      </c>
      <c r="V316">
        <v>60</v>
      </c>
      <c r="W316">
        <v>53</v>
      </c>
      <c r="X316">
        <v>56</v>
      </c>
    </row>
    <row r="317" spans="1:24">
      <c r="A317">
        <v>2023</v>
      </c>
      <c r="B317" s="15">
        <v>44918</v>
      </c>
      <c r="C317">
        <v>0</v>
      </c>
      <c r="D317">
        <v>0</v>
      </c>
      <c r="E317" t="s">
        <v>829</v>
      </c>
      <c r="G317" t="s">
        <v>852</v>
      </c>
      <c r="H317" t="s">
        <v>884</v>
      </c>
      <c r="I317" t="s">
        <v>853</v>
      </c>
      <c r="J317" t="s">
        <v>885</v>
      </c>
      <c r="K317">
        <v>1532.87974222415</v>
      </c>
      <c r="L317">
        <v>1431.7877029062499</v>
      </c>
      <c r="M317">
        <v>0.70469486035634499</v>
      </c>
      <c r="N317">
        <v>0.29530513964365501</v>
      </c>
      <c r="O317">
        <v>0.21845255972607899</v>
      </c>
      <c r="P317">
        <v>1.4738998843681099</v>
      </c>
      <c r="Q317">
        <v>0.74455267535796399</v>
      </c>
      <c r="R317">
        <v>4</v>
      </c>
      <c r="S317">
        <v>2</v>
      </c>
      <c r="T317">
        <v>1534.9725953253601</v>
      </c>
      <c r="U317">
        <v>1429.6948498050399</v>
      </c>
      <c r="V317">
        <v>18</v>
      </c>
      <c r="W317">
        <v>7</v>
      </c>
      <c r="X317">
        <v>12</v>
      </c>
    </row>
    <row r="318" spans="1:24">
      <c r="A318">
        <v>2023</v>
      </c>
      <c r="B318" s="15">
        <v>44899</v>
      </c>
      <c r="C318">
        <v>0</v>
      </c>
      <c r="D318">
        <v>0</v>
      </c>
      <c r="E318" t="s">
        <v>829</v>
      </c>
      <c r="F318" t="s">
        <v>865</v>
      </c>
      <c r="G318" t="s">
        <v>852</v>
      </c>
      <c r="H318" t="s">
        <v>886</v>
      </c>
      <c r="I318" t="s">
        <v>853</v>
      </c>
      <c r="J318" t="s">
        <v>887</v>
      </c>
      <c r="K318">
        <v>1537.72328279617</v>
      </c>
      <c r="L318">
        <v>1535.5188454235199</v>
      </c>
      <c r="M318">
        <v>0.57456789425133103</v>
      </c>
      <c r="N318">
        <v>0.42543210574866902</v>
      </c>
      <c r="O318">
        <v>0.23500021984313799</v>
      </c>
      <c r="P318">
        <v>1.24911242688193</v>
      </c>
      <c r="Q318">
        <v>0.98588779296120899</v>
      </c>
      <c r="R318">
        <v>5</v>
      </c>
      <c r="S318">
        <v>6</v>
      </c>
      <c r="T318">
        <v>1534.8763095250799</v>
      </c>
      <c r="U318">
        <v>1538.36581869461</v>
      </c>
      <c r="V318">
        <v>84</v>
      </c>
      <c r="W318">
        <v>45</v>
      </c>
      <c r="X318">
        <v>64</v>
      </c>
    </row>
    <row r="319" spans="1:24">
      <c r="A319">
        <v>2023</v>
      </c>
      <c r="B319" s="15">
        <v>44856</v>
      </c>
      <c r="C319">
        <v>0</v>
      </c>
      <c r="D319">
        <v>0</v>
      </c>
      <c r="E319" t="s">
        <v>829</v>
      </c>
      <c r="G319" t="s">
        <v>870</v>
      </c>
      <c r="H319" t="s">
        <v>872</v>
      </c>
      <c r="I319" t="s">
        <v>871</v>
      </c>
      <c r="J319" t="s">
        <v>873</v>
      </c>
      <c r="K319">
        <v>1539.0083068173899</v>
      </c>
      <c r="L319">
        <v>1554.11303236957</v>
      </c>
      <c r="M319">
        <v>0.55005015572217197</v>
      </c>
      <c r="N319">
        <v>0.44994984427782803</v>
      </c>
      <c r="O319">
        <v>0.23798432647625201</v>
      </c>
      <c r="P319">
        <v>1.2071813220829</v>
      </c>
      <c r="Q319">
        <v>1.03080300439336</v>
      </c>
      <c r="R319">
        <v>0</v>
      </c>
      <c r="S319">
        <v>2</v>
      </c>
      <c r="T319">
        <v>1534.7502582191401</v>
      </c>
      <c r="U319">
        <v>1558.37108096782</v>
      </c>
      <c r="V319">
        <v>92</v>
      </c>
      <c r="W319">
        <v>31</v>
      </c>
      <c r="X319">
        <v>61</v>
      </c>
    </row>
    <row r="320" spans="1:24">
      <c r="A320">
        <v>2023</v>
      </c>
      <c r="B320" s="15">
        <v>44978</v>
      </c>
      <c r="C320">
        <v>0</v>
      </c>
      <c r="D320">
        <v>0</v>
      </c>
      <c r="E320" t="s">
        <v>829</v>
      </c>
      <c r="G320" t="s">
        <v>886</v>
      </c>
      <c r="H320" t="s">
        <v>874</v>
      </c>
      <c r="I320" t="s">
        <v>887</v>
      </c>
      <c r="J320" t="s">
        <v>875</v>
      </c>
      <c r="K320">
        <v>1532.61705369784</v>
      </c>
      <c r="L320">
        <v>1516.98120737762</v>
      </c>
      <c r="M320">
        <v>0.59334969206118604</v>
      </c>
      <c r="N320">
        <v>0.40665030793881402</v>
      </c>
      <c r="O320">
        <v>0.232702568070601</v>
      </c>
      <c r="P320">
        <v>1.28132795508644</v>
      </c>
      <c r="Q320">
        <v>0.95137461298416603</v>
      </c>
      <c r="R320">
        <v>2</v>
      </c>
      <c r="S320">
        <v>1</v>
      </c>
      <c r="T320">
        <v>1534.5197666204299</v>
      </c>
      <c r="U320">
        <v>1515.0784944550301</v>
      </c>
      <c r="V320">
        <v>73</v>
      </c>
      <c r="W320">
        <v>98</v>
      </c>
      <c r="X320">
        <v>85</v>
      </c>
    </row>
    <row r="321" spans="1:24">
      <c r="A321">
        <v>2023</v>
      </c>
      <c r="B321" s="15">
        <v>44910</v>
      </c>
      <c r="C321">
        <v>0</v>
      </c>
      <c r="D321">
        <v>0</v>
      </c>
      <c r="E321" t="s">
        <v>829</v>
      </c>
      <c r="G321" t="s">
        <v>858</v>
      </c>
      <c r="H321" t="s">
        <v>856</v>
      </c>
      <c r="I321" t="s">
        <v>859</v>
      </c>
      <c r="J321" t="s">
        <v>857</v>
      </c>
      <c r="K321">
        <v>1538.7401463037199</v>
      </c>
      <c r="L321">
        <v>1548.92792735332</v>
      </c>
      <c r="M321">
        <v>0.557044929140879</v>
      </c>
      <c r="N321">
        <v>0.442955070859121</v>
      </c>
      <c r="O321">
        <v>0.23713400080761601</v>
      </c>
      <c r="P321">
        <v>1.2191295664126001</v>
      </c>
      <c r="Q321">
        <v>1.0180044343950101</v>
      </c>
      <c r="R321">
        <v>2</v>
      </c>
      <c r="S321">
        <v>4</v>
      </c>
      <c r="T321">
        <v>1534.4174020744699</v>
      </c>
      <c r="U321">
        <v>1553.25067158257</v>
      </c>
      <c r="V321">
        <v>90</v>
      </c>
      <c r="W321">
        <v>66</v>
      </c>
      <c r="X321">
        <v>78</v>
      </c>
    </row>
    <row r="322" spans="1:24">
      <c r="A322">
        <v>2023</v>
      </c>
      <c r="B322" s="15">
        <v>44956</v>
      </c>
      <c r="C322">
        <v>0</v>
      </c>
      <c r="D322">
        <v>0</v>
      </c>
      <c r="E322" t="s">
        <v>829</v>
      </c>
      <c r="G322" t="s">
        <v>854</v>
      </c>
      <c r="H322" t="s">
        <v>872</v>
      </c>
      <c r="I322" t="s">
        <v>855</v>
      </c>
      <c r="J322" t="s">
        <v>873</v>
      </c>
      <c r="K322">
        <v>1531.4619558644199</v>
      </c>
      <c r="L322">
        <v>1503.8590671418399</v>
      </c>
      <c r="M322">
        <v>0.60985865885519397</v>
      </c>
      <c r="N322">
        <v>0.39014134114480598</v>
      </c>
      <c r="O322">
        <v>0.23066864248208399</v>
      </c>
      <c r="P322">
        <v>1.3097106912484</v>
      </c>
      <c r="Q322">
        <v>0.92095795123368496</v>
      </c>
      <c r="R322">
        <v>4</v>
      </c>
      <c r="S322">
        <v>2</v>
      </c>
      <c r="T322">
        <v>1534.3224255171101</v>
      </c>
      <c r="U322">
        <v>1500.9985974891499</v>
      </c>
      <c r="V322">
        <v>64</v>
      </c>
      <c r="W322">
        <v>40</v>
      </c>
      <c r="X322">
        <v>52</v>
      </c>
    </row>
    <row r="323" spans="1:24">
      <c r="A323">
        <v>2023</v>
      </c>
      <c r="B323" s="15">
        <v>44896</v>
      </c>
      <c r="C323">
        <v>0</v>
      </c>
      <c r="D323">
        <v>0</v>
      </c>
      <c r="E323" t="s">
        <v>829</v>
      </c>
      <c r="G323" t="s">
        <v>886</v>
      </c>
      <c r="H323" t="s">
        <v>870</v>
      </c>
      <c r="I323" t="s">
        <v>887</v>
      </c>
      <c r="J323" t="s">
        <v>871</v>
      </c>
      <c r="K323">
        <v>1531.03144392682</v>
      </c>
      <c r="L323">
        <v>1537.97842276953</v>
      </c>
      <c r="M323">
        <v>0.56164308419119402</v>
      </c>
      <c r="N323">
        <v>0.43835691580880598</v>
      </c>
      <c r="O323">
        <v>0.23657468953827401</v>
      </c>
      <c r="P323">
        <v>1.2269903196468099</v>
      </c>
      <c r="Q323">
        <v>1.0095843698914599</v>
      </c>
      <c r="R323">
        <v>5</v>
      </c>
      <c r="S323">
        <v>3</v>
      </c>
      <c r="T323">
        <v>1534.2984773385599</v>
      </c>
      <c r="U323">
        <v>1534.71138935779</v>
      </c>
      <c r="V323">
        <v>83</v>
      </c>
      <c r="W323">
        <v>71</v>
      </c>
      <c r="X323">
        <v>77</v>
      </c>
    </row>
    <row r="324" spans="1:24">
      <c r="A324">
        <v>2023</v>
      </c>
      <c r="B324" s="15">
        <v>44968</v>
      </c>
      <c r="C324">
        <v>0</v>
      </c>
      <c r="D324">
        <v>0</v>
      </c>
      <c r="E324" t="s">
        <v>829</v>
      </c>
      <c r="F324" t="s">
        <v>865</v>
      </c>
      <c r="G324" t="s">
        <v>886</v>
      </c>
      <c r="H324" t="s">
        <v>894</v>
      </c>
      <c r="I324" t="s">
        <v>887</v>
      </c>
      <c r="J324" t="s">
        <v>895</v>
      </c>
      <c r="K324">
        <v>1531.98299091135</v>
      </c>
      <c r="L324">
        <v>1519.9986131841799</v>
      </c>
      <c r="M324">
        <v>0.58826819043991396</v>
      </c>
      <c r="N324">
        <v>0.41173180956008598</v>
      </c>
      <c r="O324">
        <v>0.23332565605031899</v>
      </c>
      <c r="P324">
        <v>1.27260397546222</v>
      </c>
      <c r="Q324">
        <v>0.96072168058809904</v>
      </c>
      <c r="R324">
        <v>3</v>
      </c>
      <c r="S324">
        <v>2</v>
      </c>
      <c r="T324">
        <v>1533.9128108925399</v>
      </c>
      <c r="U324">
        <v>1518.06879320299</v>
      </c>
      <c r="V324">
        <v>74</v>
      </c>
      <c r="W324">
        <v>97</v>
      </c>
      <c r="X324">
        <v>85</v>
      </c>
    </row>
    <row r="325" spans="1:24">
      <c r="A325">
        <v>2023</v>
      </c>
      <c r="B325" s="15">
        <v>44868</v>
      </c>
      <c r="C325">
        <v>0</v>
      </c>
      <c r="D325">
        <v>0</v>
      </c>
      <c r="E325" t="s">
        <v>829</v>
      </c>
      <c r="G325" t="s">
        <v>848</v>
      </c>
      <c r="H325" t="s">
        <v>876</v>
      </c>
      <c r="I325" t="s">
        <v>849</v>
      </c>
      <c r="J325" t="s">
        <v>877</v>
      </c>
      <c r="K325">
        <v>1540.1569416099701</v>
      </c>
      <c r="L325">
        <v>1488.0238267591999</v>
      </c>
      <c r="M325">
        <v>0.64288901060274695</v>
      </c>
      <c r="N325">
        <v>0.357110989397253</v>
      </c>
      <c r="O325">
        <v>0.22653849799475601</v>
      </c>
      <c r="P325">
        <v>1.3666774083609701</v>
      </c>
      <c r="Q325">
        <v>0.85986108963378705</v>
      </c>
      <c r="R325">
        <v>1</v>
      </c>
      <c r="S325">
        <v>4</v>
      </c>
      <c r="T325">
        <v>1533.9078889197101</v>
      </c>
      <c r="U325">
        <v>1494.2728794494601</v>
      </c>
      <c r="V325">
        <v>58</v>
      </c>
      <c r="W325">
        <v>38</v>
      </c>
      <c r="X325">
        <v>48</v>
      </c>
    </row>
    <row r="326" spans="1:24">
      <c r="A326">
        <v>2023</v>
      </c>
      <c r="B326" s="15">
        <v>44897</v>
      </c>
      <c r="C326">
        <v>0</v>
      </c>
      <c r="D326">
        <v>0</v>
      </c>
      <c r="E326" t="s">
        <v>829</v>
      </c>
      <c r="F326" t="s">
        <v>860</v>
      </c>
      <c r="G326" t="s">
        <v>888</v>
      </c>
      <c r="H326" t="s">
        <v>831</v>
      </c>
      <c r="I326" t="s">
        <v>889</v>
      </c>
      <c r="J326" t="s">
        <v>833</v>
      </c>
      <c r="K326">
        <v>1537.3708265232699</v>
      </c>
      <c r="L326">
        <v>1460.9975083725101</v>
      </c>
      <c r="M326">
        <v>0.67424836376868102</v>
      </c>
      <c r="N326">
        <v>0.32575163623131898</v>
      </c>
      <c r="O326">
        <v>0.222508822507993</v>
      </c>
      <c r="P326">
        <v>1.42097934054525</v>
      </c>
      <c r="Q326">
        <v>0.80152948196274798</v>
      </c>
      <c r="R326">
        <v>2</v>
      </c>
      <c r="S326">
        <v>3</v>
      </c>
      <c r="T326">
        <v>1533.9011244309399</v>
      </c>
      <c r="U326">
        <v>1464.46721046484</v>
      </c>
      <c r="V326">
        <v>38</v>
      </c>
      <c r="W326">
        <v>24</v>
      </c>
      <c r="X326">
        <v>31</v>
      </c>
    </row>
    <row r="327" spans="1:24">
      <c r="A327">
        <v>2023</v>
      </c>
      <c r="B327" s="15">
        <v>44893</v>
      </c>
      <c r="C327">
        <v>0</v>
      </c>
      <c r="D327">
        <v>0</v>
      </c>
      <c r="E327" t="s">
        <v>829</v>
      </c>
      <c r="G327" t="s">
        <v>888</v>
      </c>
      <c r="H327" t="s">
        <v>894</v>
      </c>
      <c r="I327" t="s">
        <v>889</v>
      </c>
      <c r="J327" t="s">
        <v>895</v>
      </c>
      <c r="K327">
        <v>1538.73390391919</v>
      </c>
      <c r="L327">
        <v>1503.5619200418701</v>
      </c>
      <c r="M327">
        <v>0.62017459368482097</v>
      </c>
      <c r="N327">
        <v>0.37982540631517903</v>
      </c>
      <c r="O327">
        <v>0.22938863658059599</v>
      </c>
      <c r="P327">
        <v>1.32747681946295</v>
      </c>
      <c r="Q327">
        <v>0.90191181711764301</v>
      </c>
      <c r="R327">
        <v>3</v>
      </c>
      <c r="S327">
        <v>5</v>
      </c>
      <c r="T327">
        <v>1533.8101609677201</v>
      </c>
      <c r="U327">
        <v>1508.4856629933399</v>
      </c>
      <c r="V327">
        <v>68</v>
      </c>
      <c r="W327">
        <v>53</v>
      </c>
      <c r="X327">
        <v>60</v>
      </c>
    </row>
    <row r="328" spans="1:24">
      <c r="A328">
        <v>2023</v>
      </c>
      <c r="B328" s="15">
        <v>44947</v>
      </c>
      <c r="C328">
        <v>0</v>
      </c>
      <c r="D328">
        <v>0</v>
      </c>
      <c r="E328" t="s">
        <v>829</v>
      </c>
      <c r="G328" t="s">
        <v>858</v>
      </c>
      <c r="H328" t="s">
        <v>886</v>
      </c>
      <c r="I328" t="s">
        <v>859</v>
      </c>
      <c r="J328" t="s">
        <v>887</v>
      </c>
      <c r="K328">
        <v>1530.4037598405901</v>
      </c>
      <c r="L328">
        <v>1548.31233236099</v>
      </c>
      <c r="M328">
        <v>0.546052384472972</v>
      </c>
      <c r="N328">
        <v>0.453947615527028</v>
      </c>
      <c r="O328">
        <v>0.23847015550181899</v>
      </c>
      <c r="P328">
        <v>1.2003577274103601</v>
      </c>
      <c r="Q328">
        <v>1.03811242809146</v>
      </c>
      <c r="R328">
        <v>5</v>
      </c>
      <c r="S328">
        <v>3</v>
      </c>
      <c r="T328">
        <v>1533.80480098979</v>
      </c>
      <c r="U328">
        <v>1544.9112912117901</v>
      </c>
      <c r="V328">
        <v>87</v>
      </c>
      <c r="W328">
        <v>96</v>
      </c>
      <c r="X328">
        <v>91</v>
      </c>
    </row>
    <row r="329" spans="1:24">
      <c r="A329">
        <v>2023</v>
      </c>
      <c r="B329" s="15">
        <v>44900</v>
      </c>
      <c r="C329">
        <v>0</v>
      </c>
      <c r="D329">
        <v>0</v>
      </c>
      <c r="E329" t="s">
        <v>829</v>
      </c>
      <c r="G329" t="s">
        <v>870</v>
      </c>
      <c r="H329" t="s">
        <v>838</v>
      </c>
      <c r="I329" t="s">
        <v>871</v>
      </c>
      <c r="J329" t="s">
        <v>839</v>
      </c>
      <c r="K329">
        <v>1536.8757466662601</v>
      </c>
      <c r="L329">
        <v>1505.8988191767601</v>
      </c>
      <c r="M329">
        <v>0.61446989781138694</v>
      </c>
      <c r="N329">
        <v>0.385530102188613</v>
      </c>
      <c r="O329">
        <v>0.230097443478709</v>
      </c>
      <c r="P329">
        <v>1.3176492865204601</v>
      </c>
      <c r="Q329">
        <v>0.91244815695824899</v>
      </c>
      <c r="R329">
        <v>2</v>
      </c>
      <c r="S329">
        <v>3</v>
      </c>
      <c r="T329">
        <v>1533.78656900138</v>
      </c>
      <c r="U329">
        <v>1508.9879968416401</v>
      </c>
      <c r="V329">
        <v>68</v>
      </c>
      <c r="W329">
        <v>57</v>
      </c>
      <c r="X329">
        <v>62</v>
      </c>
    </row>
    <row r="330" spans="1:24">
      <c r="A330">
        <v>2023</v>
      </c>
      <c r="B330" s="15">
        <v>44963</v>
      </c>
      <c r="C330">
        <v>0</v>
      </c>
      <c r="D330">
        <v>0</v>
      </c>
      <c r="E330" t="s">
        <v>829</v>
      </c>
      <c r="G330" t="s">
        <v>858</v>
      </c>
      <c r="H330" t="s">
        <v>882</v>
      </c>
      <c r="I330" t="s">
        <v>859</v>
      </c>
      <c r="J330" t="s">
        <v>883</v>
      </c>
      <c r="K330">
        <v>1527.4983581930401</v>
      </c>
      <c r="L330">
        <v>1588.72023991017</v>
      </c>
      <c r="M330">
        <v>0.48385602763012597</v>
      </c>
      <c r="N330">
        <v>0.51614397236987397</v>
      </c>
      <c r="O330">
        <v>0.24210763944296501</v>
      </c>
      <c r="P330">
        <v>1.0926744540234401</v>
      </c>
      <c r="Q330">
        <v>1.1494331854195301</v>
      </c>
      <c r="R330">
        <v>7</v>
      </c>
      <c r="S330">
        <v>1</v>
      </c>
      <c r="T330">
        <v>1533.7348042129199</v>
      </c>
      <c r="U330">
        <v>1582.4837938902899</v>
      </c>
      <c r="V330">
        <v>97</v>
      </c>
      <c r="W330">
        <v>92</v>
      </c>
      <c r="X330">
        <v>94</v>
      </c>
    </row>
    <row r="331" spans="1:24">
      <c r="A331">
        <v>2023</v>
      </c>
      <c r="B331" s="15">
        <v>44894</v>
      </c>
      <c r="C331">
        <v>0</v>
      </c>
      <c r="D331">
        <v>0</v>
      </c>
      <c r="E331" t="s">
        <v>829</v>
      </c>
      <c r="F331" t="s">
        <v>860</v>
      </c>
      <c r="G331" t="s">
        <v>856</v>
      </c>
      <c r="H331" t="s">
        <v>866</v>
      </c>
      <c r="I331" t="s">
        <v>857</v>
      </c>
      <c r="J331" t="s">
        <v>867</v>
      </c>
      <c r="K331">
        <v>1536.2460812690399</v>
      </c>
      <c r="L331">
        <v>1543.66349758816</v>
      </c>
      <c r="M331">
        <v>0.56097624959137804</v>
      </c>
      <c r="N331">
        <v>0.43902375040862202</v>
      </c>
      <c r="O331">
        <v>0.23665582309934399</v>
      </c>
      <c r="P331">
        <v>1.22585002619587</v>
      </c>
      <c r="Q331">
        <v>1.0108057969034701</v>
      </c>
      <c r="R331">
        <v>2</v>
      </c>
      <c r="S331">
        <v>3</v>
      </c>
      <c r="T331">
        <v>1533.47977751547</v>
      </c>
      <c r="U331">
        <v>1546.4298013417299</v>
      </c>
      <c r="V331">
        <v>88</v>
      </c>
      <c r="W331">
        <v>56</v>
      </c>
      <c r="X331">
        <v>72</v>
      </c>
    </row>
    <row r="332" spans="1:24">
      <c r="A332">
        <v>2023</v>
      </c>
      <c r="B332" s="15">
        <v>44918</v>
      </c>
      <c r="C332">
        <v>0</v>
      </c>
      <c r="D332">
        <v>0</v>
      </c>
      <c r="E332" t="s">
        <v>829</v>
      </c>
      <c r="G332" t="s">
        <v>870</v>
      </c>
      <c r="H332" t="s">
        <v>863</v>
      </c>
      <c r="I332" t="s">
        <v>871</v>
      </c>
      <c r="J332" t="s">
        <v>864</v>
      </c>
      <c r="K332">
        <v>1539.6999717649501</v>
      </c>
      <c r="L332">
        <v>1486.3964756831599</v>
      </c>
      <c r="M332">
        <v>0.64443427477864301</v>
      </c>
      <c r="N332">
        <v>0.35556572522135699</v>
      </c>
      <c r="O332">
        <v>0.22634275431974801</v>
      </c>
      <c r="P332">
        <v>1.3693482751455901</v>
      </c>
      <c r="Q332">
        <v>0.85699447917416205</v>
      </c>
      <c r="R332">
        <v>2</v>
      </c>
      <c r="S332">
        <v>5</v>
      </c>
      <c r="T332">
        <v>1533.4321326461099</v>
      </c>
      <c r="U332">
        <v>1492.664314802</v>
      </c>
      <c r="V332">
        <v>57</v>
      </c>
      <c r="W332">
        <v>59</v>
      </c>
      <c r="X332">
        <v>58</v>
      </c>
    </row>
    <row r="333" spans="1:24">
      <c r="A333">
        <v>2023</v>
      </c>
      <c r="B333" s="15">
        <v>44929</v>
      </c>
      <c r="C333">
        <v>0</v>
      </c>
      <c r="D333">
        <v>0</v>
      </c>
      <c r="E333" t="s">
        <v>829</v>
      </c>
      <c r="G333" t="s">
        <v>854</v>
      </c>
      <c r="H333" t="s">
        <v>848</v>
      </c>
      <c r="I333" t="s">
        <v>855</v>
      </c>
      <c r="J333" t="s">
        <v>849</v>
      </c>
      <c r="K333">
        <v>1531.27187770726</v>
      </c>
      <c r="L333">
        <v>1524.83012666948</v>
      </c>
      <c r="M333">
        <v>0.58051913107657505</v>
      </c>
      <c r="N333">
        <v>0.41948086892342501</v>
      </c>
      <c r="O333">
        <v>0.23427366794916299</v>
      </c>
      <c r="P333">
        <v>1.2593115839503399</v>
      </c>
      <c r="Q333">
        <v>0.97496208399881901</v>
      </c>
      <c r="R333">
        <v>3</v>
      </c>
      <c r="S333">
        <v>2</v>
      </c>
      <c r="T333">
        <v>1533.243191606</v>
      </c>
      <c r="U333">
        <v>1522.8588127707401</v>
      </c>
      <c r="V333">
        <v>76</v>
      </c>
      <c r="W333">
        <v>54</v>
      </c>
      <c r="X333">
        <v>65</v>
      </c>
    </row>
    <row r="334" spans="1:24">
      <c r="A334">
        <v>2023</v>
      </c>
      <c r="B334" s="15">
        <v>44886</v>
      </c>
      <c r="C334">
        <v>0</v>
      </c>
      <c r="D334">
        <v>0</v>
      </c>
      <c r="E334" t="s">
        <v>829</v>
      </c>
      <c r="F334" t="s">
        <v>865</v>
      </c>
      <c r="G334" t="s">
        <v>852</v>
      </c>
      <c r="H334" t="s">
        <v>842</v>
      </c>
      <c r="I334" t="s">
        <v>853</v>
      </c>
      <c r="J334" t="s">
        <v>844</v>
      </c>
      <c r="K334">
        <v>1535.5123596082899</v>
      </c>
      <c r="L334">
        <v>1603.48081344038</v>
      </c>
      <c r="M334">
        <v>0.47416434627049298</v>
      </c>
      <c r="N334">
        <v>0.52583565372950702</v>
      </c>
      <c r="O334">
        <v>0.24092761982024899</v>
      </c>
      <c r="P334">
        <v>1.0750170250106601</v>
      </c>
      <c r="Q334">
        <v>1.16591059480959</v>
      </c>
      <c r="R334">
        <v>2</v>
      </c>
      <c r="S334">
        <v>3</v>
      </c>
      <c r="T334">
        <v>1533.2426093992799</v>
      </c>
      <c r="U334">
        <v>1605.75056364939</v>
      </c>
      <c r="V334">
        <v>99</v>
      </c>
      <c r="W334">
        <v>12</v>
      </c>
      <c r="X334">
        <v>55</v>
      </c>
    </row>
    <row r="335" spans="1:24">
      <c r="A335">
        <v>2023</v>
      </c>
      <c r="B335" s="15">
        <v>44884</v>
      </c>
      <c r="C335">
        <v>0</v>
      </c>
      <c r="D335">
        <v>0</v>
      </c>
      <c r="E335" t="s">
        <v>829</v>
      </c>
      <c r="G335" t="s">
        <v>872</v>
      </c>
      <c r="H335" t="s">
        <v>878</v>
      </c>
      <c r="I335" t="s">
        <v>873</v>
      </c>
      <c r="J335" t="s">
        <v>879</v>
      </c>
      <c r="K335">
        <v>1530.3905872809401</v>
      </c>
      <c r="L335">
        <v>1428.86198626957</v>
      </c>
      <c r="M335">
        <v>0.705217557174879</v>
      </c>
      <c r="N335">
        <v>0.294782442825121</v>
      </c>
      <c r="O335">
        <v>0.218381402411813</v>
      </c>
      <c r="P335">
        <v>1.4748101176202899</v>
      </c>
      <c r="Q335">
        <v>0.74357128479152501</v>
      </c>
      <c r="R335">
        <v>6</v>
      </c>
      <c r="S335">
        <v>2</v>
      </c>
      <c r="T335">
        <v>1533.2425847363099</v>
      </c>
      <c r="U335">
        <v>1426.0099888141999</v>
      </c>
      <c r="V335">
        <v>16</v>
      </c>
      <c r="W335">
        <v>16</v>
      </c>
      <c r="X335">
        <v>16</v>
      </c>
    </row>
    <row r="336" spans="1:24">
      <c r="A336">
        <v>2023</v>
      </c>
      <c r="B336" s="15">
        <v>44933</v>
      </c>
      <c r="C336">
        <v>0</v>
      </c>
      <c r="D336">
        <v>0</v>
      </c>
      <c r="E336" t="s">
        <v>829</v>
      </c>
      <c r="F336" t="s">
        <v>860</v>
      </c>
      <c r="G336" t="s">
        <v>870</v>
      </c>
      <c r="H336" t="s">
        <v>842</v>
      </c>
      <c r="I336" t="s">
        <v>871</v>
      </c>
      <c r="J336" t="s">
        <v>844</v>
      </c>
      <c r="K336">
        <v>1535.5616422611299</v>
      </c>
      <c r="L336">
        <v>1563.0889408371499</v>
      </c>
      <c r="M336">
        <v>0.53229579083644896</v>
      </c>
      <c r="N336">
        <v>0.46770420916355099</v>
      </c>
      <c r="O336">
        <v>0.24014198601436601</v>
      </c>
      <c r="P336">
        <v>1.17690699932871</v>
      </c>
      <c r="Q336">
        <v>1.0632349866856501</v>
      </c>
      <c r="R336">
        <v>2</v>
      </c>
      <c r="S336">
        <v>3</v>
      </c>
      <c r="T336">
        <v>1532.9628031091099</v>
      </c>
      <c r="U336">
        <v>1565.6877799891699</v>
      </c>
      <c r="V336">
        <v>93</v>
      </c>
      <c r="W336">
        <v>87</v>
      </c>
      <c r="X336">
        <v>90</v>
      </c>
    </row>
    <row r="337" spans="1:24">
      <c r="A337">
        <v>2023</v>
      </c>
      <c r="B337" s="15">
        <v>44916</v>
      </c>
      <c r="C337">
        <v>0</v>
      </c>
      <c r="D337">
        <v>0</v>
      </c>
      <c r="E337" t="s">
        <v>829</v>
      </c>
      <c r="G337" t="s">
        <v>852</v>
      </c>
      <c r="H337" t="s">
        <v>870</v>
      </c>
      <c r="I337" t="s">
        <v>853</v>
      </c>
      <c r="J337" t="s">
        <v>871</v>
      </c>
      <c r="K337">
        <v>1538.35609206145</v>
      </c>
      <c r="L337">
        <v>1534.2236219276499</v>
      </c>
      <c r="M337">
        <v>0.57727857264227</v>
      </c>
      <c r="N337">
        <v>0.42272142735773</v>
      </c>
      <c r="O337">
        <v>0.23466943586664499</v>
      </c>
      <c r="P337">
        <v>1.2537569441713201</v>
      </c>
      <c r="Q337">
        <v>0.98091249169532402</v>
      </c>
      <c r="R337">
        <v>3</v>
      </c>
      <c r="S337">
        <v>6</v>
      </c>
      <c r="T337">
        <v>1532.87974222415</v>
      </c>
      <c r="U337">
        <v>1539.6999717649501</v>
      </c>
      <c r="V337">
        <v>84</v>
      </c>
      <c r="W337">
        <v>30</v>
      </c>
      <c r="X337">
        <v>57</v>
      </c>
    </row>
    <row r="338" spans="1:24">
      <c r="A338">
        <v>2023</v>
      </c>
      <c r="B338" s="15">
        <v>44976</v>
      </c>
      <c r="C338">
        <v>0</v>
      </c>
      <c r="D338">
        <v>0</v>
      </c>
      <c r="E338" t="s">
        <v>829</v>
      </c>
      <c r="G338" t="s">
        <v>886</v>
      </c>
      <c r="H338" t="s">
        <v>876</v>
      </c>
      <c r="I338" t="s">
        <v>887</v>
      </c>
      <c r="J338" t="s">
        <v>877</v>
      </c>
      <c r="K338">
        <v>1530.8339271551999</v>
      </c>
      <c r="L338">
        <v>1498.7716340209799</v>
      </c>
      <c r="M338">
        <v>0.61594893389212202</v>
      </c>
      <c r="N338">
        <v>0.38405106610787798</v>
      </c>
      <c r="O338">
        <v>0.229913910319092</v>
      </c>
      <c r="P338">
        <v>1.3201965501553199</v>
      </c>
      <c r="Q338">
        <v>0.90971736016376903</v>
      </c>
      <c r="R338">
        <v>4</v>
      </c>
      <c r="S338">
        <v>3</v>
      </c>
      <c r="T338">
        <v>1532.61705369784</v>
      </c>
      <c r="U338">
        <v>1496.9885074783399</v>
      </c>
      <c r="V338">
        <v>60</v>
      </c>
      <c r="W338">
        <v>100</v>
      </c>
      <c r="X338">
        <v>80</v>
      </c>
    </row>
    <row r="339" spans="1:24">
      <c r="A339">
        <v>2023</v>
      </c>
      <c r="B339" s="15">
        <v>44847</v>
      </c>
      <c r="C339">
        <v>0</v>
      </c>
      <c r="D339">
        <v>0</v>
      </c>
      <c r="E339" t="s">
        <v>829</v>
      </c>
      <c r="G339" t="s">
        <v>843</v>
      </c>
      <c r="H339" t="s">
        <v>880</v>
      </c>
      <c r="I339" t="s">
        <v>845</v>
      </c>
      <c r="J339" t="s">
        <v>881</v>
      </c>
      <c r="K339">
        <v>1531.05488601206</v>
      </c>
      <c r="L339">
        <v>1445.23649944406</v>
      </c>
      <c r="M339">
        <v>0.68607513640715301</v>
      </c>
      <c r="N339">
        <v>0.31392486359284699</v>
      </c>
      <c r="O339">
        <v>0.22095259946447099</v>
      </c>
      <c r="P339">
        <v>1.44151278746168</v>
      </c>
      <c r="Q339">
        <v>0.779439812002796</v>
      </c>
      <c r="R339">
        <v>1</v>
      </c>
      <c r="S339">
        <v>0</v>
      </c>
      <c r="T339">
        <v>1532.47657538973</v>
      </c>
      <c r="U339">
        <v>1443.81481006639</v>
      </c>
      <c r="V339">
        <v>24</v>
      </c>
      <c r="W339">
        <v>23</v>
      </c>
      <c r="X339">
        <v>23</v>
      </c>
    </row>
    <row r="340" spans="1:24">
      <c r="A340">
        <v>2023</v>
      </c>
      <c r="B340" s="15">
        <v>44929</v>
      </c>
      <c r="C340">
        <v>0</v>
      </c>
      <c r="D340">
        <v>0</v>
      </c>
      <c r="E340" t="s">
        <v>829</v>
      </c>
      <c r="G340" t="s">
        <v>870</v>
      </c>
      <c r="H340" t="s">
        <v>850</v>
      </c>
      <c r="I340" t="s">
        <v>871</v>
      </c>
      <c r="J340" t="s">
        <v>851</v>
      </c>
      <c r="K340">
        <v>1538.7917511258299</v>
      </c>
      <c r="L340">
        <v>1480.7424262156701</v>
      </c>
      <c r="M340">
        <v>0.65066916923595397</v>
      </c>
      <c r="N340">
        <v>0.34933083076404597</v>
      </c>
      <c r="O340">
        <v>0.225550251660183</v>
      </c>
      <c r="P340">
        <v>1.3801299952634001</v>
      </c>
      <c r="Q340">
        <v>0.84542025639678298</v>
      </c>
      <c r="R340">
        <v>2</v>
      </c>
      <c r="S340">
        <v>5</v>
      </c>
      <c r="T340">
        <v>1532.44780490015</v>
      </c>
      <c r="U340">
        <v>1487.08637244136</v>
      </c>
      <c r="V340">
        <v>53</v>
      </c>
      <c r="W340">
        <v>91</v>
      </c>
      <c r="X340">
        <v>72</v>
      </c>
    </row>
    <row r="341" spans="1:24">
      <c r="A341">
        <v>2023</v>
      </c>
      <c r="B341" s="15">
        <v>44968</v>
      </c>
      <c r="C341">
        <v>0</v>
      </c>
      <c r="D341">
        <v>0</v>
      </c>
      <c r="E341" t="s">
        <v>829</v>
      </c>
      <c r="G341" t="s">
        <v>858</v>
      </c>
      <c r="H341" t="s">
        <v>842</v>
      </c>
      <c r="I341" t="s">
        <v>859</v>
      </c>
      <c r="J341" t="s">
        <v>844</v>
      </c>
      <c r="K341">
        <v>1536.20012352909</v>
      </c>
      <c r="L341">
        <v>1589.94829269399</v>
      </c>
      <c r="M341">
        <v>0.49460616022070297</v>
      </c>
      <c r="N341">
        <v>0.50539383977929697</v>
      </c>
      <c r="O341">
        <v>0.24341942529673899</v>
      </c>
      <c r="P341">
        <v>1.1122349984689901</v>
      </c>
      <c r="Q341">
        <v>1.13118442682774</v>
      </c>
      <c r="R341">
        <v>3</v>
      </c>
      <c r="S341">
        <v>5</v>
      </c>
      <c r="T341">
        <v>1532.4433217995199</v>
      </c>
      <c r="U341">
        <v>1593.70509442356</v>
      </c>
      <c r="V341">
        <v>98</v>
      </c>
      <c r="W341">
        <v>99</v>
      </c>
      <c r="X341">
        <v>98</v>
      </c>
    </row>
    <row r="342" spans="1:24">
      <c r="A342">
        <v>2023</v>
      </c>
      <c r="B342" s="15">
        <v>44878</v>
      </c>
      <c r="C342">
        <v>0</v>
      </c>
      <c r="D342">
        <v>0</v>
      </c>
      <c r="E342" t="s">
        <v>829</v>
      </c>
      <c r="F342" t="s">
        <v>865</v>
      </c>
      <c r="G342" t="s">
        <v>886</v>
      </c>
      <c r="H342" t="s">
        <v>836</v>
      </c>
      <c r="I342" t="s">
        <v>887</v>
      </c>
      <c r="J342" t="s">
        <v>837</v>
      </c>
      <c r="K342">
        <v>1536.0374532778401</v>
      </c>
      <c r="L342">
        <v>1433.52317116781</v>
      </c>
      <c r="M342">
        <v>0.70639573349093399</v>
      </c>
      <c r="N342">
        <v>0.29360426650906601</v>
      </c>
      <c r="O342">
        <v>0.21822080288844301</v>
      </c>
      <c r="P342">
        <v>1.4768620257509499</v>
      </c>
      <c r="Q342">
        <v>0.74135877713749398</v>
      </c>
      <c r="R342">
        <v>2</v>
      </c>
      <c r="S342">
        <v>3</v>
      </c>
      <c r="T342">
        <v>1532.3522399686001</v>
      </c>
      <c r="U342">
        <v>1437.20838447705</v>
      </c>
      <c r="V342">
        <v>20</v>
      </c>
      <c r="W342">
        <v>14</v>
      </c>
      <c r="X342">
        <v>17</v>
      </c>
    </row>
    <row r="343" spans="1:24">
      <c r="A343">
        <v>2023</v>
      </c>
      <c r="B343" s="15">
        <v>44890</v>
      </c>
      <c r="C343">
        <v>0</v>
      </c>
      <c r="D343">
        <v>0</v>
      </c>
      <c r="E343" t="s">
        <v>829</v>
      </c>
      <c r="F343" t="s">
        <v>860</v>
      </c>
      <c r="G343" t="s">
        <v>852</v>
      </c>
      <c r="H343" t="s">
        <v>854</v>
      </c>
      <c r="I343" t="s">
        <v>853</v>
      </c>
      <c r="J343" t="s">
        <v>855</v>
      </c>
      <c r="K343">
        <v>1535.3571612942301</v>
      </c>
      <c r="L343">
        <v>1513.93070277634</v>
      </c>
      <c r="M343">
        <v>0.60136689059061499</v>
      </c>
      <c r="N343">
        <v>0.39863310940938501</v>
      </c>
      <c r="O343">
        <v>0.23171683493199599</v>
      </c>
      <c r="P343">
        <v>1.29510378359267</v>
      </c>
      <c r="Q343">
        <v>0.93661305133932304</v>
      </c>
      <c r="R343">
        <v>4</v>
      </c>
      <c r="S343">
        <v>5</v>
      </c>
      <c r="T343">
        <v>1532.34845083701</v>
      </c>
      <c r="U343">
        <v>1516.9394132335599</v>
      </c>
      <c r="V343">
        <v>72</v>
      </c>
      <c r="W343">
        <v>39</v>
      </c>
      <c r="X343">
        <v>55</v>
      </c>
    </row>
    <row r="344" spans="1:24">
      <c r="A344">
        <v>2023</v>
      </c>
      <c r="B344" s="15">
        <v>44905</v>
      </c>
      <c r="C344">
        <v>0</v>
      </c>
      <c r="D344">
        <v>0</v>
      </c>
      <c r="E344" t="s">
        <v>829</v>
      </c>
      <c r="F344" t="s">
        <v>860</v>
      </c>
      <c r="G344" t="s">
        <v>852</v>
      </c>
      <c r="H344" t="s">
        <v>892</v>
      </c>
      <c r="I344" t="s">
        <v>853</v>
      </c>
      <c r="J344" t="s">
        <v>893</v>
      </c>
      <c r="K344">
        <v>1530.79810074118</v>
      </c>
      <c r="L344">
        <v>1460.2883699634201</v>
      </c>
      <c r="M344">
        <v>0.66679167573383002</v>
      </c>
      <c r="N344">
        <v>0.33320832426616998</v>
      </c>
      <c r="O344">
        <v>0.223478869118898</v>
      </c>
      <c r="P344">
        <v>1.4080483709556699</v>
      </c>
      <c r="Q344">
        <v>0.81543049816323199</v>
      </c>
      <c r="R344">
        <v>3</v>
      </c>
      <c r="S344">
        <v>2</v>
      </c>
      <c r="T344">
        <v>1532.31776337317</v>
      </c>
      <c r="U344">
        <v>1458.7687073314301</v>
      </c>
      <c r="V344">
        <v>33</v>
      </c>
      <c r="W344">
        <v>21</v>
      </c>
      <c r="X344">
        <v>27</v>
      </c>
    </row>
    <row r="345" spans="1:24">
      <c r="A345">
        <v>2023</v>
      </c>
      <c r="B345" s="15">
        <v>44888</v>
      </c>
      <c r="C345">
        <v>0</v>
      </c>
      <c r="D345">
        <v>0</v>
      </c>
      <c r="E345" t="s">
        <v>829</v>
      </c>
      <c r="G345" t="s">
        <v>886</v>
      </c>
      <c r="H345" t="s">
        <v>854</v>
      </c>
      <c r="I345" t="s">
        <v>887</v>
      </c>
      <c r="J345" t="s">
        <v>855</v>
      </c>
      <c r="K345">
        <v>1527.7255205947499</v>
      </c>
      <c r="L345">
        <v>1518.4887698315099</v>
      </c>
      <c r="M345">
        <v>0.58443199317943695</v>
      </c>
      <c r="N345">
        <v>0.415568006820563</v>
      </c>
      <c r="O345">
        <v>0.23379527682056001</v>
      </c>
      <c r="P345">
        <v>1.2660218235512599</v>
      </c>
      <c r="Q345">
        <v>0.96777345326930497</v>
      </c>
      <c r="R345">
        <v>6</v>
      </c>
      <c r="S345">
        <v>1</v>
      </c>
      <c r="T345">
        <v>1532.28358764992</v>
      </c>
      <c r="U345">
        <v>1513.93070277634</v>
      </c>
      <c r="V345">
        <v>71</v>
      </c>
      <c r="W345">
        <v>71</v>
      </c>
      <c r="X345">
        <v>71</v>
      </c>
    </row>
    <row r="346" spans="1:24">
      <c r="A346">
        <v>2023</v>
      </c>
      <c r="B346" s="15">
        <v>44854</v>
      </c>
      <c r="C346">
        <v>0</v>
      </c>
      <c r="D346">
        <v>0</v>
      </c>
      <c r="E346" t="s">
        <v>829</v>
      </c>
      <c r="F346" t="s">
        <v>860</v>
      </c>
      <c r="G346" t="s">
        <v>886</v>
      </c>
      <c r="H346" t="s">
        <v>863</v>
      </c>
      <c r="I346" t="s">
        <v>887</v>
      </c>
      <c r="J346" t="s">
        <v>864</v>
      </c>
      <c r="K346">
        <v>1530.48372550608</v>
      </c>
      <c r="L346">
        <v>1498.40528474755</v>
      </c>
      <c r="M346">
        <v>0.615970922277288</v>
      </c>
      <c r="N346">
        <v>0.384029077722712</v>
      </c>
      <c r="O346">
        <v>0.22991118056349599</v>
      </c>
      <c r="P346">
        <v>1.32023442318452</v>
      </c>
      <c r="Q346">
        <v>0.90967675737898002</v>
      </c>
      <c r="R346">
        <v>4</v>
      </c>
      <c r="S346">
        <v>3</v>
      </c>
      <c r="T346">
        <v>1532.26673645393</v>
      </c>
      <c r="U346">
        <v>1496.6222737997</v>
      </c>
      <c r="V346">
        <v>59</v>
      </c>
      <c r="W346">
        <v>71</v>
      </c>
      <c r="X346">
        <v>65</v>
      </c>
    </row>
    <row r="347" spans="1:24">
      <c r="A347">
        <v>2023</v>
      </c>
      <c r="B347" s="15">
        <v>44945</v>
      </c>
      <c r="C347">
        <v>0</v>
      </c>
      <c r="D347">
        <v>0</v>
      </c>
      <c r="E347" t="s">
        <v>829</v>
      </c>
      <c r="G347" t="s">
        <v>843</v>
      </c>
      <c r="H347" t="s">
        <v>892</v>
      </c>
      <c r="I347" t="s">
        <v>845</v>
      </c>
      <c r="J347" t="s">
        <v>893</v>
      </c>
      <c r="K347">
        <v>1535.8189758184001</v>
      </c>
      <c r="L347">
        <v>1449.04989586694</v>
      </c>
      <c r="M347">
        <v>0.68725260804462296</v>
      </c>
      <c r="N347">
        <v>0.31274739195537699</v>
      </c>
      <c r="O347">
        <v>0.220796390534238</v>
      </c>
      <c r="P347">
        <v>1.4435587113819901</v>
      </c>
      <c r="Q347">
        <v>0.77723767915224795</v>
      </c>
      <c r="R347">
        <v>2</v>
      </c>
      <c r="S347">
        <v>3</v>
      </c>
      <c r="T347">
        <v>1532.2631368520499</v>
      </c>
      <c r="U347">
        <v>1452.6057348332899</v>
      </c>
      <c r="V347">
        <v>29</v>
      </c>
      <c r="W347">
        <v>17</v>
      </c>
      <c r="X347">
        <v>23</v>
      </c>
    </row>
    <row r="348" spans="1:24">
      <c r="A348">
        <v>2023</v>
      </c>
      <c r="B348" s="15">
        <v>44902</v>
      </c>
      <c r="C348">
        <v>0</v>
      </c>
      <c r="D348">
        <v>0</v>
      </c>
      <c r="E348" t="s">
        <v>829</v>
      </c>
      <c r="G348" t="s">
        <v>848</v>
      </c>
      <c r="H348" t="s">
        <v>886</v>
      </c>
      <c r="I348" t="s">
        <v>849</v>
      </c>
      <c r="J348" t="s">
        <v>887</v>
      </c>
      <c r="K348">
        <v>1528.91036805307</v>
      </c>
      <c r="L348">
        <v>1538.36581869461</v>
      </c>
      <c r="M348">
        <v>0.55808486750007102</v>
      </c>
      <c r="N348">
        <v>0.44191513249992898</v>
      </c>
      <c r="O348">
        <v>0.23700753249327899</v>
      </c>
      <c r="P348">
        <v>1.22090695012539</v>
      </c>
      <c r="Q348">
        <v>1.0161005823678899</v>
      </c>
      <c r="R348">
        <v>5</v>
      </c>
      <c r="S348">
        <v>3</v>
      </c>
      <c r="T348">
        <v>1532.20787250035</v>
      </c>
      <c r="U348">
        <v>1535.0683142473299</v>
      </c>
      <c r="V348">
        <v>82</v>
      </c>
      <c r="W348">
        <v>75</v>
      </c>
      <c r="X348">
        <v>78</v>
      </c>
    </row>
    <row r="349" spans="1:24">
      <c r="A349">
        <v>2023</v>
      </c>
      <c r="B349" s="15">
        <v>44868</v>
      </c>
      <c r="C349">
        <v>0</v>
      </c>
      <c r="D349">
        <v>0</v>
      </c>
      <c r="E349" t="s">
        <v>829</v>
      </c>
      <c r="G349" t="s">
        <v>886</v>
      </c>
      <c r="H349" t="s">
        <v>850</v>
      </c>
      <c r="I349" t="s">
        <v>887</v>
      </c>
      <c r="J349" t="s">
        <v>851</v>
      </c>
      <c r="K349">
        <v>1539.56092054789</v>
      </c>
      <c r="L349">
        <v>1458.83976166408</v>
      </c>
      <c r="M349">
        <v>0.67972133755185404</v>
      </c>
      <c r="N349">
        <v>0.32027866244814601</v>
      </c>
      <c r="O349">
        <v>0.22179147743461</v>
      </c>
      <c r="P349">
        <v>1.4304777528388599</v>
      </c>
      <c r="Q349">
        <v>0.791313724595747</v>
      </c>
      <c r="R349">
        <v>0</v>
      </c>
      <c r="S349">
        <v>4</v>
      </c>
      <c r="T349">
        <v>1532.0175632318101</v>
      </c>
      <c r="U349">
        <v>1466.3831189801599</v>
      </c>
      <c r="V349">
        <v>38</v>
      </c>
      <c r="W349">
        <v>40</v>
      </c>
      <c r="X349">
        <v>39</v>
      </c>
    </row>
    <row r="350" spans="1:24">
      <c r="A350">
        <v>2023</v>
      </c>
      <c r="B350" s="15">
        <v>44966</v>
      </c>
      <c r="C350">
        <v>0</v>
      </c>
      <c r="D350">
        <v>0</v>
      </c>
      <c r="E350" t="s">
        <v>829</v>
      </c>
      <c r="G350" t="s">
        <v>886</v>
      </c>
      <c r="H350" t="s">
        <v>843</v>
      </c>
      <c r="I350" t="s">
        <v>887</v>
      </c>
      <c r="J350" t="s">
        <v>845</v>
      </c>
      <c r="K350">
        <v>1538.2398496589699</v>
      </c>
      <c r="L350">
        <v>1528.78814806986</v>
      </c>
      <c r="M350">
        <v>0.58473248003434097</v>
      </c>
      <c r="N350">
        <v>0.41526751996565903</v>
      </c>
      <c r="O350">
        <v>0.233758514039478</v>
      </c>
      <c r="P350">
        <v>1.26653727846471</v>
      </c>
      <c r="Q350">
        <v>0.96722123557476403</v>
      </c>
      <c r="R350">
        <v>1</v>
      </c>
      <c r="S350">
        <v>5</v>
      </c>
      <c r="T350">
        <v>1531.98299091135</v>
      </c>
      <c r="U350">
        <v>1535.04500681748</v>
      </c>
      <c r="V350">
        <v>82</v>
      </c>
      <c r="W350">
        <v>96</v>
      </c>
      <c r="X350">
        <v>89</v>
      </c>
    </row>
    <row r="351" spans="1:24">
      <c r="A351">
        <v>2023</v>
      </c>
      <c r="B351" s="15">
        <v>44939</v>
      </c>
      <c r="C351">
        <v>0</v>
      </c>
      <c r="D351">
        <v>0</v>
      </c>
      <c r="E351" t="s">
        <v>829</v>
      </c>
      <c r="G351" t="s">
        <v>856</v>
      </c>
      <c r="H351" t="s">
        <v>854</v>
      </c>
      <c r="I351" t="s">
        <v>857</v>
      </c>
      <c r="J351" t="s">
        <v>855</v>
      </c>
      <c r="K351">
        <v>1537.17942237487</v>
      </c>
      <c r="L351">
        <v>1539.6691607288999</v>
      </c>
      <c r="M351">
        <v>0.56794975122737501</v>
      </c>
      <c r="N351">
        <v>0.43205024877262499</v>
      </c>
      <c r="O351">
        <v>0.23580692853333499</v>
      </c>
      <c r="P351">
        <v>1.23777994458989</v>
      </c>
      <c r="Q351">
        <v>0.99802698394345002</v>
      </c>
      <c r="R351">
        <v>1</v>
      </c>
      <c r="S351">
        <v>4</v>
      </c>
      <c r="T351">
        <v>1531.80938790709</v>
      </c>
      <c r="U351">
        <v>1545.0391951966801</v>
      </c>
      <c r="V351">
        <v>86</v>
      </c>
      <c r="W351">
        <v>54</v>
      </c>
      <c r="X351">
        <v>70</v>
      </c>
    </row>
    <row r="352" spans="1:24">
      <c r="A352">
        <v>2023</v>
      </c>
      <c r="B352" s="15">
        <v>44977</v>
      </c>
      <c r="C352">
        <v>0</v>
      </c>
      <c r="D352">
        <v>0</v>
      </c>
      <c r="E352" t="s">
        <v>829</v>
      </c>
      <c r="F352" t="s">
        <v>860</v>
      </c>
      <c r="G352" t="s">
        <v>858</v>
      </c>
      <c r="H352" t="s">
        <v>878</v>
      </c>
      <c r="I352" t="s">
        <v>859</v>
      </c>
      <c r="J352" t="s">
        <v>879</v>
      </c>
      <c r="K352">
        <v>1530.60897399634</v>
      </c>
      <c r="L352">
        <v>1393.30124807927</v>
      </c>
      <c r="M352">
        <v>0.74615887049989704</v>
      </c>
      <c r="N352">
        <v>0.25384112950010301</v>
      </c>
      <c r="O352">
        <v>0.212606394110573</v>
      </c>
      <c r="P352">
        <v>1.5462859882197699</v>
      </c>
      <c r="Q352">
        <v>0.66632040589080699</v>
      </c>
      <c r="R352">
        <v>4</v>
      </c>
      <c r="S352">
        <v>3</v>
      </c>
      <c r="T352">
        <v>1531.7321022390299</v>
      </c>
      <c r="U352">
        <v>1392.17811983658</v>
      </c>
      <c r="V352">
        <v>4</v>
      </c>
      <c r="W352">
        <v>79</v>
      </c>
      <c r="X352">
        <v>41</v>
      </c>
    </row>
    <row r="353" spans="1:24">
      <c r="A353">
        <v>2023</v>
      </c>
      <c r="B353" s="15">
        <v>44946</v>
      </c>
      <c r="C353">
        <v>0</v>
      </c>
      <c r="D353">
        <v>0</v>
      </c>
      <c r="E353" t="s">
        <v>829</v>
      </c>
      <c r="G353" t="s">
        <v>856</v>
      </c>
      <c r="H353" t="s">
        <v>831</v>
      </c>
      <c r="I353" t="s">
        <v>857</v>
      </c>
      <c r="J353" t="s">
        <v>833</v>
      </c>
      <c r="K353">
        <v>1528.6044945193601</v>
      </c>
      <c r="L353">
        <v>1467.38750927366</v>
      </c>
      <c r="M353">
        <v>0.65480238344249797</v>
      </c>
      <c r="N353">
        <v>0.34519761655750197</v>
      </c>
      <c r="O353">
        <v>0.22502238175779499</v>
      </c>
      <c r="P353">
        <v>1.38728195673988</v>
      </c>
      <c r="Q353">
        <v>0.83774042501791601</v>
      </c>
      <c r="R353">
        <v>4</v>
      </c>
      <c r="S353">
        <v>1</v>
      </c>
      <c r="T353">
        <v>1531.6286692153301</v>
      </c>
      <c r="U353">
        <v>1464.36333457769</v>
      </c>
      <c r="V353">
        <v>37</v>
      </c>
      <c r="W353">
        <v>76</v>
      </c>
      <c r="X353">
        <v>56</v>
      </c>
    </row>
    <row r="354" spans="1:24">
      <c r="A354">
        <v>2023</v>
      </c>
      <c r="B354" s="15">
        <v>44942</v>
      </c>
      <c r="C354">
        <v>0</v>
      </c>
      <c r="D354">
        <v>0</v>
      </c>
      <c r="E354" t="s">
        <v>829</v>
      </c>
      <c r="G354" t="s">
        <v>843</v>
      </c>
      <c r="H354" t="s">
        <v>852</v>
      </c>
      <c r="I354" t="s">
        <v>845</v>
      </c>
      <c r="J354" t="s">
        <v>853</v>
      </c>
      <c r="K354">
        <v>1537.53883895383</v>
      </c>
      <c r="L354">
        <v>1539.82495468351</v>
      </c>
      <c r="M354">
        <v>0.56823735280393595</v>
      </c>
      <c r="N354">
        <v>0.431762647196064</v>
      </c>
      <c r="O354">
        <v>0.235771895657472</v>
      </c>
      <c r="P354">
        <v>1.23827220341138</v>
      </c>
      <c r="Q354">
        <v>0.99749969224609503</v>
      </c>
      <c r="R354">
        <v>0</v>
      </c>
      <c r="S354">
        <v>4</v>
      </c>
      <c r="T354">
        <v>1531.4941286104099</v>
      </c>
      <c r="U354">
        <v>1545.8696650269301</v>
      </c>
      <c r="V354">
        <v>86</v>
      </c>
      <c r="W354">
        <v>16</v>
      </c>
      <c r="X354">
        <v>51</v>
      </c>
    </row>
    <row r="355" spans="1:24">
      <c r="A355">
        <v>2023</v>
      </c>
      <c r="B355" s="15">
        <v>44950</v>
      </c>
      <c r="C355">
        <v>0</v>
      </c>
      <c r="D355">
        <v>0</v>
      </c>
      <c r="E355" t="s">
        <v>829</v>
      </c>
      <c r="F355" t="s">
        <v>860</v>
      </c>
      <c r="G355" t="s">
        <v>856</v>
      </c>
      <c r="H355" t="s">
        <v>858</v>
      </c>
      <c r="I355" t="s">
        <v>857</v>
      </c>
      <c r="J355" t="s">
        <v>859</v>
      </c>
      <c r="K355">
        <v>1529.44987286183</v>
      </c>
      <c r="L355">
        <v>1529.7647077438601</v>
      </c>
      <c r="M355">
        <v>0.57101923177843905</v>
      </c>
      <c r="N355">
        <v>0.428980768221561</v>
      </c>
      <c r="O355">
        <v>0.23543292672697699</v>
      </c>
      <c r="P355">
        <v>1.2430346613288701</v>
      </c>
      <c r="Q355">
        <v>0.99239826539811005</v>
      </c>
      <c r="R355">
        <v>7</v>
      </c>
      <c r="S355">
        <v>6</v>
      </c>
      <c r="T355">
        <v>1531.4723178714</v>
      </c>
      <c r="U355">
        <v>1527.7422627342901</v>
      </c>
      <c r="V355">
        <v>78</v>
      </c>
      <c r="W355">
        <v>99</v>
      </c>
      <c r="X355">
        <v>88</v>
      </c>
    </row>
    <row r="356" spans="1:24">
      <c r="A356">
        <v>2023</v>
      </c>
      <c r="B356" s="15">
        <v>44954</v>
      </c>
      <c r="C356">
        <v>0</v>
      </c>
      <c r="D356">
        <v>0</v>
      </c>
      <c r="E356" t="s">
        <v>829</v>
      </c>
      <c r="G356" t="s">
        <v>854</v>
      </c>
      <c r="H356" t="s">
        <v>840</v>
      </c>
      <c r="I356" t="s">
        <v>855</v>
      </c>
      <c r="J356" t="s">
        <v>841</v>
      </c>
      <c r="K356">
        <v>1539.3317733874401</v>
      </c>
      <c r="L356">
        <v>1440.2034215630999</v>
      </c>
      <c r="M356">
        <v>0.70233708946120499</v>
      </c>
      <c r="N356">
        <v>0.29766291053879501</v>
      </c>
      <c r="O356">
        <v>0.21877283724586299</v>
      </c>
      <c r="P356">
        <v>1.4697947384038399</v>
      </c>
      <c r="Q356">
        <v>0.74897809884201805</v>
      </c>
      <c r="R356">
        <v>0</v>
      </c>
      <c r="S356">
        <v>4</v>
      </c>
      <c r="T356">
        <v>1531.4619558644199</v>
      </c>
      <c r="U356">
        <v>1448.0732390861201</v>
      </c>
      <c r="V356">
        <v>25</v>
      </c>
      <c r="W356">
        <v>13</v>
      </c>
      <c r="X356">
        <v>19</v>
      </c>
    </row>
    <row r="357" spans="1:24">
      <c r="A357">
        <v>2023</v>
      </c>
      <c r="B357" s="15">
        <v>44891</v>
      </c>
      <c r="C357">
        <v>0</v>
      </c>
      <c r="D357">
        <v>0</v>
      </c>
      <c r="E357" t="s">
        <v>829</v>
      </c>
      <c r="G357" t="s">
        <v>834</v>
      </c>
      <c r="H357" t="s">
        <v>840</v>
      </c>
      <c r="I357" t="s">
        <v>835</v>
      </c>
      <c r="J357" t="s">
        <v>841</v>
      </c>
      <c r="K357">
        <v>1528.86845031284</v>
      </c>
      <c r="L357">
        <v>1422.8402040738399</v>
      </c>
      <c r="M357">
        <v>0.71057345331449995</v>
      </c>
      <c r="N357">
        <v>0.2894265466855</v>
      </c>
      <c r="O357">
        <v>0.21764895674657</v>
      </c>
      <c r="P357">
        <v>1.4841402925698599</v>
      </c>
      <c r="Q357">
        <v>0.73350866417670901</v>
      </c>
      <c r="R357">
        <v>5</v>
      </c>
      <c r="S357">
        <v>2</v>
      </c>
      <c r="T357">
        <v>1531.3525255914101</v>
      </c>
      <c r="U357">
        <v>1420.35612879527</v>
      </c>
      <c r="V357">
        <v>13</v>
      </c>
      <c r="W357">
        <v>12</v>
      </c>
      <c r="X357">
        <v>12</v>
      </c>
    </row>
    <row r="358" spans="1:24">
      <c r="A358">
        <v>2023</v>
      </c>
      <c r="B358" s="15">
        <v>44940</v>
      </c>
      <c r="C358">
        <v>0</v>
      </c>
      <c r="D358">
        <v>0</v>
      </c>
      <c r="E358" t="s">
        <v>829</v>
      </c>
      <c r="G358" t="s">
        <v>838</v>
      </c>
      <c r="H358" t="s">
        <v>840</v>
      </c>
      <c r="I358" t="s">
        <v>839</v>
      </c>
      <c r="J358" t="s">
        <v>841</v>
      </c>
      <c r="K358">
        <v>1536.8367384728101</v>
      </c>
      <c r="L358">
        <v>1444.1813696603599</v>
      </c>
      <c r="M358">
        <v>0.69448895233124097</v>
      </c>
      <c r="N358">
        <v>0.30551104766875897</v>
      </c>
      <c r="O358">
        <v>0.21983097382966099</v>
      </c>
      <c r="P358">
        <v>1.45613869578722</v>
      </c>
      <c r="Q358">
        <v>0.763692278042436</v>
      </c>
      <c r="R358">
        <v>1</v>
      </c>
      <c r="S358">
        <v>3</v>
      </c>
      <c r="T358">
        <v>1531.15681984854</v>
      </c>
      <c r="U358">
        <v>1449.8612882846301</v>
      </c>
      <c r="V358">
        <v>26</v>
      </c>
      <c r="W358">
        <v>64</v>
      </c>
      <c r="X358">
        <v>45</v>
      </c>
    </row>
    <row r="359" spans="1:24">
      <c r="A359">
        <v>2023</v>
      </c>
      <c r="B359" s="15">
        <v>44942</v>
      </c>
      <c r="C359">
        <v>0</v>
      </c>
      <c r="D359">
        <v>0</v>
      </c>
      <c r="E359" t="s">
        <v>829</v>
      </c>
      <c r="F359" t="s">
        <v>860</v>
      </c>
      <c r="G359" t="s">
        <v>856</v>
      </c>
      <c r="H359" t="s">
        <v>878</v>
      </c>
      <c r="I359" t="s">
        <v>857</v>
      </c>
      <c r="J359" t="s">
        <v>879</v>
      </c>
      <c r="K359">
        <v>1530.02752793442</v>
      </c>
      <c r="L359">
        <v>1393.0560739314999</v>
      </c>
      <c r="M359">
        <v>0.74579205604135601</v>
      </c>
      <c r="N359">
        <v>0.25420794395864399</v>
      </c>
      <c r="O359">
        <v>0.21266014817210299</v>
      </c>
      <c r="P359">
        <v>1.54564401111148</v>
      </c>
      <c r="Q359">
        <v>0.66701613706062002</v>
      </c>
      <c r="R359">
        <v>4</v>
      </c>
      <c r="S359">
        <v>3</v>
      </c>
      <c r="T359">
        <v>1531.1524482373</v>
      </c>
      <c r="U359">
        <v>1391.93115362862</v>
      </c>
      <c r="V359">
        <v>4</v>
      </c>
      <c r="W359">
        <v>55</v>
      </c>
      <c r="X359">
        <v>29</v>
      </c>
    </row>
    <row r="360" spans="1:24">
      <c r="A360">
        <v>2023</v>
      </c>
      <c r="B360" s="15">
        <v>44970</v>
      </c>
      <c r="C360">
        <v>0</v>
      </c>
      <c r="D360">
        <v>0</v>
      </c>
      <c r="E360" t="s">
        <v>829</v>
      </c>
      <c r="F360" t="s">
        <v>865</v>
      </c>
      <c r="G360" t="s">
        <v>886</v>
      </c>
      <c r="H360" t="s">
        <v>858</v>
      </c>
      <c r="I360" t="s">
        <v>887</v>
      </c>
      <c r="J360" t="s">
        <v>859</v>
      </c>
      <c r="K360">
        <v>1533.9128108925399</v>
      </c>
      <c r="L360">
        <v>1532.4433217995199</v>
      </c>
      <c r="M360">
        <v>0.57353341812212899</v>
      </c>
      <c r="N360">
        <v>0.42646658187787101</v>
      </c>
      <c r="O360">
        <v>0.23512639664549201</v>
      </c>
      <c r="P360">
        <v>1.2473403869309201</v>
      </c>
      <c r="Q360">
        <v>0.98778600971456998</v>
      </c>
      <c r="R360">
        <v>1</v>
      </c>
      <c r="S360">
        <v>2</v>
      </c>
      <c r="T360">
        <v>1531.0720085048099</v>
      </c>
      <c r="U360">
        <v>1535.28412418725</v>
      </c>
      <c r="V360">
        <v>82</v>
      </c>
      <c r="W360">
        <v>95</v>
      </c>
      <c r="X360">
        <v>88</v>
      </c>
    </row>
    <row r="361" spans="1:24">
      <c r="A361">
        <v>2023</v>
      </c>
      <c r="B361" s="15">
        <v>44892</v>
      </c>
      <c r="C361">
        <v>0</v>
      </c>
      <c r="D361">
        <v>0</v>
      </c>
      <c r="E361" t="s">
        <v>829</v>
      </c>
      <c r="G361" t="s">
        <v>886</v>
      </c>
      <c r="H361" t="s">
        <v>890</v>
      </c>
      <c r="I361" t="s">
        <v>887</v>
      </c>
      <c r="J361" t="s">
        <v>891</v>
      </c>
      <c r="K361">
        <v>1529.59801999552</v>
      </c>
      <c r="L361">
        <v>1445.6476699421</v>
      </c>
      <c r="M361">
        <v>0.68375451593862002</v>
      </c>
      <c r="N361">
        <v>0.31624548406137998</v>
      </c>
      <c r="O361">
        <v>0.22125976809438599</v>
      </c>
      <c r="P361">
        <v>1.4374814343415601</v>
      </c>
      <c r="Q361">
        <v>0.78377833375282702</v>
      </c>
      <c r="R361">
        <v>4</v>
      </c>
      <c r="S361">
        <v>3</v>
      </c>
      <c r="T361">
        <v>1531.03144392682</v>
      </c>
      <c r="U361">
        <v>1444.2142460108</v>
      </c>
      <c r="V361">
        <v>24</v>
      </c>
      <c r="W361">
        <v>42</v>
      </c>
      <c r="X361">
        <v>33</v>
      </c>
    </row>
    <row r="362" spans="1:24">
      <c r="A362">
        <v>2023</v>
      </c>
      <c r="B362" s="15">
        <v>44974</v>
      </c>
      <c r="C362">
        <v>0</v>
      </c>
      <c r="D362">
        <v>0</v>
      </c>
      <c r="E362" t="s">
        <v>829</v>
      </c>
      <c r="F362" t="s">
        <v>865</v>
      </c>
      <c r="G362" t="s">
        <v>886</v>
      </c>
      <c r="H362" t="s">
        <v>852</v>
      </c>
      <c r="I362" t="s">
        <v>887</v>
      </c>
      <c r="J362" t="s">
        <v>853</v>
      </c>
      <c r="K362">
        <v>1528.73646094791</v>
      </c>
      <c r="L362">
        <v>1538.83020151038</v>
      </c>
      <c r="M362">
        <v>0.55717849856349799</v>
      </c>
      <c r="N362">
        <v>0.44282150143650201</v>
      </c>
      <c r="O362">
        <v>0.23711775807417401</v>
      </c>
      <c r="P362">
        <v>1.21935783877466</v>
      </c>
      <c r="Q362">
        <v>1.0177599192995099</v>
      </c>
      <c r="R362">
        <v>2</v>
      </c>
      <c r="S362">
        <v>1</v>
      </c>
      <c r="T362">
        <v>1530.8339271551999</v>
      </c>
      <c r="U362">
        <v>1536.7327353030901</v>
      </c>
      <c r="V362">
        <v>82</v>
      </c>
      <c r="W362">
        <v>98</v>
      </c>
      <c r="X362">
        <v>90</v>
      </c>
    </row>
    <row r="363" spans="1:24">
      <c r="A363">
        <v>2023</v>
      </c>
      <c r="B363" s="15">
        <v>44903</v>
      </c>
      <c r="C363">
        <v>0</v>
      </c>
      <c r="D363">
        <v>0</v>
      </c>
      <c r="E363" t="s">
        <v>829</v>
      </c>
      <c r="F363" t="s">
        <v>860</v>
      </c>
      <c r="G363" t="s">
        <v>852</v>
      </c>
      <c r="H363" t="s">
        <v>831</v>
      </c>
      <c r="I363" t="s">
        <v>853</v>
      </c>
      <c r="J363" t="s">
        <v>833</v>
      </c>
      <c r="K363">
        <v>1529.25058922319</v>
      </c>
      <c r="L363">
        <v>1462.9799558458601</v>
      </c>
      <c r="M363">
        <v>0.66134809474127798</v>
      </c>
      <c r="N363">
        <v>0.33865190525872202</v>
      </c>
      <c r="O363">
        <v>0.22418204067894101</v>
      </c>
      <c r="P363">
        <v>1.39861586468327</v>
      </c>
      <c r="Q363">
        <v>0.82556617599567395</v>
      </c>
      <c r="R363">
        <v>4</v>
      </c>
      <c r="S363">
        <v>3</v>
      </c>
      <c r="T363">
        <v>1530.79810074118</v>
      </c>
      <c r="U363">
        <v>1461.4324443278699</v>
      </c>
      <c r="V363">
        <v>34</v>
      </c>
      <c r="W363">
        <v>14</v>
      </c>
      <c r="X363">
        <v>24</v>
      </c>
    </row>
    <row r="364" spans="1:24">
      <c r="A364">
        <v>2023</v>
      </c>
      <c r="B364" s="15">
        <v>44906</v>
      </c>
      <c r="C364">
        <v>0</v>
      </c>
      <c r="D364">
        <v>0</v>
      </c>
      <c r="E364" t="s">
        <v>829</v>
      </c>
      <c r="G364" t="s">
        <v>854</v>
      </c>
      <c r="H364" t="s">
        <v>838</v>
      </c>
      <c r="I364" t="s">
        <v>855</v>
      </c>
      <c r="J364" t="s">
        <v>839</v>
      </c>
      <c r="K364">
        <v>1536.46273381794</v>
      </c>
      <c r="L364">
        <v>1516.49398987719</v>
      </c>
      <c r="M364">
        <v>0.59935359245433095</v>
      </c>
      <c r="N364">
        <v>0.40064640754566899</v>
      </c>
      <c r="O364">
        <v>0.231964706057572</v>
      </c>
      <c r="P364">
        <v>1.2916430110680199</v>
      </c>
      <c r="Q364">
        <v>0.94032169498955598</v>
      </c>
      <c r="R364">
        <v>2</v>
      </c>
      <c r="S364">
        <v>5</v>
      </c>
      <c r="T364">
        <v>1530.7314947359</v>
      </c>
      <c r="U364">
        <v>1522.22522895923</v>
      </c>
      <c r="V364">
        <v>74</v>
      </c>
      <c r="W364">
        <v>35</v>
      </c>
      <c r="X364">
        <v>54</v>
      </c>
    </row>
    <row r="365" spans="1:24">
      <c r="A365">
        <v>2023</v>
      </c>
      <c r="B365" s="15">
        <v>44870</v>
      </c>
      <c r="C365">
        <v>0</v>
      </c>
      <c r="D365">
        <v>0</v>
      </c>
      <c r="E365" t="s">
        <v>829</v>
      </c>
      <c r="F365" t="s">
        <v>860</v>
      </c>
      <c r="G365" t="s">
        <v>848</v>
      </c>
      <c r="H365" t="s">
        <v>894</v>
      </c>
      <c r="I365" t="s">
        <v>849</v>
      </c>
      <c r="J365" t="s">
        <v>895</v>
      </c>
      <c r="K365">
        <v>1533.9078889197101</v>
      </c>
      <c r="L365">
        <v>1467.2887102384</v>
      </c>
      <c r="M365">
        <v>0.66179731346277504</v>
      </c>
      <c r="N365">
        <v>0.33820268653722502</v>
      </c>
      <c r="O365">
        <v>0.2241241654893</v>
      </c>
      <c r="P365">
        <v>1.3993940218119401</v>
      </c>
      <c r="Q365">
        <v>0.82473014367735498</v>
      </c>
      <c r="R365">
        <v>3</v>
      </c>
      <c r="S365">
        <v>4</v>
      </c>
      <c r="T365">
        <v>1530.51944210901</v>
      </c>
      <c r="U365">
        <v>1470.6771570491001</v>
      </c>
      <c r="V365">
        <v>40</v>
      </c>
      <c r="W365">
        <v>46</v>
      </c>
      <c r="X365">
        <v>43</v>
      </c>
    </row>
    <row r="366" spans="1:24">
      <c r="A366">
        <v>2023</v>
      </c>
      <c r="B366" s="15">
        <v>44851</v>
      </c>
      <c r="C366">
        <v>0</v>
      </c>
      <c r="D366">
        <v>0</v>
      </c>
      <c r="E366" t="s">
        <v>829</v>
      </c>
      <c r="G366" t="s">
        <v>886</v>
      </c>
      <c r="H366" t="s">
        <v>842</v>
      </c>
      <c r="I366" t="s">
        <v>887</v>
      </c>
      <c r="J366" t="s">
        <v>844</v>
      </c>
      <c r="K366">
        <v>1535.0024694142</v>
      </c>
      <c r="L366">
        <v>1591.4081695418799</v>
      </c>
      <c r="M366">
        <v>0.49078250088429798</v>
      </c>
      <c r="N366">
        <v>0.50921749911570202</v>
      </c>
      <c r="O366">
        <v>0.24295242379795501</v>
      </c>
      <c r="P366">
        <v>1.1052806274190901</v>
      </c>
      <c r="Q366">
        <v>1.1376717963788701</v>
      </c>
      <c r="R366">
        <v>3</v>
      </c>
      <c r="S366">
        <v>6</v>
      </c>
      <c r="T366">
        <v>1530.48372550608</v>
      </c>
      <c r="U366">
        <v>1595.92691345</v>
      </c>
      <c r="V366">
        <v>98</v>
      </c>
      <c r="W366">
        <v>29</v>
      </c>
      <c r="X366">
        <v>63</v>
      </c>
    </row>
    <row r="367" spans="1:24">
      <c r="A367">
        <v>2023</v>
      </c>
      <c r="B367" s="15">
        <v>44882</v>
      </c>
      <c r="C367">
        <v>0</v>
      </c>
      <c r="D367">
        <v>0</v>
      </c>
      <c r="E367" t="s">
        <v>829</v>
      </c>
      <c r="F367" t="s">
        <v>865</v>
      </c>
      <c r="G367" t="s">
        <v>872</v>
      </c>
      <c r="H367" t="s">
        <v>838</v>
      </c>
      <c r="I367" t="s">
        <v>873</v>
      </c>
      <c r="J367" t="s">
        <v>839</v>
      </c>
      <c r="K367">
        <v>1528.50187064592</v>
      </c>
      <c r="L367">
        <v>1510.9707829377701</v>
      </c>
      <c r="M367">
        <v>0.59597938885795598</v>
      </c>
      <c r="N367">
        <v>0.40402061114204402</v>
      </c>
      <c r="O367">
        <v>0.232379620717653</v>
      </c>
      <c r="P367">
        <v>1.2858449340952101</v>
      </c>
      <c r="Q367">
        <v>0.946534686622439</v>
      </c>
      <c r="R367">
        <v>5</v>
      </c>
      <c r="S367">
        <v>4</v>
      </c>
      <c r="T367">
        <v>1530.3905872809401</v>
      </c>
      <c r="U367">
        <v>1509.08206630275</v>
      </c>
      <c r="V367">
        <v>66</v>
      </c>
      <c r="W367">
        <v>63</v>
      </c>
      <c r="X367">
        <v>64</v>
      </c>
    </row>
    <row r="368" spans="1:24">
      <c r="A368">
        <v>2023</v>
      </c>
      <c r="B368" s="15">
        <v>44952</v>
      </c>
      <c r="C368">
        <v>0</v>
      </c>
      <c r="D368">
        <v>0</v>
      </c>
      <c r="E368" t="s">
        <v>829</v>
      </c>
      <c r="F368" t="s">
        <v>865</v>
      </c>
      <c r="G368" t="s">
        <v>838</v>
      </c>
      <c r="H368" t="s">
        <v>856</v>
      </c>
      <c r="I368" t="s">
        <v>839</v>
      </c>
      <c r="J368" t="s">
        <v>857</v>
      </c>
      <c r="K368">
        <v>1527.89045397821</v>
      </c>
      <c r="L368">
        <v>1531.4723178714</v>
      </c>
      <c r="M368">
        <v>0.566406429158549</v>
      </c>
      <c r="N368">
        <v>0.433593570841451</v>
      </c>
      <c r="O368">
        <v>0.23599488802069299</v>
      </c>
      <c r="P368">
        <v>1.2351387245143199</v>
      </c>
      <c r="Q368">
        <v>1.00085616350638</v>
      </c>
      <c r="R368">
        <v>3</v>
      </c>
      <c r="S368">
        <v>2</v>
      </c>
      <c r="T368">
        <v>1529.93783184982</v>
      </c>
      <c r="U368">
        <v>1529.42493999979</v>
      </c>
      <c r="V368">
        <v>78</v>
      </c>
      <c r="W368">
        <v>99</v>
      </c>
      <c r="X368">
        <v>88</v>
      </c>
    </row>
    <row r="369" spans="1:24">
      <c r="A369">
        <v>2023</v>
      </c>
      <c r="B369" s="15">
        <v>44916</v>
      </c>
      <c r="C369">
        <v>0</v>
      </c>
      <c r="D369">
        <v>0</v>
      </c>
      <c r="E369" t="s">
        <v>829</v>
      </c>
      <c r="G369" t="s">
        <v>858</v>
      </c>
      <c r="H369" t="s">
        <v>894</v>
      </c>
      <c r="I369" t="s">
        <v>859</v>
      </c>
      <c r="J369" t="s">
        <v>895</v>
      </c>
      <c r="K369">
        <v>1534.9578575830101</v>
      </c>
      <c r="L369">
        <v>1488.9708085444399</v>
      </c>
      <c r="M369">
        <v>0.63472605049072295</v>
      </c>
      <c r="N369">
        <v>0.365273949509277</v>
      </c>
      <c r="O369">
        <v>0.227568377886331</v>
      </c>
      <c r="P369">
        <v>1.3525769011554101</v>
      </c>
      <c r="Q369">
        <v>0.87499147673092603</v>
      </c>
      <c r="R369">
        <v>2</v>
      </c>
      <c r="S369">
        <v>4</v>
      </c>
      <c r="T369">
        <v>1529.8906951233701</v>
      </c>
      <c r="U369">
        <v>1494.03797100408</v>
      </c>
      <c r="V369">
        <v>56</v>
      </c>
      <c r="W369">
        <v>95</v>
      </c>
      <c r="X369">
        <v>75</v>
      </c>
    </row>
    <row r="370" spans="1:24">
      <c r="A370">
        <v>2023</v>
      </c>
      <c r="B370" s="15">
        <v>44914</v>
      </c>
      <c r="C370">
        <v>0</v>
      </c>
      <c r="D370">
        <v>0</v>
      </c>
      <c r="E370" t="s">
        <v>829</v>
      </c>
      <c r="F370" t="s">
        <v>860</v>
      </c>
      <c r="G370" t="s">
        <v>838</v>
      </c>
      <c r="H370" t="s">
        <v>892</v>
      </c>
      <c r="I370" t="s">
        <v>839</v>
      </c>
      <c r="J370" t="s">
        <v>893</v>
      </c>
      <c r="K370">
        <v>1528.3691597315001</v>
      </c>
      <c r="L370">
        <v>1448.7951390199501</v>
      </c>
      <c r="M370">
        <v>0.67828206024616799</v>
      </c>
      <c r="N370">
        <v>0.32171793975383201</v>
      </c>
      <c r="O370">
        <v>0.221980581686058</v>
      </c>
      <c r="P370">
        <v>1.42797925589773</v>
      </c>
      <c r="Q370">
        <v>0.79400132578832705</v>
      </c>
      <c r="R370">
        <v>4</v>
      </c>
      <c r="S370">
        <v>3</v>
      </c>
      <c r="T370">
        <v>1529.8303162346001</v>
      </c>
      <c r="U370">
        <v>1447.33398251685</v>
      </c>
      <c r="V370">
        <v>25</v>
      </c>
      <c r="W370">
        <v>34</v>
      </c>
      <c r="X370">
        <v>29</v>
      </c>
    </row>
    <row r="371" spans="1:24">
      <c r="A371">
        <v>2023</v>
      </c>
      <c r="B371" s="15">
        <v>44900</v>
      </c>
      <c r="C371">
        <v>0</v>
      </c>
      <c r="D371">
        <v>0</v>
      </c>
      <c r="E371" t="s">
        <v>829</v>
      </c>
      <c r="G371" t="s">
        <v>888</v>
      </c>
      <c r="H371" t="s">
        <v>872</v>
      </c>
      <c r="I371" t="s">
        <v>889</v>
      </c>
      <c r="J371" t="s">
        <v>873</v>
      </c>
      <c r="K371">
        <v>1526.71699643344</v>
      </c>
      <c r="L371">
        <v>1515.74491550626</v>
      </c>
      <c r="M371">
        <v>0.58685605757822801</v>
      </c>
      <c r="N371">
        <v>0.41314394242177199</v>
      </c>
      <c r="O371">
        <v>0.23349860009867299</v>
      </c>
      <c r="P371">
        <v>1.2701806473511901</v>
      </c>
      <c r="Q371">
        <v>0.963317952747485</v>
      </c>
      <c r="R371">
        <v>6</v>
      </c>
      <c r="S371">
        <v>4</v>
      </c>
      <c r="T371">
        <v>1529.76998264806</v>
      </c>
      <c r="U371">
        <v>1512.69192929164</v>
      </c>
      <c r="V371">
        <v>68</v>
      </c>
      <c r="W371">
        <v>82</v>
      </c>
      <c r="X371">
        <v>75</v>
      </c>
    </row>
    <row r="372" spans="1:24">
      <c r="A372">
        <v>2023</v>
      </c>
      <c r="B372" s="15">
        <v>44910</v>
      </c>
      <c r="C372">
        <v>0</v>
      </c>
      <c r="D372">
        <v>0</v>
      </c>
      <c r="E372" t="s">
        <v>829</v>
      </c>
      <c r="F372" t="s">
        <v>860</v>
      </c>
      <c r="G372" t="s">
        <v>854</v>
      </c>
      <c r="H372" t="s">
        <v>876</v>
      </c>
      <c r="I372" t="s">
        <v>855</v>
      </c>
      <c r="J372" t="s">
        <v>877</v>
      </c>
      <c r="K372">
        <v>1527.9896388059699</v>
      </c>
      <c r="L372">
        <v>1489.77512432034</v>
      </c>
      <c r="M372">
        <v>0.62429143787507202</v>
      </c>
      <c r="N372">
        <v>0.37570856212492798</v>
      </c>
      <c r="O372">
        <v>0.228875523491821</v>
      </c>
      <c r="P372">
        <v>1.33457336958685</v>
      </c>
      <c r="Q372">
        <v>0.89430215390497503</v>
      </c>
      <c r="R372">
        <v>2</v>
      </c>
      <c r="S372">
        <v>1</v>
      </c>
      <c r="T372">
        <v>1529.7290125028701</v>
      </c>
      <c r="U372">
        <v>1488.03575062344</v>
      </c>
      <c r="V372">
        <v>52</v>
      </c>
      <c r="W372">
        <v>54</v>
      </c>
      <c r="X372">
        <v>53</v>
      </c>
    </row>
    <row r="373" spans="1:24">
      <c r="A373">
        <v>2023</v>
      </c>
      <c r="B373" s="15">
        <v>44890</v>
      </c>
      <c r="C373">
        <v>0</v>
      </c>
      <c r="D373">
        <v>0</v>
      </c>
      <c r="E373" t="s">
        <v>829</v>
      </c>
      <c r="G373" t="s">
        <v>886</v>
      </c>
      <c r="H373" t="s">
        <v>846</v>
      </c>
      <c r="I373" t="s">
        <v>887</v>
      </c>
      <c r="J373" t="s">
        <v>847</v>
      </c>
      <c r="K373">
        <v>1532.28358764992</v>
      </c>
      <c r="L373">
        <v>1549.36897888608</v>
      </c>
      <c r="M373">
        <v>0.54722672934708805</v>
      </c>
      <c r="N373">
        <v>0.45277327065291201</v>
      </c>
      <c r="O373">
        <v>0.23832745037484801</v>
      </c>
      <c r="P373">
        <v>1.20236175788677</v>
      </c>
      <c r="Q373">
        <v>1.03596569248808</v>
      </c>
      <c r="R373">
        <v>3</v>
      </c>
      <c r="S373">
        <v>4</v>
      </c>
      <c r="T373">
        <v>1529.59801999552</v>
      </c>
      <c r="U373">
        <v>1552.05454654048</v>
      </c>
      <c r="V373">
        <v>88</v>
      </c>
      <c r="W373">
        <v>48</v>
      </c>
      <c r="X373">
        <v>68</v>
      </c>
    </row>
    <row r="374" spans="1:24">
      <c r="A374">
        <v>2023</v>
      </c>
      <c r="B374" s="15">
        <v>44943</v>
      </c>
      <c r="C374">
        <v>0</v>
      </c>
      <c r="D374">
        <v>0</v>
      </c>
      <c r="E374" t="s">
        <v>829</v>
      </c>
      <c r="G374" t="s">
        <v>838</v>
      </c>
      <c r="H374" t="s">
        <v>886</v>
      </c>
      <c r="I374" t="s">
        <v>839</v>
      </c>
      <c r="J374" t="s">
        <v>887</v>
      </c>
      <c r="K374">
        <v>1533.8436974964</v>
      </c>
      <c r="L374">
        <v>1547.7541706867801</v>
      </c>
      <c r="M374">
        <v>0.55175100992927195</v>
      </c>
      <c r="N374">
        <v>0.44824899007072799</v>
      </c>
      <c r="O374">
        <v>0.23777760242972501</v>
      </c>
      <c r="P374">
        <v>1.2100855900091101</v>
      </c>
      <c r="Q374">
        <v>1.0276920124206199</v>
      </c>
      <c r="R374">
        <v>2</v>
      </c>
      <c r="S374">
        <v>4</v>
      </c>
      <c r="T374">
        <v>1529.56994940657</v>
      </c>
      <c r="U374">
        <v>1552.02791877661</v>
      </c>
      <c r="V374">
        <v>88</v>
      </c>
      <c r="W374">
        <v>86</v>
      </c>
      <c r="X374">
        <v>87</v>
      </c>
    </row>
    <row r="375" spans="1:24">
      <c r="A375">
        <v>2023</v>
      </c>
      <c r="B375" s="15">
        <v>44949</v>
      </c>
      <c r="C375">
        <v>0</v>
      </c>
      <c r="D375">
        <v>0</v>
      </c>
      <c r="E375" t="s">
        <v>829</v>
      </c>
      <c r="F375" t="s">
        <v>860</v>
      </c>
      <c r="G375" t="s">
        <v>848</v>
      </c>
      <c r="H375" t="s">
        <v>868</v>
      </c>
      <c r="I375" t="s">
        <v>849</v>
      </c>
      <c r="J375" t="s">
        <v>869</v>
      </c>
      <c r="K375">
        <v>1528.22477552496</v>
      </c>
      <c r="L375">
        <v>1419.0455574752</v>
      </c>
      <c r="M375">
        <v>0.71428949072286396</v>
      </c>
      <c r="N375">
        <v>0.28571050927713598</v>
      </c>
      <c r="O375">
        <v>0.217137102754624</v>
      </c>
      <c r="P375">
        <v>1.4906173336567099</v>
      </c>
      <c r="Q375">
        <v>0.72651976909791005</v>
      </c>
      <c r="R375">
        <v>4</v>
      </c>
      <c r="S375">
        <v>3</v>
      </c>
      <c r="T375">
        <v>1529.5050065431799</v>
      </c>
      <c r="U375">
        <v>1417.7653264569799</v>
      </c>
      <c r="V375">
        <v>11</v>
      </c>
      <c r="W375">
        <v>70</v>
      </c>
      <c r="X375">
        <v>40</v>
      </c>
    </row>
    <row r="376" spans="1:24">
      <c r="A376">
        <v>2023</v>
      </c>
      <c r="B376" s="15">
        <v>44975</v>
      </c>
      <c r="C376">
        <v>0</v>
      </c>
      <c r="D376">
        <v>0</v>
      </c>
      <c r="E376" t="s">
        <v>829</v>
      </c>
      <c r="G376" t="s">
        <v>852</v>
      </c>
      <c r="H376" t="s">
        <v>868</v>
      </c>
      <c r="I376" t="s">
        <v>853</v>
      </c>
      <c r="J376" t="s">
        <v>869</v>
      </c>
      <c r="K376">
        <v>1536.7327353030901</v>
      </c>
      <c r="L376">
        <v>1418.08739129013</v>
      </c>
      <c r="M376">
        <v>0.72527905312315299</v>
      </c>
      <c r="N376">
        <v>0.27472094687684701</v>
      </c>
      <c r="O376">
        <v>0.215604630588976</v>
      </c>
      <c r="P376">
        <v>1.5097892145127401</v>
      </c>
      <c r="Q376">
        <v>0.70581541607623399</v>
      </c>
      <c r="R376">
        <v>1</v>
      </c>
      <c r="S376">
        <v>4</v>
      </c>
      <c r="T376">
        <v>1529.4335914815599</v>
      </c>
      <c r="U376">
        <v>1425.3865351116599</v>
      </c>
      <c r="V376">
        <v>14</v>
      </c>
      <c r="W376">
        <v>3</v>
      </c>
      <c r="X376">
        <v>8</v>
      </c>
    </row>
    <row r="377" spans="1:24">
      <c r="A377">
        <v>2023</v>
      </c>
      <c r="B377" s="15">
        <v>44901</v>
      </c>
      <c r="C377">
        <v>0</v>
      </c>
      <c r="D377">
        <v>0</v>
      </c>
      <c r="E377" t="s">
        <v>829</v>
      </c>
      <c r="G377" t="s">
        <v>852</v>
      </c>
      <c r="H377" t="s">
        <v>846</v>
      </c>
      <c r="I377" t="s">
        <v>853</v>
      </c>
      <c r="J377" t="s">
        <v>847</v>
      </c>
      <c r="K377">
        <v>1534.8763095250799</v>
      </c>
      <c r="L377">
        <v>1560.5053049661699</v>
      </c>
      <c r="M377">
        <v>0.53501528425233402</v>
      </c>
      <c r="N377">
        <v>0.46498471574766598</v>
      </c>
      <c r="O377">
        <v>0.23981140804979501</v>
      </c>
      <c r="P377">
        <v>1.18153920790975</v>
      </c>
      <c r="Q377">
        <v>1.05827220014005</v>
      </c>
      <c r="R377">
        <v>0</v>
      </c>
      <c r="S377">
        <v>4</v>
      </c>
      <c r="T377">
        <v>1529.25058922319</v>
      </c>
      <c r="U377">
        <v>1566.1310252680601</v>
      </c>
      <c r="V377">
        <v>92</v>
      </c>
      <c r="W377">
        <v>13</v>
      </c>
      <c r="X377">
        <v>52</v>
      </c>
    </row>
    <row r="378" spans="1:24">
      <c r="A378">
        <v>2023</v>
      </c>
      <c r="B378" s="15">
        <v>44865</v>
      </c>
      <c r="C378">
        <v>0</v>
      </c>
      <c r="D378">
        <v>0</v>
      </c>
      <c r="E378" t="s">
        <v>829</v>
      </c>
      <c r="G378" t="s">
        <v>872</v>
      </c>
      <c r="H378" t="s">
        <v>874</v>
      </c>
      <c r="I378" t="s">
        <v>873</v>
      </c>
      <c r="J378" t="s">
        <v>875</v>
      </c>
      <c r="K378">
        <v>1535.9817801679401</v>
      </c>
      <c r="L378">
        <v>1498.5999820761101</v>
      </c>
      <c r="M378">
        <v>0.62316644628200302</v>
      </c>
      <c r="N378">
        <v>0.37683355371799698</v>
      </c>
      <c r="O378">
        <v>0.229015878194989</v>
      </c>
      <c r="P378">
        <v>1.3326337598020701</v>
      </c>
      <c r="Q378">
        <v>0.89638211839291704</v>
      </c>
      <c r="R378">
        <v>1</v>
      </c>
      <c r="S378">
        <v>5</v>
      </c>
      <c r="T378">
        <v>1529.2187692111299</v>
      </c>
      <c r="U378">
        <v>1505.36299303292</v>
      </c>
      <c r="V378">
        <v>63</v>
      </c>
      <c r="W378">
        <v>66</v>
      </c>
      <c r="X378">
        <v>64</v>
      </c>
    </row>
    <row r="379" spans="1:24">
      <c r="A379">
        <v>2023</v>
      </c>
      <c r="B379" s="15">
        <v>44981</v>
      </c>
      <c r="C379">
        <v>0</v>
      </c>
      <c r="D379">
        <v>0</v>
      </c>
      <c r="E379" t="s">
        <v>829</v>
      </c>
      <c r="G379" t="s">
        <v>854</v>
      </c>
      <c r="H379" t="s">
        <v>842</v>
      </c>
      <c r="I379" t="s">
        <v>855</v>
      </c>
      <c r="J379" t="s">
        <v>844</v>
      </c>
      <c r="K379">
        <v>1534.1483670084699</v>
      </c>
      <c r="L379">
        <v>1598.90217145822</v>
      </c>
      <c r="M379">
        <v>0.478780321995386</v>
      </c>
      <c r="N379">
        <v>0.521219678004614</v>
      </c>
      <c r="O379">
        <v>0.24148939292279001</v>
      </c>
      <c r="P379">
        <v>1.08342966761152</v>
      </c>
      <c r="Q379">
        <v>1.1580597253112701</v>
      </c>
      <c r="R379">
        <v>1</v>
      </c>
      <c r="S379">
        <v>5</v>
      </c>
      <c r="T379">
        <v>1529.20935741618</v>
      </c>
      <c r="U379">
        <v>1603.8411810505099</v>
      </c>
      <c r="V379">
        <v>99</v>
      </c>
      <c r="W379">
        <v>27</v>
      </c>
      <c r="X379">
        <v>63</v>
      </c>
    </row>
    <row r="380" spans="1:24">
      <c r="A380">
        <v>2023</v>
      </c>
      <c r="B380" s="15">
        <v>44900</v>
      </c>
      <c r="C380">
        <v>0</v>
      </c>
      <c r="D380">
        <v>0</v>
      </c>
      <c r="E380" t="s">
        <v>829</v>
      </c>
      <c r="G380" t="s">
        <v>848</v>
      </c>
      <c r="H380" t="s">
        <v>890</v>
      </c>
      <c r="I380" t="s">
        <v>849</v>
      </c>
      <c r="J380" t="s">
        <v>891</v>
      </c>
      <c r="K380">
        <v>1527.4992708007601</v>
      </c>
      <c r="L380">
        <v>1439.9861774621399</v>
      </c>
      <c r="M380">
        <v>0.688172417184718</v>
      </c>
      <c r="N380">
        <v>0.311827582815282</v>
      </c>
      <c r="O380">
        <v>0.22067419651866099</v>
      </c>
      <c r="P380">
        <v>1.4451571356595601</v>
      </c>
      <c r="Q380">
        <v>0.77551706085910599</v>
      </c>
      <c r="R380">
        <v>3</v>
      </c>
      <c r="S380">
        <v>2</v>
      </c>
      <c r="T380">
        <v>1528.91036805307</v>
      </c>
      <c r="U380">
        <v>1438.57508020983</v>
      </c>
      <c r="V380">
        <v>20</v>
      </c>
      <c r="W380">
        <v>23</v>
      </c>
      <c r="X380">
        <v>21</v>
      </c>
    </row>
    <row r="381" spans="1:24">
      <c r="A381">
        <v>2023</v>
      </c>
      <c r="B381" s="15">
        <v>44972</v>
      </c>
      <c r="C381">
        <v>0</v>
      </c>
      <c r="D381">
        <v>0</v>
      </c>
      <c r="E381" t="s">
        <v>829</v>
      </c>
      <c r="G381" t="s">
        <v>886</v>
      </c>
      <c r="H381" t="s">
        <v>842</v>
      </c>
      <c r="I381" t="s">
        <v>887</v>
      </c>
      <c r="J381" t="s">
        <v>844</v>
      </c>
      <c r="K381">
        <v>1531.0720085048099</v>
      </c>
      <c r="L381">
        <v>1590.8229257156499</v>
      </c>
      <c r="M381">
        <v>0.48597098531833999</v>
      </c>
      <c r="N381">
        <v>0.51402901468165996</v>
      </c>
      <c r="O381">
        <v>0.242365442395505</v>
      </c>
      <c r="P381">
        <v>1.0965248401841301</v>
      </c>
      <c r="Q381">
        <v>1.1458406022113801</v>
      </c>
      <c r="R381">
        <v>2</v>
      </c>
      <c r="S381">
        <v>3</v>
      </c>
      <c r="T381">
        <v>1528.73646094791</v>
      </c>
      <c r="U381">
        <v>1593.1584732725501</v>
      </c>
      <c r="V381">
        <v>97</v>
      </c>
      <c r="W381">
        <v>99</v>
      </c>
      <c r="X381">
        <v>98</v>
      </c>
    </row>
    <row r="382" spans="1:24">
      <c r="A382">
        <v>2023</v>
      </c>
      <c r="B382" s="15">
        <v>44924</v>
      </c>
      <c r="C382">
        <v>0</v>
      </c>
      <c r="D382">
        <v>0</v>
      </c>
      <c r="E382" t="s">
        <v>829</v>
      </c>
      <c r="G382" t="s">
        <v>858</v>
      </c>
      <c r="H382" t="s">
        <v>884</v>
      </c>
      <c r="I382" t="s">
        <v>859</v>
      </c>
      <c r="J382" t="s">
        <v>885</v>
      </c>
      <c r="K382">
        <v>1525.29483266379</v>
      </c>
      <c r="L382">
        <v>1427.61855532052</v>
      </c>
      <c r="M382">
        <v>0.70058664825523398</v>
      </c>
      <c r="N382">
        <v>0.29941335174476602</v>
      </c>
      <c r="O382">
        <v>0.219009887996338</v>
      </c>
      <c r="P382">
        <v>1.4667477811406999</v>
      </c>
      <c r="Q382">
        <v>0.75226210685564099</v>
      </c>
      <c r="R382">
        <v>7</v>
      </c>
      <c r="S382">
        <v>2</v>
      </c>
      <c r="T382">
        <v>1528.4467250206101</v>
      </c>
      <c r="U382">
        <v>1424.4666629636999</v>
      </c>
      <c r="V382">
        <v>13</v>
      </c>
      <c r="W382">
        <v>12</v>
      </c>
      <c r="X382">
        <v>12</v>
      </c>
    </row>
    <row r="383" spans="1:24">
      <c r="A383">
        <v>2023</v>
      </c>
      <c r="B383" s="15">
        <v>44912</v>
      </c>
      <c r="C383">
        <v>0</v>
      </c>
      <c r="D383">
        <v>0</v>
      </c>
      <c r="E383" t="s">
        <v>829</v>
      </c>
      <c r="G383" t="s">
        <v>838</v>
      </c>
      <c r="H383" t="s">
        <v>846</v>
      </c>
      <c r="I383" t="s">
        <v>839</v>
      </c>
      <c r="J383" t="s">
        <v>847</v>
      </c>
      <c r="K383">
        <v>1523.80314243105</v>
      </c>
      <c r="L383">
        <v>1570.4536580793499</v>
      </c>
      <c r="M383">
        <v>0.50482014613210302</v>
      </c>
      <c r="N383">
        <v>0.49517985386789698</v>
      </c>
      <c r="O383">
        <v>0.24348953771345899</v>
      </c>
      <c r="P383">
        <v>1.1302114059675199</v>
      </c>
      <c r="Q383">
        <v>1.1132781317459399</v>
      </c>
      <c r="R383">
        <v>5</v>
      </c>
      <c r="S383">
        <v>2</v>
      </c>
      <c r="T383">
        <v>1528.3691597315001</v>
      </c>
      <c r="U383">
        <v>1565.8876407789</v>
      </c>
      <c r="V383">
        <v>92</v>
      </c>
      <c r="W383">
        <v>26</v>
      </c>
      <c r="X383">
        <v>59</v>
      </c>
    </row>
    <row r="384" spans="1:24">
      <c r="A384">
        <v>2023</v>
      </c>
      <c r="B384" s="15">
        <v>44924</v>
      </c>
      <c r="C384">
        <v>0</v>
      </c>
      <c r="D384">
        <v>0</v>
      </c>
      <c r="E384" t="s">
        <v>829</v>
      </c>
      <c r="G384" t="s">
        <v>854</v>
      </c>
      <c r="H384" t="s">
        <v>863</v>
      </c>
      <c r="I384" t="s">
        <v>855</v>
      </c>
      <c r="J384" t="s">
        <v>864</v>
      </c>
      <c r="K384">
        <v>1525.49105619639</v>
      </c>
      <c r="L384">
        <v>1496.0598603783301</v>
      </c>
      <c r="M384">
        <v>0.61235986885631499</v>
      </c>
      <c r="N384">
        <v>0.38764013114368501</v>
      </c>
      <c r="O384">
        <v>0.230359000885766</v>
      </c>
      <c r="P384">
        <v>1.31401613102612</v>
      </c>
      <c r="Q384">
        <v>0.91634286985964897</v>
      </c>
      <c r="R384">
        <v>4</v>
      </c>
      <c r="S384">
        <v>2</v>
      </c>
      <c r="T384">
        <v>1528.33074705282</v>
      </c>
      <c r="U384">
        <v>1493.2201695219001</v>
      </c>
      <c r="V384">
        <v>54</v>
      </c>
      <c r="W384">
        <v>59</v>
      </c>
      <c r="X384">
        <v>56</v>
      </c>
    </row>
    <row r="385" spans="1:24">
      <c r="A385">
        <v>2023</v>
      </c>
      <c r="B385" s="15">
        <v>44866</v>
      </c>
      <c r="C385">
        <v>0</v>
      </c>
      <c r="D385">
        <v>0</v>
      </c>
      <c r="E385" t="s">
        <v>829</v>
      </c>
      <c r="F385" t="s">
        <v>860</v>
      </c>
      <c r="G385" t="s">
        <v>856</v>
      </c>
      <c r="H385" t="s">
        <v>830</v>
      </c>
      <c r="I385" t="s">
        <v>857</v>
      </c>
      <c r="J385" t="s">
        <v>832</v>
      </c>
      <c r="K385">
        <v>1530.7618208894</v>
      </c>
      <c r="L385">
        <v>1566.6079676808599</v>
      </c>
      <c r="M385">
        <v>0.52035777152428297</v>
      </c>
      <c r="N385">
        <v>0.47964222847571703</v>
      </c>
      <c r="O385">
        <v>0.241594335660408</v>
      </c>
      <c r="P385">
        <v>1.1565943885918299</v>
      </c>
      <c r="Q385">
        <v>1.0849999470685701</v>
      </c>
      <c r="R385">
        <v>5</v>
      </c>
      <c r="S385">
        <v>6</v>
      </c>
      <c r="T385">
        <v>1528.2316481635501</v>
      </c>
      <c r="U385">
        <v>1569.1381404067099</v>
      </c>
      <c r="V385">
        <v>93</v>
      </c>
      <c r="W385">
        <v>30</v>
      </c>
      <c r="X385">
        <v>61</v>
      </c>
    </row>
    <row r="386" spans="1:24">
      <c r="A386">
        <v>2023</v>
      </c>
      <c r="B386" s="15">
        <v>44947</v>
      </c>
      <c r="C386">
        <v>0</v>
      </c>
      <c r="D386">
        <v>0</v>
      </c>
      <c r="E386" t="s">
        <v>829</v>
      </c>
      <c r="G386" t="s">
        <v>848</v>
      </c>
      <c r="H386" t="s">
        <v>882</v>
      </c>
      <c r="I386" t="s">
        <v>849</v>
      </c>
      <c r="J386" t="s">
        <v>883</v>
      </c>
      <c r="K386">
        <v>1523.41568139333</v>
      </c>
      <c r="L386">
        <v>1585.64038901965</v>
      </c>
      <c r="M386">
        <v>0.48241448801812498</v>
      </c>
      <c r="N386">
        <v>0.51758551198187497</v>
      </c>
      <c r="O386">
        <v>0.241931990023732</v>
      </c>
      <c r="P386">
        <v>1.09004946895748</v>
      </c>
      <c r="Q386">
        <v>1.15188252106625</v>
      </c>
      <c r="R386">
        <v>6</v>
      </c>
      <c r="S386">
        <v>3</v>
      </c>
      <c r="T386">
        <v>1528.22477552496</v>
      </c>
      <c r="U386">
        <v>1580.83129488803</v>
      </c>
      <c r="V386">
        <v>96</v>
      </c>
      <c r="W386">
        <v>97</v>
      </c>
      <c r="X386">
        <v>96</v>
      </c>
    </row>
    <row r="387" spans="1:24">
      <c r="A387">
        <v>2023</v>
      </c>
      <c r="B387" s="15">
        <v>44894</v>
      </c>
      <c r="C387">
        <v>0</v>
      </c>
      <c r="D387">
        <v>0</v>
      </c>
      <c r="E387" t="s">
        <v>829</v>
      </c>
      <c r="G387" t="s">
        <v>854</v>
      </c>
      <c r="H387" t="s">
        <v>842</v>
      </c>
      <c r="I387" t="s">
        <v>855</v>
      </c>
      <c r="J387" t="s">
        <v>844</v>
      </c>
      <c r="K387">
        <v>1521.8872775525101</v>
      </c>
      <c r="L387">
        <v>1604.87406334914</v>
      </c>
      <c r="M387">
        <v>0.45267032825590903</v>
      </c>
      <c r="N387">
        <v>0.54732967174409097</v>
      </c>
      <c r="O387">
        <v>0.23831494070137901</v>
      </c>
      <c r="P387">
        <v>1.0357774947776199</v>
      </c>
      <c r="Q387">
        <v>1.2025374459237601</v>
      </c>
      <c r="R387">
        <v>5</v>
      </c>
      <c r="S387">
        <v>0</v>
      </c>
      <c r="T387">
        <v>1528.16502996504</v>
      </c>
      <c r="U387">
        <v>1598.5963109366101</v>
      </c>
      <c r="V387">
        <v>98</v>
      </c>
      <c r="W387">
        <v>17</v>
      </c>
      <c r="X387">
        <v>57</v>
      </c>
    </row>
    <row r="388" spans="1:24">
      <c r="A388">
        <v>2023</v>
      </c>
      <c r="B388" s="15">
        <v>44901</v>
      </c>
      <c r="C388">
        <v>0</v>
      </c>
      <c r="D388">
        <v>0</v>
      </c>
      <c r="E388" t="s">
        <v>829</v>
      </c>
      <c r="G388" t="s">
        <v>854</v>
      </c>
      <c r="H388" t="s">
        <v>858</v>
      </c>
      <c r="I388" t="s">
        <v>855</v>
      </c>
      <c r="J388" t="s">
        <v>859</v>
      </c>
      <c r="K388">
        <v>1523.93305063154</v>
      </c>
      <c r="L388">
        <v>1546.69578137184</v>
      </c>
      <c r="M388">
        <v>0.539117478085544</v>
      </c>
      <c r="N388">
        <v>0.460882521914456</v>
      </c>
      <c r="O388">
        <v>0.23931285602124899</v>
      </c>
      <c r="P388">
        <v>1.1885300687807101</v>
      </c>
      <c r="Q388">
        <v>1.05078278724054</v>
      </c>
      <c r="R388">
        <v>5</v>
      </c>
      <c r="S388">
        <v>2</v>
      </c>
      <c r="T388">
        <v>1528.13394335716</v>
      </c>
      <c r="U388">
        <v>1542.49488864622</v>
      </c>
      <c r="V388">
        <v>83</v>
      </c>
      <c r="W388">
        <v>50</v>
      </c>
      <c r="X388">
        <v>66</v>
      </c>
    </row>
    <row r="389" spans="1:24">
      <c r="A389">
        <v>2023</v>
      </c>
      <c r="B389" s="15">
        <v>44908</v>
      </c>
      <c r="C389">
        <v>0</v>
      </c>
      <c r="D389">
        <v>0</v>
      </c>
      <c r="E389" t="s">
        <v>829</v>
      </c>
      <c r="G389" t="s">
        <v>854</v>
      </c>
      <c r="H389" t="s">
        <v>843</v>
      </c>
      <c r="I389" t="s">
        <v>855</v>
      </c>
      <c r="J389" t="s">
        <v>845</v>
      </c>
      <c r="K389">
        <v>1530.7314947359</v>
      </c>
      <c r="L389">
        <v>1541.07191214821</v>
      </c>
      <c r="M389">
        <v>0.55682811612574301</v>
      </c>
      <c r="N389">
        <v>0.44317188387425699</v>
      </c>
      <c r="O389">
        <v>0.23716036589063799</v>
      </c>
      <c r="P389">
        <v>1.21875903838355</v>
      </c>
      <c r="Q389">
        <v>1.01840132750709</v>
      </c>
      <c r="R389">
        <v>5</v>
      </c>
      <c r="S389">
        <v>6</v>
      </c>
      <c r="T389">
        <v>1527.9896388059699</v>
      </c>
      <c r="U389">
        <v>1543.8137680781399</v>
      </c>
      <c r="V389">
        <v>84</v>
      </c>
      <c r="W389">
        <v>13</v>
      </c>
      <c r="X389">
        <v>48</v>
      </c>
    </row>
    <row r="390" spans="1:24">
      <c r="A390">
        <v>2023</v>
      </c>
      <c r="B390" s="15">
        <v>44884</v>
      </c>
      <c r="C390">
        <v>0</v>
      </c>
      <c r="D390">
        <v>0</v>
      </c>
      <c r="E390" t="s">
        <v>829</v>
      </c>
      <c r="F390" t="s">
        <v>860</v>
      </c>
      <c r="G390" t="s">
        <v>886</v>
      </c>
      <c r="H390" t="s">
        <v>866</v>
      </c>
      <c r="I390" t="s">
        <v>887</v>
      </c>
      <c r="J390" t="s">
        <v>867</v>
      </c>
      <c r="K390">
        <v>1525.4665516375601</v>
      </c>
      <c r="L390">
        <v>1556.14390246263</v>
      </c>
      <c r="M390">
        <v>0.52777889301443004</v>
      </c>
      <c r="N390">
        <v>0.47222110698557002</v>
      </c>
      <c r="O390">
        <v>0.240691235867244</v>
      </c>
      <c r="P390">
        <v>1.16921726787181</v>
      </c>
      <c r="Q390">
        <v>1.0714739679954299</v>
      </c>
      <c r="R390">
        <v>2</v>
      </c>
      <c r="S390">
        <v>1</v>
      </c>
      <c r="T390">
        <v>1527.7255205947499</v>
      </c>
      <c r="U390">
        <v>1553.8849335054399</v>
      </c>
      <c r="V390">
        <v>88</v>
      </c>
      <c r="W390">
        <v>42</v>
      </c>
      <c r="X390">
        <v>65</v>
      </c>
    </row>
    <row r="391" spans="1:24">
      <c r="A391">
        <v>2023</v>
      </c>
      <c r="B391" s="15">
        <v>44898</v>
      </c>
      <c r="C391">
        <v>0</v>
      </c>
      <c r="D391">
        <v>0</v>
      </c>
      <c r="E391" t="s">
        <v>829</v>
      </c>
      <c r="G391" t="s">
        <v>848</v>
      </c>
      <c r="H391" t="s">
        <v>838</v>
      </c>
      <c r="I391" t="s">
        <v>849</v>
      </c>
      <c r="J391" t="s">
        <v>839</v>
      </c>
      <c r="K391">
        <v>1523.8408122012199</v>
      </c>
      <c r="L391">
        <v>1509.5572777763</v>
      </c>
      <c r="M391">
        <v>0.59147003808756404</v>
      </c>
      <c r="N391">
        <v>0.40852996191243601</v>
      </c>
      <c r="O391">
        <v>0.232933191833228</v>
      </c>
      <c r="P391">
        <v>1.2781002641629</v>
      </c>
      <c r="Q391">
        <v>0.95483292767032901</v>
      </c>
      <c r="R391">
        <v>5</v>
      </c>
      <c r="S391">
        <v>2</v>
      </c>
      <c r="T391">
        <v>1527.4992708007601</v>
      </c>
      <c r="U391">
        <v>1505.8988191767601</v>
      </c>
      <c r="V391">
        <v>62</v>
      </c>
      <c r="W391">
        <v>76</v>
      </c>
      <c r="X391">
        <v>69</v>
      </c>
    </row>
    <row r="392" spans="1:24">
      <c r="A392">
        <v>2023</v>
      </c>
      <c r="B392" s="15">
        <v>44954</v>
      </c>
      <c r="C392">
        <v>0</v>
      </c>
      <c r="D392">
        <v>0</v>
      </c>
      <c r="E392" t="s">
        <v>829</v>
      </c>
      <c r="F392" t="s">
        <v>860</v>
      </c>
      <c r="G392" t="s">
        <v>858</v>
      </c>
      <c r="H392" t="s">
        <v>830</v>
      </c>
      <c r="I392" t="s">
        <v>859</v>
      </c>
      <c r="J392" t="s">
        <v>832</v>
      </c>
      <c r="K392">
        <v>1524.71489408202</v>
      </c>
      <c r="L392">
        <v>1619.34707487486</v>
      </c>
      <c r="M392">
        <v>0.43612013345084799</v>
      </c>
      <c r="N392">
        <v>0.56387986654915201</v>
      </c>
      <c r="O392">
        <v>0.23630248163293099</v>
      </c>
      <c r="P392">
        <v>1.0054864787101101</v>
      </c>
      <c r="Q392">
        <v>1.2308160029228199</v>
      </c>
      <c r="R392">
        <v>4</v>
      </c>
      <c r="S392">
        <v>3</v>
      </c>
      <c r="T392">
        <v>1527.4983581930401</v>
      </c>
      <c r="U392">
        <v>1616.56361076384</v>
      </c>
      <c r="V392">
        <v>99</v>
      </c>
      <c r="W392">
        <v>56</v>
      </c>
      <c r="X392">
        <v>77</v>
      </c>
    </row>
    <row r="393" spans="1:24">
      <c r="A393">
        <v>2023</v>
      </c>
      <c r="B393" s="15">
        <v>44894</v>
      </c>
      <c r="C393">
        <v>0</v>
      </c>
      <c r="D393">
        <v>0</v>
      </c>
      <c r="E393" t="s">
        <v>829</v>
      </c>
      <c r="G393" t="s">
        <v>848</v>
      </c>
      <c r="H393" t="s">
        <v>858</v>
      </c>
      <c r="I393" t="s">
        <v>849</v>
      </c>
      <c r="J393" t="s">
        <v>859</v>
      </c>
      <c r="K393">
        <v>1522.77716885224</v>
      </c>
      <c r="L393">
        <v>1540.7709496290199</v>
      </c>
      <c r="M393">
        <v>0.54593079745017004</v>
      </c>
      <c r="N393">
        <v>0.45406920254983002</v>
      </c>
      <c r="O393">
        <v>0.238484930393043</v>
      </c>
      <c r="P393">
        <v>1.2001502570640601</v>
      </c>
      <c r="Q393">
        <v>1.03833467332898</v>
      </c>
      <c r="R393">
        <v>6</v>
      </c>
      <c r="S393">
        <v>2</v>
      </c>
      <c r="T393">
        <v>1527.4224486341</v>
      </c>
      <c r="U393">
        <v>1536.12566984716</v>
      </c>
      <c r="V393">
        <v>80</v>
      </c>
      <c r="W393">
        <v>76</v>
      </c>
      <c r="X393">
        <v>78</v>
      </c>
    </row>
    <row r="394" spans="1:24">
      <c r="A394">
        <v>2023</v>
      </c>
      <c r="B394" s="15">
        <v>44936</v>
      </c>
      <c r="C394">
        <v>0</v>
      </c>
      <c r="D394">
        <v>0</v>
      </c>
      <c r="E394" t="s">
        <v>829</v>
      </c>
      <c r="F394" t="s">
        <v>860</v>
      </c>
      <c r="G394" t="s">
        <v>872</v>
      </c>
      <c r="H394" t="s">
        <v>848</v>
      </c>
      <c r="I394" t="s">
        <v>873</v>
      </c>
      <c r="J394" t="s">
        <v>849</v>
      </c>
      <c r="K394">
        <v>1525.40859706065</v>
      </c>
      <c r="L394">
        <v>1523.64851309912</v>
      </c>
      <c r="M394">
        <v>0.57394252224164</v>
      </c>
      <c r="N394">
        <v>0.42605747775836</v>
      </c>
      <c r="O394">
        <v>0.235076501362049</v>
      </c>
      <c r="P394">
        <v>1.2480411457338501</v>
      </c>
      <c r="Q394">
        <v>0.987035355628194</v>
      </c>
      <c r="R394">
        <v>4</v>
      </c>
      <c r="S394">
        <v>3</v>
      </c>
      <c r="T394">
        <v>1527.41527710316</v>
      </c>
      <c r="U394">
        <v>1521.64183305661</v>
      </c>
      <c r="V394">
        <v>72</v>
      </c>
      <c r="W394">
        <v>99</v>
      </c>
      <c r="X394">
        <v>85</v>
      </c>
    </row>
    <row r="395" spans="1:24">
      <c r="A395">
        <v>2023</v>
      </c>
      <c r="B395" s="15">
        <v>44879</v>
      </c>
      <c r="C395">
        <v>0</v>
      </c>
      <c r="D395">
        <v>0</v>
      </c>
      <c r="E395" t="s">
        <v>829</v>
      </c>
      <c r="G395" t="s">
        <v>848</v>
      </c>
      <c r="H395" t="s">
        <v>874</v>
      </c>
      <c r="I395" t="s">
        <v>849</v>
      </c>
      <c r="J395" t="s">
        <v>875</v>
      </c>
      <c r="K395">
        <v>1525.3120259662301</v>
      </c>
      <c r="L395">
        <v>1507.1209358495601</v>
      </c>
      <c r="M395">
        <v>0.59689387498097701</v>
      </c>
      <c r="N395">
        <v>0.40310612501902299</v>
      </c>
      <c r="O395">
        <v>0.23226723031813801</v>
      </c>
      <c r="P395">
        <v>1.2874160931444001</v>
      </c>
      <c r="Q395">
        <v>0.94485113717373803</v>
      </c>
      <c r="R395">
        <v>6</v>
      </c>
      <c r="S395">
        <v>5</v>
      </c>
      <c r="T395">
        <v>1527.19588039014</v>
      </c>
      <c r="U395">
        <v>1505.2370814256501</v>
      </c>
      <c r="V395">
        <v>62</v>
      </c>
      <c r="W395">
        <v>75</v>
      </c>
      <c r="X395">
        <v>68</v>
      </c>
    </row>
    <row r="396" spans="1:24">
      <c r="A396">
        <v>2023</v>
      </c>
      <c r="B396" s="15">
        <v>44932</v>
      </c>
      <c r="C396">
        <v>0</v>
      </c>
      <c r="D396">
        <v>0</v>
      </c>
      <c r="E396" t="s">
        <v>829</v>
      </c>
      <c r="G396" t="s">
        <v>848</v>
      </c>
      <c r="H396" t="s">
        <v>834</v>
      </c>
      <c r="I396" t="s">
        <v>849</v>
      </c>
      <c r="J396" t="s">
        <v>835</v>
      </c>
      <c r="K396">
        <v>1522.8588127707401</v>
      </c>
      <c r="L396">
        <v>1523.5123971943101</v>
      </c>
      <c r="M396">
        <v>0.570541501263783</v>
      </c>
      <c r="N396">
        <v>0.429458498736217</v>
      </c>
      <c r="O396">
        <v>0.23549115193912601</v>
      </c>
      <c r="P396">
        <v>1.24221667910501</v>
      </c>
      <c r="Q396">
        <v>0.99327447283411996</v>
      </c>
      <c r="R396">
        <v>4</v>
      </c>
      <c r="S396">
        <v>1</v>
      </c>
      <c r="T396">
        <v>1526.7320540570199</v>
      </c>
      <c r="U396">
        <v>1519.63915590803</v>
      </c>
      <c r="V396">
        <v>71</v>
      </c>
      <c r="W396">
        <v>90</v>
      </c>
      <c r="X396">
        <v>80</v>
      </c>
    </row>
    <row r="397" spans="1:24">
      <c r="A397">
        <v>2023</v>
      </c>
      <c r="B397" s="15">
        <v>44981</v>
      </c>
      <c r="C397">
        <v>0</v>
      </c>
      <c r="D397">
        <v>0</v>
      </c>
      <c r="E397" t="s">
        <v>829</v>
      </c>
      <c r="G397" t="s">
        <v>858</v>
      </c>
      <c r="H397" t="s">
        <v>861</v>
      </c>
      <c r="I397" t="s">
        <v>859</v>
      </c>
      <c r="J397" t="s">
        <v>862</v>
      </c>
      <c r="K397">
        <v>1531.7321022390299</v>
      </c>
      <c r="L397">
        <v>1490.6855769721401</v>
      </c>
      <c r="M397">
        <v>0.62810736766616704</v>
      </c>
      <c r="N397">
        <v>0.37189263233383302</v>
      </c>
      <c r="O397">
        <v>0.228398639643692</v>
      </c>
      <c r="P397">
        <v>1.3411545066508901</v>
      </c>
      <c r="Q397">
        <v>0.88724413299279903</v>
      </c>
      <c r="R397">
        <v>1</v>
      </c>
      <c r="S397">
        <v>3</v>
      </c>
      <c r="T397">
        <v>1526.7304244656</v>
      </c>
      <c r="U397">
        <v>1495.68725474557</v>
      </c>
      <c r="V397">
        <v>55</v>
      </c>
      <c r="W397">
        <v>100</v>
      </c>
      <c r="X397">
        <v>77</v>
      </c>
    </row>
    <row r="398" spans="1:24">
      <c r="A398">
        <v>2023</v>
      </c>
      <c r="B398" s="15">
        <v>44898</v>
      </c>
      <c r="C398">
        <v>0</v>
      </c>
      <c r="D398">
        <v>0</v>
      </c>
      <c r="E398" t="s">
        <v>829</v>
      </c>
      <c r="G398" t="s">
        <v>888</v>
      </c>
      <c r="H398" t="s">
        <v>880</v>
      </c>
      <c r="I398" t="s">
        <v>889</v>
      </c>
      <c r="J398" t="s">
        <v>881</v>
      </c>
      <c r="K398">
        <v>1533.9011244309399</v>
      </c>
      <c r="L398">
        <v>1422.6895006694699</v>
      </c>
      <c r="M398">
        <v>0.71667112017954104</v>
      </c>
      <c r="N398">
        <v>0.28332887982045901</v>
      </c>
      <c r="O398">
        <v>0.216807414019385</v>
      </c>
      <c r="P398">
        <v>1.4947700421099599</v>
      </c>
      <c r="Q398">
        <v>0.72203737190942097</v>
      </c>
      <c r="R398">
        <v>2</v>
      </c>
      <c r="S398">
        <v>5</v>
      </c>
      <c r="T398">
        <v>1526.71699643344</v>
      </c>
      <c r="U398">
        <v>1429.87362866697</v>
      </c>
      <c r="V398">
        <v>14</v>
      </c>
      <c r="W398">
        <v>14</v>
      </c>
      <c r="X398">
        <v>14</v>
      </c>
    </row>
    <row r="399" spans="1:24">
      <c r="A399">
        <v>2023</v>
      </c>
      <c r="B399" s="15">
        <v>44888</v>
      </c>
      <c r="C399">
        <v>0</v>
      </c>
      <c r="D399">
        <v>0</v>
      </c>
      <c r="E399" t="s">
        <v>829</v>
      </c>
      <c r="G399" t="s">
        <v>834</v>
      </c>
      <c r="H399" t="s">
        <v>870</v>
      </c>
      <c r="I399" t="s">
        <v>835</v>
      </c>
      <c r="J399" t="s">
        <v>871</v>
      </c>
      <c r="K399">
        <v>1522.60080992499</v>
      </c>
      <c r="L399">
        <v>1535.0856983061401</v>
      </c>
      <c r="M399">
        <v>0.55377974051664602</v>
      </c>
      <c r="N399">
        <v>0.44622025948335398</v>
      </c>
      <c r="O399">
        <v>0.237530996752887</v>
      </c>
      <c r="P399">
        <v>1.2135506240397</v>
      </c>
      <c r="Q399">
        <v>1.02398037271318</v>
      </c>
      <c r="R399">
        <v>3</v>
      </c>
      <c r="S399">
        <v>0</v>
      </c>
      <c r="T399">
        <v>1526.6480327455899</v>
      </c>
      <c r="U399">
        <v>1531.0384754855399</v>
      </c>
      <c r="V399">
        <v>77</v>
      </c>
      <c r="W399">
        <v>64</v>
      </c>
      <c r="X399">
        <v>70</v>
      </c>
    </row>
    <row r="400" spans="1:24">
      <c r="A400">
        <v>2023</v>
      </c>
      <c r="B400" s="15">
        <v>44964</v>
      </c>
      <c r="C400">
        <v>0</v>
      </c>
      <c r="D400">
        <v>0</v>
      </c>
      <c r="E400" t="s">
        <v>829</v>
      </c>
      <c r="F400" t="s">
        <v>860</v>
      </c>
      <c r="G400" t="s">
        <v>856</v>
      </c>
      <c r="H400" t="s">
        <v>842</v>
      </c>
      <c r="I400" t="s">
        <v>857</v>
      </c>
      <c r="J400" t="s">
        <v>844</v>
      </c>
      <c r="K400">
        <v>1523.47704055959</v>
      </c>
      <c r="L400">
        <v>1597.58128869963</v>
      </c>
      <c r="M400">
        <v>0.46536674683916002</v>
      </c>
      <c r="N400">
        <v>0.53463325316083998</v>
      </c>
      <c r="O400">
        <v>0.23985784324279999</v>
      </c>
      <c r="P400">
        <v>1.05896947270736</v>
      </c>
      <c r="Q400">
        <v>1.18088837053544</v>
      </c>
      <c r="R400">
        <v>2</v>
      </c>
      <c r="S400">
        <v>1</v>
      </c>
      <c r="T400">
        <v>1526.0893941091299</v>
      </c>
      <c r="U400">
        <v>1594.9689351500899</v>
      </c>
      <c r="V400">
        <v>97</v>
      </c>
      <c r="W400">
        <v>94</v>
      </c>
      <c r="X400">
        <v>95</v>
      </c>
    </row>
    <row r="401" spans="1:24">
      <c r="A401">
        <v>2023</v>
      </c>
      <c r="B401" s="15">
        <v>44924</v>
      </c>
      <c r="C401">
        <v>0</v>
      </c>
      <c r="D401">
        <v>0</v>
      </c>
      <c r="E401" t="s">
        <v>829</v>
      </c>
      <c r="G401" t="s">
        <v>834</v>
      </c>
      <c r="H401" t="s">
        <v>868</v>
      </c>
      <c r="I401" t="s">
        <v>835</v>
      </c>
      <c r="J401" t="s">
        <v>869</v>
      </c>
      <c r="K401">
        <v>1524.30432761112</v>
      </c>
      <c r="L401">
        <v>1431.5821862721</v>
      </c>
      <c r="M401">
        <v>0.69457050032810796</v>
      </c>
      <c r="N401">
        <v>0.30542949967189198</v>
      </c>
      <c r="O401">
        <v>0.21982003980496501</v>
      </c>
      <c r="P401">
        <v>1.4562805254316999</v>
      </c>
      <c r="Q401">
        <v>0.76353951437326295</v>
      </c>
      <c r="R401">
        <v>2</v>
      </c>
      <c r="S401">
        <v>1</v>
      </c>
      <c r="T401">
        <v>1525.6831885152999</v>
      </c>
      <c r="U401">
        <v>1430.2033253679199</v>
      </c>
      <c r="V401">
        <v>15</v>
      </c>
      <c r="W401">
        <v>15</v>
      </c>
      <c r="X401">
        <v>15</v>
      </c>
    </row>
    <row r="402" spans="1:24">
      <c r="A402">
        <v>2023</v>
      </c>
      <c r="B402" s="15">
        <v>44979</v>
      </c>
      <c r="C402">
        <v>0</v>
      </c>
      <c r="D402">
        <v>0</v>
      </c>
      <c r="E402" t="s">
        <v>829</v>
      </c>
      <c r="G402" t="s">
        <v>852</v>
      </c>
      <c r="H402" t="s">
        <v>880</v>
      </c>
      <c r="I402" t="s">
        <v>853</v>
      </c>
      <c r="J402" t="s">
        <v>881</v>
      </c>
      <c r="K402">
        <v>1529.4335914815599</v>
      </c>
      <c r="L402">
        <v>1417.0453504289601</v>
      </c>
      <c r="M402">
        <v>0.71804441295119903</v>
      </c>
      <c r="N402">
        <v>0.28195558704880103</v>
      </c>
      <c r="O402">
        <v>0.21661671338404001</v>
      </c>
      <c r="P402">
        <v>1.4971651184891801</v>
      </c>
      <c r="Q402">
        <v>0.71945159489486299</v>
      </c>
      <c r="R402">
        <v>3</v>
      </c>
      <c r="S402">
        <v>4</v>
      </c>
      <c r="T402">
        <v>1525.6680129234201</v>
      </c>
      <c r="U402">
        <v>1420.8109289870999</v>
      </c>
      <c r="V402">
        <v>11</v>
      </c>
      <c r="W402">
        <v>6</v>
      </c>
      <c r="X402">
        <v>8</v>
      </c>
    </row>
    <row r="403" spans="1:24">
      <c r="A403">
        <v>2023</v>
      </c>
      <c r="B403" s="15">
        <v>44976</v>
      </c>
      <c r="C403">
        <v>0</v>
      </c>
      <c r="D403">
        <v>0</v>
      </c>
      <c r="E403" t="s">
        <v>829</v>
      </c>
      <c r="G403" t="s">
        <v>894</v>
      </c>
      <c r="H403" t="s">
        <v>854</v>
      </c>
      <c r="I403" t="s">
        <v>895</v>
      </c>
      <c r="J403" t="s">
        <v>855</v>
      </c>
      <c r="K403">
        <v>1522.2759401122501</v>
      </c>
      <c r="L403">
        <v>1533.63108550124</v>
      </c>
      <c r="M403">
        <v>0.55538619455475102</v>
      </c>
      <c r="N403">
        <v>0.44461380544524898</v>
      </c>
      <c r="O403">
        <v>0.23733569255933701</v>
      </c>
      <c r="P403">
        <v>1.2162951145462899</v>
      </c>
      <c r="Q403">
        <v>1.02104057801304</v>
      </c>
      <c r="R403">
        <v>4</v>
      </c>
      <c r="S403">
        <v>2</v>
      </c>
      <c r="T403">
        <v>1525.5965991620899</v>
      </c>
      <c r="U403">
        <v>1530.3104264514</v>
      </c>
      <c r="V403">
        <v>76</v>
      </c>
      <c r="W403">
        <v>0</v>
      </c>
      <c r="X403">
        <v>38</v>
      </c>
    </row>
    <row r="404" spans="1:24">
      <c r="A404">
        <v>2023</v>
      </c>
      <c r="B404" s="15">
        <v>44922</v>
      </c>
      <c r="C404">
        <v>0</v>
      </c>
      <c r="D404">
        <v>0</v>
      </c>
      <c r="E404" t="s">
        <v>829</v>
      </c>
      <c r="G404" t="s">
        <v>854</v>
      </c>
      <c r="H404" t="s">
        <v>886</v>
      </c>
      <c r="I404" t="s">
        <v>855</v>
      </c>
      <c r="J404" t="s">
        <v>887</v>
      </c>
      <c r="K404">
        <v>1530.7015164377101</v>
      </c>
      <c r="L404">
        <v>1543.1607217784599</v>
      </c>
      <c r="M404">
        <v>0.55381627349052398</v>
      </c>
      <c r="N404">
        <v>0.44618372650947602</v>
      </c>
      <c r="O404">
        <v>0.23752655557126401</v>
      </c>
      <c r="P404">
        <v>1.2136130306908</v>
      </c>
      <c r="Q404">
        <v>1.02391352488047</v>
      </c>
      <c r="R404">
        <v>1</v>
      </c>
      <c r="S404">
        <v>4</v>
      </c>
      <c r="T404">
        <v>1525.49105619639</v>
      </c>
      <c r="U404">
        <v>1548.37118201978</v>
      </c>
      <c r="V404">
        <v>85</v>
      </c>
      <c r="W404">
        <v>42</v>
      </c>
      <c r="X404">
        <v>63</v>
      </c>
    </row>
    <row r="405" spans="1:24">
      <c r="A405">
        <v>2023</v>
      </c>
      <c r="B405" s="15">
        <v>44882</v>
      </c>
      <c r="C405">
        <v>0</v>
      </c>
      <c r="D405">
        <v>0</v>
      </c>
      <c r="E405" t="s">
        <v>829</v>
      </c>
      <c r="G405" t="s">
        <v>886</v>
      </c>
      <c r="H405" t="s">
        <v>856</v>
      </c>
      <c r="I405" t="s">
        <v>887</v>
      </c>
      <c r="J405" t="s">
        <v>857</v>
      </c>
      <c r="K405">
        <v>1530.02087880249</v>
      </c>
      <c r="L405">
        <v>1522.6853375784799</v>
      </c>
      <c r="M405">
        <v>0.58177151976454899</v>
      </c>
      <c r="N405">
        <v>0.41822848023545101</v>
      </c>
      <c r="O405">
        <v>0.23412061329093301</v>
      </c>
      <c r="P405">
        <v>1.26145894781756</v>
      </c>
      <c r="Q405">
        <v>0.97266166547337696</v>
      </c>
      <c r="R405">
        <v>4</v>
      </c>
      <c r="S405">
        <v>6</v>
      </c>
      <c r="T405">
        <v>1525.4665516375601</v>
      </c>
      <c r="U405">
        <v>1527.23966474341</v>
      </c>
      <c r="V405">
        <v>74</v>
      </c>
      <c r="W405">
        <v>76</v>
      </c>
      <c r="X405">
        <v>75</v>
      </c>
    </row>
    <row r="406" spans="1:24">
      <c r="A406">
        <v>2023</v>
      </c>
      <c r="B406" s="15">
        <v>44877</v>
      </c>
      <c r="C406">
        <v>0</v>
      </c>
      <c r="D406">
        <v>0</v>
      </c>
      <c r="E406" t="s">
        <v>829</v>
      </c>
      <c r="G406" t="s">
        <v>848</v>
      </c>
      <c r="H406" t="s">
        <v>854</v>
      </c>
      <c r="I406" t="s">
        <v>849</v>
      </c>
      <c r="J406" t="s">
        <v>855</v>
      </c>
      <c r="K406">
        <v>1523.31991579751</v>
      </c>
      <c r="L406">
        <v>1519.6356957611499</v>
      </c>
      <c r="M406">
        <v>0.57664877336484299</v>
      </c>
      <c r="N406">
        <v>0.42335122663515701</v>
      </c>
      <c r="O406">
        <v>0.234746311322477</v>
      </c>
      <c r="P406">
        <v>1.2526776855761299</v>
      </c>
      <c r="Q406">
        <v>0.98206862574634202</v>
      </c>
      <c r="R406">
        <v>3</v>
      </c>
      <c r="S406">
        <v>2</v>
      </c>
      <c r="T406">
        <v>1525.3120259662301</v>
      </c>
      <c r="U406">
        <v>1517.6435855924301</v>
      </c>
      <c r="V406">
        <v>68</v>
      </c>
      <c r="W406">
        <v>50</v>
      </c>
      <c r="X406">
        <v>59</v>
      </c>
    </row>
    <row r="407" spans="1:24">
      <c r="A407">
        <v>2023</v>
      </c>
      <c r="B407" s="15">
        <v>44984</v>
      </c>
      <c r="C407">
        <v>0</v>
      </c>
      <c r="D407">
        <v>0</v>
      </c>
      <c r="E407" t="s">
        <v>829</v>
      </c>
      <c r="F407" t="s">
        <v>860</v>
      </c>
      <c r="G407" t="s">
        <v>852</v>
      </c>
      <c r="H407" t="s">
        <v>863</v>
      </c>
      <c r="I407" t="s">
        <v>853</v>
      </c>
      <c r="J407" t="s">
        <v>864</v>
      </c>
      <c r="K407">
        <v>1528.6191815726199</v>
      </c>
      <c r="L407">
        <v>1464.9377772651401</v>
      </c>
      <c r="M407">
        <v>0.65800192923323597</v>
      </c>
      <c r="N407">
        <v>0.34199807076676397</v>
      </c>
      <c r="O407">
        <v>0.224612309172735</v>
      </c>
      <c r="P407">
        <v>1.3928208348740101</v>
      </c>
      <c r="Q407">
        <v>0.83179147429872102</v>
      </c>
      <c r="R407">
        <v>4</v>
      </c>
      <c r="S407">
        <v>5</v>
      </c>
      <c r="T407">
        <v>1525.25527883882</v>
      </c>
      <c r="U407">
        <v>1468.30167999894</v>
      </c>
      <c r="V407">
        <v>35</v>
      </c>
      <c r="W407">
        <v>8</v>
      </c>
      <c r="X407">
        <v>21</v>
      </c>
    </row>
    <row r="408" spans="1:24">
      <c r="A408">
        <v>2023</v>
      </c>
      <c r="B408" s="15">
        <v>44926</v>
      </c>
      <c r="C408">
        <v>0</v>
      </c>
      <c r="D408">
        <v>0</v>
      </c>
      <c r="E408" t="s">
        <v>829</v>
      </c>
      <c r="G408" t="s">
        <v>848</v>
      </c>
      <c r="H408" t="s">
        <v>863</v>
      </c>
      <c r="I408" t="s">
        <v>849</v>
      </c>
      <c r="J408" t="s">
        <v>864</v>
      </c>
      <c r="K408">
        <v>1523.03084306091</v>
      </c>
      <c r="L408">
        <v>1493.2201695219001</v>
      </c>
      <c r="M408">
        <v>0.61287827564424202</v>
      </c>
      <c r="N408">
        <v>0.38712172435575798</v>
      </c>
      <c r="O408">
        <v>0.230294769152319</v>
      </c>
      <c r="P408">
        <v>1.3149086594328401</v>
      </c>
      <c r="Q408">
        <v>0.91538610971947698</v>
      </c>
      <c r="R408">
        <v>3</v>
      </c>
      <c r="S408">
        <v>2</v>
      </c>
      <c r="T408">
        <v>1524.83012666948</v>
      </c>
      <c r="U408">
        <v>1491.42088591333</v>
      </c>
      <c r="V408">
        <v>51</v>
      </c>
      <c r="W408">
        <v>90</v>
      </c>
      <c r="X408">
        <v>70</v>
      </c>
    </row>
    <row r="409" spans="1:24">
      <c r="A409">
        <v>2023</v>
      </c>
      <c r="B409" s="15">
        <v>44953</v>
      </c>
      <c r="C409">
        <v>0</v>
      </c>
      <c r="D409">
        <v>0</v>
      </c>
      <c r="E409" t="s">
        <v>829</v>
      </c>
      <c r="G409" t="s">
        <v>858</v>
      </c>
      <c r="H409" t="s">
        <v>874</v>
      </c>
      <c r="I409" t="s">
        <v>859</v>
      </c>
      <c r="J409" t="s">
        <v>875</v>
      </c>
      <c r="K409">
        <v>1527.7422627342901</v>
      </c>
      <c r="L409">
        <v>1504.10123707714</v>
      </c>
      <c r="M409">
        <v>0.60441893401448299</v>
      </c>
      <c r="N409">
        <v>0.39558106598551701</v>
      </c>
      <c r="O409">
        <v>0.23134062200910999</v>
      </c>
      <c r="P409">
        <v>1.3003518378890799</v>
      </c>
      <c r="Q409">
        <v>0.93098878412002695</v>
      </c>
      <c r="R409">
        <v>3</v>
      </c>
      <c r="S409">
        <v>4</v>
      </c>
      <c r="T409">
        <v>1524.71489408202</v>
      </c>
      <c r="U409">
        <v>1507.1286057294101</v>
      </c>
      <c r="V409">
        <v>61</v>
      </c>
      <c r="W409">
        <v>85</v>
      </c>
      <c r="X409">
        <v>73</v>
      </c>
    </row>
    <row r="410" spans="1:24">
      <c r="A410">
        <v>2023</v>
      </c>
      <c r="B410" s="15">
        <v>44851</v>
      </c>
      <c r="C410">
        <v>0</v>
      </c>
      <c r="D410">
        <v>0</v>
      </c>
      <c r="E410" t="s">
        <v>829</v>
      </c>
      <c r="G410" t="s">
        <v>838</v>
      </c>
      <c r="H410" t="s">
        <v>863</v>
      </c>
      <c r="I410" t="s">
        <v>839</v>
      </c>
      <c r="J410" t="s">
        <v>864</v>
      </c>
      <c r="K410">
        <v>1521.5703373516701</v>
      </c>
      <c r="L410">
        <v>1503.6784979055999</v>
      </c>
      <c r="M410">
        <v>0.596479322291804</v>
      </c>
      <c r="N410">
        <v>0.403520677708196</v>
      </c>
      <c r="O410">
        <v>0.23231818437683499</v>
      </c>
      <c r="P410">
        <v>1.28670383578729</v>
      </c>
      <c r="Q410">
        <v>0.94561434858954996</v>
      </c>
      <c r="R410">
        <v>6</v>
      </c>
      <c r="S410">
        <v>4</v>
      </c>
      <c r="T410">
        <v>1524.5424684417001</v>
      </c>
      <c r="U410">
        <v>1500.7063668155699</v>
      </c>
      <c r="V410">
        <v>57</v>
      </c>
      <c r="W410">
        <v>65</v>
      </c>
      <c r="X410">
        <v>61</v>
      </c>
    </row>
    <row r="411" spans="1:24">
      <c r="A411">
        <v>2023</v>
      </c>
      <c r="B411" s="15">
        <v>44969</v>
      </c>
      <c r="C411">
        <v>0</v>
      </c>
      <c r="D411">
        <v>0</v>
      </c>
      <c r="E411" t="s">
        <v>829</v>
      </c>
      <c r="G411" t="s">
        <v>838</v>
      </c>
      <c r="H411" t="s">
        <v>836</v>
      </c>
      <c r="I411" t="s">
        <v>839</v>
      </c>
      <c r="J411" t="s">
        <v>837</v>
      </c>
      <c r="K411">
        <v>1531.6225539478301</v>
      </c>
      <c r="L411">
        <v>1423.57519966123</v>
      </c>
      <c r="M411">
        <v>0.71295794654293199</v>
      </c>
      <c r="N411">
        <v>0.28704205345706801</v>
      </c>
      <c r="O411">
        <v>0.21732086616996699</v>
      </c>
      <c r="P411">
        <v>1.48829612077036</v>
      </c>
      <c r="Q411">
        <v>0.72902474539960704</v>
      </c>
      <c r="R411">
        <v>1</v>
      </c>
      <c r="S411">
        <v>4</v>
      </c>
      <c r="T411">
        <v>1524.4876010453199</v>
      </c>
      <c r="U411">
        <v>1430.7101525637399</v>
      </c>
      <c r="V411">
        <v>14</v>
      </c>
      <c r="W411">
        <v>87</v>
      </c>
      <c r="X411">
        <v>50</v>
      </c>
    </row>
    <row r="412" spans="1:24">
      <c r="A412">
        <v>2023</v>
      </c>
      <c r="B412" s="15">
        <v>44922</v>
      </c>
      <c r="C412">
        <v>0</v>
      </c>
      <c r="D412">
        <v>0</v>
      </c>
      <c r="E412" t="s">
        <v>829</v>
      </c>
      <c r="G412" t="s">
        <v>834</v>
      </c>
      <c r="H412" t="s">
        <v>856</v>
      </c>
      <c r="I412" t="s">
        <v>835</v>
      </c>
      <c r="J412" t="s">
        <v>857</v>
      </c>
      <c r="K412">
        <v>1519.43531400398</v>
      </c>
      <c r="L412">
        <v>1550.6046312957801</v>
      </c>
      <c r="M412">
        <v>0.52707302664856603</v>
      </c>
      <c r="N412">
        <v>0.47292697335143402</v>
      </c>
      <c r="O412">
        <v>0.24077709361581001</v>
      </c>
      <c r="P412">
        <v>1.1680160354332101</v>
      </c>
      <c r="Q412">
        <v>1.0727610581825999</v>
      </c>
      <c r="R412">
        <v>5</v>
      </c>
      <c r="S412">
        <v>1</v>
      </c>
      <c r="T412">
        <v>1524.30432761112</v>
      </c>
      <c r="U412">
        <v>1545.7356176886401</v>
      </c>
      <c r="V412">
        <v>83</v>
      </c>
      <c r="W412">
        <v>65</v>
      </c>
      <c r="X412">
        <v>74</v>
      </c>
    </row>
    <row r="413" spans="1:24">
      <c r="A413">
        <v>2023</v>
      </c>
      <c r="B413" s="15">
        <v>44982</v>
      </c>
      <c r="C413">
        <v>0</v>
      </c>
      <c r="D413">
        <v>0</v>
      </c>
      <c r="E413" t="s">
        <v>829</v>
      </c>
      <c r="G413" t="s">
        <v>894</v>
      </c>
      <c r="H413" t="s">
        <v>840</v>
      </c>
      <c r="I413" t="s">
        <v>895</v>
      </c>
      <c r="J413" t="s">
        <v>841</v>
      </c>
      <c r="K413">
        <v>1520.51805285961</v>
      </c>
      <c r="L413">
        <v>1432.2479894381499</v>
      </c>
      <c r="M413">
        <v>0.68910672409241802</v>
      </c>
      <c r="N413">
        <v>0.31089327590758198</v>
      </c>
      <c r="O413">
        <v>0.22054992430095899</v>
      </c>
      <c r="P413">
        <v>1.44678093665193</v>
      </c>
      <c r="Q413">
        <v>0.77376898764902802</v>
      </c>
      <c r="R413">
        <v>7</v>
      </c>
      <c r="S413">
        <v>0</v>
      </c>
      <c r="T413">
        <v>1524.1979863501199</v>
      </c>
      <c r="U413">
        <v>1428.56805594764</v>
      </c>
      <c r="V413">
        <v>14</v>
      </c>
      <c r="W413">
        <v>0</v>
      </c>
      <c r="X413">
        <v>7</v>
      </c>
    </row>
    <row r="414" spans="1:24">
      <c r="A414">
        <v>2023</v>
      </c>
      <c r="B414" s="15">
        <v>44876</v>
      </c>
      <c r="C414">
        <v>0</v>
      </c>
      <c r="D414">
        <v>0</v>
      </c>
      <c r="E414" t="s">
        <v>829</v>
      </c>
      <c r="G414" t="s">
        <v>852</v>
      </c>
      <c r="H414" t="s">
        <v>836</v>
      </c>
      <c r="I414" t="s">
        <v>853</v>
      </c>
      <c r="J414" t="s">
        <v>837</v>
      </c>
      <c r="K414">
        <v>1527.71448548073</v>
      </c>
      <c r="L414">
        <v>1429.8762304956899</v>
      </c>
      <c r="M414">
        <v>0.70078220037956196</v>
      </c>
      <c r="N414">
        <v>0.29921779962043799</v>
      </c>
      <c r="O414">
        <v>0.21898343603574499</v>
      </c>
      <c r="P414">
        <v>1.46708814264306</v>
      </c>
      <c r="Q414">
        <v>0.75189529339268202</v>
      </c>
      <c r="R414">
        <v>4</v>
      </c>
      <c r="S414">
        <v>5</v>
      </c>
      <c r="T414">
        <v>1524.0675448086099</v>
      </c>
      <c r="U414">
        <v>1433.52317116781</v>
      </c>
      <c r="V414">
        <v>15</v>
      </c>
      <c r="W414">
        <v>12</v>
      </c>
      <c r="X414">
        <v>13</v>
      </c>
    </row>
    <row r="415" spans="1:24">
      <c r="A415">
        <v>2023</v>
      </c>
      <c r="B415" s="15">
        <v>44893</v>
      </c>
      <c r="C415">
        <v>0</v>
      </c>
      <c r="D415">
        <v>0</v>
      </c>
      <c r="E415" t="s">
        <v>829</v>
      </c>
      <c r="G415" t="s">
        <v>872</v>
      </c>
      <c r="H415" t="s">
        <v>852</v>
      </c>
      <c r="I415" t="s">
        <v>873</v>
      </c>
      <c r="J415" t="s">
        <v>853</v>
      </c>
      <c r="K415">
        <v>1529.4087232689701</v>
      </c>
      <c r="L415">
        <v>1529.43052344798</v>
      </c>
      <c r="M415">
        <v>0.57143238503766203</v>
      </c>
      <c r="N415">
        <v>0.42856761496233797</v>
      </c>
      <c r="O415">
        <v>0.23538256714592801</v>
      </c>
      <c r="P415">
        <v>1.24374211548077</v>
      </c>
      <c r="Q415">
        <v>0.99164045166516102</v>
      </c>
      <c r="R415">
        <v>1</v>
      </c>
      <c r="S415">
        <v>4</v>
      </c>
      <c r="T415">
        <v>1523.99909305502</v>
      </c>
      <c r="U415">
        <v>1534.8401536619299</v>
      </c>
      <c r="V415">
        <v>78</v>
      </c>
      <c r="W415">
        <v>68</v>
      </c>
      <c r="X415">
        <v>73</v>
      </c>
    </row>
    <row r="416" spans="1:24">
      <c r="A416">
        <v>2023</v>
      </c>
      <c r="B416" s="15">
        <v>44899</v>
      </c>
      <c r="C416">
        <v>0</v>
      </c>
      <c r="D416">
        <v>0</v>
      </c>
      <c r="E416" t="s">
        <v>829</v>
      </c>
      <c r="G416" t="s">
        <v>854</v>
      </c>
      <c r="H416" t="s">
        <v>878</v>
      </c>
      <c r="I416" t="s">
        <v>855</v>
      </c>
      <c r="J416" t="s">
        <v>879</v>
      </c>
      <c r="K416">
        <v>1521.47101040028</v>
      </c>
      <c r="L416">
        <v>1413.4845664930399</v>
      </c>
      <c r="M416">
        <v>0.71288618547897498</v>
      </c>
      <c r="N416">
        <v>0.28711381452102502</v>
      </c>
      <c r="O416">
        <v>0.217330758441696</v>
      </c>
      <c r="P416">
        <v>1.4881710340268901</v>
      </c>
      <c r="Q416">
        <v>0.72915972441480303</v>
      </c>
      <c r="R416">
        <v>5</v>
      </c>
      <c r="S416">
        <v>2</v>
      </c>
      <c r="T416">
        <v>1523.93305063154</v>
      </c>
      <c r="U416">
        <v>1411.0225262617801</v>
      </c>
      <c r="V416">
        <v>7</v>
      </c>
      <c r="W416">
        <v>10</v>
      </c>
      <c r="X416">
        <v>8</v>
      </c>
    </row>
    <row r="417" spans="1:24">
      <c r="A417">
        <v>2023</v>
      </c>
      <c r="B417" s="15">
        <v>44896</v>
      </c>
      <c r="C417">
        <v>0</v>
      </c>
      <c r="D417">
        <v>0</v>
      </c>
      <c r="E417" t="s">
        <v>829</v>
      </c>
      <c r="G417" t="s">
        <v>848</v>
      </c>
      <c r="H417" t="s">
        <v>884</v>
      </c>
      <c r="I417" t="s">
        <v>849</v>
      </c>
      <c r="J417" t="s">
        <v>885</v>
      </c>
      <c r="K417">
        <v>1527.4224486341</v>
      </c>
      <c r="L417">
        <v>1437.52716385595</v>
      </c>
      <c r="M417">
        <v>0.69110748503529396</v>
      </c>
      <c r="N417">
        <v>0.30889251496470599</v>
      </c>
      <c r="O417">
        <v>0.22028328032658001</v>
      </c>
      <c r="P417">
        <v>1.45025882653534</v>
      </c>
      <c r="Q417">
        <v>0.77002445379123896</v>
      </c>
      <c r="R417">
        <v>1</v>
      </c>
      <c r="S417">
        <v>2</v>
      </c>
      <c r="T417">
        <v>1523.8408122012199</v>
      </c>
      <c r="U417">
        <v>1441.10880028883</v>
      </c>
      <c r="V417">
        <v>18</v>
      </c>
      <c r="W417">
        <v>20</v>
      </c>
      <c r="X417">
        <v>19</v>
      </c>
    </row>
    <row r="418" spans="1:24">
      <c r="A418">
        <v>2023</v>
      </c>
      <c r="B418" s="15">
        <v>44910</v>
      </c>
      <c r="C418">
        <v>0</v>
      </c>
      <c r="D418">
        <v>0</v>
      </c>
      <c r="E418" t="s">
        <v>829</v>
      </c>
      <c r="G418" t="s">
        <v>838</v>
      </c>
      <c r="H418" t="s">
        <v>852</v>
      </c>
      <c r="I418" t="s">
        <v>839</v>
      </c>
      <c r="J418" t="s">
        <v>853</v>
      </c>
      <c r="K418">
        <v>1526.55750775875</v>
      </c>
      <c r="L418">
        <v>1535.40183437827</v>
      </c>
      <c r="M418">
        <v>0.55895229860514095</v>
      </c>
      <c r="N418">
        <v>0.44104770139485899</v>
      </c>
      <c r="O418">
        <v>0.23690203126583001</v>
      </c>
      <c r="P418">
        <v>1.22238969355585</v>
      </c>
      <c r="Q418">
        <v>1.0145123377099801</v>
      </c>
      <c r="R418">
        <v>1</v>
      </c>
      <c r="S418">
        <v>2</v>
      </c>
      <c r="T418">
        <v>1523.80314243105</v>
      </c>
      <c r="U418">
        <v>1538.15619970597</v>
      </c>
      <c r="V418">
        <v>79</v>
      </c>
      <c r="W418">
        <v>45</v>
      </c>
      <c r="X418">
        <v>62</v>
      </c>
    </row>
    <row r="419" spans="1:24">
      <c r="A419">
        <v>2023</v>
      </c>
      <c r="B419" s="15">
        <v>44868</v>
      </c>
      <c r="C419">
        <v>0</v>
      </c>
      <c r="D419">
        <v>0</v>
      </c>
      <c r="E419" t="s">
        <v>829</v>
      </c>
      <c r="G419" t="s">
        <v>872</v>
      </c>
      <c r="H419" t="s">
        <v>834</v>
      </c>
      <c r="I419" t="s">
        <v>873</v>
      </c>
      <c r="J419" t="s">
        <v>835</v>
      </c>
      <c r="K419">
        <v>1529.2187692111299</v>
      </c>
      <c r="L419">
        <v>1520.1689835244199</v>
      </c>
      <c r="M419">
        <v>0.58417057745881296</v>
      </c>
      <c r="N419">
        <v>0.41582942254118699</v>
      </c>
      <c r="O419">
        <v>0.233827256499371</v>
      </c>
      <c r="P419">
        <v>1.2655734079621499</v>
      </c>
      <c r="Q419">
        <v>0.96825384853722196</v>
      </c>
      <c r="R419">
        <v>2</v>
      </c>
      <c r="S419">
        <v>5</v>
      </c>
      <c r="T419">
        <v>1523.66335125761</v>
      </c>
      <c r="U419">
        <v>1525.7244014779401</v>
      </c>
      <c r="V419">
        <v>72</v>
      </c>
      <c r="W419">
        <v>65</v>
      </c>
      <c r="X419">
        <v>68</v>
      </c>
    </row>
    <row r="420" spans="1:24">
      <c r="A420">
        <v>2023</v>
      </c>
      <c r="B420" s="15">
        <v>44899</v>
      </c>
      <c r="C420">
        <v>0</v>
      </c>
      <c r="D420">
        <v>0</v>
      </c>
      <c r="E420" t="s">
        <v>829</v>
      </c>
      <c r="G420" t="s">
        <v>834</v>
      </c>
      <c r="H420" t="s">
        <v>880</v>
      </c>
      <c r="I420" t="s">
        <v>835</v>
      </c>
      <c r="J420" t="s">
        <v>881</v>
      </c>
      <c r="K420">
        <v>1520.8544043542199</v>
      </c>
      <c r="L420">
        <v>1429.87362866697</v>
      </c>
      <c r="M420">
        <v>0.692439825302406</v>
      </c>
      <c r="N420">
        <v>0.307560174697594</v>
      </c>
      <c r="O420">
        <v>0.22010531677760001</v>
      </c>
      <c r="P420">
        <v>1.4525752802848</v>
      </c>
      <c r="Q420">
        <v>0.76753003649280105</v>
      </c>
      <c r="R420">
        <v>3</v>
      </c>
      <c r="S420">
        <v>0</v>
      </c>
      <c r="T420">
        <v>1523.5122453188201</v>
      </c>
      <c r="U420">
        <v>1427.2157877023701</v>
      </c>
      <c r="V420">
        <v>13</v>
      </c>
      <c r="W420">
        <v>15</v>
      </c>
      <c r="X420">
        <v>14</v>
      </c>
    </row>
    <row r="421" spans="1:24">
      <c r="A421">
        <v>2023</v>
      </c>
      <c r="B421" s="15">
        <v>44954</v>
      </c>
      <c r="C421">
        <v>0</v>
      </c>
      <c r="D421">
        <v>0</v>
      </c>
      <c r="E421" t="s">
        <v>829</v>
      </c>
      <c r="G421" t="s">
        <v>856</v>
      </c>
      <c r="H421" t="s">
        <v>836</v>
      </c>
      <c r="I421" t="s">
        <v>857</v>
      </c>
      <c r="J421" t="s">
        <v>837</v>
      </c>
      <c r="K421">
        <v>1529.42493999979</v>
      </c>
      <c r="L421">
        <v>1415.9449974807501</v>
      </c>
      <c r="M421">
        <v>0.71931497384617904</v>
      </c>
      <c r="N421">
        <v>0.28068502615382102</v>
      </c>
      <c r="O421">
        <v>0.216439884069734</v>
      </c>
      <c r="P421">
        <v>1.4993813822132001</v>
      </c>
      <c r="Q421">
        <v>0.71705850185653397</v>
      </c>
      <c r="R421">
        <v>4</v>
      </c>
      <c r="S421">
        <v>6</v>
      </c>
      <c r="T421">
        <v>1523.47704055959</v>
      </c>
      <c r="U421">
        <v>1421.8928969209501</v>
      </c>
      <c r="V421">
        <v>10</v>
      </c>
      <c r="W421">
        <v>63</v>
      </c>
      <c r="X421">
        <v>36</v>
      </c>
    </row>
    <row r="422" spans="1:24">
      <c r="A422">
        <v>2023</v>
      </c>
      <c r="B422" s="15">
        <v>44945</v>
      </c>
      <c r="C422">
        <v>0</v>
      </c>
      <c r="D422">
        <v>0</v>
      </c>
      <c r="E422" t="s">
        <v>829</v>
      </c>
      <c r="G422" t="s">
        <v>872</v>
      </c>
      <c r="H422" t="s">
        <v>876</v>
      </c>
      <c r="I422" t="s">
        <v>873</v>
      </c>
      <c r="J422" t="s">
        <v>877</v>
      </c>
      <c r="K422">
        <v>1519.82305059958</v>
      </c>
      <c r="L422">
        <v>1501.8152228741201</v>
      </c>
      <c r="M422">
        <v>0.59664001752683204</v>
      </c>
      <c r="N422">
        <v>0.40335998247316801</v>
      </c>
      <c r="O422">
        <v>0.23229843387659299</v>
      </c>
      <c r="P422">
        <v>1.2869799272706699</v>
      </c>
      <c r="Q422">
        <v>0.94531850660592098</v>
      </c>
      <c r="R422">
        <v>5</v>
      </c>
      <c r="S422">
        <v>2</v>
      </c>
      <c r="T422">
        <v>1523.4288595089099</v>
      </c>
      <c r="U422">
        <v>1498.20941396479</v>
      </c>
      <c r="V422">
        <v>55</v>
      </c>
      <c r="W422">
        <v>98</v>
      </c>
      <c r="X422">
        <v>76</v>
      </c>
    </row>
    <row r="423" spans="1:24">
      <c r="A423">
        <v>2023</v>
      </c>
      <c r="B423" s="15">
        <v>44944</v>
      </c>
      <c r="C423">
        <v>0</v>
      </c>
      <c r="D423">
        <v>0</v>
      </c>
      <c r="E423" t="s">
        <v>829</v>
      </c>
      <c r="G423" t="s">
        <v>848</v>
      </c>
      <c r="H423" t="s">
        <v>842</v>
      </c>
      <c r="I423" t="s">
        <v>849</v>
      </c>
      <c r="J423" t="s">
        <v>844</v>
      </c>
      <c r="K423">
        <v>1527.8348054784201</v>
      </c>
      <c r="L423">
        <v>1590.7141042150799</v>
      </c>
      <c r="M423">
        <v>0.481473684435126</v>
      </c>
      <c r="N423">
        <v>0.51852631556487405</v>
      </c>
      <c r="O423">
        <v>0.241817382290241</v>
      </c>
      <c r="P423">
        <v>1.08833604514875</v>
      </c>
      <c r="Q423">
        <v>1.15348133714149</v>
      </c>
      <c r="R423">
        <v>1</v>
      </c>
      <c r="S423">
        <v>4</v>
      </c>
      <c r="T423">
        <v>1523.41568139333</v>
      </c>
      <c r="U423">
        <v>1595.13322830017</v>
      </c>
      <c r="V423">
        <v>97</v>
      </c>
      <c r="W423">
        <v>98</v>
      </c>
      <c r="X423">
        <v>97</v>
      </c>
    </row>
    <row r="424" spans="1:24">
      <c r="A424">
        <v>2023</v>
      </c>
      <c r="B424" s="15">
        <v>44866</v>
      </c>
      <c r="C424">
        <v>0</v>
      </c>
      <c r="D424">
        <v>0</v>
      </c>
      <c r="E424" t="s">
        <v>829</v>
      </c>
      <c r="F424" t="s">
        <v>860</v>
      </c>
      <c r="G424" t="s">
        <v>838</v>
      </c>
      <c r="H424" t="s">
        <v>843</v>
      </c>
      <c r="I424" t="s">
        <v>839</v>
      </c>
      <c r="J424" t="s">
        <v>845</v>
      </c>
      <c r="K424">
        <v>1525.85546624227</v>
      </c>
      <c r="L424">
        <v>1545.67508991714</v>
      </c>
      <c r="M424">
        <v>0.54332413706275096</v>
      </c>
      <c r="N424">
        <v>0.45667586293724899</v>
      </c>
      <c r="O424">
        <v>0.23880167789017501</v>
      </c>
      <c r="P424">
        <v>1.1957032364468601</v>
      </c>
      <c r="Q424">
        <v>1.04309844144331</v>
      </c>
      <c r="R424">
        <v>2</v>
      </c>
      <c r="S424">
        <v>3</v>
      </c>
      <c r="T424">
        <v>1523.1926604636201</v>
      </c>
      <c r="U424">
        <v>1548.3378956957899</v>
      </c>
      <c r="V424">
        <v>84</v>
      </c>
      <c r="W424">
        <v>32</v>
      </c>
      <c r="X424">
        <v>58</v>
      </c>
    </row>
    <row r="425" spans="1:24">
      <c r="A425">
        <v>2023</v>
      </c>
      <c r="B425" s="15">
        <v>44851</v>
      </c>
      <c r="C425">
        <v>0</v>
      </c>
      <c r="D425">
        <v>0</v>
      </c>
      <c r="E425" t="s">
        <v>829</v>
      </c>
      <c r="G425" t="s">
        <v>852</v>
      </c>
      <c r="H425" t="s">
        <v>854</v>
      </c>
      <c r="I425" t="s">
        <v>853</v>
      </c>
      <c r="J425" t="s">
        <v>855</v>
      </c>
      <c r="K425">
        <v>1519.4789170030899</v>
      </c>
      <c r="L425">
        <v>1508.14124311555</v>
      </c>
      <c r="M425">
        <v>0.58736621823760204</v>
      </c>
      <c r="N425">
        <v>0.41263378176239801</v>
      </c>
      <c r="O425">
        <v>0.233436130737497</v>
      </c>
      <c r="P425">
        <v>1.2710560699014</v>
      </c>
      <c r="Q425">
        <v>0.96238006083609695</v>
      </c>
      <c r="R425">
        <v>4</v>
      </c>
      <c r="S425">
        <v>1</v>
      </c>
      <c r="T425">
        <v>1523.1792818101301</v>
      </c>
      <c r="U425">
        <v>1504.44087830851</v>
      </c>
      <c r="V425">
        <v>59</v>
      </c>
      <c r="W425">
        <v>71</v>
      </c>
      <c r="X425">
        <v>65</v>
      </c>
    </row>
    <row r="426" spans="1:24">
      <c r="A426">
        <v>2023</v>
      </c>
      <c r="B426" s="15">
        <v>44940</v>
      </c>
      <c r="C426">
        <v>0</v>
      </c>
      <c r="D426">
        <v>0</v>
      </c>
      <c r="E426" t="s">
        <v>829</v>
      </c>
      <c r="G426" t="s">
        <v>858</v>
      </c>
      <c r="H426" t="s">
        <v>863</v>
      </c>
      <c r="I426" t="s">
        <v>859</v>
      </c>
      <c r="J426" t="s">
        <v>864</v>
      </c>
      <c r="K426">
        <v>1521.2079270125701</v>
      </c>
      <c r="L426">
        <v>1483.8112833318301</v>
      </c>
      <c r="M426">
        <v>0.62318651419379301</v>
      </c>
      <c r="N426">
        <v>0.37681348580620699</v>
      </c>
      <c r="O426">
        <v>0.22901337543501701</v>
      </c>
      <c r="P426">
        <v>1.3326683566815001</v>
      </c>
      <c r="Q426">
        <v>0.89634501875351702</v>
      </c>
      <c r="R426">
        <v>4</v>
      </c>
      <c r="S426">
        <v>3</v>
      </c>
      <c r="T426">
        <v>1522.95308356999</v>
      </c>
      <c r="U426">
        <v>1482.0661267744099</v>
      </c>
      <c r="V426">
        <v>43</v>
      </c>
      <c r="W426">
        <v>39</v>
      </c>
      <c r="X426">
        <v>41</v>
      </c>
    </row>
    <row r="427" spans="1:24">
      <c r="A427">
        <v>2023</v>
      </c>
      <c r="B427" s="15">
        <v>44929</v>
      </c>
      <c r="C427">
        <v>0</v>
      </c>
      <c r="D427">
        <v>0</v>
      </c>
      <c r="E427" t="s">
        <v>829</v>
      </c>
      <c r="G427" t="s">
        <v>858</v>
      </c>
      <c r="H427" t="s">
        <v>890</v>
      </c>
      <c r="I427" t="s">
        <v>859</v>
      </c>
      <c r="J427" t="s">
        <v>891</v>
      </c>
      <c r="K427">
        <v>1520.5980430239499</v>
      </c>
      <c r="L427">
        <v>1443.8655346232799</v>
      </c>
      <c r="M427">
        <v>0.67470233689674397</v>
      </c>
      <c r="N427">
        <v>0.32529766310325597</v>
      </c>
      <c r="O427">
        <v>0.22244949742942299</v>
      </c>
      <c r="P427">
        <v>1.42176697546577</v>
      </c>
      <c r="Q427">
        <v>0.80068252196364997</v>
      </c>
      <c r="R427">
        <v>5</v>
      </c>
      <c r="S427">
        <v>3</v>
      </c>
      <c r="T427">
        <v>1522.9292553109699</v>
      </c>
      <c r="U427">
        <v>1441.5343223362599</v>
      </c>
      <c r="V427">
        <v>18</v>
      </c>
      <c r="W427">
        <v>13</v>
      </c>
      <c r="X427">
        <v>15</v>
      </c>
    </row>
    <row r="428" spans="1:24">
      <c r="A428">
        <v>2023</v>
      </c>
      <c r="B428" s="15">
        <v>44872</v>
      </c>
      <c r="C428">
        <v>0</v>
      </c>
      <c r="D428">
        <v>0</v>
      </c>
      <c r="E428" t="s">
        <v>829</v>
      </c>
      <c r="F428" t="s">
        <v>860</v>
      </c>
      <c r="G428" t="s">
        <v>834</v>
      </c>
      <c r="H428" t="s">
        <v>848</v>
      </c>
      <c r="I428" t="s">
        <v>835</v>
      </c>
      <c r="J428" t="s">
        <v>849</v>
      </c>
      <c r="K428">
        <v>1520.6696539992599</v>
      </c>
      <c r="L428">
        <v>1530.51944210901</v>
      </c>
      <c r="M428">
        <v>0.55752495528635104</v>
      </c>
      <c r="N428">
        <v>0.44247504471364901</v>
      </c>
      <c r="O428">
        <v>0.237075626024152</v>
      </c>
      <c r="P428">
        <v>1.2199499587982601</v>
      </c>
      <c r="Q428">
        <v>1.0171256672258999</v>
      </c>
      <c r="R428">
        <v>4</v>
      </c>
      <c r="S428">
        <v>3</v>
      </c>
      <c r="T428">
        <v>1522.7652345664901</v>
      </c>
      <c r="U428">
        <v>1528.4238615417801</v>
      </c>
      <c r="V428">
        <v>73</v>
      </c>
      <c r="W428">
        <v>61</v>
      </c>
      <c r="X428">
        <v>67</v>
      </c>
    </row>
    <row r="429" spans="1:24">
      <c r="A429">
        <v>2023</v>
      </c>
      <c r="B429" s="15">
        <v>44880</v>
      </c>
      <c r="C429">
        <v>0</v>
      </c>
      <c r="D429">
        <v>0</v>
      </c>
      <c r="E429" t="s">
        <v>829</v>
      </c>
      <c r="G429" t="s">
        <v>856</v>
      </c>
      <c r="H429" t="s">
        <v>846</v>
      </c>
      <c r="I429" t="s">
        <v>857</v>
      </c>
      <c r="J429" t="s">
        <v>847</v>
      </c>
      <c r="K429">
        <v>1527.81130045956</v>
      </c>
      <c r="L429">
        <v>1545.5678715101401</v>
      </c>
      <c r="M429">
        <v>0.54626926771897899</v>
      </c>
      <c r="N429">
        <v>0.45373073228102101</v>
      </c>
      <c r="O429">
        <v>0.238443800401344</v>
      </c>
      <c r="P429">
        <v>1.2007278156019301</v>
      </c>
      <c r="Q429">
        <v>1.03771598479942</v>
      </c>
      <c r="R429">
        <v>2</v>
      </c>
      <c r="S429">
        <v>5</v>
      </c>
      <c r="T429">
        <v>1522.6853375784799</v>
      </c>
      <c r="U429">
        <v>1550.69383439122</v>
      </c>
      <c r="V429">
        <v>84</v>
      </c>
      <c r="W429">
        <v>62</v>
      </c>
      <c r="X429">
        <v>73</v>
      </c>
    </row>
    <row r="430" spans="1:24">
      <c r="A430">
        <v>2023</v>
      </c>
      <c r="B430" s="15">
        <v>44983</v>
      </c>
      <c r="C430">
        <v>0</v>
      </c>
      <c r="D430">
        <v>0</v>
      </c>
      <c r="E430" t="s">
        <v>829</v>
      </c>
      <c r="G430" t="s">
        <v>854</v>
      </c>
      <c r="H430" t="s">
        <v>834</v>
      </c>
      <c r="I430" t="s">
        <v>855</v>
      </c>
      <c r="J430" t="s">
        <v>835</v>
      </c>
      <c r="K430">
        <v>1529.20935741618</v>
      </c>
      <c r="L430">
        <v>1502.4350869677301</v>
      </c>
      <c r="M430">
        <v>0.60872315612123695</v>
      </c>
      <c r="N430">
        <v>0.39127684387876299</v>
      </c>
      <c r="O430">
        <v>0.23080907298152301</v>
      </c>
      <c r="P430">
        <v>1.3077565578572701</v>
      </c>
      <c r="Q430">
        <v>0.92305251512425501</v>
      </c>
      <c r="R430">
        <v>0</v>
      </c>
      <c r="S430">
        <v>4</v>
      </c>
      <c r="T430">
        <v>1522.6386079982699</v>
      </c>
      <c r="U430">
        <v>1509.0058363856399</v>
      </c>
      <c r="V430">
        <v>61</v>
      </c>
      <c r="W430">
        <v>52</v>
      </c>
      <c r="X430">
        <v>56</v>
      </c>
    </row>
    <row r="431" spans="1:24">
      <c r="A431">
        <v>2023</v>
      </c>
      <c r="B431" s="15">
        <v>44861</v>
      </c>
      <c r="C431">
        <v>0</v>
      </c>
      <c r="D431">
        <v>0</v>
      </c>
      <c r="E431" t="s">
        <v>829</v>
      </c>
      <c r="G431" t="s">
        <v>852</v>
      </c>
      <c r="H431" t="s">
        <v>838</v>
      </c>
      <c r="I431" t="s">
        <v>853</v>
      </c>
      <c r="J431" t="s">
        <v>839</v>
      </c>
      <c r="K431">
        <v>1518.9998301826699</v>
      </c>
      <c r="L431">
        <v>1525.95294686549</v>
      </c>
      <c r="M431">
        <v>0.56163438536822896</v>
      </c>
      <c r="N431">
        <v>0.43836561463177098</v>
      </c>
      <c r="O431">
        <v>0.23657574797154901</v>
      </c>
      <c r="P431">
        <v>1.2269754439029801</v>
      </c>
      <c r="Q431">
        <v>1.0096003040685699</v>
      </c>
      <c r="R431">
        <v>2</v>
      </c>
      <c r="S431">
        <v>0</v>
      </c>
      <c r="T431">
        <v>1522.26693800666</v>
      </c>
      <c r="U431">
        <v>1522.6858390415</v>
      </c>
      <c r="V431">
        <v>70</v>
      </c>
      <c r="W431">
        <v>60</v>
      </c>
      <c r="X431">
        <v>65</v>
      </c>
    </row>
    <row r="432" spans="1:24">
      <c r="A432">
        <v>2023</v>
      </c>
      <c r="B432" s="15">
        <v>44971</v>
      </c>
      <c r="C432">
        <v>0</v>
      </c>
      <c r="D432">
        <v>0</v>
      </c>
      <c r="E432" t="s">
        <v>829</v>
      </c>
      <c r="G432" t="s">
        <v>838</v>
      </c>
      <c r="H432" t="s">
        <v>866</v>
      </c>
      <c r="I432" t="s">
        <v>839</v>
      </c>
      <c r="J432" t="s">
        <v>867</v>
      </c>
      <c r="K432">
        <v>1524.4876010453199</v>
      </c>
      <c r="L432">
        <v>1578.2964454104199</v>
      </c>
      <c r="M432">
        <v>0.49451885191550998</v>
      </c>
      <c r="N432">
        <v>0.50548114808448996</v>
      </c>
      <c r="O432">
        <v>0.24340875620149899</v>
      </c>
      <c r="P432">
        <v>1.11207624136957</v>
      </c>
      <c r="Q432">
        <v>1.13133251483193</v>
      </c>
      <c r="R432">
        <v>2</v>
      </c>
      <c r="S432">
        <v>3</v>
      </c>
      <c r="T432">
        <v>1522.1040968992099</v>
      </c>
      <c r="U432">
        <v>1580.6799495565299</v>
      </c>
      <c r="V432">
        <v>94</v>
      </c>
      <c r="W432">
        <v>98</v>
      </c>
      <c r="X432">
        <v>96</v>
      </c>
    </row>
    <row r="433" spans="1:24">
      <c r="A433">
        <v>2023</v>
      </c>
      <c r="B433" s="15">
        <v>44938</v>
      </c>
      <c r="C433">
        <v>0</v>
      </c>
      <c r="D433">
        <v>0</v>
      </c>
      <c r="E433" t="s">
        <v>829</v>
      </c>
      <c r="G433" t="s">
        <v>872</v>
      </c>
      <c r="H433" t="s">
        <v>848</v>
      </c>
      <c r="I433" t="s">
        <v>873</v>
      </c>
      <c r="J433" t="s">
        <v>849</v>
      </c>
      <c r="K433">
        <v>1527.41527710316</v>
      </c>
      <c r="L433">
        <v>1521.64183305661</v>
      </c>
      <c r="M433">
        <v>0.57958201279352894</v>
      </c>
      <c r="N433">
        <v>0.420417987206471</v>
      </c>
      <c r="O433">
        <v>0.23438815572129301</v>
      </c>
      <c r="P433">
        <v>1.25770502224044</v>
      </c>
      <c r="Q433">
        <v>0.97668313348085201</v>
      </c>
      <c r="R433">
        <v>1</v>
      </c>
      <c r="S433">
        <v>4</v>
      </c>
      <c r="T433">
        <v>1521.91255143137</v>
      </c>
      <c r="U433">
        <v>1527.1445587283999</v>
      </c>
      <c r="V433">
        <v>72</v>
      </c>
      <c r="W433">
        <v>99</v>
      </c>
      <c r="X433">
        <v>85</v>
      </c>
    </row>
    <row r="434" spans="1:24">
      <c r="A434">
        <v>2023</v>
      </c>
      <c r="B434" s="15">
        <v>44975</v>
      </c>
      <c r="C434">
        <v>0</v>
      </c>
      <c r="D434">
        <v>0</v>
      </c>
      <c r="E434" t="s">
        <v>829</v>
      </c>
      <c r="F434" t="s">
        <v>860</v>
      </c>
      <c r="G434" t="s">
        <v>848</v>
      </c>
      <c r="H434" t="s">
        <v>888</v>
      </c>
      <c r="I434" t="s">
        <v>849</v>
      </c>
      <c r="J434" t="s">
        <v>889</v>
      </c>
      <c r="K434">
        <v>1519.3232789665401</v>
      </c>
      <c r="L434">
        <v>1576.8591078808099</v>
      </c>
      <c r="M434">
        <v>0.48915677076985498</v>
      </c>
      <c r="N434">
        <v>0.51084322923014502</v>
      </c>
      <c r="O434">
        <v>0.242754013470865</v>
      </c>
      <c r="P434">
        <v>1.10232278568975</v>
      </c>
      <c r="Q434">
        <v>1.1404312277811199</v>
      </c>
      <c r="R434">
        <v>3</v>
      </c>
      <c r="S434">
        <v>2</v>
      </c>
      <c r="T434">
        <v>1521.79914005212</v>
      </c>
      <c r="U434">
        <v>1574.38324679523</v>
      </c>
      <c r="V434">
        <v>92</v>
      </c>
      <c r="W434">
        <v>99</v>
      </c>
      <c r="X434">
        <v>95</v>
      </c>
    </row>
    <row r="435" spans="1:24">
      <c r="A435">
        <v>2023</v>
      </c>
      <c r="B435" s="15">
        <v>44877</v>
      </c>
      <c r="C435">
        <v>0</v>
      </c>
      <c r="D435">
        <v>0</v>
      </c>
      <c r="E435" t="s">
        <v>829</v>
      </c>
      <c r="F435" t="s">
        <v>860</v>
      </c>
      <c r="G435" t="s">
        <v>834</v>
      </c>
      <c r="H435" t="s">
        <v>868</v>
      </c>
      <c r="I435" t="s">
        <v>835</v>
      </c>
      <c r="J435" t="s">
        <v>869</v>
      </c>
      <c r="K435">
        <v>1520.1834671587101</v>
      </c>
      <c r="L435">
        <v>1456.27773259376</v>
      </c>
      <c r="M435">
        <v>0.65829246908623595</v>
      </c>
      <c r="N435">
        <v>0.34170753091376399</v>
      </c>
      <c r="O435">
        <v>0.22457500760351801</v>
      </c>
      <c r="P435">
        <v>1.39332390952561</v>
      </c>
      <c r="Q435">
        <v>0.83125109807790798</v>
      </c>
      <c r="R435">
        <v>4</v>
      </c>
      <c r="S435">
        <v>3</v>
      </c>
      <c r="T435">
        <v>1521.74664824501</v>
      </c>
      <c r="U435">
        <v>1454.7145515074601</v>
      </c>
      <c r="V435">
        <v>25</v>
      </c>
      <c r="W435">
        <v>26</v>
      </c>
      <c r="X435">
        <v>25</v>
      </c>
    </row>
    <row r="436" spans="1:24">
      <c r="A436">
        <v>2023</v>
      </c>
      <c r="B436" s="15">
        <v>44856</v>
      </c>
      <c r="C436">
        <v>0</v>
      </c>
      <c r="D436">
        <v>0</v>
      </c>
      <c r="E436" t="s">
        <v>829</v>
      </c>
      <c r="G436" t="s">
        <v>838</v>
      </c>
      <c r="H436" t="s">
        <v>874</v>
      </c>
      <c r="I436" t="s">
        <v>839</v>
      </c>
      <c r="J436" t="s">
        <v>875</v>
      </c>
      <c r="K436">
        <v>1519.8621600634301</v>
      </c>
      <c r="L436">
        <v>1496.86406739996</v>
      </c>
      <c r="M436">
        <v>0.60353369134310997</v>
      </c>
      <c r="N436">
        <v>0.39646630865688998</v>
      </c>
      <c r="O436">
        <v>0.231449800118601</v>
      </c>
      <c r="P436">
        <v>1.2988294305786201</v>
      </c>
      <c r="Q436">
        <v>0.93262036953998395</v>
      </c>
      <c r="R436">
        <v>4</v>
      </c>
      <c r="S436">
        <v>3</v>
      </c>
      <c r="T436">
        <v>1521.7107890667301</v>
      </c>
      <c r="U436">
        <v>1495.0154383966601</v>
      </c>
      <c r="V436">
        <v>51</v>
      </c>
      <c r="W436">
        <v>66</v>
      </c>
      <c r="X436">
        <v>58</v>
      </c>
    </row>
    <row r="437" spans="1:24">
      <c r="A437">
        <v>2023</v>
      </c>
      <c r="B437" s="15">
        <v>44849</v>
      </c>
      <c r="C437">
        <v>0</v>
      </c>
      <c r="D437">
        <v>0</v>
      </c>
      <c r="E437" t="s">
        <v>829</v>
      </c>
      <c r="G437" t="s">
        <v>838</v>
      </c>
      <c r="H437" t="s">
        <v>884</v>
      </c>
      <c r="I437" t="s">
        <v>839</v>
      </c>
      <c r="J437" t="s">
        <v>885</v>
      </c>
      <c r="K437">
        <v>1519.28038006109</v>
      </c>
      <c r="L437">
        <v>1438.4504950970299</v>
      </c>
      <c r="M437">
        <v>0.67985757593339202</v>
      </c>
      <c r="N437">
        <v>0.32014242406660798</v>
      </c>
      <c r="O437">
        <v>0.22177356005747501</v>
      </c>
      <c r="P437">
        <v>1.4307142769774699</v>
      </c>
      <c r="Q437">
        <v>0.79105928308000995</v>
      </c>
      <c r="R437">
        <v>3</v>
      </c>
      <c r="S437">
        <v>1</v>
      </c>
      <c r="T437">
        <v>1521.5703373516701</v>
      </c>
      <c r="U437">
        <v>1436.1605378064501</v>
      </c>
      <c r="V437">
        <v>15</v>
      </c>
      <c r="W437">
        <v>29</v>
      </c>
      <c r="X437">
        <v>22</v>
      </c>
    </row>
    <row r="438" spans="1:24">
      <c r="A438">
        <v>2023</v>
      </c>
      <c r="B438" s="15">
        <v>44882</v>
      </c>
      <c r="C438">
        <v>0</v>
      </c>
      <c r="D438">
        <v>0</v>
      </c>
      <c r="E438" t="s">
        <v>829</v>
      </c>
      <c r="G438" t="s">
        <v>854</v>
      </c>
      <c r="H438" t="s">
        <v>878</v>
      </c>
      <c r="I438" t="s">
        <v>855</v>
      </c>
      <c r="J438" t="s">
        <v>879</v>
      </c>
      <c r="K438">
        <v>1520.0947548183899</v>
      </c>
      <c r="L438">
        <v>1430.2586475426201</v>
      </c>
      <c r="M438">
        <v>0.69103475838580697</v>
      </c>
      <c r="N438">
        <v>0.30896524161419298</v>
      </c>
      <c r="O438">
        <v>0.220292985298606</v>
      </c>
      <c r="P438">
        <v>1.45013239220031</v>
      </c>
      <c r="Q438">
        <v>0.77016059309829699</v>
      </c>
      <c r="R438">
        <v>3</v>
      </c>
      <c r="S438">
        <v>2</v>
      </c>
      <c r="T438">
        <v>1521.49141609144</v>
      </c>
      <c r="U438">
        <v>1428.86198626957</v>
      </c>
      <c r="V438">
        <v>13</v>
      </c>
      <c r="W438">
        <v>13</v>
      </c>
      <c r="X438">
        <v>13</v>
      </c>
    </row>
    <row r="439" spans="1:24">
      <c r="A439">
        <v>2023</v>
      </c>
      <c r="B439" s="15">
        <v>44897</v>
      </c>
      <c r="C439">
        <v>0</v>
      </c>
      <c r="D439">
        <v>0</v>
      </c>
      <c r="E439" t="s">
        <v>829</v>
      </c>
      <c r="G439" t="s">
        <v>854</v>
      </c>
      <c r="H439" t="s">
        <v>868</v>
      </c>
      <c r="I439" t="s">
        <v>855</v>
      </c>
      <c r="J439" t="s">
        <v>869</v>
      </c>
      <c r="K439">
        <v>1528.16502996504</v>
      </c>
      <c r="L439">
        <v>1448.16688735188</v>
      </c>
      <c r="M439">
        <v>0.67881458867701705</v>
      </c>
      <c r="N439">
        <v>0.32118541132298301</v>
      </c>
      <c r="O439">
        <v>0.22191065231311199</v>
      </c>
      <c r="P439">
        <v>1.42890364149417</v>
      </c>
      <c r="Q439">
        <v>0.79300701081893998</v>
      </c>
      <c r="R439">
        <v>1</v>
      </c>
      <c r="S439">
        <v>4</v>
      </c>
      <c r="T439">
        <v>1521.47101040028</v>
      </c>
      <c r="U439">
        <v>1454.86090691664</v>
      </c>
      <c r="V439">
        <v>24</v>
      </c>
      <c r="W439">
        <v>10</v>
      </c>
      <c r="X439">
        <v>17</v>
      </c>
    </row>
    <row r="440" spans="1:24">
      <c r="A440">
        <v>2023</v>
      </c>
      <c r="B440" s="15">
        <v>44952</v>
      </c>
      <c r="C440">
        <v>0</v>
      </c>
      <c r="D440">
        <v>0</v>
      </c>
      <c r="E440" t="s">
        <v>829</v>
      </c>
      <c r="G440" t="s">
        <v>848</v>
      </c>
      <c r="H440" t="s">
        <v>880</v>
      </c>
      <c r="I440" t="s">
        <v>849</v>
      </c>
      <c r="J440" t="s">
        <v>881</v>
      </c>
      <c r="K440">
        <v>1529.5050065431799</v>
      </c>
      <c r="L440">
        <v>1408.91379511337</v>
      </c>
      <c r="M440">
        <v>0.72750526653994896</v>
      </c>
      <c r="N440">
        <v>0.27249473346005099</v>
      </c>
      <c r="O440">
        <v>0.21529058751206401</v>
      </c>
      <c r="P440">
        <v>1.51367608434046</v>
      </c>
      <c r="Q440">
        <v>0.70161450317160801</v>
      </c>
      <c r="R440">
        <v>1</v>
      </c>
      <c r="S440">
        <v>5</v>
      </c>
      <c r="T440">
        <v>1521.2600809559799</v>
      </c>
      <c r="U440">
        <v>1417.15872070057</v>
      </c>
      <c r="V440">
        <v>8</v>
      </c>
      <c r="W440">
        <v>75</v>
      </c>
      <c r="X440">
        <v>41</v>
      </c>
    </row>
    <row r="441" spans="1:24">
      <c r="A441">
        <v>2023</v>
      </c>
      <c r="B441" s="15">
        <v>44846</v>
      </c>
      <c r="C441">
        <v>0</v>
      </c>
      <c r="D441">
        <v>0</v>
      </c>
      <c r="E441" t="s">
        <v>829</v>
      </c>
      <c r="G441" t="s">
        <v>838</v>
      </c>
      <c r="H441" t="s">
        <v>830</v>
      </c>
      <c r="I441" t="s">
        <v>839</v>
      </c>
      <c r="J441" t="s">
        <v>832</v>
      </c>
      <c r="K441">
        <v>1526.14943412605</v>
      </c>
      <c r="L441">
        <v>1547.1689295355</v>
      </c>
      <c r="M441">
        <v>0.54160984099870602</v>
      </c>
      <c r="N441">
        <v>0.45839015900129398</v>
      </c>
      <c r="O441">
        <v>0.239009988964619</v>
      </c>
      <c r="P441">
        <v>1.1927795088418001</v>
      </c>
      <c r="Q441">
        <v>1.0462304801228199</v>
      </c>
      <c r="R441">
        <v>2</v>
      </c>
      <c r="S441">
        <v>5</v>
      </c>
      <c r="T441">
        <v>1521.07539860971</v>
      </c>
      <c r="U441">
        <v>1552.24296505184</v>
      </c>
      <c r="V441">
        <v>84</v>
      </c>
      <c r="W441">
        <v>54</v>
      </c>
      <c r="X441">
        <v>69</v>
      </c>
    </row>
    <row r="442" spans="1:24">
      <c r="A442">
        <v>2023</v>
      </c>
      <c r="B442" s="15">
        <v>44897</v>
      </c>
      <c r="C442">
        <v>0</v>
      </c>
      <c r="D442">
        <v>0</v>
      </c>
      <c r="E442" t="s">
        <v>829</v>
      </c>
      <c r="G442" t="s">
        <v>834</v>
      </c>
      <c r="H442" t="s">
        <v>876</v>
      </c>
      <c r="I442" t="s">
        <v>835</v>
      </c>
      <c r="J442" t="s">
        <v>877</v>
      </c>
      <c r="K442">
        <v>1526.74967286785</v>
      </c>
      <c r="L442">
        <v>1496.60232105</v>
      </c>
      <c r="M442">
        <v>0.61333799991442295</v>
      </c>
      <c r="N442">
        <v>0.386662000085577</v>
      </c>
      <c r="O442">
        <v>0.23023779231154001</v>
      </c>
      <c r="P442">
        <v>1.3157002050993101</v>
      </c>
      <c r="Q442">
        <v>0.914537587212226</v>
      </c>
      <c r="R442">
        <v>1</v>
      </c>
      <c r="S442">
        <v>4</v>
      </c>
      <c r="T442">
        <v>1520.8544043542199</v>
      </c>
      <c r="U442">
        <v>1502.4975895636301</v>
      </c>
      <c r="V442">
        <v>56</v>
      </c>
      <c r="W442">
        <v>57</v>
      </c>
      <c r="X442">
        <v>56</v>
      </c>
    </row>
    <row r="443" spans="1:24">
      <c r="A443">
        <v>2023</v>
      </c>
      <c r="B443" s="15">
        <v>44866</v>
      </c>
      <c r="C443">
        <v>0</v>
      </c>
      <c r="D443">
        <v>0</v>
      </c>
      <c r="E443" t="s">
        <v>829</v>
      </c>
      <c r="G443" t="s">
        <v>852</v>
      </c>
      <c r="H443" t="s">
        <v>874</v>
      </c>
      <c r="I443" t="s">
        <v>853</v>
      </c>
      <c r="J443" t="s">
        <v>875</v>
      </c>
      <c r="K443">
        <v>1517.1216191087599</v>
      </c>
      <c r="L443">
        <v>1505.36299303292</v>
      </c>
      <c r="M443">
        <v>0.58795339663428203</v>
      </c>
      <c r="N443">
        <v>0.41204660336571802</v>
      </c>
      <c r="O443">
        <v>0.233364216468464</v>
      </c>
      <c r="P443">
        <v>1.2720637260115</v>
      </c>
      <c r="Q443">
        <v>0.96130049045696697</v>
      </c>
      <c r="R443">
        <v>5</v>
      </c>
      <c r="S443">
        <v>2</v>
      </c>
      <c r="T443">
        <v>1520.8159817210101</v>
      </c>
      <c r="U443">
        <v>1501.6686304206701</v>
      </c>
      <c r="V443">
        <v>55</v>
      </c>
      <c r="W443">
        <v>80</v>
      </c>
      <c r="X443">
        <v>67</v>
      </c>
    </row>
    <row r="444" spans="1:24">
      <c r="A444">
        <v>2023</v>
      </c>
      <c r="B444" s="15">
        <v>44927</v>
      </c>
      <c r="C444">
        <v>0</v>
      </c>
      <c r="D444">
        <v>0</v>
      </c>
      <c r="E444" t="s">
        <v>829</v>
      </c>
      <c r="G444" t="s">
        <v>858</v>
      </c>
      <c r="H444" t="s">
        <v>888</v>
      </c>
      <c r="I444" t="s">
        <v>859</v>
      </c>
      <c r="J444" t="s">
        <v>889</v>
      </c>
      <c r="K444">
        <v>1524.7856864965399</v>
      </c>
      <c r="L444">
        <v>1545.2553575728</v>
      </c>
      <c r="M444">
        <v>0.54239551780339101</v>
      </c>
      <c r="N444">
        <v>0.45760448219660899</v>
      </c>
      <c r="O444">
        <v>0.23891451787816601</v>
      </c>
      <c r="P444">
        <v>1.19411938984967</v>
      </c>
      <c r="Q444">
        <v>1.04479512802849</v>
      </c>
      <c r="R444">
        <v>3</v>
      </c>
      <c r="S444">
        <v>5</v>
      </c>
      <c r="T444">
        <v>1520.5980430239499</v>
      </c>
      <c r="U444">
        <v>1549.44300104539</v>
      </c>
      <c r="V444">
        <v>83</v>
      </c>
      <c r="W444">
        <v>83</v>
      </c>
      <c r="X444">
        <v>83</v>
      </c>
    </row>
    <row r="445" spans="1:24">
      <c r="A445">
        <v>2023</v>
      </c>
      <c r="B445" s="15">
        <v>44980</v>
      </c>
      <c r="C445">
        <v>0</v>
      </c>
      <c r="D445">
        <v>0</v>
      </c>
      <c r="E445" t="s">
        <v>829</v>
      </c>
      <c r="F445" t="s">
        <v>860</v>
      </c>
      <c r="G445" t="s">
        <v>894</v>
      </c>
      <c r="H445" t="s">
        <v>874</v>
      </c>
      <c r="I445" t="s">
        <v>895</v>
      </c>
      <c r="J445" t="s">
        <v>875</v>
      </c>
      <c r="K445">
        <v>1518.52413876265</v>
      </c>
      <c r="L445">
        <v>1515.0784944550301</v>
      </c>
      <c r="M445">
        <v>0.57631346854061705</v>
      </c>
      <c r="N445">
        <v>0.42368653145938301</v>
      </c>
      <c r="O445">
        <v>0.234787234478361</v>
      </c>
      <c r="P445">
        <v>1.25210312608831</v>
      </c>
      <c r="Q445">
        <v>0.98268410839004905</v>
      </c>
      <c r="R445">
        <v>4</v>
      </c>
      <c r="S445">
        <v>3</v>
      </c>
      <c r="T445">
        <v>1520.51805285961</v>
      </c>
      <c r="U445">
        <v>1513.0845803580701</v>
      </c>
      <c r="V445">
        <v>63</v>
      </c>
      <c r="W445">
        <v>0</v>
      </c>
      <c r="X445">
        <v>31</v>
      </c>
    </row>
    <row r="446" spans="1:24">
      <c r="A446">
        <v>2023</v>
      </c>
      <c r="B446" s="15">
        <v>44922</v>
      </c>
      <c r="C446">
        <v>0</v>
      </c>
      <c r="D446">
        <v>0</v>
      </c>
      <c r="E446" t="s">
        <v>829</v>
      </c>
      <c r="G446" t="s">
        <v>848</v>
      </c>
      <c r="H446" t="s">
        <v>870</v>
      </c>
      <c r="I446" t="s">
        <v>849</v>
      </c>
      <c r="J446" t="s">
        <v>871</v>
      </c>
      <c r="K446">
        <v>1523.2474700023199</v>
      </c>
      <c r="L446">
        <v>1533.4321326461099</v>
      </c>
      <c r="M446">
        <v>0.55704935846831505</v>
      </c>
      <c r="N446">
        <v>0.44295064153168501</v>
      </c>
      <c r="O446">
        <v>0.237133462182266</v>
      </c>
      <c r="P446">
        <v>1.2191371361388901</v>
      </c>
      <c r="Q446">
        <v>1.01799632604337</v>
      </c>
      <c r="R446">
        <v>1</v>
      </c>
      <c r="S446">
        <v>2</v>
      </c>
      <c r="T446">
        <v>1520.5043121303499</v>
      </c>
      <c r="U446">
        <v>1536.1752905180799</v>
      </c>
      <c r="V446">
        <v>77</v>
      </c>
      <c r="W446">
        <v>90</v>
      </c>
      <c r="X446">
        <v>83</v>
      </c>
    </row>
    <row r="447" spans="1:24">
      <c r="A447">
        <v>2023</v>
      </c>
      <c r="B447" s="15">
        <v>44870</v>
      </c>
      <c r="C447">
        <v>0</v>
      </c>
      <c r="D447">
        <v>0</v>
      </c>
      <c r="E447" t="s">
        <v>829</v>
      </c>
      <c r="G447" t="s">
        <v>856</v>
      </c>
      <c r="H447" t="s">
        <v>850</v>
      </c>
      <c r="I447" t="s">
        <v>857</v>
      </c>
      <c r="J447" t="s">
        <v>851</v>
      </c>
      <c r="K447">
        <v>1523.68770172993</v>
      </c>
      <c r="L447">
        <v>1466.3831189801599</v>
      </c>
      <c r="M447">
        <v>0.64969409263988598</v>
      </c>
      <c r="N447">
        <v>0.35030590736011402</v>
      </c>
      <c r="O447">
        <v>0.22567448542733701</v>
      </c>
      <c r="P447">
        <v>1.37844329066542</v>
      </c>
      <c r="Q447">
        <v>0.847231194761915</v>
      </c>
      <c r="R447">
        <v>2</v>
      </c>
      <c r="S447">
        <v>3</v>
      </c>
      <c r="T447">
        <v>1520.3771736081801</v>
      </c>
      <c r="U447">
        <v>1469.6936471019101</v>
      </c>
      <c r="V447">
        <v>33</v>
      </c>
      <c r="W447">
        <v>60</v>
      </c>
      <c r="X447">
        <v>46</v>
      </c>
    </row>
    <row r="448" spans="1:24">
      <c r="A448">
        <v>2023</v>
      </c>
      <c r="B448" s="15">
        <v>44909</v>
      </c>
      <c r="C448">
        <v>0</v>
      </c>
      <c r="D448">
        <v>0</v>
      </c>
      <c r="E448" t="s">
        <v>829</v>
      </c>
      <c r="F448" t="s">
        <v>865</v>
      </c>
      <c r="G448" t="s">
        <v>848</v>
      </c>
      <c r="H448" t="s">
        <v>863</v>
      </c>
      <c r="I448" t="s">
        <v>849</v>
      </c>
      <c r="J448" t="s">
        <v>864</v>
      </c>
      <c r="K448">
        <v>1523.43641120499</v>
      </c>
      <c r="L448">
        <v>1492.2651182326699</v>
      </c>
      <c r="M448">
        <v>0.61473491746389997</v>
      </c>
      <c r="N448">
        <v>0.38526508253609998</v>
      </c>
      <c r="O448">
        <v>0.23006456911519699</v>
      </c>
      <c r="P448">
        <v>1.3181056801366</v>
      </c>
      <c r="Q448">
        <v>0.911958888978599</v>
      </c>
      <c r="R448">
        <v>3</v>
      </c>
      <c r="S448">
        <v>4</v>
      </c>
      <c r="T448">
        <v>1520.3455960844799</v>
      </c>
      <c r="U448">
        <v>1495.35593335318</v>
      </c>
      <c r="V448">
        <v>51</v>
      </c>
      <c r="W448">
        <v>87</v>
      </c>
      <c r="X448">
        <v>69</v>
      </c>
    </row>
    <row r="449" spans="1:24">
      <c r="A449">
        <v>2023</v>
      </c>
      <c r="B449" s="15">
        <v>44875</v>
      </c>
      <c r="C449">
        <v>0</v>
      </c>
      <c r="D449">
        <v>0</v>
      </c>
      <c r="E449" t="s">
        <v>829</v>
      </c>
      <c r="G449" t="s">
        <v>834</v>
      </c>
      <c r="H449" t="s">
        <v>890</v>
      </c>
      <c r="I449" t="s">
        <v>835</v>
      </c>
      <c r="J449" t="s">
        <v>891</v>
      </c>
      <c r="K449">
        <v>1525.7270051574501</v>
      </c>
      <c r="L449">
        <v>1443.5535896793999</v>
      </c>
      <c r="M449">
        <v>0.68153854046532303</v>
      </c>
      <c r="N449">
        <v>0.31846145953467703</v>
      </c>
      <c r="O449">
        <v>0.221552240058844</v>
      </c>
      <c r="P449">
        <v>1.43363293066296</v>
      </c>
      <c r="Q449">
        <v>0.78791930939588195</v>
      </c>
      <c r="R449">
        <v>0</v>
      </c>
      <c r="S449">
        <v>2</v>
      </c>
      <c r="T449">
        <v>1520.1834671587101</v>
      </c>
      <c r="U449">
        <v>1449.0971276781399</v>
      </c>
      <c r="V449">
        <v>20</v>
      </c>
      <c r="W449">
        <v>29</v>
      </c>
      <c r="X449">
        <v>24</v>
      </c>
    </row>
    <row r="450" spans="1:24">
      <c r="A450">
        <v>2023</v>
      </c>
      <c r="B450" s="15">
        <v>44966</v>
      </c>
      <c r="C450">
        <v>0</v>
      </c>
      <c r="D450">
        <v>0</v>
      </c>
      <c r="E450" t="s">
        <v>829</v>
      </c>
      <c r="G450" t="s">
        <v>894</v>
      </c>
      <c r="H450" t="s">
        <v>850</v>
      </c>
      <c r="I450" t="s">
        <v>895</v>
      </c>
      <c r="J450" t="s">
        <v>851</v>
      </c>
      <c r="K450">
        <v>1516.93192521688</v>
      </c>
      <c r="L450">
        <v>1507.1237372354101</v>
      </c>
      <c r="M450">
        <v>0.58523068514219001</v>
      </c>
      <c r="N450">
        <v>0.41476931485780999</v>
      </c>
      <c r="O450">
        <v>0.23369755345698801</v>
      </c>
      <c r="P450">
        <v>1.26739194441568</v>
      </c>
      <c r="Q450">
        <v>0.96630560904130602</v>
      </c>
      <c r="R450">
        <v>3</v>
      </c>
      <c r="S450">
        <v>1</v>
      </c>
      <c r="T450">
        <v>1519.9986131841799</v>
      </c>
      <c r="U450">
        <v>1504.0570492681099</v>
      </c>
      <c r="V450">
        <v>56</v>
      </c>
      <c r="W450">
        <v>4</v>
      </c>
      <c r="X450">
        <v>30</v>
      </c>
    </row>
    <row r="451" spans="1:24">
      <c r="A451">
        <v>2023</v>
      </c>
      <c r="B451" s="15">
        <v>44924</v>
      </c>
      <c r="C451">
        <v>0</v>
      </c>
      <c r="D451">
        <v>0</v>
      </c>
      <c r="E451" t="s">
        <v>829</v>
      </c>
      <c r="G451" t="s">
        <v>872</v>
      </c>
      <c r="H451" t="s">
        <v>880</v>
      </c>
      <c r="I451" t="s">
        <v>873</v>
      </c>
      <c r="J451" t="s">
        <v>881</v>
      </c>
      <c r="K451">
        <v>1517.9389947294201</v>
      </c>
      <c r="L451">
        <v>1405.9715662415499</v>
      </c>
      <c r="M451">
        <v>0.71755372471564205</v>
      </c>
      <c r="N451">
        <v>0.28244627528435801</v>
      </c>
      <c r="O451">
        <v>0.21668490277618599</v>
      </c>
      <c r="P451">
        <v>1.49630929313077</v>
      </c>
      <c r="Q451">
        <v>0.72037560964541403</v>
      </c>
      <c r="R451">
        <v>3</v>
      </c>
      <c r="S451">
        <v>1</v>
      </c>
      <c r="T451">
        <v>1519.9308742554199</v>
      </c>
      <c r="U451">
        <v>1403.9796867155501</v>
      </c>
      <c r="V451">
        <v>4</v>
      </c>
      <c r="W451">
        <v>14</v>
      </c>
      <c r="X451">
        <v>9</v>
      </c>
    </row>
    <row r="452" spans="1:24">
      <c r="A452">
        <v>2023</v>
      </c>
      <c r="B452" s="15">
        <v>44896</v>
      </c>
      <c r="C452">
        <v>0</v>
      </c>
      <c r="D452">
        <v>0</v>
      </c>
      <c r="E452" t="s">
        <v>829</v>
      </c>
      <c r="G452" t="s">
        <v>872</v>
      </c>
      <c r="H452" t="s">
        <v>866</v>
      </c>
      <c r="I452" t="s">
        <v>873</v>
      </c>
      <c r="J452" t="s">
        <v>867</v>
      </c>
      <c r="K452">
        <v>1523.99909305502</v>
      </c>
      <c r="L452">
        <v>1546.4298013417299</v>
      </c>
      <c r="M452">
        <v>0.53959233656962202</v>
      </c>
      <c r="N452">
        <v>0.46040766343037798</v>
      </c>
      <c r="O452">
        <v>0.23925515067141701</v>
      </c>
      <c r="P452">
        <v>1.1893395780235501</v>
      </c>
      <c r="Q452">
        <v>1.04991557264786</v>
      </c>
      <c r="R452">
        <v>4</v>
      </c>
      <c r="S452">
        <v>6</v>
      </c>
      <c r="T452">
        <v>1519.8371314875601</v>
      </c>
      <c r="U452">
        <v>1550.59176290919</v>
      </c>
      <c r="V452">
        <v>83</v>
      </c>
      <c r="W452">
        <v>50</v>
      </c>
      <c r="X452">
        <v>66</v>
      </c>
    </row>
    <row r="453" spans="1:24">
      <c r="A453">
        <v>2023</v>
      </c>
      <c r="B453" s="15">
        <v>44942</v>
      </c>
      <c r="C453">
        <v>0</v>
      </c>
      <c r="D453">
        <v>0</v>
      </c>
      <c r="E453" t="s">
        <v>829</v>
      </c>
      <c r="G453" t="s">
        <v>872</v>
      </c>
      <c r="H453" t="s">
        <v>831</v>
      </c>
      <c r="I453" t="s">
        <v>873</v>
      </c>
      <c r="J453" t="s">
        <v>833</v>
      </c>
      <c r="K453">
        <v>1518.17745050294</v>
      </c>
      <c r="L453">
        <v>1466.4851556523599</v>
      </c>
      <c r="M453">
        <v>0.64230621875097205</v>
      </c>
      <c r="N453">
        <v>0.35769378124902801</v>
      </c>
      <c r="O453">
        <v>0.22661225519157099</v>
      </c>
      <c r="P453">
        <v>1.3656702319387899</v>
      </c>
      <c r="Q453">
        <v>0.86094202325278402</v>
      </c>
      <c r="R453">
        <v>2</v>
      </c>
      <c r="S453">
        <v>1</v>
      </c>
      <c r="T453">
        <v>1519.82305059958</v>
      </c>
      <c r="U453">
        <v>1464.8395555557199</v>
      </c>
      <c r="V453">
        <v>30</v>
      </c>
      <c r="W453">
        <v>78</v>
      </c>
      <c r="X453">
        <v>54</v>
      </c>
    </row>
    <row r="454" spans="1:24">
      <c r="A454">
        <v>2023</v>
      </c>
      <c r="B454" s="15">
        <v>44873</v>
      </c>
      <c r="C454">
        <v>0</v>
      </c>
      <c r="D454">
        <v>0</v>
      </c>
      <c r="E454" t="s">
        <v>829</v>
      </c>
      <c r="G454" t="s">
        <v>854</v>
      </c>
      <c r="H454" t="s">
        <v>852</v>
      </c>
      <c r="I454" t="s">
        <v>855</v>
      </c>
      <c r="J454" t="s">
        <v>853</v>
      </c>
      <c r="K454">
        <v>1515.0012857530201</v>
      </c>
      <c r="L454">
        <v>1532.3488954888601</v>
      </c>
      <c r="M454">
        <v>0.546852706625228</v>
      </c>
      <c r="N454">
        <v>0.453147293374772</v>
      </c>
      <c r="O454">
        <v>0.23837290170112699</v>
      </c>
      <c r="P454">
        <v>1.20172344847021</v>
      </c>
      <c r="Q454">
        <v>1.0366494532309201</v>
      </c>
      <c r="R454">
        <v>5</v>
      </c>
      <c r="S454">
        <v>1</v>
      </c>
      <c r="T454">
        <v>1519.6356957611499</v>
      </c>
      <c r="U454">
        <v>1527.71448548073</v>
      </c>
      <c r="V454">
        <v>71</v>
      </c>
      <c r="W454">
        <v>47</v>
      </c>
      <c r="X454">
        <v>59</v>
      </c>
    </row>
    <row r="455" spans="1:24">
      <c r="A455">
        <v>2023</v>
      </c>
      <c r="B455" s="15">
        <v>44975</v>
      </c>
      <c r="C455">
        <v>0</v>
      </c>
      <c r="D455">
        <v>0</v>
      </c>
      <c r="E455" t="s">
        <v>829</v>
      </c>
      <c r="G455" t="s">
        <v>856</v>
      </c>
      <c r="H455" t="s">
        <v>894</v>
      </c>
      <c r="I455" t="s">
        <v>857</v>
      </c>
      <c r="J455" t="s">
        <v>895</v>
      </c>
      <c r="K455">
        <v>1525.1646290559099</v>
      </c>
      <c r="L455">
        <v>1516.7304252428401</v>
      </c>
      <c r="M455">
        <v>0.58330953312241096</v>
      </c>
      <c r="N455">
        <v>0.41669046687758898</v>
      </c>
      <c r="O455">
        <v>0.23393257095848</v>
      </c>
      <c r="P455">
        <v>1.2640965384553899</v>
      </c>
      <c r="Q455">
        <v>0.96983603250309403</v>
      </c>
      <c r="R455">
        <v>2</v>
      </c>
      <c r="S455">
        <v>5</v>
      </c>
      <c r="T455">
        <v>1519.6191141864999</v>
      </c>
      <c r="U455">
        <v>1522.2759401122501</v>
      </c>
      <c r="V455">
        <v>68</v>
      </c>
      <c r="W455">
        <v>97</v>
      </c>
      <c r="X455">
        <v>82</v>
      </c>
    </row>
    <row r="456" spans="1:24">
      <c r="A456">
        <v>2023</v>
      </c>
      <c r="B456" s="15">
        <v>44849</v>
      </c>
      <c r="C456">
        <v>0</v>
      </c>
      <c r="D456">
        <v>0</v>
      </c>
      <c r="E456" t="s">
        <v>829</v>
      </c>
      <c r="G456" t="s">
        <v>852</v>
      </c>
      <c r="H456" t="s">
        <v>876</v>
      </c>
      <c r="I456" t="s">
        <v>853</v>
      </c>
      <c r="J456" t="s">
        <v>877</v>
      </c>
      <c r="K456">
        <v>1515.2746670475401</v>
      </c>
      <c r="L456">
        <v>1506.5180009686101</v>
      </c>
      <c r="M456">
        <v>0.58376064052900001</v>
      </c>
      <c r="N456">
        <v>0.41623935947099999</v>
      </c>
      <c r="O456">
        <v>0.233877399632168</v>
      </c>
      <c r="P456">
        <v>1.2648702600756401</v>
      </c>
      <c r="Q456">
        <v>0.96900713955653095</v>
      </c>
      <c r="R456">
        <v>5</v>
      </c>
      <c r="S456">
        <v>1</v>
      </c>
      <c r="T456">
        <v>1519.4789170030899</v>
      </c>
      <c r="U456">
        <v>1502.31375101306</v>
      </c>
      <c r="V456">
        <v>55</v>
      </c>
      <c r="W456">
        <v>78</v>
      </c>
      <c r="X456">
        <v>66</v>
      </c>
    </row>
    <row r="457" spans="1:24">
      <c r="A457">
        <v>2023</v>
      </c>
      <c r="B457" s="15">
        <v>44918</v>
      </c>
      <c r="C457">
        <v>0</v>
      </c>
      <c r="D457">
        <v>0</v>
      </c>
      <c r="E457" t="s">
        <v>829</v>
      </c>
      <c r="G457" t="s">
        <v>834</v>
      </c>
      <c r="H457" t="s">
        <v>858</v>
      </c>
      <c r="I457" t="s">
        <v>835</v>
      </c>
      <c r="J457" t="s">
        <v>859</v>
      </c>
      <c r="K457">
        <v>1514.8394515443999</v>
      </c>
      <c r="L457">
        <v>1529.8906951233701</v>
      </c>
      <c r="M457">
        <v>0.55012635008154998</v>
      </c>
      <c r="N457">
        <v>0.44987364991845002</v>
      </c>
      <c r="O457">
        <v>0.237975066150132</v>
      </c>
      <c r="P457">
        <v>1.2073114117616399</v>
      </c>
      <c r="Q457">
        <v>1.0306636543884899</v>
      </c>
      <c r="R457">
        <v>5</v>
      </c>
      <c r="S457">
        <v>1</v>
      </c>
      <c r="T457">
        <v>1519.43531400398</v>
      </c>
      <c r="U457">
        <v>1525.29483266379</v>
      </c>
      <c r="V457">
        <v>70</v>
      </c>
      <c r="W457">
        <v>94</v>
      </c>
      <c r="X457">
        <v>82</v>
      </c>
    </row>
    <row r="458" spans="1:24">
      <c r="A458">
        <v>2023</v>
      </c>
      <c r="B458" s="15">
        <v>44973</v>
      </c>
      <c r="C458">
        <v>0</v>
      </c>
      <c r="D458">
        <v>0</v>
      </c>
      <c r="E458" t="s">
        <v>829</v>
      </c>
      <c r="G458" t="s">
        <v>848</v>
      </c>
      <c r="H458" t="s">
        <v>892</v>
      </c>
      <c r="I458" t="s">
        <v>849</v>
      </c>
      <c r="J458" t="s">
        <v>893</v>
      </c>
      <c r="K458">
        <v>1525.71155208552</v>
      </c>
      <c r="L458">
        <v>1464.89454718613</v>
      </c>
      <c r="M458">
        <v>0.65428175604357697</v>
      </c>
      <c r="N458">
        <v>0.34571824395642298</v>
      </c>
      <c r="O458">
        <v>0.22508898748033099</v>
      </c>
      <c r="P458">
        <v>1.3863808815727801</v>
      </c>
      <c r="Q458">
        <v>0.83870810590754796</v>
      </c>
      <c r="R458">
        <v>2</v>
      </c>
      <c r="S458">
        <v>5</v>
      </c>
      <c r="T458">
        <v>1519.3232789665401</v>
      </c>
      <c r="U458">
        <v>1471.2828203051099</v>
      </c>
      <c r="V458">
        <v>33</v>
      </c>
      <c r="W458">
        <v>89</v>
      </c>
      <c r="X458">
        <v>61</v>
      </c>
    </row>
    <row r="459" spans="1:24">
      <c r="A459">
        <v>2023</v>
      </c>
      <c r="B459" s="15">
        <v>44978</v>
      </c>
      <c r="C459">
        <v>0</v>
      </c>
      <c r="D459">
        <v>0</v>
      </c>
      <c r="E459" t="s">
        <v>829</v>
      </c>
      <c r="G459" t="s">
        <v>894</v>
      </c>
      <c r="H459" t="s">
        <v>884</v>
      </c>
      <c r="I459" t="s">
        <v>895</v>
      </c>
      <c r="J459" t="s">
        <v>885</v>
      </c>
      <c r="K459">
        <v>1525.5965991620899</v>
      </c>
      <c r="L459">
        <v>1421.5589515311101</v>
      </c>
      <c r="M459">
        <v>0.70821117449784399</v>
      </c>
      <c r="N459">
        <v>0.29178882550215601</v>
      </c>
      <c r="O459">
        <v>0.217972764583163</v>
      </c>
      <c r="P459">
        <v>1.48002436596487</v>
      </c>
      <c r="Q459">
        <v>0.73794839861829598</v>
      </c>
      <c r="R459">
        <v>2</v>
      </c>
      <c r="S459">
        <v>5</v>
      </c>
      <c r="T459">
        <v>1518.52413876265</v>
      </c>
      <c r="U459">
        <v>1428.63141193055</v>
      </c>
      <c r="V459">
        <v>11</v>
      </c>
      <c r="W459">
        <v>0</v>
      </c>
      <c r="X459">
        <v>5</v>
      </c>
    </row>
    <row r="460" spans="1:24">
      <c r="A460">
        <v>2023</v>
      </c>
      <c r="B460" s="15">
        <v>44886</v>
      </c>
      <c r="C460">
        <v>0</v>
      </c>
      <c r="D460">
        <v>0</v>
      </c>
      <c r="E460" t="s">
        <v>829</v>
      </c>
      <c r="F460" t="s">
        <v>860</v>
      </c>
      <c r="G460" t="s">
        <v>854</v>
      </c>
      <c r="H460" t="s">
        <v>866</v>
      </c>
      <c r="I460" t="s">
        <v>855</v>
      </c>
      <c r="J460" t="s">
        <v>867</v>
      </c>
      <c r="K460">
        <v>1516.1736089001199</v>
      </c>
      <c r="L460">
        <v>1553.8849335054399</v>
      </c>
      <c r="M460">
        <v>0.51767745452950797</v>
      </c>
      <c r="N460">
        <v>0.48232254547049203</v>
      </c>
      <c r="O460">
        <v>0.24192078872879699</v>
      </c>
      <c r="P460">
        <v>1.1520387596809201</v>
      </c>
      <c r="Q460">
        <v>1.0898820290478799</v>
      </c>
      <c r="R460">
        <v>4</v>
      </c>
      <c r="S460">
        <v>3</v>
      </c>
      <c r="T460">
        <v>1518.4887698315099</v>
      </c>
      <c r="U460">
        <v>1551.5697725740499</v>
      </c>
      <c r="V460">
        <v>83</v>
      </c>
      <c r="W460">
        <v>36</v>
      </c>
      <c r="X460">
        <v>59</v>
      </c>
    </row>
    <row r="461" spans="1:24">
      <c r="A461">
        <v>2023</v>
      </c>
      <c r="B461" s="15">
        <v>44977</v>
      </c>
      <c r="C461">
        <v>0</v>
      </c>
      <c r="D461">
        <v>0</v>
      </c>
      <c r="E461" t="s">
        <v>829</v>
      </c>
      <c r="G461" t="s">
        <v>848</v>
      </c>
      <c r="H461" t="s">
        <v>840</v>
      </c>
      <c r="I461" t="s">
        <v>849</v>
      </c>
      <c r="J461" t="s">
        <v>841</v>
      </c>
      <c r="K461">
        <v>1521.79914005212</v>
      </c>
      <c r="L461">
        <v>1436.35882424693</v>
      </c>
      <c r="M461">
        <v>0.68560621298709601</v>
      </c>
      <c r="N461">
        <v>0.31439378701290399</v>
      </c>
      <c r="O461">
        <v>0.221014742468922</v>
      </c>
      <c r="P461">
        <v>1.44069808784468</v>
      </c>
      <c r="Q461">
        <v>0.78031665462424404</v>
      </c>
      <c r="R461">
        <v>3</v>
      </c>
      <c r="S461">
        <v>4</v>
      </c>
      <c r="T461">
        <v>1518.25428147047</v>
      </c>
      <c r="U461">
        <v>1439.90368282858</v>
      </c>
      <c r="V461">
        <v>16</v>
      </c>
      <c r="W461">
        <v>96</v>
      </c>
      <c r="X461">
        <v>56</v>
      </c>
    </row>
    <row r="462" spans="1:24">
      <c r="A462">
        <v>2023</v>
      </c>
      <c r="B462" s="15">
        <v>44940</v>
      </c>
      <c r="C462">
        <v>0</v>
      </c>
      <c r="D462">
        <v>0</v>
      </c>
      <c r="E462" t="s">
        <v>829</v>
      </c>
      <c r="G462" t="s">
        <v>872</v>
      </c>
      <c r="H462" t="s">
        <v>882</v>
      </c>
      <c r="I462" t="s">
        <v>873</v>
      </c>
      <c r="J462" t="s">
        <v>883</v>
      </c>
      <c r="K462">
        <v>1521.91255143137</v>
      </c>
      <c r="L462">
        <v>1577.36306448765</v>
      </c>
      <c r="M462">
        <v>0.49215672460068699</v>
      </c>
      <c r="N462">
        <v>0.50784327539931295</v>
      </c>
      <c r="O462">
        <v>0.243120206447828</v>
      </c>
      <c r="P462">
        <v>1.1077804111595999</v>
      </c>
      <c r="Q462">
        <v>1.13533979528823</v>
      </c>
      <c r="R462">
        <v>2</v>
      </c>
      <c r="S462">
        <v>4</v>
      </c>
      <c r="T462">
        <v>1518.17745050294</v>
      </c>
      <c r="U462">
        <v>1581.0981654160801</v>
      </c>
      <c r="V462">
        <v>93</v>
      </c>
      <c r="W462">
        <v>95</v>
      </c>
      <c r="X462">
        <v>94</v>
      </c>
    </row>
    <row r="463" spans="1:24">
      <c r="A463">
        <v>2023</v>
      </c>
      <c r="B463" s="15">
        <v>44922</v>
      </c>
      <c r="C463">
        <v>0</v>
      </c>
      <c r="D463">
        <v>0</v>
      </c>
      <c r="E463" t="s">
        <v>829</v>
      </c>
      <c r="F463" t="s">
        <v>860</v>
      </c>
      <c r="G463" t="s">
        <v>872</v>
      </c>
      <c r="H463" t="s">
        <v>846</v>
      </c>
      <c r="I463" t="s">
        <v>873</v>
      </c>
      <c r="J463" t="s">
        <v>847</v>
      </c>
      <c r="K463">
        <v>1520.3474371995401</v>
      </c>
      <c r="L463">
        <v>1571.08075815758</v>
      </c>
      <c r="M463">
        <v>0.498944667875662</v>
      </c>
      <c r="N463">
        <v>0.50105533212433795</v>
      </c>
      <c r="O463">
        <v>0.24394995397268099</v>
      </c>
      <c r="P463">
        <v>1.1201217609608201</v>
      </c>
      <c r="Q463">
        <v>1.1238281930118601</v>
      </c>
      <c r="R463">
        <v>4</v>
      </c>
      <c r="S463">
        <v>5</v>
      </c>
      <c r="T463">
        <v>1517.9389947294201</v>
      </c>
      <c r="U463">
        <v>1573.4892006277</v>
      </c>
      <c r="V463">
        <v>91</v>
      </c>
      <c r="W463">
        <v>28</v>
      </c>
      <c r="X463">
        <v>59</v>
      </c>
    </row>
    <row r="464" spans="1:24">
      <c r="A464">
        <v>2023</v>
      </c>
      <c r="B464" s="15">
        <v>44901</v>
      </c>
      <c r="C464">
        <v>0</v>
      </c>
      <c r="D464">
        <v>0</v>
      </c>
      <c r="E464" t="s">
        <v>829</v>
      </c>
      <c r="G464" t="s">
        <v>834</v>
      </c>
      <c r="H464" t="s">
        <v>872</v>
      </c>
      <c r="I464" t="s">
        <v>835</v>
      </c>
      <c r="J464" t="s">
        <v>873</v>
      </c>
      <c r="K464">
        <v>1523.5122453188201</v>
      </c>
      <c r="L464">
        <v>1512.69192929164</v>
      </c>
      <c r="M464">
        <v>0.58664422490514501</v>
      </c>
      <c r="N464">
        <v>0.41335577509485499</v>
      </c>
      <c r="O464">
        <v>0.23352453578558399</v>
      </c>
      <c r="P464">
        <v>1.2698171653036101</v>
      </c>
      <c r="Q464">
        <v>0.96370737048197697</v>
      </c>
      <c r="R464">
        <v>4</v>
      </c>
      <c r="S464">
        <v>7</v>
      </c>
      <c r="T464">
        <v>1517.92833745696</v>
      </c>
      <c r="U464">
        <v>1518.2758371535001</v>
      </c>
      <c r="V464">
        <v>64</v>
      </c>
      <c r="W464">
        <v>64</v>
      </c>
      <c r="X464">
        <v>64</v>
      </c>
    </row>
    <row r="465" spans="1:24">
      <c r="A465">
        <v>2023</v>
      </c>
      <c r="B465" s="15">
        <v>44872</v>
      </c>
      <c r="C465">
        <v>0</v>
      </c>
      <c r="D465">
        <v>0</v>
      </c>
      <c r="E465" t="s">
        <v>829</v>
      </c>
      <c r="G465" t="s">
        <v>838</v>
      </c>
      <c r="H465" t="s">
        <v>870</v>
      </c>
      <c r="I465" t="s">
        <v>839</v>
      </c>
      <c r="J465" t="s">
        <v>871</v>
      </c>
      <c r="K465">
        <v>1515.46408937305</v>
      </c>
      <c r="L465">
        <v>1541.4480899556299</v>
      </c>
      <c r="M465">
        <v>0.53450686014648796</v>
      </c>
      <c r="N465">
        <v>0.46549313985351198</v>
      </c>
      <c r="O465">
        <v>0.2398732063514</v>
      </c>
      <c r="P465">
        <v>1.1806730522842199</v>
      </c>
      <c r="Q465">
        <v>1.05920015406718</v>
      </c>
      <c r="R465">
        <v>5</v>
      </c>
      <c r="S465">
        <v>4</v>
      </c>
      <c r="T465">
        <v>1517.6858346307699</v>
      </c>
      <c r="U465">
        <v>1539.22634469791</v>
      </c>
      <c r="V465">
        <v>77</v>
      </c>
      <c r="W465">
        <v>50</v>
      </c>
      <c r="X465">
        <v>63</v>
      </c>
    </row>
    <row r="466" spans="1:24">
      <c r="A466">
        <v>2023</v>
      </c>
      <c r="B466" s="15">
        <v>44875</v>
      </c>
      <c r="C466">
        <v>0</v>
      </c>
      <c r="D466">
        <v>0</v>
      </c>
      <c r="E466" t="s">
        <v>829</v>
      </c>
      <c r="G466" t="s">
        <v>872</v>
      </c>
      <c r="H466" t="s">
        <v>836</v>
      </c>
      <c r="I466" t="s">
        <v>873</v>
      </c>
      <c r="J466" t="s">
        <v>837</v>
      </c>
      <c r="K466">
        <v>1515.39376206678</v>
      </c>
      <c r="L466">
        <v>1432.1420217442901</v>
      </c>
      <c r="M466">
        <v>0.68288428336982998</v>
      </c>
      <c r="N466">
        <v>0.31711571663017002</v>
      </c>
      <c r="O466">
        <v>0.221374721765488</v>
      </c>
      <c r="P466">
        <v>1.4359699702761299</v>
      </c>
      <c r="Q466">
        <v>0.78540475148935995</v>
      </c>
      <c r="R466">
        <v>5</v>
      </c>
      <c r="S466">
        <v>3</v>
      </c>
      <c r="T466">
        <v>1517.65955331538</v>
      </c>
      <c r="U466">
        <v>1429.8762304956899</v>
      </c>
      <c r="V466">
        <v>12</v>
      </c>
      <c r="W466">
        <v>18</v>
      </c>
      <c r="X466">
        <v>15</v>
      </c>
    </row>
    <row r="467" spans="1:24">
      <c r="A467">
        <v>2023</v>
      </c>
      <c r="B467" s="15">
        <v>44876</v>
      </c>
      <c r="C467">
        <v>0</v>
      </c>
      <c r="D467">
        <v>0</v>
      </c>
      <c r="E467" t="s">
        <v>829</v>
      </c>
      <c r="G467" t="s">
        <v>838</v>
      </c>
      <c r="H467" t="s">
        <v>882</v>
      </c>
      <c r="I467" t="s">
        <v>839</v>
      </c>
      <c r="J467" t="s">
        <v>883</v>
      </c>
      <c r="K467">
        <v>1512.3190331974499</v>
      </c>
      <c r="L467">
        <v>1566.4291043236501</v>
      </c>
      <c r="M467">
        <v>0.49408540808217999</v>
      </c>
      <c r="N467">
        <v>0.50591459191781996</v>
      </c>
      <c r="O467">
        <v>0.24335579334280399</v>
      </c>
      <c r="P467">
        <v>1.1112880630442199</v>
      </c>
      <c r="Q467">
        <v>1.13206773029858</v>
      </c>
      <c r="R467">
        <v>5</v>
      </c>
      <c r="S467">
        <v>1</v>
      </c>
      <c r="T467">
        <v>1517.58607534269</v>
      </c>
      <c r="U467">
        <v>1561.16206217841</v>
      </c>
      <c r="V467">
        <v>87</v>
      </c>
      <c r="W467">
        <v>57</v>
      </c>
      <c r="X467">
        <v>72</v>
      </c>
    </row>
    <row r="468" spans="1:24">
      <c r="A468">
        <v>2023</v>
      </c>
      <c r="B468" s="15">
        <v>44947</v>
      </c>
      <c r="C468">
        <v>0</v>
      </c>
      <c r="D468">
        <v>0</v>
      </c>
      <c r="E468" t="s">
        <v>829</v>
      </c>
      <c r="G468" t="s">
        <v>872</v>
      </c>
      <c r="H468" t="s">
        <v>880</v>
      </c>
      <c r="I468" t="s">
        <v>873</v>
      </c>
      <c r="J468" t="s">
        <v>881</v>
      </c>
      <c r="K468">
        <v>1523.4288595089099</v>
      </c>
      <c r="L468">
        <v>1408.07988380714</v>
      </c>
      <c r="M468">
        <v>0.72148209561795296</v>
      </c>
      <c r="N468">
        <v>0.27851790438204699</v>
      </c>
      <c r="O468">
        <v>0.21613738836527899</v>
      </c>
      <c r="P468">
        <v>1.50316232370201</v>
      </c>
      <c r="Q468">
        <v>0.71297506466326699</v>
      </c>
      <c r="R468">
        <v>3</v>
      </c>
      <c r="S468">
        <v>5</v>
      </c>
      <c r="T468">
        <v>1517.45712410739</v>
      </c>
      <c r="U468">
        <v>1414.05161920866</v>
      </c>
      <c r="V468">
        <v>6</v>
      </c>
      <c r="W468">
        <v>69</v>
      </c>
      <c r="X468">
        <v>37</v>
      </c>
    </row>
    <row r="469" spans="1:24">
      <c r="A469">
        <v>2023</v>
      </c>
      <c r="B469" s="15">
        <v>44905</v>
      </c>
      <c r="C469">
        <v>0</v>
      </c>
      <c r="D469">
        <v>0</v>
      </c>
      <c r="E469" t="s">
        <v>829</v>
      </c>
      <c r="G469" t="s">
        <v>834</v>
      </c>
      <c r="H469" t="s">
        <v>866</v>
      </c>
      <c r="I469" t="s">
        <v>835</v>
      </c>
      <c r="J469" t="s">
        <v>867</v>
      </c>
      <c r="K469">
        <v>1522.2869411455399</v>
      </c>
      <c r="L469">
        <v>1551.20313965338</v>
      </c>
      <c r="M469">
        <v>0.53030483877158197</v>
      </c>
      <c r="N469">
        <v>0.46969516122841798</v>
      </c>
      <c r="O469">
        <v>0.24038405186989101</v>
      </c>
      <c r="P469">
        <v>1.17351690354293</v>
      </c>
      <c r="Q469">
        <v>1.0668671483269601</v>
      </c>
      <c r="R469">
        <v>0</v>
      </c>
      <c r="S469">
        <v>3</v>
      </c>
      <c r="T469">
        <v>1517.3381521240699</v>
      </c>
      <c r="U469">
        <v>1556.1519286748501</v>
      </c>
      <c r="V469">
        <v>84</v>
      </c>
      <c r="W469">
        <v>53</v>
      </c>
      <c r="X469">
        <v>68</v>
      </c>
    </row>
    <row r="470" spans="1:24">
      <c r="A470">
        <v>2023</v>
      </c>
      <c r="B470" s="15">
        <v>44983</v>
      </c>
      <c r="C470">
        <v>0</v>
      </c>
      <c r="D470">
        <v>0</v>
      </c>
      <c r="E470" t="s">
        <v>829</v>
      </c>
      <c r="G470" t="s">
        <v>856</v>
      </c>
      <c r="H470" t="s">
        <v>882</v>
      </c>
      <c r="I470" t="s">
        <v>857</v>
      </c>
      <c r="J470" t="s">
        <v>883</v>
      </c>
      <c r="K470">
        <v>1511.52239167211</v>
      </c>
      <c r="L470">
        <v>1586.5623796385901</v>
      </c>
      <c r="M470">
        <v>0.46402682315224902</v>
      </c>
      <c r="N470">
        <v>0.53597317684775103</v>
      </c>
      <c r="O470">
        <v>0.239694982912805</v>
      </c>
      <c r="P470">
        <v>1.05652372777074</v>
      </c>
      <c r="Q470">
        <v>1.1831712551420599</v>
      </c>
      <c r="R470">
        <v>7</v>
      </c>
      <c r="S470">
        <v>3</v>
      </c>
      <c r="T470">
        <v>1517.16004616604</v>
      </c>
      <c r="U470">
        <v>1580.92472514466</v>
      </c>
      <c r="V470">
        <v>93</v>
      </c>
      <c r="W470">
        <v>99</v>
      </c>
      <c r="X470">
        <v>96</v>
      </c>
    </row>
    <row r="471" spans="1:24">
      <c r="A471">
        <v>2023</v>
      </c>
      <c r="B471" s="15">
        <v>44863</v>
      </c>
      <c r="C471">
        <v>0</v>
      </c>
      <c r="D471">
        <v>0</v>
      </c>
      <c r="E471" t="s">
        <v>829</v>
      </c>
      <c r="G471" t="s">
        <v>852</v>
      </c>
      <c r="H471" t="s">
        <v>888</v>
      </c>
      <c r="I471" t="s">
        <v>853</v>
      </c>
      <c r="J471" t="s">
        <v>889</v>
      </c>
      <c r="K471">
        <v>1522.26693800666</v>
      </c>
      <c r="L471">
        <v>1538.80875133877</v>
      </c>
      <c r="M471">
        <v>0.54800190664779003</v>
      </c>
      <c r="N471">
        <v>0.45199809335220997</v>
      </c>
      <c r="O471">
        <v>0.23823324892463399</v>
      </c>
      <c r="P471">
        <v>1.20368478758262</v>
      </c>
      <c r="Q471">
        <v>1.0345484613420199</v>
      </c>
      <c r="R471">
        <v>3</v>
      </c>
      <c r="S471">
        <v>6</v>
      </c>
      <c r="T471">
        <v>1517.1216191087599</v>
      </c>
      <c r="U471">
        <v>1543.9540702366701</v>
      </c>
      <c r="V471">
        <v>79</v>
      </c>
      <c r="W471">
        <v>53</v>
      </c>
      <c r="X471">
        <v>66</v>
      </c>
    </row>
    <row r="472" spans="1:24">
      <c r="A472">
        <v>2023</v>
      </c>
      <c r="B472" s="15">
        <v>44936</v>
      </c>
      <c r="C472">
        <v>0</v>
      </c>
      <c r="D472">
        <v>0</v>
      </c>
      <c r="E472" t="s">
        <v>829</v>
      </c>
      <c r="F472" t="s">
        <v>865</v>
      </c>
      <c r="G472" t="s">
        <v>834</v>
      </c>
      <c r="H472" t="s">
        <v>852</v>
      </c>
      <c r="I472" t="s">
        <v>835</v>
      </c>
      <c r="J472" t="s">
        <v>853</v>
      </c>
      <c r="K472">
        <v>1519.63915590803</v>
      </c>
      <c r="L472">
        <v>1542.08066197325</v>
      </c>
      <c r="M472">
        <v>0.53957689471364301</v>
      </c>
      <c r="N472">
        <v>0.46042310528635699</v>
      </c>
      <c r="O472">
        <v>0.23925702717029601</v>
      </c>
      <c r="P472">
        <v>1.1893132528386201</v>
      </c>
      <c r="Q472">
        <v>1.04994377433168</v>
      </c>
      <c r="R472">
        <v>1</v>
      </c>
      <c r="S472">
        <v>2</v>
      </c>
      <c r="T472">
        <v>1516.9981434249401</v>
      </c>
      <c r="U472">
        <v>1544.72167445634</v>
      </c>
      <c r="V472">
        <v>79</v>
      </c>
      <c r="W472">
        <v>41</v>
      </c>
      <c r="X472">
        <v>60</v>
      </c>
    </row>
    <row r="473" spans="1:24">
      <c r="A473">
        <v>2023</v>
      </c>
      <c r="B473" s="15">
        <v>44975</v>
      </c>
      <c r="C473">
        <v>0</v>
      </c>
      <c r="D473">
        <v>0</v>
      </c>
      <c r="E473" t="s">
        <v>829</v>
      </c>
      <c r="F473" t="s">
        <v>865</v>
      </c>
      <c r="G473" t="s">
        <v>874</v>
      </c>
      <c r="H473" t="s">
        <v>890</v>
      </c>
      <c r="I473" t="s">
        <v>875</v>
      </c>
      <c r="J473" t="s">
        <v>891</v>
      </c>
      <c r="K473">
        <v>1515.57697422709</v>
      </c>
      <c r="L473">
        <v>1426.9612528227201</v>
      </c>
      <c r="M473">
        <v>0.68953284866368503</v>
      </c>
      <c r="N473">
        <v>0.31046715133631497</v>
      </c>
      <c r="O473">
        <v>0.22049319412090099</v>
      </c>
      <c r="P473">
        <v>1.44752159119513</v>
      </c>
      <c r="Q473">
        <v>0.77297160292577005</v>
      </c>
      <c r="R473">
        <v>6</v>
      </c>
      <c r="S473">
        <v>5</v>
      </c>
      <c r="T473">
        <v>1516.98120737762</v>
      </c>
      <c r="U473">
        <v>1425.5570196721901</v>
      </c>
      <c r="V473">
        <v>10</v>
      </c>
      <c r="W473">
        <v>28</v>
      </c>
      <c r="X473">
        <v>19</v>
      </c>
    </row>
    <row r="474" spans="1:24">
      <c r="A474">
        <v>2023</v>
      </c>
      <c r="B474" s="15">
        <v>44963</v>
      </c>
      <c r="C474">
        <v>0</v>
      </c>
      <c r="D474">
        <v>0</v>
      </c>
      <c r="E474" t="s">
        <v>829</v>
      </c>
      <c r="F474" t="s">
        <v>860</v>
      </c>
      <c r="G474" t="s">
        <v>894</v>
      </c>
      <c r="H474" t="s">
        <v>863</v>
      </c>
      <c r="I474" t="s">
        <v>895</v>
      </c>
      <c r="J474" t="s">
        <v>864</v>
      </c>
      <c r="K474">
        <v>1515.19588837529</v>
      </c>
      <c r="L474">
        <v>1476.50877153495</v>
      </c>
      <c r="M474">
        <v>0.62492932370616705</v>
      </c>
      <c r="N474">
        <v>0.37507067629383301</v>
      </c>
      <c r="O474">
        <v>0.22879589307412501</v>
      </c>
      <c r="P474">
        <v>1.3356732777608999</v>
      </c>
      <c r="Q474">
        <v>0.89312261531322801</v>
      </c>
      <c r="R474">
        <v>5</v>
      </c>
      <c r="S474">
        <v>4</v>
      </c>
      <c r="T474">
        <v>1516.93192521688</v>
      </c>
      <c r="U474">
        <v>1474.77273469336</v>
      </c>
      <c r="V474">
        <v>34</v>
      </c>
      <c r="W474">
        <v>5</v>
      </c>
      <c r="X474">
        <v>19</v>
      </c>
    </row>
    <row r="475" spans="1:24">
      <c r="A475">
        <v>2023</v>
      </c>
      <c r="B475" s="15">
        <v>44973</v>
      </c>
      <c r="C475">
        <v>0</v>
      </c>
      <c r="D475">
        <v>0</v>
      </c>
      <c r="E475" t="s">
        <v>829</v>
      </c>
      <c r="G475" t="s">
        <v>838</v>
      </c>
      <c r="H475" t="s">
        <v>858</v>
      </c>
      <c r="I475" t="s">
        <v>839</v>
      </c>
      <c r="J475" t="s">
        <v>859</v>
      </c>
      <c r="K475">
        <v>1522.1040968992099</v>
      </c>
      <c r="L475">
        <v>1530.38651904673</v>
      </c>
      <c r="M475">
        <v>0.55974955004224602</v>
      </c>
      <c r="N475">
        <v>0.44025044995775398</v>
      </c>
      <c r="O475">
        <v>0.23680505562180301</v>
      </c>
      <c r="P475">
        <v>1.22375263237426</v>
      </c>
      <c r="Q475">
        <v>1.01305242324754</v>
      </c>
      <c r="R475">
        <v>3</v>
      </c>
      <c r="S475">
        <v>6</v>
      </c>
      <c r="T475">
        <v>1516.8268620108499</v>
      </c>
      <c r="U475">
        <v>1535.66375393509</v>
      </c>
      <c r="V475">
        <v>74</v>
      </c>
      <c r="W475">
        <v>100</v>
      </c>
      <c r="X475">
        <v>87</v>
      </c>
    </row>
    <row r="476" spans="1:24">
      <c r="A476">
        <v>2023</v>
      </c>
      <c r="B476" s="15">
        <v>44863</v>
      </c>
      <c r="C476">
        <v>0</v>
      </c>
      <c r="D476">
        <v>0</v>
      </c>
      <c r="E476" t="s">
        <v>829</v>
      </c>
      <c r="G476" t="s">
        <v>834</v>
      </c>
      <c r="H476" t="s">
        <v>842</v>
      </c>
      <c r="I476" t="s">
        <v>835</v>
      </c>
      <c r="J476" t="s">
        <v>844</v>
      </c>
      <c r="K476">
        <v>1513.9141048863901</v>
      </c>
      <c r="L476">
        <v>1591.3383372301</v>
      </c>
      <c r="M476">
        <v>0.46061511853860798</v>
      </c>
      <c r="N476">
        <v>0.53938488146139196</v>
      </c>
      <c r="O476">
        <v>0.23928036074982001</v>
      </c>
      <c r="P476">
        <v>1.0502944460963</v>
      </c>
      <c r="Q476">
        <v>1.18898591465352</v>
      </c>
      <c r="R476">
        <v>5</v>
      </c>
      <c r="S476">
        <v>4</v>
      </c>
      <c r="T476">
        <v>1516.5540022896701</v>
      </c>
      <c r="U476">
        <v>1588.69843982682</v>
      </c>
      <c r="V476">
        <v>95</v>
      </c>
      <c r="W476">
        <v>31</v>
      </c>
      <c r="X476">
        <v>63</v>
      </c>
    </row>
    <row r="477" spans="1:24">
      <c r="A477">
        <v>2023</v>
      </c>
      <c r="B477" s="15">
        <v>44904</v>
      </c>
      <c r="C477">
        <v>0</v>
      </c>
      <c r="D477">
        <v>0</v>
      </c>
      <c r="E477" t="s">
        <v>829</v>
      </c>
      <c r="G477" t="s">
        <v>838</v>
      </c>
      <c r="H477" t="s">
        <v>850</v>
      </c>
      <c r="I477" t="s">
        <v>839</v>
      </c>
      <c r="J477" t="s">
        <v>851</v>
      </c>
      <c r="K477">
        <v>1513.0885489562399</v>
      </c>
      <c r="L477">
        <v>1480.65175846698</v>
      </c>
      <c r="M477">
        <v>0.61645876863114302</v>
      </c>
      <c r="N477">
        <v>0.38354123136885698</v>
      </c>
      <c r="O477">
        <v>0.22985060739853799</v>
      </c>
      <c r="P477">
        <v>1.3210747222548</v>
      </c>
      <c r="Q477">
        <v>0.90877588514373797</v>
      </c>
      <c r="R477">
        <v>4</v>
      </c>
      <c r="S477">
        <v>1</v>
      </c>
      <c r="T477">
        <v>1516.49398987719</v>
      </c>
      <c r="U477">
        <v>1477.24631754603</v>
      </c>
      <c r="V477">
        <v>36</v>
      </c>
      <c r="W477">
        <v>72</v>
      </c>
      <c r="X477">
        <v>54</v>
      </c>
    </row>
    <row r="478" spans="1:24">
      <c r="A478">
        <v>2023</v>
      </c>
      <c r="B478" s="15">
        <v>44884</v>
      </c>
      <c r="C478">
        <v>0</v>
      </c>
      <c r="D478">
        <v>0</v>
      </c>
      <c r="E478" t="s">
        <v>829</v>
      </c>
      <c r="G478" t="s">
        <v>854</v>
      </c>
      <c r="H478" t="s">
        <v>856</v>
      </c>
      <c r="I478" t="s">
        <v>855</v>
      </c>
      <c r="J478" t="s">
        <v>857</v>
      </c>
      <c r="K478">
        <v>1521.49141609144</v>
      </c>
      <c r="L478">
        <v>1527.23966474341</v>
      </c>
      <c r="M478">
        <v>0.56334124573682798</v>
      </c>
      <c r="N478">
        <v>0.43665875426317202</v>
      </c>
      <c r="O478">
        <v>0.23636803843973</v>
      </c>
      <c r="P478">
        <v>1.22989466468638</v>
      </c>
      <c r="Q478">
        <v>1.00647337375335</v>
      </c>
      <c r="R478">
        <v>0</v>
      </c>
      <c r="S478">
        <v>3</v>
      </c>
      <c r="T478">
        <v>1516.1736089001199</v>
      </c>
      <c r="U478">
        <v>1532.5574719347301</v>
      </c>
      <c r="V478">
        <v>72</v>
      </c>
      <c r="W478">
        <v>59</v>
      </c>
      <c r="X478">
        <v>65</v>
      </c>
    </row>
    <row r="479" spans="1:24">
      <c r="A479">
        <v>2023</v>
      </c>
      <c r="B479" s="15">
        <v>44870</v>
      </c>
      <c r="C479">
        <v>0</v>
      </c>
      <c r="D479">
        <v>0</v>
      </c>
      <c r="E479" t="s">
        <v>829</v>
      </c>
      <c r="G479" t="s">
        <v>838</v>
      </c>
      <c r="H479" t="s">
        <v>890</v>
      </c>
      <c r="I479" t="s">
        <v>839</v>
      </c>
      <c r="J479" t="s">
        <v>891</v>
      </c>
      <c r="K479">
        <v>1519.0064439990099</v>
      </c>
      <c r="L479">
        <v>1433.86898581278</v>
      </c>
      <c r="M479">
        <v>0.68523030345028002</v>
      </c>
      <c r="N479">
        <v>0.31476969654971998</v>
      </c>
      <c r="O479">
        <v>0.221064531815964</v>
      </c>
      <c r="P479">
        <v>1.44004502249818</v>
      </c>
      <c r="Q479">
        <v>0.78101950931778696</v>
      </c>
      <c r="R479">
        <v>2</v>
      </c>
      <c r="S479">
        <v>3</v>
      </c>
      <c r="T479">
        <v>1515.46408937305</v>
      </c>
      <c r="U479">
        <v>1437.4113404387399</v>
      </c>
      <c r="V479">
        <v>14</v>
      </c>
      <c r="W479">
        <v>22</v>
      </c>
      <c r="X479">
        <v>18</v>
      </c>
    </row>
    <row r="480" spans="1:24">
      <c r="A480">
        <v>2023</v>
      </c>
      <c r="B480" s="15">
        <v>44950</v>
      </c>
      <c r="C480">
        <v>0</v>
      </c>
      <c r="D480">
        <v>0</v>
      </c>
      <c r="E480" t="s">
        <v>829</v>
      </c>
      <c r="F480" t="s">
        <v>860</v>
      </c>
      <c r="G480" t="s">
        <v>894</v>
      </c>
      <c r="H480" t="s">
        <v>843</v>
      </c>
      <c r="I480" t="s">
        <v>895</v>
      </c>
      <c r="J480" t="s">
        <v>845</v>
      </c>
      <c r="K480">
        <v>1513.2748122932801</v>
      </c>
      <c r="L480">
        <v>1530.8624960642001</v>
      </c>
      <c r="M480">
        <v>0.54651022387862302</v>
      </c>
      <c r="N480">
        <v>0.45348977612137698</v>
      </c>
      <c r="O480">
        <v>0.23841451986510401</v>
      </c>
      <c r="P480">
        <v>1.20113899499496</v>
      </c>
      <c r="Q480">
        <v>1.03727552487015</v>
      </c>
      <c r="R480">
        <v>3</v>
      </c>
      <c r="S480">
        <v>2</v>
      </c>
      <c r="T480">
        <v>1515.4305397630201</v>
      </c>
      <c r="U480">
        <v>1528.7067685944601</v>
      </c>
      <c r="V480">
        <v>69</v>
      </c>
      <c r="W480">
        <v>8</v>
      </c>
      <c r="X480">
        <v>38</v>
      </c>
    </row>
    <row r="481" spans="1:24">
      <c r="A481">
        <v>2023</v>
      </c>
      <c r="B481" s="15">
        <v>44870</v>
      </c>
      <c r="C481">
        <v>0</v>
      </c>
      <c r="D481">
        <v>0</v>
      </c>
      <c r="E481" t="s">
        <v>829</v>
      </c>
      <c r="G481" t="s">
        <v>854</v>
      </c>
      <c r="H481" t="s">
        <v>880</v>
      </c>
      <c r="I481" t="s">
        <v>855</v>
      </c>
      <c r="J481" t="s">
        <v>881</v>
      </c>
      <c r="K481">
        <v>1511.5982059897599</v>
      </c>
      <c r="L481">
        <v>1450.4524237496601</v>
      </c>
      <c r="M481">
        <v>0.65470973041505798</v>
      </c>
      <c r="N481">
        <v>0.34529026958494202</v>
      </c>
      <c r="O481">
        <v>0.22503423763609301</v>
      </c>
      <c r="P481">
        <v>1.38712159340932</v>
      </c>
      <c r="Q481">
        <v>0.83791264422676903</v>
      </c>
      <c r="R481">
        <v>4</v>
      </c>
      <c r="S481">
        <v>0</v>
      </c>
      <c r="T481">
        <v>1515.0012857530201</v>
      </c>
      <c r="U481">
        <v>1447.0493439863999</v>
      </c>
      <c r="V481">
        <v>18</v>
      </c>
      <c r="W481">
        <v>50</v>
      </c>
      <c r="X481">
        <v>34</v>
      </c>
    </row>
    <row r="482" spans="1:24">
      <c r="A482">
        <v>2023</v>
      </c>
      <c r="B482" s="15">
        <v>44926</v>
      </c>
      <c r="C482">
        <v>0</v>
      </c>
      <c r="D482">
        <v>0</v>
      </c>
      <c r="E482" t="s">
        <v>829</v>
      </c>
      <c r="G482" t="s">
        <v>872</v>
      </c>
      <c r="H482" t="s">
        <v>886</v>
      </c>
      <c r="I482" t="s">
        <v>873</v>
      </c>
      <c r="J482" t="s">
        <v>887</v>
      </c>
      <c r="K482">
        <v>1519.9308742554199</v>
      </c>
      <c r="L482">
        <v>1542.7852440992001</v>
      </c>
      <c r="M482">
        <v>0.53898640330738901</v>
      </c>
      <c r="N482">
        <v>0.46101359669261099</v>
      </c>
      <c r="O482">
        <v>0.23932878453497899</v>
      </c>
      <c r="P482">
        <v>1.18830663036532</v>
      </c>
      <c r="Q482">
        <v>1.0510221541696601</v>
      </c>
      <c r="R482">
        <v>2</v>
      </c>
      <c r="S482">
        <v>5</v>
      </c>
      <c r="T482">
        <v>1514.8859964610299</v>
      </c>
      <c r="U482">
        <v>1547.8301218935901</v>
      </c>
      <c r="V482">
        <v>80</v>
      </c>
      <c r="W482">
        <v>93</v>
      </c>
      <c r="X482">
        <v>86</v>
      </c>
    </row>
    <row r="483" spans="1:24">
      <c r="A483">
        <v>2023</v>
      </c>
      <c r="B483" s="15">
        <v>44977</v>
      </c>
      <c r="C483">
        <v>0</v>
      </c>
      <c r="D483">
        <v>0</v>
      </c>
      <c r="E483" t="s">
        <v>829</v>
      </c>
      <c r="G483" t="s">
        <v>856</v>
      </c>
      <c r="H483" t="s">
        <v>834</v>
      </c>
      <c r="I483" t="s">
        <v>857</v>
      </c>
      <c r="J483" t="s">
        <v>835</v>
      </c>
      <c r="K483">
        <v>1519.6191141864999</v>
      </c>
      <c r="L483">
        <v>1498.1743896903699</v>
      </c>
      <c r="M483">
        <v>0.60139209676199401</v>
      </c>
      <c r="N483">
        <v>0.39860790323800599</v>
      </c>
      <c r="O483">
        <v>0.23171373014208299</v>
      </c>
      <c r="P483">
        <v>1.2951471176473801</v>
      </c>
      <c r="Q483">
        <v>0.93656661249470097</v>
      </c>
      <c r="R483">
        <v>2</v>
      </c>
      <c r="S483">
        <v>4</v>
      </c>
      <c r="T483">
        <v>1514.8776172745099</v>
      </c>
      <c r="U483">
        <v>1502.9158866023599</v>
      </c>
      <c r="V483">
        <v>52</v>
      </c>
      <c r="W483">
        <v>100</v>
      </c>
      <c r="X483">
        <v>76</v>
      </c>
    </row>
    <row r="484" spans="1:24">
      <c r="A484">
        <v>2023</v>
      </c>
      <c r="B484" s="15">
        <v>44911</v>
      </c>
      <c r="C484">
        <v>0</v>
      </c>
      <c r="D484">
        <v>0</v>
      </c>
      <c r="E484" t="s">
        <v>829</v>
      </c>
      <c r="G484" t="s">
        <v>848</v>
      </c>
      <c r="H484" t="s">
        <v>872</v>
      </c>
      <c r="I484" t="s">
        <v>849</v>
      </c>
      <c r="J484" t="s">
        <v>873</v>
      </c>
      <c r="K484">
        <v>1520.3455960844799</v>
      </c>
      <c r="L484">
        <v>1515.7645642325299</v>
      </c>
      <c r="M484">
        <v>0.57790855837036503</v>
      </c>
      <c r="N484">
        <v>0.42209144162963502</v>
      </c>
      <c r="O484">
        <v>0.23459252444343501</v>
      </c>
      <c r="P484">
        <v>1.2548366135786</v>
      </c>
      <c r="Q484">
        <v>0.97975591086484004</v>
      </c>
      <c r="R484">
        <v>2</v>
      </c>
      <c r="S484">
        <v>5</v>
      </c>
      <c r="T484">
        <v>1514.86203748754</v>
      </c>
      <c r="U484">
        <v>1521.24812282946</v>
      </c>
      <c r="V484">
        <v>64</v>
      </c>
      <c r="W484">
        <v>90</v>
      </c>
      <c r="X484">
        <v>77</v>
      </c>
    </row>
    <row r="485" spans="1:24">
      <c r="A485">
        <v>2023</v>
      </c>
      <c r="B485" s="15">
        <v>44951</v>
      </c>
      <c r="C485">
        <v>0</v>
      </c>
      <c r="D485">
        <v>0</v>
      </c>
      <c r="E485" t="s">
        <v>829</v>
      </c>
      <c r="G485" t="s">
        <v>850</v>
      </c>
      <c r="H485" t="s">
        <v>863</v>
      </c>
      <c r="I485" t="s">
        <v>851</v>
      </c>
      <c r="J485" t="s">
        <v>864</v>
      </c>
      <c r="K485">
        <v>1510.5758940457999</v>
      </c>
      <c r="L485">
        <v>1477.5113732080899</v>
      </c>
      <c r="M485">
        <v>0.61731277620062897</v>
      </c>
      <c r="N485">
        <v>0.38268722379937098</v>
      </c>
      <c r="O485">
        <v>0.22974452682905799</v>
      </c>
      <c r="P485">
        <v>1.3225458475565699</v>
      </c>
      <c r="Q485">
        <v>0.90719867927248798</v>
      </c>
      <c r="R485">
        <v>6</v>
      </c>
      <c r="S485">
        <v>1</v>
      </c>
      <c r="T485">
        <v>1514.72642737414</v>
      </c>
      <c r="U485">
        <v>1473.3608398797501</v>
      </c>
      <c r="V485">
        <v>32</v>
      </c>
      <c r="W485">
        <v>24</v>
      </c>
      <c r="X485">
        <v>28</v>
      </c>
    </row>
    <row r="486" spans="1:24">
      <c r="A486">
        <v>2023</v>
      </c>
      <c r="B486" s="15">
        <v>44940</v>
      </c>
      <c r="C486">
        <v>0</v>
      </c>
      <c r="D486">
        <v>0</v>
      </c>
      <c r="E486" t="s">
        <v>829</v>
      </c>
      <c r="G486" t="s">
        <v>834</v>
      </c>
      <c r="H486" t="s">
        <v>884</v>
      </c>
      <c r="I486" t="s">
        <v>835</v>
      </c>
      <c r="J486" t="s">
        <v>885</v>
      </c>
      <c r="K486">
        <v>1512.8756218706901</v>
      </c>
      <c r="L486">
        <v>1415.92377348019</v>
      </c>
      <c r="M486">
        <v>0.69971116606685302</v>
      </c>
      <c r="N486">
        <v>0.30028883393314698</v>
      </c>
      <c r="O486">
        <v>0.21912821990423501</v>
      </c>
      <c r="P486">
        <v>1.4652240897705899</v>
      </c>
      <c r="Q486">
        <v>0.75390413013363999</v>
      </c>
      <c r="R486">
        <v>2</v>
      </c>
      <c r="S486">
        <v>1</v>
      </c>
      <c r="T486">
        <v>1514.2286652616201</v>
      </c>
      <c r="U486">
        <v>1414.57073008926</v>
      </c>
      <c r="V486">
        <v>6</v>
      </c>
      <c r="W486">
        <v>76</v>
      </c>
      <c r="X486">
        <v>41</v>
      </c>
    </row>
    <row r="487" spans="1:24">
      <c r="A487">
        <v>2023</v>
      </c>
      <c r="B487" s="15">
        <v>44942</v>
      </c>
      <c r="C487">
        <v>0</v>
      </c>
      <c r="D487">
        <v>0</v>
      </c>
      <c r="E487" t="s">
        <v>829</v>
      </c>
      <c r="G487" t="s">
        <v>850</v>
      </c>
      <c r="H487" t="s">
        <v>882</v>
      </c>
      <c r="I487" t="s">
        <v>851</v>
      </c>
      <c r="J487" t="s">
        <v>883</v>
      </c>
      <c r="K487">
        <v>1518.57940184878</v>
      </c>
      <c r="L487">
        <v>1581.0981654160801</v>
      </c>
      <c r="M487">
        <v>0.481991843658371</v>
      </c>
      <c r="N487">
        <v>0.518008156341629</v>
      </c>
      <c r="O487">
        <v>0.241880501271521</v>
      </c>
      <c r="P487">
        <v>1.08927975983539</v>
      </c>
      <c r="Q487">
        <v>1.1526007414361299</v>
      </c>
      <c r="R487">
        <v>1</v>
      </c>
      <c r="S487">
        <v>4</v>
      </c>
      <c r="T487">
        <v>1514.15474861865</v>
      </c>
      <c r="U487">
        <v>1585.52281864621</v>
      </c>
      <c r="V487">
        <v>93</v>
      </c>
      <c r="W487">
        <v>10</v>
      </c>
      <c r="X487">
        <v>51</v>
      </c>
    </row>
    <row r="488" spans="1:24">
      <c r="A488">
        <v>2023</v>
      </c>
      <c r="B488" s="15">
        <v>44937</v>
      </c>
      <c r="C488">
        <v>0</v>
      </c>
      <c r="D488">
        <v>0</v>
      </c>
      <c r="E488" t="s">
        <v>829</v>
      </c>
      <c r="G488" t="s">
        <v>874</v>
      </c>
      <c r="H488" t="s">
        <v>836</v>
      </c>
      <c r="I488" t="s">
        <v>875</v>
      </c>
      <c r="J488" t="s">
        <v>837</v>
      </c>
      <c r="K488">
        <v>1512.4770057738001</v>
      </c>
      <c r="L488">
        <v>1427.4575664817601</v>
      </c>
      <c r="M488">
        <v>0.68508375158409296</v>
      </c>
      <c r="N488">
        <v>0.31491624841590699</v>
      </c>
      <c r="O488">
        <v>0.22108393612354599</v>
      </c>
      <c r="P488">
        <v>1.4397904269172299</v>
      </c>
      <c r="Q488">
        <v>0.78129350920631102</v>
      </c>
      <c r="R488">
        <v>4</v>
      </c>
      <c r="S488">
        <v>3</v>
      </c>
      <c r="T488">
        <v>1513.9037063713599</v>
      </c>
      <c r="U488">
        <v>1426.0308658842</v>
      </c>
      <c r="V488">
        <v>9</v>
      </c>
      <c r="W488">
        <v>14</v>
      </c>
      <c r="X488">
        <v>11</v>
      </c>
    </row>
    <row r="489" spans="1:24">
      <c r="A489">
        <v>2023</v>
      </c>
      <c r="B489" s="15">
        <v>44948</v>
      </c>
      <c r="C489">
        <v>0</v>
      </c>
      <c r="D489">
        <v>0</v>
      </c>
      <c r="E489" t="s">
        <v>829</v>
      </c>
      <c r="F489" t="s">
        <v>860</v>
      </c>
      <c r="G489" t="s">
        <v>894</v>
      </c>
      <c r="H489" t="s">
        <v>856</v>
      </c>
      <c r="I489" t="s">
        <v>895</v>
      </c>
      <c r="J489" t="s">
        <v>857</v>
      </c>
      <c r="K489">
        <v>1511.09601593978</v>
      </c>
      <c r="L489">
        <v>1531.6286692153301</v>
      </c>
      <c r="M489">
        <v>0.54230552939894805</v>
      </c>
      <c r="N489">
        <v>0.45769447060105201</v>
      </c>
      <c r="O489">
        <v>0.23892545273318599</v>
      </c>
      <c r="P489">
        <v>1.1939659173997299</v>
      </c>
      <c r="Q489">
        <v>1.04495953533346</v>
      </c>
      <c r="R489">
        <v>2</v>
      </c>
      <c r="S489">
        <v>1</v>
      </c>
      <c r="T489">
        <v>1513.2748122932801</v>
      </c>
      <c r="U489">
        <v>1529.44987286183</v>
      </c>
      <c r="V489">
        <v>68</v>
      </c>
      <c r="W489">
        <v>14</v>
      </c>
      <c r="X489">
        <v>41</v>
      </c>
    </row>
    <row r="490" spans="1:24">
      <c r="A490">
        <v>2023</v>
      </c>
      <c r="B490" s="15">
        <v>44852</v>
      </c>
      <c r="C490">
        <v>0</v>
      </c>
      <c r="D490">
        <v>0</v>
      </c>
      <c r="E490" t="s">
        <v>829</v>
      </c>
      <c r="G490" t="s">
        <v>834</v>
      </c>
      <c r="H490" t="s">
        <v>836</v>
      </c>
      <c r="I490" t="s">
        <v>835</v>
      </c>
      <c r="J490" t="s">
        <v>837</v>
      </c>
      <c r="K490">
        <v>1510.2710736054601</v>
      </c>
      <c r="L490">
        <v>1437.23315011659</v>
      </c>
      <c r="M490">
        <v>0.67001728168075103</v>
      </c>
      <c r="N490">
        <v>0.32998271831924902</v>
      </c>
      <c r="O490">
        <v>0.223060246853827</v>
      </c>
      <c r="P490">
        <v>1.4136405899672899</v>
      </c>
      <c r="Q490">
        <v>0.80941965688653605</v>
      </c>
      <c r="R490">
        <v>5</v>
      </c>
      <c r="S490">
        <v>2</v>
      </c>
      <c r="T490">
        <v>1513.14622917823</v>
      </c>
      <c r="U490">
        <v>1434.35799454382</v>
      </c>
      <c r="V490">
        <v>12</v>
      </c>
      <c r="W490">
        <v>22</v>
      </c>
      <c r="X490">
        <v>17</v>
      </c>
    </row>
    <row r="491" spans="1:24">
      <c r="A491">
        <v>2023</v>
      </c>
      <c r="B491" s="15">
        <v>44903</v>
      </c>
      <c r="C491">
        <v>0</v>
      </c>
      <c r="D491">
        <v>0</v>
      </c>
      <c r="E491" t="s">
        <v>829</v>
      </c>
      <c r="G491" t="s">
        <v>872</v>
      </c>
      <c r="H491" t="s">
        <v>854</v>
      </c>
      <c r="I491" t="s">
        <v>873</v>
      </c>
      <c r="J491" t="s">
        <v>855</v>
      </c>
      <c r="K491">
        <v>1518.2758371535001</v>
      </c>
      <c r="L491">
        <v>1528.13394335716</v>
      </c>
      <c r="M491">
        <v>0.55751314300436405</v>
      </c>
      <c r="N491">
        <v>0.442486856995636</v>
      </c>
      <c r="O491">
        <v>0.23707706252382901</v>
      </c>
      <c r="P491">
        <v>1.21992977027065</v>
      </c>
      <c r="Q491">
        <v>1.0171472922531699</v>
      </c>
      <c r="R491">
        <v>2</v>
      </c>
      <c r="S491">
        <v>5</v>
      </c>
      <c r="T491">
        <v>1513.0238074806</v>
      </c>
      <c r="U491">
        <v>1533.3859730300601</v>
      </c>
      <c r="V491">
        <v>71</v>
      </c>
      <c r="W491">
        <v>61</v>
      </c>
      <c r="X491">
        <v>66</v>
      </c>
    </row>
    <row r="492" spans="1:24">
      <c r="A492">
        <v>2023</v>
      </c>
      <c r="B492" s="15">
        <v>44938</v>
      </c>
      <c r="C492">
        <v>0</v>
      </c>
      <c r="D492">
        <v>0</v>
      </c>
      <c r="E492" t="s">
        <v>829</v>
      </c>
      <c r="G492" t="s">
        <v>834</v>
      </c>
      <c r="H492" t="s">
        <v>886</v>
      </c>
      <c r="I492" t="s">
        <v>835</v>
      </c>
      <c r="J492" t="s">
        <v>887</v>
      </c>
      <c r="K492">
        <v>1516.9981434249401</v>
      </c>
      <c r="L492">
        <v>1542.4450107632799</v>
      </c>
      <c r="M492">
        <v>0.53527609263439802</v>
      </c>
      <c r="N492">
        <v>0.46472390736560198</v>
      </c>
      <c r="O492">
        <v>0.23977970792950601</v>
      </c>
      <c r="P492">
        <v>1.18198354804478</v>
      </c>
      <c r="Q492">
        <v>1.0577961598847301</v>
      </c>
      <c r="R492">
        <v>1</v>
      </c>
      <c r="S492">
        <v>3</v>
      </c>
      <c r="T492">
        <v>1512.8756218706901</v>
      </c>
      <c r="U492">
        <v>1546.5675323175301</v>
      </c>
      <c r="V492">
        <v>78</v>
      </c>
      <c r="W492">
        <v>85</v>
      </c>
      <c r="X492">
        <v>81</v>
      </c>
    </row>
    <row r="493" spans="1:24">
      <c r="A493">
        <v>2023</v>
      </c>
      <c r="B493" s="15">
        <v>44945</v>
      </c>
      <c r="C493">
        <v>0</v>
      </c>
      <c r="D493">
        <v>0</v>
      </c>
      <c r="E493" t="s">
        <v>829</v>
      </c>
      <c r="F493" t="s">
        <v>860</v>
      </c>
      <c r="G493" t="s">
        <v>850</v>
      </c>
      <c r="H493" t="s">
        <v>894</v>
      </c>
      <c r="I493" t="s">
        <v>851</v>
      </c>
      <c r="J493" t="s">
        <v>895</v>
      </c>
      <c r="K493">
        <v>1510.66397611103</v>
      </c>
      <c r="L493">
        <v>1513.1349004896599</v>
      </c>
      <c r="M493">
        <v>0.56797632647047402</v>
      </c>
      <c r="N493">
        <v>0.43202367352952598</v>
      </c>
      <c r="O493">
        <v>0.235803691474608</v>
      </c>
      <c r="P493">
        <v>1.23782542996363</v>
      </c>
      <c r="Q493">
        <v>0.99797826151097702</v>
      </c>
      <c r="R493">
        <v>4</v>
      </c>
      <c r="S493">
        <v>3</v>
      </c>
      <c r="T493">
        <v>1512.7028606609099</v>
      </c>
      <c r="U493">
        <v>1511.09601593978</v>
      </c>
      <c r="V493">
        <v>56</v>
      </c>
      <c r="W493">
        <v>32</v>
      </c>
      <c r="X493">
        <v>44</v>
      </c>
    </row>
    <row r="494" spans="1:24">
      <c r="A494">
        <v>2023</v>
      </c>
      <c r="B494" s="15">
        <v>44907</v>
      </c>
      <c r="C494">
        <v>0</v>
      </c>
      <c r="D494">
        <v>0</v>
      </c>
      <c r="E494" t="s">
        <v>829</v>
      </c>
      <c r="F494" t="s">
        <v>860</v>
      </c>
      <c r="G494" t="s">
        <v>872</v>
      </c>
      <c r="H494" t="s">
        <v>876</v>
      </c>
      <c r="I494" t="s">
        <v>873</v>
      </c>
      <c r="J494" t="s">
        <v>877</v>
      </c>
      <c r="K494">
        <v>1510.76325026211</v>
      </c>
      <c r="L494">
        <v>1496.3912836899599</v>
      </c>
      <c r="M494">
        <v>0.59159303729122303</v>
      </c>
      <c r="N494">
        <v>0.40840696270877702</v>
      </c>
      <c r="O494">
        <v>0.23291810572025101</v>
      </c>
      <c r="P494">
        <v>1.2783114506995299</v>
      </c>
      <c r="Q494">
        <v>0.95460665502071596</v>
      </c>
      <c r="R494">
        <v>1</v>
      </c>
      <c r="S494">
        <v>0</v>
      </c>
      <c r="T494">
        <v>1512.6753248280099</v>
      </c>
      <c r="U494">
        <v>1494.4792091240599</v>
      </c>
      <c r="V494">
        <v>45</v>
      </c>
      <c r="W494">
        <v>85</v>
      </c>
      <c r="X494">
        <v>65</v>
      </c>
    </row>
    <row r="495" spans="1:24">
      <c r="A495">
        <v>2023</v>
      </c>
      <c r="B495" s="15">
        <v>44950</v>
      </c>
      <c r="C495">
        <v>0</v>
      </c>
      <c r="D495">
        <v>0</v>
      </c>
      <c r="E495" t="s">
        <v>829</v>
      </c>
      <c r="G495" t="s">
        <v>872</v>
      </c>
      <c r="H495" t="s">
        <v>861</v>
      </c>
      <c r="I495" t="s">
        <v>873</v>
      </c>
      <c r="J495" t="s">
        <v>862</v>
      </c>
      <c r="K495">
        <v>1517.45712410739</v>
      </c>
      <c r="L495">
        <v>1490.9327543619399</v>
      </c>
      <c r="M495">
        <v>0.60838047119600303</v>
      </c>
      <c r="N495">
        <v>0.39161952880399697</v>
      </c>
      <c r="O495">
        <v>0.23085143677200601</v>
      </c>
      <c r="P495">
        <v>1.30716687328438</v>
      </c>
      <c r="Q495">
        <v>0.92368456348762096</v>
      </c>
      <c r="R495">
        <v>3</v>
      </c>
      <c r="S495">
        <v>5</v>
      </c>
      <c r="T495">
        <v>1512.6481832003401</v>
      </c>
      <c r="U495">
        <v>1495.74169526899</v>
      </c>
      <c r="V495">
        <v>46</v>
      </c>
      <c r="W495">
        <v>73</v>
      </c>
      <c r="X495">
        <v>59</v>
      </c>
    </row>
    <row r="496" spans="1:24">
      <c r="A496">
        <v>2023</v>
      </c>
      <c r="B496" s="15">
        <v>44935</v>
      </c>
      <c r="C496">
        <v>0</v>
      </c>
      <c r="D496">
        <v>0</v>
      </c>
      <c r="E496" t="s">
        <v>829</v>
      </c>
      <c r="G496" t="s">
        <v>874</v>
      </c>
      <c r="H496" t="s">
        <v>870</v>
      </c>
      <c r="I496" t="s">
        <v>875</v>
      </c>
      <c r="J496" t="s">
        <v>871</v>
      </c>
      <c r="K496">
        <v>1508.2466570746701</v>
      </c>
      <c r="L496">
        <v>1532.9628031091099</v>
      </c>
      <c r="M496">
        <v>0.53632229392222996</v>
      </c>
      <c r="N496">
        <v>0.46367770607776998</v>
      </c>
      <c r="O496">
        <v>0.23965255182754799</v>
      </c>
      <c r="P496">
        <v>1.1837661333315399</v>
      </c>
      <c r="Q496">
        <v>1.0558864184960099</v>
      </c>
      <c r="R496">
        <v>6</v>
      </c>
      <c r="S496">
        <v>3</v>
      </c>
      <c r="T496">
        <v>1512.4770057738001</v>
      </c>
      <c r="U496">
        <v>1528.7324544099799</v>
      </c>
      <c r="V496">
        <v>67</v>
      </c>
      <c r="W496">
        <v>99</v>
      </c>
      <c r="X496">
        <v>83</v>
      </c>
    </row>
    <row r="497" spans="1:24">
      <c r="A497">
        <v>2023</v>
      </c>
      <c r="B497" s="15">
        <v>44874</v>
      </c>
      <c r="C497">
        <v>0</v>
      </c>
      <c r="D497">
        <v>0</v>
      </c>
      <c r="E497" t="s">
        <v>829</v>
      </c>
      <c r="G497" t="s">
        <v>838</v>
      </c>
      <c r="H497" t="s">
        <v>856</v>
      </c>
      <c r="I497" t="s">
        <v>839</v>
      </c>
      <c r="J497" t="s">
        <v>857</v>
      </c>
      <c r="K497">
        <v>1517.6858346307699</v>
      </c>
      <c r="L497">
        <v>1520.3771736081801</v>
      </c>
      <c r="M497">
        <v>0.56766496043716996</v>
      </c>
      <c r="N497">
        <v>0.43233503956282998</v>
      </c>
      <c r="O497">
        <v>0.235841617073489</v>
      </c>
      <c r="P497">
        <v>1.23729251572237</v>
      </c>
      <c r="Q497">
        <v>0.99854910135112096</v>
      </c>
      <c r="R497">
        <v>1</v>
      </c>
      <c r="S497">
        <v>4</v>
      </c>
      <c r="T497">
        <v>1512.3190331974499</v>
      </c>
      <c r="U497">
        <v>1525.7439750415001</v>
      </c>
      <c r="V497">
        <v>65</v>
      </c>
      <c r="W497">
        <v>93</v>
      </c>
      <c r="X497">
        <v>79</v>
      </c>
    </row>
    <row r="498" spans="1:24">
      <c r="A498">
        <v>2023</v>
      </c>
      <c r="B498" s="15">
        <v>44970</v>
      </c>
      <c r="C498">
        <v>0</v>
      </c>
      <c r="D498">
        <v>0</v>
      </c>
      <c r="E498" t="s">
        <v>829</v>
      </c>
      <c r="G498" t="s">
        <v>874</v>
      </c>
      <c r="H498" t="s">
        <v>861</v>
      </c>
      <c r="I498" t="s">
        <v>875</v>
      </c>
      <c r="J498" t="s">
        <v>862</v>
      </c>
      <c r="K498">
        <v>1508.3754062502601</v>
      </c>
      <c r="L498">
        <v>1486.6023492562499</v>
      </c>
      <c r="M498">
        <v>0.60184508804274905</v>
      </c>
      <c r="N498">
        <v>0.398154911957251</v>
      </c>
      <c r="O498">
        <v>0.23165792623679701</v>
      </c>
      <c r="P498">
        <v>1.29592591731051</v>
      </c>
      <c r="Q498">
        <v>0.93573200892628805</v>
      </c>
      <c r="R498">
        <v>5</v>
      </c>
      <c r="S498">
        <v>2</v>
      </c>
      <c r="T498">
        <v>1511.92836860896</v>
      </c>
      <c r="U498">
        <v>1483.04938689755</v>
      </c>
      <c r="V498">
        <v>37</v>
      </c>
      <c r="W498">
        <v>82</v>
      </c>
      <c r="X498">
        <v>59</v>
      </c>
    </row>
    <row r="499" spans="1:24">
      <c r="A499">
        <v>2023</v>
      </c>
      <c r="B499" s="15">
        <v>44954</v>
      </c>
      <c r="C499">
        <v>0</v>
      </c>
      <c r="D499">
        <v>0</v>
      </c>
      <c r="E499" t="s">
        <v>829</v>
      </c>
      <c r="G499" t="s">
        <v>850</v>
      </c>
      <c r="H499" t="s">
        <v>868</v>
      </c>
      <c r="I499" t="s">
        <v>851</v>
      </c>
      <c r="J499" t="s">
        <v>869</v>
      </c>
      <c r="K499">
        <v>1509.4211990010899</v>
      </c>
      <c r="L499">
        <v>1418.55193246252</v>
      </c>
      <c r="M499">
        <v>0.69230310532749395</v>
      </c>
      <c r="N499">
        <v>0.30769689467250599</v>
      </c>
      <c r="O499">
        <v>0.220123593669589</v>
      </c>
      <c r="P499">
        <v>1.45233755687127</v>
      </c>
      <c r="Q499">
        <v>0.76778603679831503</v>
      </c>
      <c r="R499">
        <v>3</v>
      </c>
      <c r="S499">
        <v>1</v>
      </c>
      <c r="T499">
        <v>1511.6120487468199</v>
      </c>
      <c r="U499">
        <v>1416.36108271679</v>
      </c>
      <c r="V499">
        <v>6</v>
      </c>
      <c r="W499">
        <v>24</v>
      </c>
      <c r="X499">
        <v>15</v>
      </c>
    </row>
    <row r="500" spans="1:24">
      <c r="A500">
        <v>2023</v>
      </c>
      <c r="B500" s="15">
        <v>44868</v>
      </c>
      <c r="C500">
        <v>0</v>
      </c>
      <c r="D500">
        <v>0</v>
      </c>
      <c r="E500" t="s">
        <v>829</v>
      </c>
      <c r="F500" t="s">
        <v>860</v>
      </c>
      <c r="G500" t="s">
        <v>854</v>
      </c>
      <c r="H500" t="s">
        <v>884</v>
      </c>
      <c r="I500" t="s">
        <v>855</v>
      </c>
      <c r="J500" t="s">
        <v>885</v>
      </c>
      <c r="K500">
        <v>1510.05226776425</v>
      </c>
      <c r="L500">
        <v>1443.54339218161</v>
      </c>
      <c r="M500">
        <v>0.66165518205165996</v>
      </c>
      <c r="N500">
        <v>0.33834481794833998</v>
      </c>
      <c r="O500">
        <v>0.22414247992965899</v>
      </c>
      <c r="P500">
        <v>1.39914781066961</v>
      </c>
      <c r="Q500">
        <v>0.82499466926004905</v>
      </c>
      <c r="R500">
        <v>3</v>
      </c>
      <c r="S500">
        <v>2</v>
      </c>
      <c r="T500">
        <v>1511.5982059897599</v>
      </c>
      <c r="U500">
        <v>1441.9974539560999</v>
      </c>
      <c r="V500">
        <v>14</v>
      </c>
      <c r="W500">
        <v>25</v>
      </c>
      <c r="X500">
        <v>19</v>
      </c>
    </row>
    <row r="501" spans="1:24">
      <c r="A501">
        <v>2023</v>
      </c>
      <c r="B501" s="15">
        <v>44942</v>
      </c>
      <c r="C501">
        <v>0</v>
      </c>
      <c r="D501">
        <v>0</v>
      </c>
      <c r="E501" t="s">
        <v>829</v>
      </c>
      <c r="F501" t="s">
        <v>860</v>
      </c>
      <c r="G501" t="s">
        <v>834</v>
      </c>
      <c r="H501" t="s">
        <v>838</v>
      </c>
      <c r="I501" t="s">
        <v>835</v>
      </c>
      <c r="J501" t="s">
        <v>839</v>
      </c>
      <c r="K501">
        <v>1514.2286652616201</v>
      </c>
      <c r="L501">
        <v>1531.15681984854</v>
      </c>
      <c r="M501">
        <v>0.54745098271123804</v>
      </c>
      <c r="N501">
        <v>0.45254901728876201</v>
      </c>
      <c r="O501">
        <v>0.23830019880658099</v>
      </c>
      <c r="P501">
        <v>1.2027444862121099</v>
      </c>
      <c r="Q501">
        <v>1.0355557125944701</v>
      </c>
      <c r="R501">
        <v>3</v>
      </c>
      <c r="S501">
        <v>4</v>
      </c>
      <c r="T501">
        <v>1511.5417876137601</v>
      </c>
      <c r="U501">
        <v>1533.8436974964</v>
      </c>
      <c r="V501">
        <v>70</v>
      </c>
      <c r="W501">
        <v>99</v>
      </c>
      <c r="X501">
        <v>84</v>
      </c>
    </row>
    <row r="502" spans="1:24">
      <c r="A502">
        <v>2023</v>
      </c>
      <c r="B502" s="15">
        <v>44906</v>
      </c>
      <c r="C502">
        <v>0</v>
      </c>
      <c r="D502">
        <v>0</v>
      </c>
      <c r="E502" t="s">
        <v>829</v>
      </c>
      <c r="F502" t="s">
        <v>860</v>
      </c>
      <c r="G502" t="s">
        <v>872</v>
      </c>
      <c r="H502" t="s">
        <v>842</v>
      </c>
      <c r="I502" t="s">
        <v>873</v>
      </c>
      <c r="J502" t="s">
        <v>844</v>
      </c>
      <c r="K502">
        <v>1513.0238074806</v>
      </c>
      <c r="L502">
        <v>1582.1468183790601</v>
      </c>
      <c r="M502">
        <v>0.47250753186488897</v>
      </c>
      <c r="N502">
        <v>0.52749246813511097</v>
      </c>
      <c r="O502">
        <v>0.240726074120925</v>
      </c>
      <c r="P502">
        <v>1.0719962547123001</v>
      </c>
      <c r="Q502">
        <v>1.16872981940863</v>
      </c>
      <c r="R502">
        <v>2</v>
      </c>
      <c r="S502">
        <v>3</v>
      </c>
      <c r="T502">
        <v>1510.76325026211</v>
      </c>
      <c r="U502">
        <v>1584.4073755975501</v>
      </c>
      <c r="V502">
        <v>92</v>
      </c>
      <c r="W502">
        <v>39</v>
      </c>
      <c r="X502">
        <v>65</v>
      </c>
    </row>
    <row r="503" spans="1:24">
      <c r="A503">
        <v>2023</v>
      </c>
      <c r="B503" s="15">
        <v>44973</v>
      </c>
      <c r="C503">
        <v>0</v>
      </c>
      <c r="D503">
        <v>0</v>
      </c>
      <c r="E503" t="s">
        <v>829</v>
      </c>
      <c r="G503" t="s">
        <v>872</v>
      </c>
      <c r="H503" t="s">
        <v>894</v>
      </c>
      <c r="I503" t="s">
        <v>873</v>
      </c>
      <c r="J503" t="s">
        <v>895</v>
      </c>
      <c r="K503">
        <v>1507.34468529225</v>
      </c>
      <c r="L503">
        <v>1520.06779921164</v>
      </c>
      <c r="M503">
        <v>0.55344084773035396</v>
      </c>
      <c r="N503">
        <v>0.44655915226964599</v>
      </c>
      <c r="O503">
        <v>0.237572194089296</v>
      </c>
      <c r="P503">
        <v>1.2129717330560601</v>
      </c>
      <c r="Q503">
        <v>1.02460046103323</v>
      </c>
      <c r="R503">
        <v>4</v>
      </c>
      <c r="S503">
        <v>2</v>
      </c>
      <c r="T503">
        <v>1510.68205926105</v>
      </c>
      <c r="U503">
        <v>1516.7304252428401</v>
      </c>
      <c r="V503">
        <v>58</v>
      </c>
      <c r="W503">
        <v>27</v>
      </c>
      <c r="X503">
        <v>42</v>
      </c>
    </row>
    <row r="504" spans="1:24">
      <c r="A504">
        <v>2023</v>
      </c>
      <c r="B504" s="15">
        <v>44947</v>
      </c>
      <c r="C504">
        <v>0</v>
      </c>
      <c r="D504">
        <v>0</v>
      </c>
      <c r="E504" t="s">
        <v>829</v>
      </c>
      <c r="F504" t="s">
        <v>865</v>
      </c>
      <c r="G504" t="s">
        <v>850</v>
      </c>
      <c r="H504" t="s">
        <v>842</v>
      </c>
      <c r="I504" t="s">
        <v>851</v>
      </c>
      <c r="J504" t="s">
        <v>844</v>
      </c>
      <c r="K504">
        <v>1512.7028606609099</v>
      </c>
      <c r="L504">
        <v>1598.80421860613</v>
      </c>
      <c r="M504">
        <v>0.44823214615519102</v>
      </c>
      <c r="N504">
        <v>0.55176785384480898</v>
      </c>
      <c r="O504">
        <v>0.237775555088622</v>
      </c>
      <c r="P504">
        <v>1.02766120003839</v>
      </c>
      <c r="Q504">
        <v>1.21011435505023</v>
      </c>
      <c r="R504">
        <v>1</v>
      </c>
      <c r="S504">
        <v>2</v>
      </c>
      <c r="T504">
        <v>1510.5758940457999</v>
      </c>
      <c r="U504">
        <v>1600.93118522124</v>
      </c>
      <c r="V504">
        <v>96</v>
      </c>
      <c r="W504">
        <v>20</v>
      </c>
      <c r="X504">
        <v>58</v>
      </c>
    </row>
    <row r="505" spans="1:24">
      <c r="A505">
        <v>2023</v>
      </c>
      <c r="B505" s="15">
        <v>44901</v>
      </c>
      <c r="C505">
        <v>0</v>
      </c>
      <c r="D505">
        <v>0</v>
      </c>
      <c r="E505" t="s">
        <v>829</v>
      </c>
      <c r="G505" t="s">
        <v>894</v>
      </c>
      <c r="H505" t="s">
        <v>880</v>
      </c>
      <c r="I505" t="s">
        <v>895</v>
      </c>
      <c r="J505" t="s">
        <v>881</v>
      </c>
      <c r="K505">
        <v>1507.6772590135299</v>
      </c>
      <c r="L505">
        <v>1427.2157877023701</v>
      </c>
      <c r="M505">
        <v>0.67939581402133498</v>
      </c>
      <c r="N505">
        <v>0.32060418597866502</v>
      </c>
      <c r="O505">
        <v>0.221834276508448</v>
      </c>
      <c r="P505">
        <v>1.42991262568483</v>
      </c>
      <c r="Q505">
        <v>0.79192165082362098</v>
      </c>
      <c r="R505">
        <v>3</v>
      </c>
      <c r="S505">
        <v>0</v>
      </c>
      <c r="T505">
        <v>1510.4611884951</v>
      </c>
      <c r="U505">
        <v>1424.4318582208</v>
      </c>
      <c r="V505">
        <v>8</v>
      </c>
      <c r="W505">
        <v>6</v>
      </c>
      <c r="X505">
        <v>7</v>
      </c>
    </row>
    <row r="506" spans="1:24">
      <c r="A506">
        <v>2023</v>
      </c>
      <c r="B506" s="15">
        <v>44849</v>
      </c>
      <c r="C506">
        <v>0</v>
      </c>
      <c r="D506">
        <v>0</v>
      </c>
      <c r="E506" t="s">
        <v>829</v>
      </c>
      <c r="G506" t="s">
        <v>834</v>
      </c>
      <c r="H506" t="s">
        <v>878</v>
      </c>
      <c r="I506" t="s">
        <v>835</v>
      </c>
      <c r="J506" t="s">
        <v>879</v>
      </c>
      <c r="K506">
        <v>1506.2028998011499</v>
      </c>
      <c r="L506">
        <v>1452.92620448966</v>
      </c>
      <c r="M506">
        <v>0.644398923007935</v>
      </c>
      <c r="N506">
        <v>0.355601076992065</v>
      </c>
      <c r="O506">
        <v>0.22634723535047399</v>
      </c>
      <c r="P506">
        <v>1.3692871666806701</v>
      </c>
      <c r="Q506">
        <v>0.857060068669799</v>
      </c>
      <c r="R506">
        <v>7</v>
      </c>
      <c r="S506">
        <v>1</v>
      </c>
      <c r="T506">
        <v>1510.2710736054601</v>
      </c>
      <c r="U506">
        <v>1448.8580306853501</v>
      </c>
      <c r="V506">
        <v>17</v>
      </c>
      <c r="W506">
        <v>45</v>
      </c>
      <c r="X506">
        <v>31</v>
      </c>
    </row>
    <row r="507" spans="1:24">
      <c r="A507">
        <v>2023</v>
      </c>
      <c r="B507" s="15">
        <v>44890</v>
      </c>
      <c r="C507">
        <v>0</v>
      </c>
      <c r="D507">
        <v>0</v>
      </c>
      <c r="E507" t="s">
        <v>829</v>
      </c>
      <c r="G507" t="s">
        <v>838</v>
      </c>
      <c r="H507" t="s">
        <v>848</v>
      </c>
      <c r="I507" t="s">
        <v>839</v>
      </c>
      <c r="J507" t="s">
        <v>849</v>
      </c>
      <c r="K507">
        <v>1506.0491712409701</v>
      </c>
      <c r="L507">
        <v>1528.87082573616</v>
      </c>
      <c r="M507">
        <v>0.53903319789276105</v>
      </c>
      <c r="N507">
        <v>0.460966802107239</v>
      </c>
      <c r="O507">
        <v>0.239323097939389</v>
      </c>
      <c r="P507">
        <v>1.1883863989130401</v>
      </c>
      <c r="Q507">
        <v>1.05093669902635</v>
      </c>
      <c r="R507">
        <v>3</v>
      </c>
      <c r="S507">
        <v>0</v>
      </c>
      <c r="T507">
        <v>1510.2509513605401</v>
      </c>
      <c r="U507">
        <v>1524.66904561659</v>
      </c>
      <c r="V507">
        <v>64</v>
      </c>
      <c r="W507">
        <v>58</v>
      </c>
      <c r="X507">
        <v>61</v>
      </c>
    </row>
    <row r="508" spans="1:24">
      <c r="A508">
        <v>2023</v>
      </c>
      <c r="B508" s="15">
        <v>44841</v>
      </c>
      <c r="C508">
        <v>0</v>
      </c>
      <c r="D508">
        <v>1</v>
      </c>
      <c r="E508" t="s">
        <v>829</v>
      </c>
      <c r="G508" t="s">
        <v>876</v>
      </c>
      <c r="H508" t="s">
        <v>836</v>
      </c>
      <c r="I508" t="s">
        <v>877</v>
      </c>
      <c r="J508" t="s">
        <v>837</v>
      </c>
      <c r="K508">
        <v>1506.2677729007701</v>
      </c>
      <c r="L508">
        <v>1450.2408631758899</v>
      </c>
      <c r="M508">
        <v>0.57993749718980403</v>
      </c>
      <c r="N508">
        <v>0.42006250281019603</v>
      </c>
      <c r="O508">
        <v>0.23434472990829999</v>
      </c>
      <c r="P508">
        <v>1.2583144281452701</v>
      </c>
      <c r="Q508">
        <v>0.97603030176303096</v>
      </c>
      <c r="R508">
        <v>4</v>
      </c>
      <c r="S508">
        <v>1</v>
      </c>
      <c r="T508">
        <v>1510.04425524312</v>
      </c>
      <c r="U508">
        <v>1446.46438083354</v>
      </c>
      <c r="V508">
        <v>15</v>
      </c>
      <c r="W508">
        <v>41</v>
      </c>
      <c r="X508">
        <v>28</v>
      </c>
    </row>
    <row r="509" spans="1:24">
      <c r="A509">
        <v>2023</v>
      </c>
      <c r="B509" s="15">
        <v>44953</v>
      </c>
      <c r="C509">
        <v>0</v>
      </c>
      <c r="D509">
        <v>0</v>
      </c>
      <c r="E509" t="s">
        <v>829</v>
      </c>
      <c r="G509" t="s">
        <v>850</v>
      </c>
      <c r="H509" t="s">
        <v>848</v>
      </c>
      <c r="I509" t="s">
        <v>851</v>
      </c>
      <c r="J509" t="s">
        <v>849</v>
      </c>
      <c r="K509">
        <v>1514.72642737414</v>
      </c>
      <c r="L509">
        <v>1521.2600809559799</v>
      </c>
      <c r="M509">
        <v>0.56222877988005504</v>
      </c>
      <c r="N509">
        <v>0.43777122011994501</v>
      </c>
      <c r="O509">
        <v>0.236503421625469</v>
      </c>
      <c r="P509">
        <v>1.2279919512076301</v>
      </c>
      <c r="Q509">
        <v>1.00851147041784</v>
      </c>
      <c r="R509">
        <v>2</v>
      </c>
      <c r="S509">
        <v>5</v>
      </c>
      <c r="T509">
        <v>1509.4211990010899</v>
      </c>
      <c r="U509">
        <v>1526.56530932903</v>
      </c>
      <c r="V509">
        <v>64</v>
      </c>
      <c r="W509">
        <v>15</v>
      </c>
      <c r="X509">
        <v>39</v>
      </c>
    </row>
    <row r="510" spans="1:24">
      <c r="A510">
        <v>2023</v>
      </c>
      <c r="B510" s="15">
        <v>44980</v>
      </c>
      <c r="C510">
        <v>0</v>
      </c>
      <c r="D510">
        <v>0</v>
      </c>
      <c r="E510" t="s">
        <v>829</v>
      </c>
      <c r="G510" t="s">
        <v>856</v>
      </c>
      <c r="H510" t="s">
        <v>870</v>
      </c>
      <c r="I510" t="s">
        <v>857</v>
      </c>
      <c r="J510" t="s">
        <v>871</v>
      </c>
      <c r="K510">
        <v>1514.8776172745099</v>
      </c>
      <c r="L510">
        <v>1542.5199571138901</v>
      </c>
      <c r="M510">
        <v>0.53213092034869602</v>
      </c>
      <c r="N510">
        <v>0.46786907965130398</v>
      </c>
      <c r="O510">
        <v>0.24016202976517501</v>
      </c>
      <c r="P510">
        <v>1.17662622853081</v>
      </c>
      <c r="Q510">
        <v>1.0635358012343601</v>
      </c>
      <c r="R510">
        <v>2</v>
      </c>
      <c r="S510">
        <v>7</v>
      </c>
      <c r="T510">
        <v>1508.80618607316</v>
      </c>
      <c r="U510">
        <v>1548.59138831524</v>
      </c>
      <c r="V510">
        <v>77</v>
      </c>
      <c r="W510">
        <v>99</v>
      </c>
      <c r="X510">
        <v>88</v>
      </c>
    </row>
    <row r="511" spans="1:24">
      <c r="A511">
        <v>2023</v>
      </c>
      <c r="B511" s="15">
        <v>44978</v>
      </c>
      <c r="C511">
        <v>0</v>
      </c>
      <c r="D511">
        <v>0</v>
      </c>
      <c r="E511" t="s">
        <v>829</v>
      </c>
      <c r="G511" t="s">
        <v>838</v>
      </c>
      <c r="H511" t="s">
        <v>892</v>
      </c>
      <c r="I511" t="s">
        <v>839</v>
      </c>
      <c r="J511" t="s">
        <v>893</v>
      </c>
      <c r="K511">
        <v>1513.8645268758301</v>
      </c>
      <c r="L511">
        <v>1468.49196847906</v>
      </c>
      <c r="M511">
        <v>0.63390554298121804</v>
      </c>
      <c r="N511">
        <v>0.36609445701878202</v>
      </c>
      <c r="O511">
        <v>0.22767152784373701</v>
      </c>
      <c r="P511">
        <v>1.3511603703270301</v>
      </c>
      <c r="Q511">
        <v>0.87651115751671205</v>
      </c>
      <c r="R511">
        <v>1</v>
      </c>
      <c r="S511">
        <v>3</v>
      </c>
      <c r="T511">
        <v>1508.80550565626</v>
      </c>
      <c r="U511">
        <v>1473.55098969863</v>
      </c>
      <c r="V511">
        <v>28</v>
      </c>
      <c r="W511">
        <v>98</v>
      </c>
      <c r="X511">
        <v>63</v>
      </c>
    </row>
    <row r="512" spans="1:24">
      <c r="A512">
        <v>2023</v>
      </c>
      <c r="B512" s="15">
        <v>44968</v>
      </c>
      <c r="C512">
        <v>0</v>
      </c>
      <c r="D512">
        <v>0</v>
      </c>
      <c r="E512" t="s">
        <v>829</v>
      </c>
      <c r="G512" t="s">
        <v>874</v>
      </c>
      <c r="H512" t="s">
        <v>856</v>
      </c>
      <c r="I512" t="s">
        <v>875</v>
      </c>
      <c r="J512" t="s">
        <v>857</v>
      </c>
      <c r="K512">
        <v>1502.82920312449</v>
      </c>
      <c r="L512">
        <v>1529.69286622661</v>
      </c>
      <c r="M512">
        <v>0.53324673604402395</v>
      </c>
      <c r="N512">
        <v>0.46675326395597599</v>
      </c>
      <c r="O512">
        <v>0.24002638250149</v>
      </c>
      <c r="P512">
        <v>1.17852656955616</v>
      </c>
      <c r="Q512">
        <v>1.0614998129453299</v>
      </c>
      <c r="R512">
        <v>6</v>
      </c>
      <c r="S512">
        <v>0</v>
      </c>
      <c r="T512">
        <v>1508.3754062502601</v>
      </c>
      <c r="U512">
        <v>1524.14666310084</v>
      </c>
      <c r="V512">
        <v>62</v>
      </c>
      <c r="W512">
        <v>96</v>
      </c>
      <c r="X512">
        <v>79</v>
      </c>
    </row>
    <row r="513" spans="1:24">
      <c r="A513">
        <v>2023</v>
      </c>
      <c r="B513" s="15">
        <v>44940</v>
      </c>
      <c r="C513">
        <v>0</v>
      </c>
      <c r="D513">
        <v>0</v>
      </c>
      <c r="E513" t="s">
        <v>829</v>
      </c>
      <c r="G513" t="s">
        <v>874</v>
      </c>
      <c r="H513" t="s">
        <v>894</v>
      </c>
      <c r="I513" t="s">
        <v>875</v>
      </c>
      <c r="J513" t="s">
        <v>895</v>
      </c>
      <c r="K513">
        <v>1513.9037063713599</v>
      </c>
      <c r="L513">
        <v>1505.49230850048</v>
      </c>
      <c r="M513">
        <v>0.58327762354118196</v>
      </c>
      <c r="N513">
        <v>0.41672237645881799</v>
      </c>
      <c r="O513">
        <v>0.23393647325833</v>
      </c>
      <c r="P513">
        <v>1.2640418101589701</v>
      </c>
      <c r="Q513">
        <v>0.96989466309936001</v>
      </c>
      <c r="R513">
        <v>2</v>
      </c>
      <c r="S513">
        <v>5</v>
      </c>
      <c r="T513">
        <v>1508.3585583648</v>
      </c>
      <c r="U513">
        <v>1511.0374565070399</v>
      </c>
      <c r="V513">
        <v>53</v>
      </c>
      <c r="W513">
        <v>79</v>
      </c>
      <c r="X513">
        <v>66</v>
      </c>
    </row>
    <row r="514" spans="1:24">
      <c r="A514">
        <v>2023</v>
      </c>
      <c r="B514" s="15">
        <v>44848</v>
      </c>
      <c r="C514">
        <v>0</v>
      </c>
      <c r="D514">
        <v>0</v>
      </c>
      <c r="E514" t="s">
        <v>829</v>
      </c>
      <c r="G514" t="s">
        <v>854</v>
      </c>
      <c r="H514" t="s">
        <v>888</v>
      </c>
      <c r="I514" t="s">
        <v>855</v>
      </c>
      <c r="J514" t="s">
        <v>889</v>
      </c>
      <c r="K514">
        <v>1503.42207184169</v>
      </c>
      <c r="L514">
        <v>1559.91089679632</v>
      </c>
      <c r="M514">
        <v>0.49066291582678201</v>
      </c>
      <c r="N514">
        <v>0.50933708417321899</v>
      </c>
      <c r="O514">
        <v>0.242937826290231</v>
      </c>
      <c r="P514">
        <v>1.10506307573161</v>
      </c>
      <c r="Q514">
        <v>1.13787475055862</v>
      </c>
      <c r="R514">
        <v>4</v>
      </c>
      <c r="S514">
        <v>1</v>
      </c>
      <c r="T514">
        <v>1508.14124311555</v>
      </c>
      <c r="U514">
        <v>1555.19172552246</v>
      </c>
      <c r="V514">
        <v>80</v>
      </c>
      <c r="W514">
        <v>38</v>
      </c>
      <c r="X514">
        <v>59</v>
      </c>
    </row>
    <row r="515" spans="1:24">
      <c r="A515">
        <v>2023</v>
      </c>
      <c r="B515" s="15">
        <v>44975</v>
      </c>
      <c r="C515">
        <v>0</v>
      </c>
      <c r="D515">
        <v>0</v>
      </c>
      <c r="E515" t="s">
        <v>829</v>
      </c>
      <c r="G515" t="s">
        <v>850</v>
      </c>
      <c r="H515" t="s">
        <v>892</v>
      </c>
      <c r="I515" t="s">
        <v>851</v>
      </c>
      <c r="J515" t="s">
        <v>893</v>
      </c>
      <c r="K515">
        <v>1505.0390560155799</v>
      </c>
      <c r="L515">
        <v>1471.2828203051099</v>
      </c>
      <c r="M515">
        <v>0.61825299438435199</v>
      </c>
      <c r="N515">
        <v>0.38174700561564801</v>
      </c>
      <c r="O515">
        <v>0.22962767326449299</v>
      </c>
      <c r="P515">
        <v>1.32416566544391</v>
      </c>
      <c r="Q515">
        <v>0.90546200782058095</v>
      </c>
      <c r="R515">
        <v>4</v>
      </c>
      <c r="S515">
        <v>2</v>
      </c>
      <c r="T515">
        <v>1507.8299078416301</v>
      </c>
      <c r="U515">
        <v>1468.49196847906</v>
      </c>
      <c r="V515">
        <v>25</v>
      </c>
      <c r="W515">
        <v>26</v>
      </c>
      <c r="X515">
        <v>25</v>
      </c>
    </row>
    <row r="516" spans="1:24">
      <c r="A516">
        <v>2023</v>
      </c>
      <c r="B516" s="15">
        <v>44944</v>
      </c>
      <c r="C516">
        <v>0</v>
      </c>
      <c r="D516">
        <v>0</v>
      </c>
      <c r="E516" t="s">
        <v>829</v>
      </c>
      <c r="G516" t="s">
        <v>834</v>
      </c>
      <c r="H516" t="s">
        <v>830</v>
      </c>
      <c r="I516" t="s">
        <v>835</v>
      </c>
      <c r="J516" t="s">
        <v>832</v>
      </c>
      <c r="K516">
        <v>1511.5417876137601</v>
      </c>
      <c r="L516">
        <v>1610.1307909750999</v>
      </c>
      <c r="M516">
        <v>0.430527133625761</v>
      </c>
      <c r="N516">
        <v>0.569472866374239</v>
      </c>
      <c r="O516">
        <v>0.23562137409747599</v>
      </c>
      <c r="P516">
        <v>0.99523424653784898</v>
      </c>
      <c r="Q516">
        <v>1.2403871275596301</v>
      </c>
      <c r="R516">
        <v>1</v>
      </c>
      <c r="S516">
        <v>4</v>
      </c>
      <c r="T516">
        <v>1507.65750703189</v>
      </c>
      <c r="U516">
        <v>1614.01507155697</v>
      </c>
      <c r="V516">
        <v>97</v>
      </c>
      <c r="W516">
        <v>92</v>
      </c>
      <c r="X516">
        <v>94</v>
      </c>
    </row>
    <row r="517" spans="1:24">
      <c r="A517">
        <v>2023</v>
      </c>
      <c r="B517" s="15">
        <v>44982</v>
      </c>
      <c r="C517">
        <v>0</v>
      </c>
      <c r="D517">
        <v>0</v>
      </c>
      <c r="E517" t="s">
        <v>829</v>
      </c>
      <c r="G517" t="s">
        <v>838</v>
      </c>
      <c r="H517" t="s">
        <v>888</v>
      </c>
      <c r="I517" t="s">
        <v>839</v>
      </c>
      <c r="J517" t="s">
        <v>889</v>
      </c>
      <c r="K517">
        <v>1502.7919828931799</v>
      </c>
      <c r="L517">
        <v>1562.93854064737</v>
      </c>
      <c r="M517">
        <v>0.48540207947073499</v>
      </c>
      <c r="N517">
        <v>0.51459792052926501</v>
      </c>
      <c r="O517">
        <v>0.242296083622489</v>
      </c>
      <c r="P517">
        <v>1.09548921972599</v>
      </c>
      <c r="Q517">
        <v>1.1468068638965001</v>
      </c>
      <c r="R517">
        <v>6</v>
      </c>
      <c r="S517">
        <v>3</v>
      </c>
      <c r="T517">
        <v>1507.5684470164399</v>
      </c>
      <c r="U517">
        <v>1558.16207652411</v>
      </c>
      <c r="V517">
        <v>81</v>
      </c>
      <c r="W517">
        <v>56</v>
      </c>
      <c r="X517">
        <v>68</v>
      </c>
    </row>
    <row r="518" spans="1:24">
      <c r="A518">
        <v>2023</v>
      </c>
      <c r="B518" s="15">
        <v>44964</v>
      </c>
      <c r="C518">
        <v>0</v>
      </c>
      <c r="D518">
        <v>0</v>
      </c>
      <c r="E518" t="s">
        <v>829</v>
      </c>
      <c r="G518" t="s">
        <v>834</v>
      </c>
      <c r="H518" t="s">
        <v>850</v>
      </c>
      <c r="I518" t="s">
        <v>835</v>
      </c>
      <c r="J518" t="s">
        <v>851</v>
      </c>
      <c r="K518">
        <v>1503.0094313750401</v>
      </c>
      <c r="L518">
        <v>1511.6120487468199</v>
      </c>
      <c r="M518">
        <v>0.55929528238460502</v>
      </c>
      <c r="N518">
        <v>0.44070471761539498</v>
      </c>
      <c r="O518">
        <v>0.236860312794335</v>
      </c>
      <c r="P518">
        <v>1.22297602203353</v>
      </c>
      <c r="Q518">
        <v>1.0138842907608001</v>
      </c>
      <c r="R518">
        <v>4</v>
      </c>
      <c r="S518">
        <v>0</v>
      </c>
      <c r="T518">
        <v>1507.4977428864499</v>
      </c>
      <c r="U518">
        <v>1507.1237372354101</v>
      </c>
      <c r="V518">
        <v>50</v>
      </c>
      <c r="W518">
        <v>71</v>
      </c>
      <c r="X518">
        <v>60</v>
      </c>
    </row>
    <row r="519" spans="1:24">
      <c r="A519">
        <v>2023</v>
      </c>
      <c r="B519" s="15">
        <v>44971</v>
      </c>
      <c r="C519">
        <v>0</v>
      </c>
      <c r="D519">
        <v>0</v>
      </c>
      <c r="E519" t="s">
        <v>829</v>
      </c>
      <c r="G519" t="s">
        <v>872</v>
      </c>
      <c r="H519" t="s">
        <v>858</v>
      </c>
      <c r="I519" t="s">
        <v>873</v>
      </c>
      <c r="J519" t="s">
        <v>859</v>
      </c>
      <c r="K519">
        <v>1502.44708015173</v>
      </c>
      <c r="L519">
        <v>1535.28412418725</v>
      </c>
      <c r="M519">
        <v>0.52467940766259002</v>
      </c>
      <c r="N519">
        <v>0.47532059233740998</v>
      </c>
      <c r="O519">
        <v>0.241068300061754</v>
      </c>
      <c r="P519">
        <v>1.1639435425043001</v>
      </c>
      <c r="Q519">
        <v>1.0771247575574501</v>
      </c>
      <c r="R519">
        <v>6</v>
      </c>
      <c r="S519">
        <v>2</v>
      </c>
      <c r="T519">
        <v>1507.34468529225</v>
      </c>
      <c r="U519">
        <v>1530.38651904673</v>
      </c>
      <c r="V519">
        <v>65</v>
      </c>
      <c r="W519">
        <v>15</v>
      </c>
      <c r="X519">
        <v>40</v>
      </c>
    </row>
    <row r="520" spans="1:24">
      <c r="A520">
        <v>2023</v>
      </c>
      <c r="B520" s="15">
        <v>44952</v>
      </c>
      <c r="C520">
        <v>0</v>
      </c>
      <c r="D520">
        <v>0</v>
      </c>
      <c r="E520" t="s">
        <v>829</v>
      </c>
      <c r="G520" t="s">
        <v>876</v>
      </c>
      <c r="H520" t="s">
        <v>894</v>
      </c>
      <c r="I520" t="s">
        <v>877</v>
      </c>
      <c r="J520" t="s">
        <v>895</v>
      </c>
      <c r="K520">
        <v>1503.81012220924</v>
      </c>
      <c r="L520">
        <v>1515.4305397630201</v>
      </c>
      <c r="M520">
        <v>0.55500908976306096</v>
      </c>
      <c r="N520">
        <v>0.44499091023693899</v>
      </c>
      <c r="O520">
        <v>0.23738154151641599</v>
      </c>
      <c r="P520">
        <v>1.2156508077589601</v>
      </c>
      <c r="Q520">
        <v>1.0217307337574599</v>
      </c>
      <c r="R520">
        <v>6</v>
      </c>
      <c r="S520">
        <v>4</v>
      </c>
      <c r="T520">
        <v>1507.1340198755299</v>
      </c>
      <c r="U520">
        <v>1512.10664209673</v>
      </c>
      <c r="V520">
        <v>53</v>
      </c>
      <c r="W520">
        <v>86</v>
      </c>
      <c r="X520">
        <v>69</v>
      </c>
    </row>
    <row r="521" spans="1:24">
      <c r="A521">
        <v>2023</v>
      </c>
      <c r="B521" s="15">
        <v>44877</v>
      </c>
      <c r="C521">
        <v>0</v>
      </c>
      <c r="D521">
        <v>0</v>
      </c>
      <c r="E521" t="s">
        <v>829</v>
      </c>
      <c r="G521" t="s">
        <v>874</v>
      </c>
      <c r="H521" t="s">
        <v>892</v>
      </c>
      <c r="I521" t="s">
        <v>875</v>
      </c>
      <c r="J521" t="s">
        <v>893</v>
      </c>
      <c r="K521">
        <v>1505.5133113327099</v>
      </c>
      <c r="L521">
        <v>1448.23915669796</v>
      </c>
      <c r="M521">
        <v>0.64965422702087505</v>
      </c>
      <c r="N521">
        <v>0.350345772979125</v>
      </c>
      <c r="O521">
        <v>0.22567956230795899</v>
      </c>
      <c r="P521">
        <v>1.37837433474412</v>
      </c>
      <c r="Q521">
        <v>0.84730522756383597</v>
      </c>
      <c r="R521">
        <v>4</v>
      </c>
      <c r="S521">
        <v>3</v>
      </c>
      <c r="T521">
        <v>1507.1209358495601</v>
      </c>
      <c r="U521">
        <v>1446.6315321811101</v>
      </c>
      <c r="V521">
        <v>15</v>
      </c>
      <c r="W521">
        <v>41</v>
      </c>
      <c r="X521">
        <v>28</v>
      </c>
    </row>
    <row r="522" spans="1:24">
      <c r="A522">
        <v>2023</v>
      </c>
      <c r="B522" s="15">
        <v>44860</v>
      </c>
      <c r="C522">
        <v>0</v>
      </c>
      <c r="D522">
        <v>0</v>
      </c>
      <c r="E522" t="s">
        <v>829</v>
      </c>
      <c r="G522" t="s">
        <v>834</v>
      </c>
      <c r="H522" t="s">
        <v>888</v>
      </c>
      <c r="I522" t="s">
        <v>835</v>
      </c>
      <c r="J522" t="s">
        <v>889</v>
      </c>
      <c r="K522">
        <v>1502.3841670215199</v>
      </c>
      <c r="L522">
        <v>1543.2859748467299</v>
      </c>
      <c r="M522">
        <v>0.51309035897463096</v>
      </c>
      <c r="N522">
        <v>0.48690964102536899</v>
      </c>
      <c r="O522">
        <v>0.242479899532002</v>
      </c>
      <c r="P522">
        <v>1.14424651878626</v>
      </c>
      <c r="Q522">
        <v>1.0982333807457501</v>
      </c>
      <c r="R522">
        <v>3</v>
      </c>
      <c r="S522">
        <v>0</v>
      </c>
      <c r="T522">
        <v>1506.8613905294801</v>
      </c>
      <c r="U522">
        <v>1538.80875133877</v>
      </c>
      <c r="V522">
        <v>70</v>
      </c>
      <c r="W522">
        <v>64</v>
      </c>
      <c r="X522">
        <v>67</v>
      </c>
    </row>
    <row r="523" spans="1:24">
      <c r="A523">
        <v>2023</v>
      </c>
      <c r="B523" s="15">
        <v>44975</v>
      </c>
      <c r="C523">
        <v>0</v>
      </c>
      <c r="D523">
        <v>0</v>
      </c>
      <c r="E523" t="s">
        <v>829</v>
      </c>
      <c r="G523" t="s">
        <v>872</v>
      </c>
      <c r="H523" t="s">
        <v>842</v>
      </c>
      <c r="I523" t="s">
        <v>873</v>
      </c>
      <c r="J523" t="s">
        <v>844</v>
      </c>
      <c r="K523">
        <v>1510.68205926105</v>
      </c>
      <c r="L523">
        <v>1593.1584732725501</v>
      </c>
      <c r="M523">
        <v>0.45339833173807098</v>
      </c>
      <c r="N523">
        <v>0.54660166826192902</v>
      </c>
      <c r="O523">
        <v>0.23840340767100299</v>
      </c>
      <c r="P523">
        <v>1.03710836382844</v>
      </c>
      <c r="Q523">
        <v>1.20129504384256</v>
      </c>
      <c r="R523">
        <v>1</v>
      </c>
      <c r="S523">
        <v>4</v>
      </c>
      <c r="T523">
        <v>1506.55978117779</v>
      </c>
      <c r="U523">
        <v>1597.28075135581</v>
      </c>
      <c r="V523">
        <v>94</v>
      </c>
      <c r="W523">
        <v>55</v>
      </c>
      <c r="X523">
        <v>74</v>
      </c>
    </row>
    <row r="524" spans="1:24">
      <c r="A524">
        <v>2023</v>
      </c>
      <c r="B524" s="15">
        <v>44854</v>
      </c>
      <c r="C524">
        <v>0</v>
      </c>
      <c r="D524">
        <v>0</v>
      </c>
      <c r="E524" t="s">
        <v>829</v>
      </c>
      <c r="G524" t="s">
        <v>834</v>
      </c>
      <c r="H524" t="s">
        <v>894</v>
      </c>
      <c r="I524" t="s">
        <v>835</v>
      </c>
      <c r="J524" t="s">
        <v>895</v>
      </c>
      <c r="K524">
        <v>1513.14622917823</v>
      </c>
      <c r="L524">
        <v>1438.63493399494</v>
      </c>
      <c r="M524">
        <v>0.67188976011600898</v>
      </c>
      <c r="N524">
        <v>0.32811023988399102</v>
      </c>
      <c r="O524">
        <v>0.222816541529235</v>
      </c>
      <c r="P524">
        <v>1.4168879091233</v>
      </c>
      <c r="Q524">
        <v>0.80592863240593804</v>
      </c>
      <c r="R524">
        <v>1</v>
      </c>
      <c r="S524">
        <v>4</v>
      </c>
      <c r="T524">
        <v>1506.5393782808701</v>
      </c>
      <c r="U524">
        <v>1445.2417848923001</v>
      </c>
      <c r="V524">
        <v>14</v>
      </c>
      <c r="W524">
        <v>29</v>
      </c>
      <c r="X524">
        <v>21</v>
      </c>
    </row>
    <row r="525" spans="1:24">
      <c r="A525">
        <v>2023</v>
      </c>
      <c r="B525" s="15">
        <v>44847</v>
      </c>
      <c r="C525">
        <v>0</v>
      </c>
      <c r="D525">
        <v>0</v>
      </c>
      <c r="E525" t="s">
        <v>829</v>
      </c>
      <c r="G525" t="s">
        <v>876</v>
      </c>
      <c r="H525" t="s">
        <v>852</v>
      </c>
      <c r="I525" t="s">
        <v>877</v>
      </c>
      <c r="J525" t="s">
        <v>853</v>
      </c>
      <c r="K525">
        <v>1511.96220820229</v>
      </c>
      <c r="L525">
        <v>1509.83045981386</v>
      </c>
      <c r="M525">
        <v>0.57446560983813</v>
      </c>
      <c r="N525">
        <v>0.42553439016187</v>
      </c>
      <c r="O525">
        <v>0.23501269708451</v>
      </c>
      <c r="P525">
        <v>1.2489372044104099</v>
      </c>
      <c r="Q525">
        <v>0.986075492674096</v>
      </c>
      <c r="R525">
        <v>1</v>
      </c>
      <c r="S525">
        <v>4</v>
      </c>
      <c r="T525">
        <v>1506.5180009686101</v>
      </c>
      <c r="U525">
        <v>1515.2746670475401</v>
      </c>
      <c r="V525">
        <v>55</v>
      </c>
      <c r="W525">
        <v>76</v>
      </c>
      <c r="X525">
        <v>65</v>
      </c>
    </row>
    <row r="526" spans="1:24">
      <c r="A526">
        <v>2023</v>
      </c>
      <c r="B526" s="15">
        <v>44847</v>
      </c>
      <c r="C526">
        <v>0</v>
      </c>
      <c r="D526">
        <v>0</v>
      </c>
      <c r="E526" t="s">
        <v>829</v>
      </c>
      <c r="G526" t="s">
        <v>834</v>
      </c>
      <c r="H526" t="s">
        <v>858</v>
      </c>
      <c r="I526" t="s">
        <v>835</v>
      </c>
      <c r="J526" t="s">
        <v>859</v>
      </c>
      <c r="K526">
        <v>1510.0711592018799</v>
      </c>
      <c r="L526">
        <v>1555.1210563741699</v>
      </c>
      <c r="M526">
        <v>0.50712328862771805</v>
      </c>
      <c r="N526">
        <v>0.49287671137228201</v>
      </c>
      <c r="O526">
        <v>0.24320813701077901</v>
      </c>
      <c r="P526">
        <v>1.1341182040042901</v>
      </c>
      <c r="Q526">
        <v>1.1090899330064901</v>
      </c>
      <c r="R526">
        <v>1</v>
      </c>
      <c r="S526">
        <v>3</v>
      </c>
      <c r="T526">
        <v>1506.2028998011499</v>
      </c>
      <c r="U526">
        <v>1558.9893157749</v>
      </c>
      <c r="V526">
        <v>81</v>
      </c>
      <c r="W526">
        <v>52</v>
      </c>
      <c r="X526">
        <v>66</v>
      </c>
    </row>
    <row r="527" spans="1:24">
      <c r="A527">
        <v>2023</v>
      </c>
      <c r="B527" s="15">
        <v>44904</v>
      </c>
      <c r="C527">
        <v>0</v>
      </c>
      <c r="D527">
        <v>0</v>
      </c>
      <c r="E527" t="s">
        <v>829</v>
      </c>
      <c r="G527" t="s">
        <v>894</v>
      </c>
      <c r="H527" t="s">
        <v>834</v>
      </c>
      <c r="I527" t="s">
        <v>895</v>
      </c>
      <c r="J527" t="s">
        <v>835</v>
      </c>
      <c r="K527">
        <v>1510.4611884951</v>
      </c>
      <c r="L527">
        <v>1517.92833745696</v>
      </c>
      <c r="M527">
        <v>0.56090574176869901</v>
      </c>
      <c r="N527">
        <v>0.43909425823130099</v>
      </c>
      <c r="O527">
        <v>0.23666440131521199</v>
      </c>
      <c r="P527">
        <v>1.2257294632826601</v>
      </c>
      <c r="Q527">
        <v>1.0109349380325601</v>
      </c>
      <c r="R527">
        <v>4</v>
      </c>
      <c r="S527">
        <v>6</v>
      </c>
      <c r="T527">
        <v>1506.1025848065201</v>
      </c>
      <c r="U527">
        <v>1522.2869411455399</v>
      </c>
      <c r="V527">
        <v>59</v>
      </c>
      <c r="W527">
        <v>47</v>
      </c>
      <c r="X527">
        <v>53</v>
      </c>
    </row>
    <row r="528" spans="1:24">
      <c r="A528">
        <v>2023</v>
      </c>
      <c r="B528" s="15">
        <v>44888</v>
      </c>
      <c r="C528">
        <v>0</v>
      </c>
      <c r="D528">
        <v>0</v>
      </c>
      <c r="E528" t="s">
        <v>829</v>
      </c>
      <c r="F528" t="s">
        <v>860</v>
      </c>
      <c r="G528" t="s">
        <v>838</v>
      </c>
      <c r="H528" t="s">
        <v>840</v>
      </c>
      <c r="I528" t="s">
        <v>839</v>
      </c>
      <c r="J528" t="s">
        <v>841</v>
      </c>
      <c r="K528">
        <v>1504.5686304165399</v>
      </c>
      <c r="L528">
        <v>1428.0224583581301</v>
      </c>
      <c r="M528">
        <v>0.67446687113287496</v>
      </c>
      <c r="N528">
        <v>0.32553312886712499</v>
      </c>
      <c r="O528">
        <v>0.222480271961388</v>
      </c>
      <c r="P528">
        <v>1.42135844130855</v>
      </c>
      <c r="Q528">
        <v>0.80112183065283804</v>
      </c>
      <c r="R528">
        <v>3</v>
      </c>
      <c r="S528">
        <v>2</v>
      </c>
      <c r="T528">
        <v>1506.0491712409701</v>
      </c>
      <c r="U528">
        <v>1426.5419175336999</v>
      </c>
      <c r="V528">
        <v>7</v>
      </c>
      <c r="W528">
        <v>17</v>
      </c>
      <c r="X528">
        <v>12</v>
      </c>
    </row>
    <row r="529" spans="1:24">
      <c r="A529">
        <v>2023</v>
      </c>
      <c r="B529" s="15">
        <v>44896</v>
      </c>
      <c r="C529">
        <v>0</v>
      </c>
      <c r="D529">
        <v>0</v>
      </c>
      <c r="E529" t="s">
        <v>829</v>
      </c>
      <c r="F529" t="s">
        <v>860</v>
      </c>
      <c r="G529" t="s">
        <v>894</v>
      </c>
      <c r="H529" t="s">
        <v>876</v>
      </c>
      <c r="I529" t="s">
        <v>895</v>
      </c>
      <c r="J529" t="s">
        <v>877</v>
      </c>
      <c r="K529">
        <v>1508.4856629933399</v>
      </c>
      <c r="L529">
        <v>1493.64911442938</v>
      </c>
      <c r="M529">
        <v>0.59223903002576195</v>
      </c>
      <c r="N529">
        <v>0.407760969974238</v>
      </c>
      <c r="O529">
        <v>0.23283886137030199</v>
      </c>
      <c r="P529">
        <v>1.2794206600115701</v>
      </c>
      <c r="Q529">
        <v>0.95341820135872801</v>
      </c>
      <c r="R529">
        <v>3</v>
      </c>
      <c r="S529">
        <v>4</v>
      </c>
      <c r="T529">
        <v>1505.5324563727199</v>
      </c>
      <c r="U529">
        <v>1496.60232105</v>
      </c>
      <c r="V529">
        <v>42</v>
      </c>
      <c r="W529">
        <v>33</v>
      </c>
      <c r="X529">
        <v>37</v>
      </c>
    </row>
    <row r="530" spans="1:24">
      <c r="A530">
        <v>2023</v>
      </c>
      <c r="B530" s="15">
        <v>44875</v>
      </c>
      <c r="C530">
        <v>0</v>
      </c>
      <c r="D530">
        <v>0</v>
      </c>
      <c r="E530" t="s">
        <v>829</v>
      </c>
      <c r="F530" t="s">
        <v>860</v>
      </c>
      <c r="G530" t="s">
        <v>874</v>
      </c>
      <c r="H530" t="s">
        <v>880</v>
      </c>
      <c r="I530" t="s">
        <v>875</v>
      </c>
      <c r="J530" t="s">
        <v>881</v>
      </c>
      <c r="K530">
        <v>1503.9028428649699</v>
      </c>
      <c r="L530">
        <v>1447.0493439863999</v>
      </c>
      <c r="M530">
        <v>0.64910288780718595</v>
      </c>
      <c r="N530">
        <v>0.350897112192814</v>
      </c>
      <c r="O530">
        <v>0.22574975631685701</v>
      </c>
      <c r="P530">
        <v>1.37742071318419</v>
      </c>
      <c r="Q530">
        <v>0.84832904313266799</v>
      </c>
      <c r="R530">
        <v>2</v>
      </c>
      <c r="S530">
        <v>1</v>
      </c>
      <c r="T530">
        <v>1505.5133113327099</v>
      </c>
      <c r="U530">
        <v>1445.4388755186601</v>
      </c>
      <c r="V530">
        <v>14</v>
      </c>
      <c r="W530">
        <v>45</v>
      </c>
      <c r="X530">
        <v>29</v>
      </c>
    </row>
    <row r="531" spans="1:24">
      <c r="A531">
        <v>2023</v>
      </c>
      <c r="B531" s="15">
        <v>44929</v>
      </c>
      <c r="C531">
        <v>0</v>
      </c>
      <c r="D531">
        <v>0</v>
      </c>
      <c r="E531" t="s">
        <v>829</v>
      </c>
      <c r="G531" t="s">
        <v>874</v>
      </c>
      <c r="H531" t="s">
        <v>852</v>
      </c>
      <c r="I531" t="s">
        <v>875</v>
      </c>
      <c r="J531" t="s">
        <v>853</v>
      </c>
      <c r="K531">
        <v>1502.92032804255</v>
      </c>
      <c r="L531">
        <v>1545.3586672794199</v>
      </c>
      <c r="M531">
        <v>0.51088038670547897</v>
      </c>
      <c r="N531">
        <v>0.48911961329452103</v>
      </c>
      <c r="O531">
        <v>0.24274947960627799</v>
      </c>
      <c r="P531">
        <v>1.14049430500343</v>
      </c>
      <c r="Q531">
        <v>1.1022551746028499</v>
      </c>
      <c r="R531">
        <v>3</v>
      </c>
      <c r="S531">
        <v>2</v>
      </c>
      <c r="T531">
        <v>1505.2735088531799</v>
      </c>
      <c r="U531">
        <v>1543.00548646879</v>
      </c>
      <c r="V531">
        <v>71</v>
      </c>
      <c r="W531">
        <v>26</v>
      </c>
      <c r="X531">
        <v>48</v>
      </c>
    </row>
    <row r="532" spans="1:24">
      <c r="A532">
        <v>2023</v>
      </c>
      <c r="B532" s="15">
        <v>44858</v>
      </c>
      <c r="C532">
        <v>0</v>
      </c>
      <c r="D532">
        <v>0</v>
      </c>
      <c r="E532" t="s">
        <v>829</v>
      </c>
      <c r="G532" t="s">
        <v>854</v>
      </c>
      <c r="H532" t="s">
        <v>872</v>
      </c>
      <c r="I532" t="s">
        <v>855</v>
      </c>
      <c r="J532" t="s">
        <v>873</v>
      </c>
      <c r="K532">
        <v>1499.87019390407</v>
      </c>
      <c r="L532">
        <v>1558.37108096782</v>
      </c>
      <c r="M532">
        <v>0.48776868080728403</v>
      </c>
      <c r="N532">
        <v>0.51223131919271603</v>
      </c>
      <c r="O532">
        <v>0.24258467082933999</v>
      </c>
      <c r="P532">
        <v>1.0997968275694101</v>
      </c>
      <c r="Q532">
        <v>1.1427878432599301</v>
      </c>
      <c r="R532">
        <v>4</v>
      </c>
      <c r="S532">
        <v>0</v>
      </c>
      <c r="T532">
        <v>1505.2144687560001</v>
      </c>
      <c r="U532">
        <v>1553.0268061158899</v>
      </c>
      <c r="V532">
        <v>77</v>
      </c>
      <c r="W532">
        <v>42</v>
      </c>
      <c r="X532">
        <v>59</v>
      </c>
    </row>
    <row r="533" spans="1:24">
      <c r="A533">
        <v>2023</v>
      </c>
      <c r="B533" s="15">
        <v>44979</v>
      </c>
      <c r="C533">
        <v>0</v>
      </c>
      <c r="D533">
        <v>0</v>
      </c>
      <c r="E533" t="s">
        <v>829</v>
      </c>
      <c r="G533" t="s">
        <v>834</v>
      </c>
      <c r="H533" t="s">
        <v>854</v>
      </c>
      <c r="I533" t="s">
        <v>835</v>
      </c>
      <c r="J533" t="s">
        <v>855</v>
      </c>
      <c r="K533">
        <v>1502.9158866023599</v>
      </c>
      <c r="L533">
        <v>1536.4299405037</v>
      </c>
      <c r="M533">
        <v>0.52370739355785401</v>
      </c>
      <c r="N533">
        <v>0.47629260644214599</v>
      </c>
      <c r="O533">
        <v>0.24118658321344699</v>
      </c>
      <c r="P533">
        <v>1.16229017347332</v>
      </c>
      <c r="Q533">
        <v>1.0788964097401299</v>
      </c>
      <c r="R533">
        <v>2</v>
      </c>
      <c r="S533">
        <v>1</v>
      </c>
      <c r="T533">
        <v>1505.19746009759</v>
      </c>
      <c r="U533">
        <v>1534.1483670084699</v>
      </c>
      <c r="V533">
        <v>66</v>
      </c>
      <c r="W533">
        <v>99</v>
      </c>
      <c r="X533">
        <v>82</v>
      </c>
    </row>
    <row r="534" spans="1:24">
      <c r="A534">
        <v>2023</v>
      </c>
      <c r="B534" s="15">
        <v>44922</v>
      </c>
      <c r="C534">
        <v>0</v>
      </c>
      <c r="D534">
        <v>0</v>
      </c>
      <c r="E534" t="s">
        <v>829</v>
      </c>
      <c r="G534" t="s">
        <v>874</v>
      </c>
      <c r="H534" t="s">
        <v>843</v>
      </c>
      <c r="I534" t="s">
        <v>875</v>
      </c>
      <c r="J534" t="s">
        <v>845</v>
      </c>
      <c r="K534">
        <v>1501.38244204476</v>
      </c>
      <c r="L534">
        <v>1542.43433579368</v>
      </c>
      <c r="M534">
        <v>0.51287451358701996</v>
      </c>
      <c r="N534">
        <v>0.48712548641297998</v>
      </c>
      <c r="O534">
        <v>0.242506222708984</v>
      </c>
      <c r="P534">
        <v>1.1438799888693301</v>
      </c>
      <c r="Q534">
        <v>1.09862623383966</v>
      </c>
      <c r="R534">
        <v>4</v>
      </c>
      <c r="S534">
        <v>2</v>
      </c>
      <c r="T534">
        <v>1505.0730795854499</v>
      </c>
      <c r="U534">
        <v>1538.74369825299</v>
      </c>
      <c r="V534">
        <v>69</v>
      </c>
      <c r="W534">
        <v>41</v>
      </c>
      <c r="X534">
        <v>55</v>
      </c>
    </row>
    <row r="535" spans="1:24">
      <c r="A535">
        <v>2023</v>
      </c>
      <c r="B535" s="15">
        <v>44973</v>
      </c>
      <c r="C535">
        <v>0</v>
      </c>
      <c r="D535">
        <v>0</v>
      </c>
      <c r="E535" t="s">
        <v>829</v>
      </c>
      <c r="G535" t="s">
        <v>850</v>
      </c>
      <c r="H535" t="s">
        <v>840</v>
      </c>
      <c r="I535" t="s">
        <v>851</v>
      </c>
      <c r="J535" t="s">
        <v>841</v>
      </c>
      <c r="K535">
        <v>1501.58730292827</v>
      </c>
      <c r="L535">
        <v>1443.8073749703501</v>
      </c>
      <c r="M535">
        <v>0.65031659796555796</v>
      </c>
      <c r="N535">
        <v>0.34968340203444198</v>
      </c>
      <c r="O535">
        <v>0.22559518537294099</v>
      </c>
      <c r="P535">
        <v>1.3795200878349201</v>
      </c>
      <c r="Q535">
        <v>0.84607509753802401</v>
      </c>
      <c r="R535">
        <v>6</v>
      </c>
      <c r="S535">
        <v>2</v>
      </c>
      <c r="T535">
        <v>1505.0390560155799</v>
      </c>
      <c r="U535">
        <v>1440.3556218830399</v>
      </c>
      <c r="V535">
        <v>11</v>
      </c>
      <c r="W535">
        <v>33</v>
      </c>
      <c r="X535">
        <v>22</v>
      </c>
    </row>
    <row r="536" spans="1:24">
      <c r="A536">
        <v>2023</v>
      </c>
      <c r="B536" s="15">
        <v>44884</v>
      </c>
      <c r="C536">
        <v>0</v>
      </c>
      <c r="D536">
        <v>0</v>
      </c>
      <c r="E536" t="s">
        <v>829</v>
      </c>
      <c r="G536" t="s">
        <v>838</v>
      </c>
      <c r="H536" t="s">
        <v>842</v>
      </c>
      <c r="I536" t="s">
        <v>839</v>
      </c>
      <c r="J536" t="s">
        <v>844</v>
      </c>
      <c r="K536">
        <v>1509.08206630275</v>
      </c>
      <c r="L536">
        <v>1598.9673775541701</v>
      </c>
      <c r="M536">
        <v>0.44285125425848598</v>
      </c>
      <c r="N536">
        <v>0.55714874574151496</v>
      </c>
      <c r="O536">
        <v>0.23712137619197901</v>
      </c>
      <c r="P536">
        <v>1.01781438585083</v>
      </c>
      <c r="Q536">
        <v>1.21930699034114</v>
      </c>
      <c r="R536">
        <v>0</v>
      </c>
      <c r="S536">
        <v>4</v>
      </c>
      <c r="T536">
        <v>1504.5686304165399</v>
      </c>
      <c r="U536">
        <v>1603.48081344038</v>
      </c>
      <c r="V536">
        <v>95</v>
      </c>
      <c r="W536">
        <v>26</v>
      </c>
      <c r="X536">
        <v>60</v>
      </c>
    </row>
    <row r="537" spans="1:24">
      <c r="A537">
        <v>2023</v>
      </c>
      <c r="B537" s="15">
        <v>44966</v>
      </c>
      <c r="C537">
        <v>0</v>
      </c>
      <c r="D537">
        <v>0</v>
      </c>
      <c r="E537" t="s">
        <v>829</v>
      </c>
      <c r="G537" t="s">
        <v>834</v>
      </c>
      <c r="H537" t="s">
        <v>863</v>
      </c>
      <c r="I537" t="s">
        <v>835</v>
      </c>
      <c r="J537" t="s">
        <v>864</v>
      </c>
      <c r="K537">
        <v>1507.4977428864499</v>
      </c>
      <c r="L537">
        <v>1473.3487306593599</v>
      </c>
      <c r="M537">
        <v>0.618786485009719</v>
      </c>
      <c r="N537">
        <v>0.381213514990281</v>
      </c>
      <c r="O537">
        <v>0.22956133886758301</v>
      </c>
      <c r="P537">
        <v>1.32508485491503</v>
      </c>
      <c r="Q537">
        <v>0.90447648395255797</v>
      </c>
      <c r="R537">
        <v>5</v>
      </c>
      <c r="S537">
        <v>6</v>
      </c>
      <c r="T537">
        <v>1504.3818443749799</v>
      </c>
      <c r="U537">
        <v>1476.46462917083</v>
      </c>
      <c r="V537">
        <v>28</v>
      </c>
      <c r="W537">
        <v>72</v>
      </c>
      <c r="X537">
        <v>50</v>
      </c>
    </row>
    <row r="538" spans="1:24">
      <c r="A538">
        <v>2023</v>
      </c>
      <c r="B538" s="15">
        <v>44917</v>
      </c>
      <c r="C538">
        <v>0</v>
      </c>
      <c r="D538">
        <v>0</v>
      </c>
      <c r="E538" t="s">
        <v>829</v>
      </c>
      <c r="F538" t="s">
        <v>860</v>
      </c>
      <c r="G538" t="s">
        <v>874</v>
      </c>
      <c r="H538" t="s">
        <v>848</v>
      </c>
      <c r="I538" t="s">
        <v>875</v>
      </c>
      <c r="J538" t="s">
        <v>849</v>
      </c>
      <c r="K538">
        <v>1501.79849950415</v>
      </c>
      <c r="L538">
        <v>1523.5300494711701</v>
      </c>
      <c r="M538">
        <v>0.54059203672657397</v>
      </c>
      <c r="N538">
        <v>0.45940796327342598</v>
      </c>
      <c r="O538">
        <v>0.23913366847001499</v>
      </c>
      <c r="P538">
        <v>1.19104398503506</v>
      </c>
      <c r="Q538">
        <v>1.04808968343496</v>
      </c>
      <c r="R538">
        <v>4</v>
      </c>
      <c r="S538">
        <v>3</v>
      </c>
      <c r="T538">
        <v>1503.9867143157101</v>
      </c>
      <c r="U538">
        <v>1521.34183465961</v>
      </c>
      <c r="V538">
        <v>57</v>
      </c>
      <c r="W538">
        <v>98</v>
      </c>
      <c r="X538">
        <v>77</v>
      </c>
    </row>
    <row r="539" spans="1:24">
      <c r="A539">
        <v>2023</v>
      </c>
      <c r="B539" s="15">
        <v>44873</v>
      </c>
      <c r="C539">
        <v>0</v>
      </c>
      <c r="D539">
        <v>0</v>
      </c>
      <c r="E539" t="s">
        <v>829</v>
      </c>
      <c r="G539" t="s">
        <v>874</v>
      </c>
      <c r="H539" t="s">
        <v>886</v>
      </c>
      <c r="I539" t="s">
        <v>875</v>
      </c>
      <c r="J539" t="s">
        <v>887</v>
      </c>
      <c r="K539">
        <v>1501.6463083485901</v>
      </c>
      <c r="L539">
        <v>1532.0175632318101</v>
      </c>
      <c r="M539">
        <v>0.52821801917712596</v>
      </c>
      <c r="N539">
        <v>0.47178198082287398</v>
      </c>
      <c r="O539">
        <v>0.24063782670614001</v>
      </c>
      <c r="P539">
        <v>1.1699646288985901</v>
      </c>
      <c r="Q539">
        <v>1.0706731978075501</v>
      </c>
      <c r="R539">
        <v>1</v>
      </c>
      <c r="S539">
        <v>0</v>
      </c>
      <c r="T539">
        <v>1503.9028428649699</v>
      </c>
      <c r="U539">
        <v>1529.76102871543</v>
      </c>
      <c r="V539">
        <v>62</v>
      </c>
      <c r="W539">
        <v>74</v>
      </c>
      <c r="X539">
        <v>68</v>
      </c>
    </row>
    <row r="540" spans="1:24">
      <c r="A540">
        <v>2023</v>
      </c>
      <c r="B540" s="15">
        <v>44950</v>
      </c>
      <c r="C540">
        <v>0</v>
      </c>
      <c r="D540">
        <v>0</v>
      </c>
      <c r="E540" t="s">
        <v>829</v>
      </c>
      <c r="G540" t="s">
        <v>876</v>
      </c>
      <c r="H540" t="s">
        <v>854</v>
      </c>
      <c r="I540" t="s">
        <v>877</v>
      </c>
      <c r="J540" t="s">
        <v>855</v>
      </c>
      <c r="K540">
        <v>1501.4486409981901</v>
      </c>
      <c r="L540">
        <v>1544.91571929047</v>
      </c>
      <c r="M540">
        <v>0.50940052222129195</v>
      </c>
      <c r="N540">
        <v>0.49059947777870799</v>
      </c>
      <c r="O540">
        <v>0.24293008272410499</v>
      </c>
      <c r="P540">
        <v>1.1379824161637699</v>
      </c>
      <c r="Q540">
        <v>1.1049476665603399</v>
      </c>
      <c r="R540">
        <v>2</v>
      </c>
      <c r="S540">
        <v>1</v>
      </c>
      <c r="T540">
        <v>1503.81012220924</v>
      </c>
      <c r="U540">
        <v>1542.55423807942</v>
      </c>
      <c r="V540">
        <v>70</v>
      </c>
      <c r="W540">
        <v>87</v>
      </c>
      <c r="X540">
        <v>78</v>
      </c>
    </row>
    <row r="541" spans="1:24">
      <c r="A541">
        <v>2023</v>
      </c>
      <c r="B541" s="15">
        <v>44891</v>
      </c>
      <c r="C541">
        <v>0</v>
      </c>
      <c r="D541">
        <v>0</v>
      </c>
      <c r="E541" t="s">
        <v>829</v>
      </c>
      <c r="G541" t="s">
        <v>894</v>
      </c>
      <c r="H541" t="s">
        <v>838</v>
      </c>
      <c r="I541" t="s">
        <v>895</v>
      </c>
      <c r="J541" t="s">
        <v>839</v>
      </c>
      <c r="K541">
        <v>1499.0300668714001</v>
      </c>
      <c r="L541">
        <v>1510.2509513605401</v>
      </c>
      <c r="M541">
        <v>0.555577032469732</v>
      </c>
      <c r="N541">
        <v>0.444422967530268</v>
      </c>
      <c r="O541">
        <v>0.237312489576531</v>
      </c>
      <c r="P541">
        <v>1.2166211857890601</v>
      </c>
      <c r="Q541">
        <v>1.0206913037874701</v>
      </c>
      <c r="R541">
        <v>5</v>
      </c>
      <c r="S541">
        <v>1</v>
      </c>
      <c r="T541">
        <v>1503.5619200418701</v>
      </c>
      <c r="U541">
        <v>1505.7190981900701</v>
      </c>
      <c r="V541">
        <v>46</v>
      </c>
      <c r="W541">
        <v>73</v>
      </c>
      <c r="X541">
        <v>59</v>
      </c>
    </row>
    <row r="542" spans="1:24">
      <c r="A542">
        <v>2023</v>
      </c>
      <c r="B542" s="15">
        <v>44926</v>
      </c>
      <c r="C542">
        <v>0</v>
      </c>
      <c r="D542">
        <v>0</v>
      </c>
      <c r="E542" t="s">
        <v>829</v>
      </c>
      <c r="G542" t="s">
        <v>874</v>
      </c>
      <c r="H542" t="s">
        <v>840</v>
      </c>
      <c r="I542" t="s">
        <v>875</v>
      </c>
      <c r="J542" t="s">
        <v>841</v>
      </c>
      <c r="K542">
        <v>1508.5317390917601</v>
      </c>
      <c r="L542">
        <v>1421.1503948956399</v>
      </c>
      <c r="M542">
        <v>0.68800964610403403</v>
      </c>
      <c r="N542">
        <v>0.31199035389596602</v>
      </c>
      <c r="O542">
        <v>0.22069583097954101</v>
      </c>
      <c r="P542">
        <v>1.4448742626187401</v>
      </c>
      <c r="Q542">
        <v>0.77582156836080096</v>
      </c>
      <c r="R542">
        <v>2</v>
      </c>
      <c r="S542">
        <v>4</v>
      </c>
      <c r="T542">
        <v>1502.92032804255</v>
      </c>
      <c r="U542">
        <v>1426.76180594485</v>
      </c>
      <c r="V542">
        <v>6</v>
      </c>
      <c r="W542">
        <v>14</v>
      </c>
      <c r="X542">
        <v>10</v>
      </c>
    </row>
    <row r="543" spans="1:24">
      <c r="A543">
        <v>2023</v>
      </c>
      <c r="B543" s="15">
        <v>44945</v>
      </c>
      <c r="C543">
        <v>0</v>
      </c>
      <c r="D543">
        <v>0</v>
      </c>
      <c r="E543" t="s">
        <v>829</v>
      </c>
      <c r="G543" t="s">
        <v>874</v>
      </c>
      <c r="H543" t="s">
        <v>852</v>
      </c>
      <c r="I543" t="s">
        <v>875</v>
      </c>
      <c r="J543" t="s">
        <v>853</v>
      </c>
      <c r="K543">
        <v>1508.3585583648</v>
      </c>
      <c r="L543">
        <v>1541.0565493616</v>
      </c>
      <c r="M543">
        <v>0.52487902958243604</v>
      </c>
      <c r="N543">
        <v>0.47512097041756401</v>
      </c>
      <c r="O543">
        <v>0.24104401043940599</v>
      </c>
      <c r="P543">
        <v>1.1642831233181801</v>
      </c>
      <c r="Q543">
        <v>1.07676088712122</v>
      </c>
      <c r="R543">
        <v>0</v>
      </c>
      <c r="S543">
        <v>4</v>
      </c>
      <c r="T543">
        <v>1502.8586150174899</v>
      </c>
      <c r="U543">
        <v>1546.5564927089099</v>
      </c>
      <c r="V543">
        <v>72</v>
      </c>
      <c r="W543">
        <v>92</v>
      </c>
      <c r="X543">
        <v>82</v>
      </c>
    </row>
    <row r="544" spans="1:24">
      <c r="A544">
        <v>2023</v>
      </c>
      <c r="B544" s="15">
        <v>44980</v>
      </c>
      <c r="C544">
        <v>0</v>
      </c>
      <c r="D544">
        <v>0</v>
      </c>
      <c r="E544" t="s">
        <v>829</v>
      </c>
      <c r="G544" t="s">
        <v>838</v>
      </c>
      <c r="H544" t="s">
        <v>878</v>
      </c>
      <c r="I544" t="s">
        <v>839</v>
      </c>
      <c r="J544" t="s">
        <v>879</v>
      </c>
      <c r="K544">
        <v>1508.80550565626</v>
      </c>
      <c r="L544">
        <v>1390.1726349739199</v>
      </c>
      <c r="M544">
        <v>0.72526474633766203</v>
      </c>
      <c r="N544">
        <v>0.27473525366233797</v>
      </c>
      <c r="O544">
        <v>0.21560664472789101</v>
      </c>
      <c r="P544">
        <v>1.50976423890593</v>
      </c>
      <c r="Q544">
        <v>0.705842405821964</v>
      </c>
      <c r="R544">
        <v>2</v>
      </c>
      <c r="S544">
        <v>4</v>
      </c>
      <c r="T544">
        <v>1502.7919828931799</v>
      </c>
      <c r="U544">
        <v>1396.186157737</v>
      </c>
      <c r="V544">
        <v>1</v>
      </c>
      <c r="W544">
        <v>44</v>
      </c>
      <c r="X544">
        <v>22</v>
      </c>
    </row>
    <row r="545" spans="1:24">
      <c r="A545">
        <v>2023</v>
      </c>
      <c r="B545" s="15">
        <v>44968</v>
      </c>
      <c r="C545">
        <v>0</v>
      </c>
      <c r="D545">
        <v>0</v>
      </c>
      <c r="E545" t="s">
        <v>829</v>
      </c>
      <c r="F545" t="s">
        <v>860</v>
      </c>
      <c r="G545" t="s">
        <v>872</v>
      </c>
      <c r="H545" t="s">
        <v>890</v>
      </c>
      <c r="I545" t="s">
        <v>873</v>
      </c>
      <c r="J545" t="s">
        <v>891</v>
      </c>
      <c r="K545">
        <v>1500.9985974891499</v>
      </c>
      <c r="L545">
        <v>1419.4311936517499</v>
      </c>
      <c r="M545">
        <v>0.68078090787595402</v>
      </c>
      <c r="N545">
        <v>0.31921909212404598</v>
      </c>
      <c r="O545">
        <v>0.221652048887898</v>
      </c>
      <c r="P545">
        <v>1.4323173815653401</v>
      </c>
      <c r="Q545">
        <v>0.78933466732256097</v>
      </c>
      <c r="R545">
        <v>6</v>
      </c>
      <c r="S545">
        <v>5</v>
      </c>
      <c r="T545">
        <v>1502.44708015173</v>
      </c>
      <c r="U545">
        <v>1417.9827109891701</v>
      </c>
      <c r="V545">
        <v>4</v>
      </c>
      <c r="W545">
        <v>10</v>
      </c>
      <c r="X545">
        <v>7</v>
      </c>
    </row>
    <row r="546" spans="1:24">
      <c r="A546">
        <v>2023</v>
      </c>
      <c r="B546" s="15">
        <v>44981</v>
      </c>
      <c r="C546">
        <v>0</v>
      </c>
      <c r="D546">
        <v>0</v>
      </c>
      <c r="E546" t="s">
        <v>829</v>
      </c>
      <c r="G546" t="s">
        <v>834</v>
      </c>
      <c r="H546" t="s">
        <v>874</v>
      </c>
      <c r="I546" t="s">
        <v>835</v>
      </c>
      <c r="J546" t="s">
        <v>875</v>
      </c>
      <c r="K546">
        <v>1505.19746009759</v>
      </c>
      <c r="L546">
        <v>1513.0845803580701</v>
      </c>
      <c r="M546">
        <v>0.56031023501362898</v>
      </c>
      <c r="N546">
        <v>0.43968976498637102</v>
      </c>
      <c r="O546">
        <v>0.236736849303508</v>
      </c>
      <c r="P546">
        <v>1.2247112396611299</v>
      </c>
      <c r="Q546">
        <v>1.0120256096423801</v>
      </c>
      <c r="R546">
        <v>2</v>
      </c>
      <c r="S546">
        <v>3</v>
      </c>
      <c r="T546">
        <v>1502.4350869677301</v>
      </c>
      <c r="U546">
        <v>1515.84695348794</v>
      </c>
      <c r="V546">
        <v>52</v>
      </c>
      <c r="W546">
        <v>99</v>
      </c>
      <c r="X546">
        <v>75</v>
      </c>
    </row>
    <row r="547" spans="1:24">
      <c r="A547">
        <v>2023</v>
      </c>
      <c r="B547" s="15">
        <v>44943</v>
      </c>
      <c r="C547">
        <v>0</v>
      </c>
      <c r="D547">
        <v>0</v>
      </c>
      <c r="E547" t="s">
        <v>829</v>
      </c>
      <c r="G547" t="s">
        <v>876</v>
      </c>
      <c r="H547" t="s">
        <v>868</v>
      </c>
      <c r="I547" t="s">
        <v>877</v>
      </c>
      <c r="J547" t="s">
        <v>869</v>
      </c>
      <c r="K547">
        <v>1500.34549348876</v>
      </c>
      <c r="L547">
        <v>1422.1136587026599</v>
      </c>
      <c r="M547">
        <v>0.67659375700035396</v>
      </c>
      <c r="N547">
        <v>0.32340624299964599</v>
      </c>
      <c r="O547">
        <v>0.22220198555922299</v>
      </c>
      <c r="P547">
        <v>1.42504902333748</v>
      </c>
      <c r="Q547">
        <v>0.79715296222174503</v>
      </c>
      <c r="R547">
        <v>2</v>
      </c>
      <c r="S547">
        <v>1</v>
      </c>
      <c r="T547">
        <v>1501.8152228741201</v>
      </c>
      <c r="U547">
        <v>1420.6439293173</v>
      </c>
      <c r="V547">
        <v>4</v>
      </c>
      <c r="W547">
        <v>53</v>
      </c>
      <c r="X547">
        <v>28</v>
      </c>
    </row>
    <row r="548" spans="1:24">
      <c r="A548">
        <v>2023</v>
      </c>
      <c r="B548" s="15">
        <v>44915</v>
      </c>
      <c r="C548">
        <v>0</v>
      </c>
      <c r="D548">
        <v>0</v>
      </c>
      <c r="E548" t="s">
        <v>829</v>
      </c>
      <c r="G548" t="s">
        <v>874</v>
      </c>
      <c r="H548" t="s">
        <v>878</v>
      </c>
      <c r="I548" t="s">
        <v>875</v>
      </c>
      <c r="J548" t="s">
        <v>879</v>
      </c>
      <c r="K548">
        <v>1499.0925593653601</v>
      </c>
      <c r="L548">
        <v>1412.16174220833</v>
      </c>
      <c r="M548">
        <v>0.68745268634382595</v>
      </c>
      <c r="N548">
        <v>0.312547313656174</v>
      </c>
      <c r="O548">
        <v>0.22076982328775499</v>
      </c>
      <c r="P548">
        <v>1.44390638789259</v>
      </c>
      <c r="Q548">
        <v>0.776863435395167</v>
      </c>
      <c r="R548">
        <v>4</v>
      </c>
      <c r="S548">
        <v>1</v>
      </c>
      <c r="T548">
        <v>1501.79849950415</v>
      </c>
      <c r="U548">
        <v>1409.4558020695399</v>
      </c>
      <c r="V548">
        <v>3</v>
      </c>
      <c r="W548">
        <v>14</v>
      </c>
      <c r="X548">
        <v>8</v>
      </c>
    </row>
    <row r="549" spans="1:24">
      <c r="A549">
        <v>2023</v>
      </c>
      <c r="B549" s="15">
        <v>44870</v>
      </c>
      <c r="C549">
        <v>0</v>
      </c>
      <c r="D549">
        <v>0</v>
      </c>
      <c r="E549" t="s">
        <v>829</v>
      </c>
      <c r="G549" t="s">
        <v>874</v>
      </c>
      <c r="H549" t="s">
        <v>858</v>
      </c>
      <c r="I549" t="s">
        <v>875</v>
      </c>
      <c r="J549" t="s">
        <v>859</v>
      </c>
      <c r="K549">
        <v>1499.22443017861</v>
      </c>
      <c r="L549">
        <v>1550.14418758649</v>
      </c>
      <c r="M549">
        <v>0.498676365781689</v>
      </c>
      <c r="N549">
        <v>0.50132363421831105</v>
      </c>
      <c r="O549">
        <v>0.243917123682312</v>
      </c>
      <c r="P549">
        <v>1.11963415045587</v>
      </c>
      <c r="Q549">
        <v>1.1242829732264401</v>
      </c>
      <c r="R549">
        <v>5</v>
      </c>
      <c r="S549">
        <v>4</v>
      </c>
      <c r="T549">
        <v>1501.6463083485901</v>
      </c>
      <c r="U549">
        <v>1547.7223094165099</v>
      </c>
      <c r="V549">
        <v>72</v>
      </c>
      <c r="W549">
        <v>65</v>
      </c>
      <c r="X549">
        <v>68</v>
      </c>
    </row>
    <row r="550" spans="1:24">
      <c r="A550">
        <v>2023</v>
      </c>
      <c r="B550" s="15">
        <v>44947</v>
      </c>
      <c r="C550">
        <v>0</v>
      </c>
      <c r="D550">
        <v>0</v>
      </c>
      <c r="E550" t="s">
        <v>829</v>
      </c>
      <c r="G550" t="s">
        <v>876</v>
      </c>
      <c r="H550" t="s">
        <v>874</v>
      </c>
      <c r="I550" t="s">
        <v>877</v>
      </c>
      <c r="J550" t="s">
        <v>875</v>
      </c>
      <c r="K550">
        <v>1498.20941396479</v>
      </c>
      <c r="L550">
        <v>1502.8586150174899</v>
      </c>
      <c r="M550">
        <v>0.56489689063779402</v>
      </c>
      <c r="N550">
        <v>0.43510310936220598</v>
      </c>
      <c r="O550">
        <v>0.23617868134095099</v>
      </c>
      <c r="P550">
        <v>1.2325558598921</v>
      </c>
      <c r="Q550">
        <v>1.0036228214488501</v>
      </c>
      <c r="R550">
        <v>5</v>
      </c>
      <c r="S550">
        <v>3</v>
      </c>
      <c r="T550">
        <v>1501.4486409981901</v>
      </c>
      <c r="U550">
        <v>1499.6193879840901</v>
      </c>
      <c r="V550">
        <v>41</v>
      </c>
      <c r="W550">
        <v>78</v>
      </c>
      <c r="X550">
        <v>59</v>
      </c>
    </row>
    <row r="551" spans="1:24">
      <c r="A551">
        <v>2023</v>
      </c>
      <c r="B551" s="15">
        <v>44931</v>
      </c>
      <c r="C551">
        <v>0</v>
      </c>
      <c r="D551">
        <v>0</v>
      </c>
      <c r="E551" t="s">
        <v>829</v>
      </c>
      <c r="G551" t="s">
        <v>874</v>
      </c>
      <c r="H551" t="s">
        <v>830</v>
      </c>
      <c r="I551" t="s">
        <v>875</v>
      </c>
      <c r="J551" t="s">
        <v>832</v>
      </c>
      <c r="K551">
        <v>1505.2735088531799</v>
      </c>
      <c r="L551">
        <v>1603.5584224376901</v>
      </c>
      <c r="M551">
        <v>0.43095635741906402</v>
      </c>
      <c r="N551">
        <v>0.56904364258093598</v>
      </c>
      <c r="O551">
        <v>0.235673670375907</v>
      </c>
      <c r="P551">
        <v>0.99602131868925303</v>
      </c>
      <c r="Q551">
        <v>1.23965235168665</v>
      </c>
      <c r="R551">
        <v>2</v>
      </c>
      <c r="S551">
        <v>5</v>
      </c>
      <c r="T551">
        <v>1501.3847922667901</v>
      </c>
      <c r="U551">
        <v>1607.4471390240799</v>
      </c>
      <c r="V551">
        <v>95</v>
      </c>
      <c r="W551">
        <v>30</v>
      </c>
      <c r="X551">
        <v>62</v>
      </c>
    </row>
    <row r="552" spans="1:24">
      <c r="A552">
        <v>2023</v>
      </c>
      <c r="B552" s="15">
        <v>44964</v>
      </c>
      <c r="C552">
        <v>0</v>
      </c>
      <c r="D552">
        <v>0</v>
      </c>
      <c r="E552" t="s">
        <v>829</v>
      </c>
      <c r="G552" t="s">
        <v>876</v>
      </c>
      <c r="H552" t="s">
        <v>843</v>
      </c>
      <c r="I552" t="s">
        <v>877</v>
      </c>
      <c r="J552" t="s">
        <v>845</v>
      </c>
      <c r="K552">
        <v>1507.1340198755299</v>
      </c>
      <c r="L552">
        <v>1522.9875624183001</v>
      </c>
      <c r="M552">
        <v>0.54898309086103403</v>
      </c>
      <c r="N552">
        <v>0.45101690913896603</v>
      </c>
      <c r="O552">
        <v>0.23811400907566199</v>
      </c>
      <c r="P552">
        <v>1.2053596261180599</v>
      </c>
      <c r="Q552">
        <v>1.0327543829576</v>
      </c>
      <c r="R552">
        <v>1</v>
      </c>
      <c r="S552">
        <v>5</v>
      </c>
      <c r="T552">
        <v>1501.33343422397</v>
      </c>
      <c r="U552">
        <v>1528.78814806986</v>
      </c>
      <c r="V552">
        <v>60</v>
      </c>
      <c r="W552">
        <v>99</v>
      </c>
      <c r="X552">
        <v>79</v>
      </c>
    </row>
    <row r="553" spans="1:24">
      <c r="A553">
        <v>2023</v>
      </c>
      <c r="B553" s="15">
        <v>44892</v>
      </c>
      <c r="C553">
        <v>0</v>
      </c>
      <c r="D553">
        <v>0</v>
      </c>
      <c r="E553" t="s">
        <v>829</v>
      </c>
      <c r="F553" t="s">
        <v>860</v>
      </c>
      <c r="G553" t="s">
        <v>874</v>
      </c>
      <c r="H553" t="s">
        <v>831</v>
      </c>
      <c r="I553" t="s">
        <v>875</v>
      </c>
      <c r="J553" t="s">
        <v>833</v>
      </c>
      <c r="K553">
        <v>1504.1835482312999</v>
      </c>
      <c r="L553">
        <v>1461.36933086512</v>
      </c>
      <c r="M553">
        <v>0.630481168459602</v>
      </c>
      <c r="N553">
        <v>0.369518831540398</v>
      </c>
      <c r="O553">
        <v>0.228101331785829</v>
      </c>
      <c r="P553">
        <v>1.3452500745135101</v>
      </c>
      <c r="Q553">
        <v>0.88285125727231795</v>
      </c>
      <c r="R553">
        <v>2</v>
      </c>
      <c r="S553">
        <v>3</v>
      </c>
      <c r="T553">
        <v>1500.99470516836</v>
      </c>
      <c r="U553">
        <v>1464.5581739280599</v>
      </c>
      <c r="V553">
        <v>20</v>
      </c>
      <c r="W553">
        <v>23</v>
      </c>
      <c r="X553">
        <v>21</v>
      </c>
    </row>
    <row r="554" spans="1:24">
      <c r="A554">
        <v>2023</v>
      </c>
      <c r="B554" s="15">
        <v>44947</v>
      </c>
      <c r="C554">
        <v>0</v>
      </c>
      <c r="D554">
        <v>0</v>
      </c>
      <c r="E554" t="s">
        <v>829</v>
      </c>
      <c r="G554" t="s">
        <v>834</v>
      </c>
      <c r="H554" t="s">
        <v>866</v>
      </c>
      <c r="I554" t="s">
        <v>835</v>
      </c>
      <c r="J554" t="s">
        <v>867</v>
      </c>
      <c r="K554">
        <v>1505.44402185949</v>
      </c>
      <c r="L554">
        <v>1566.01509027719</v>
      </c>
      <c r="M554">
        <v>0.48479170234115199</v>
      </c>
      <c r="N554">
        <v>0.51520829765884801</v>
      </c>
      <c r="O554">
        <v>0.242221678716255</v>
      </c>
      <c r="P554">
        <v>1.09437802342977</v>
      </c>
      <c r="Q554">
        <v>1.1478436552864799</v>
      </c>
      <c r="R554">
        <v>2</v>
      </c>
      <c r="S554">
        <v>5</v>
      </c>
      <c r="T554">
        <v>1500.9894595420001</v>
      </c>
      <c r="U554">
        <v>1570.4696525946799</v>
      </c>
      <c r="V554">
        <v>83</v>
      </c>
      <c r="W554">
        <v>85</v>
      </c>
      <c r="X554">
        <v>84</v>
      </c>
    </row>
    <row r="555" spans="1:24">
      <c r="A555">
        <v>2023</v>
      </c>
      <c r="B555" s="15">
        <v>44974</v>
      </c>
      <c r="C555">
        <v>0</v>
      </c>
      <c r="D555">
        <v>0</v>
      </c>
      <c r="E555" t="s">
        <v>829</v>
      </c>
      <c r="G555" t="s">
        <v>834</v>
      </c>
      <c r="H555" t="s">
        <v>856</v>
      </c>
      <c r="I555" t="s">
        <v>835</v>
      </c>
      <c r="J555" t="s">
        <v>857</v>
      </c>
      <c r="K555">
        <v>1498.56281265396</v>
      </c>
      <c r="L555">
        <v>1527.4090486964999</v>
      </c>
      <c r="M555">
        <v>0.53040515176066805</v>
      </c>
      <c r="N555">
        <v>0.46959484823933201</v>
      </c>
      <c r="O555">
        <v>0.24037185440129899</v>
      </c>
      <c r="P555">
        <v>1.1736876880099201</v>
      </c>
      <c r="Q555">
        <v>1.06668416639138</v>
      </c>
      <c r="R555">
        <v>5</v>
      </c>
      <c r="S555">
        <v>4</v>
      </c>
      <c r="T555">
        <v>1500.80723229455</v>
      </c>
      <c r="U555">
        <v>1525.1646290559099</v>
      </c>
      <c r="V555">
        <v>57</v>
      </c>
      <c r="W555">
        <v>75</v>
      </c>
      <c r="X555">
        <v>66</v>
      </c>
    </row>
    <row r="556" spans="1:24">
      <c r="A556">
        <v>2023</v>
      </c>
      <c r="B556" s="15">
        <v>44954</v>
      </c>
      <c r="C556">
        <v>0</v>
      </c>
      <c r="D556">
        <v>0</v>
      </c>
      <c r="E556" t="s">
        <v>829</v>
      </c>
      <c r="F556" t="s">
        <v>860</v>
      </c>
      <c r="G556" t="s">
        <v>834</v>
      </c>
      <c r="H556" t="s">
        <v>843</v>
      </c>
      <c r="I556" t="s">
        <v>835</v>
      </c>
      <c r="J556" t="s">
        <v>845</v>
      </c>
      <c r="K556">
        <v>1498.38723908102</v>
      </c>
      <c r="L556">
        <v>1525.21599101377</v>
      </c>
      <c r="M556">
        <v>0.53329675478543603</v>
      </c>
      <c r="N556">
        <v>0.46670324521456402</v>
      </c>
      <c r="O556">
        <v>0.24002030212405501</v>
      </c>
      <c r="P556">
        <v>1.1786117634895501</v>
      </c>
      <c r="Q556">
        <v>1.06140853863451</v>
      </c>
      <c r="R556">
        <v>2</v>
      </c>
      <c r="S556">
        <v>1</v>
      </c>
      <c r="T556">
        <v>1500.6156676764899</v>
      </c>
      <c r="U556">
        <v>1522.9875624183001</v>
      </c>
      <c r="V556">
        <v>56</v>
      </c>
      <c r="W556">
        <v>44</v>
      </c>
      <c r="X556">
        <v>50</v>
      </c>
    </row>
    <row r="557" spans="1:24">
      <c r="A557">
        <v>2023</v>
      </c>
      <c r="B557" s="15">
        <v>44896</v>
      </c>
      <c r="C557">
        <v>0</v>
      </c>
      <c r="D557">
        <v>0</v>
      </c>
      <c r="E557" t="s">
        <v>829</v>
      </c>
      <c r="G557" t="s">
        <v>874</v>
      </c>
      <c r="H557" t="s">
        <v>890</v>
      </c>
      <c r="I557" t="s">
        <v>875</v>
      </c>
      <c r="J557" t="s">
        <v>891</v>
      </c>
      <c r="K557">
        <v>1498.0383281417601</v>
      </c>
      <c r="L557">
        <v>1444.2142460108</v>
      </c>
      <c r="M557">
        <v>0.64512064508002198</v>
      </c>
      <c r="N557">
        <v>0.35487935491997802</v>
      </c>
      <c r="O557">
        <v>0.226255725909422</v>
      </c>
      <c r="P557">
        <v>1.37053477621773</v>
      </c>
      <c r="Q557">
        <v>0.85572094969169099</v>
      </c>
      <c r="R557">
        <v>5</v>
      </c>
      <c r="S557">
        <v>3</v>
      </c>
      <c r="T557">
        <v>1500.6085845453899</v>
      </c>
      <c r="U557">
        <v>1441.6439896071699</v>
      </c>
      <c r="V557">
        <v>10</v>
      </c>
      <c r="W557">
        <v>36</v>
      </c>
      <c r="X557">
        <v>23</v>
      </c>
    </row>
    <row r="558" spans="1:24">
      <c r="A558">
        <v>2023</v>
      </c>
      <c r="B558" s="15">
        <v>44942</v>
      </c>
      <c r="C558">
        <v>0</v>
      </c>
      <c r="D558">
        <v>0</v>
      </c>
      <c r="E558" t="s">
        <v>829</v>
      </c>
      <c r="G558" t="s">
        <v>876</v>
      </c>
      <c r="H558" t="s">
        <v>848</v>
      </c>
      <c r="I558" t="s">
        <v>877</v>
      </c>
      <c r="J558" t="s">
        <v>849</v>
      </c>
      <c r="K558">
        <v>1498.07576541507</v>
      </c>
      <c r="L558">
        <v>1530.1045335521101</v>
      </c>
      <c r="M558">
        <v>0.52583964096154301</v>
      </c>
      <c r="N558">
        <v>0.47416035903845699</v>
      </c>
      <c r="O558">
        <v>0.24092713473400601</v>
      </c>
      <c r="P558">
        <v>1.16591737863067</v>
      </c>
      <c r="Q558">
        <v>1.07500975610334</v>
      </c>
      <c r="R558">
        <v>2</v>
      </c>
      <c r="S558">
        <v>1</v>
      </c>
      <c r="T558">
        <v>1500.34549348876</v>
      </c>
      <c r="U558">
        <v>1527.8348054784201</v>
      </c>
      <c r="V558">
        <v>59</v>
      </c>
      <c r="W558">
        <v>77</v>
      </c>
      <c r="X558">
        <v>68</v>
      </c>
    </row>
    <row r="559" spans="1:24">
      <c r="A559">
        <v>2023</v>
      </c>
      <c r="B559" s="15">
        <v>44980</v>
      </c>
      <c r="C559">
        <v>0</v>
      </c>
      <c r="D559">
        <v>0</v>
      </c>
      <c r="E559" t="s">
        <v>829</v>
      </c>
      <c r="G559" t="s">
        <v>850</v>
      </c>
      <c r="H559" t="s">
        <v>830</v>
      </c>
      <c r="I559" t="s">
        <v>851</v>
      </c>
      <c r="J559" t="s">
        <v>832</v>
      </c>
      <c r="K559">
        <v>1502.00837817152</v>
      </c>
      <c r="L559">
        <v>1624.18008586821</v>
      </c>
      <c r="M559">
        <v>0.39760513903061101</v>
      </c>
      <c r="N559">
        <v>0.60239486096938899</v>
      </c>
      <c r="O559">
        <v>0.231590183558602</v>
      </c>
      <c r="P559">
        <v>0.93471901448788097</v>
      </c>
      <c r="Q559">
        <v>1.29687116907072</v>
      </c>
      <c r="R559">
        <v>5</v>
      </c>
      <c r="S559">
        <v>6</v>
      </c>
      <c r="T559">
        <v>1500.1537171366999</v>
      </c>
      <c r="U559">
        <v>1626.0347469030301</v>
      </c>
      <c r="V559">
        <v>97</v>
      </c>
      <c r="W559">
        <v>31</v>
      </c>
      <c r="X559">
        <v>64</v>
      </c>
    </row>
    <row r="560" spans="1:24">
      <c r="A560">
        <v>2023</v>
      </c>
      <c r="B560" s="15">
        <v>44856</v>
      </c>
      <c r="C560">
        <v>0</v>
      </c>
      <c r="D560">
        <v>0</v>
      </c>
      <c r="E560" t="s">
        <v>829</v>
      </c>
      <c r="G560" t="s">
        <v>854</v>
      </c>
      <c r="H560" t="s">
        <v>846</v>
      </c>
      <c r="I560" t="s">
        <v>855</v>
      </c>
      <c r="J560" t="s">
        <v>847</v>
      </c>
      <c r="K560">
        <v>1504.5513982395701</v>
      </c>
      <c r="L560">
        <v>1550.4930006284701</v>
      </c>
      <c r="M560">
        <v>0.50584023802731903</v>
      </c>
      <c r="N560">
        <v>0.49415976197268102</v>
      </c>
      <c r="O560">
        <v>0.24336487822532499</v>
      </c>
      <c r="P560">
        <v>1.13194160635098</v>
      </c>
      <c r="Q560">
        <v>1.11142327187435</v>
      </c>
      <c r="R560">
        <v>1</v>
      </c>
      <c r="S560">
        <v>4</v>
      </c>
      <c r="T560">
        <v>1499.87019390407</v>
      </c>
      <c r="U560">
        <v>1555.1742049639699</v>
      </c>
      <c r="V560">
        <v>75</v>
      </c>
      <c r="W560">
        <v>56</v>
      </c>
      <c r="X560">
        <v>65</v>
      </c>
    </row>
    <row r="561" spans="1:24">
      <c r="A561">
        <v>2023</v>
      </c>
      <c r="B561" s="15">
        <v>44887</v>
      </c>
      <c r="C561">
        <v>0</v>
      </c>
      <c r="D561">
        <v>0</v>
      </c>
      <c r="E561" t="s">
        <v>829</v>
      </c>
      <c r="G561" t="s">
        <v>874</v>
      </c>
      <c r="H561" t="s">
        <v>888</v>
      </c>
      <c r="I561" t="s">
        <v>875</v>
      </c>
      <c r="J561" t="s">
        <v>889</v>
      </c>
      <c r="K561">
        <v>1503.7121955145899</v>
      </c>
      <c r="L561">
        <v>1540.6813808870099</v>
      </c>
      <c r="M561">
        <v>0.51874406156869501</v>
      </c>
      <c r="N561">
        <v>0.48125593843130499</v>
      </c>
      <c r="O561">
        <v>0.24179085971368999</v>
      </c>
      <c r="P561">
        <v>1.15385141023301</v>
      </c>
      <c r="Q561">
        <v>1.08793944948068</v>
      </c>
      <c r="R561">
        <v>3</v>
      </c>
      <c r="S561">
        <v>5</v>
      </c>
      <c r="T561">
        <v>1499.7395974906001</v>
      </c>
      <c r="U561">
        <v>1544.653978911</v>
      </c>
      <c r="V561">
        <v>69</v>
      </c>
      <c r="W561">
        <v>68</v>
      </c>
      <c r="X561">
        <v>68</v>
      </c>
    </row>
    <row r="562" spans="1:24">
      <c r="A562">
        <v>2023</v>
      </c>
      <c r="B562" s="15">
        <v>44983</v>
      </c>
      <c r="C562">
        <v>0</v>
      </c>
      <c r="D562">
        <v>0</v>
      </c>
      <c r="E562" t="s">
        <v>829</v>
      </c>
      <c r="G562" t="s">
        <v>861</v>
      </c>
      <c r="H562" t="s">
        <v>838</v>
      </c>
      <c r="I562" t="s">
        <v>862</v>
      </c>
      <c r="J562" t="s">
        <v>839</v>
      </c>
      <c r="K562">
        <v>1495.68725474557</v>
      </c>
      <c r="L562">
        <v>1507.5684470164399</v>
      </c>
      <c r="M562">
        <v>0.55463831667987096</v>
      </c>
      <c r="N562">
        <v>0.44536168332012899</v>
      </c>
      <c r="O562">
        <v>0.23742661909181001</v>
      </c>
      <c r="P562">
        <v>1.2150173521034799</v>
      </c>
      <c r="Q562">
        <v>1.02240926698833</v>
      </c>
      <c r="R562">
        <v>7</v>
      </c>
      <c r="S562">
        <v>4</v>
      </c>
      <c r="T562">
        <v>1499.7255224292601</v>
      </c>
      <c r="U562">
        <v>1503.5301793327501</v>
      </c>
      <c r="V562">
        <v>42</v>
      </c>
      <c r="W562">
        <v>100</v>
      </c>
      <c r="X562">
        <v>71</v>
      </c>
    </row>
    <row r="563" spans="1:24">
      <c r="A563">
        <v>2023</v>
      </c>
      <c r="B563" s="15">
        <v>44933</v>
      </c>
      <c r="C563">
        <v>0</v>
      </c>
      <c r="D563">
        <v>0</v>
      </c>
      <c r="E563" t="s">
        <v>829</v>
      </c>
      <c r="F563" t="s">
        <v>860</v>
      </c>
      <c r="G563" t="s">
        <v>861</v>
      </c>
      <c r="H563" t="s">
        <v>886</v>
      </c>
      <c r="I563" t="s">
        <v>862</v>
      </c>
      <c r="J563" t="s">
        <v>887</v>
      </c>
      <c r="K563">
        <v>1497.04956090309</v>
      </c>
      <c r="L563">
        <v>1552.7605408075401</v>
      </c>
      <c r="M563">
        <v>0.49178197938830098</v>
      </c>
      <c r="N563">
        <v>0.50821802061169896</v>
      </c>
      <c r="O563">
        <v>0.24307444654579399</v>
      </c>
      <c r="P563">
        <v>1.1070987728613899</v>
      </c>
      <c r="Q563">
        <v>1.1359756736844</v>
      </c>
      <c r="R563">
        <v>6</v>
      </c>
      <c r="S563">
        <v>5</v>
      </c>
      <c r="T563">
        <v>1499.51049987273</v>
      </c>
      <c r="U563">
        <v>1550.2996018378999</v>
      </c>
      <c r="V563">
        <v>72</v>
      </c>
      <c r="W563">
        <v>50</v>
      </c>
      <c r="X563">
        <v>61</v>
      </c>
    </row>
    <row r="564" spans="1:24">
      <c r="A564">
        <v>2023</v>
      </c>
      <c r="B564" s="15">
        <v>44852</v>
      </c>
      <c r="C564">
        <v>0</v>
      </c>
      <c r="D564">
        <v>0</v>
      </c>
      <c r="E564" t="s">
        <v>829</v>
      </c>
      <c r="F564" t="s">
        <v>865</v>
      </c>
      <c r="G564" t="s">
        <v>876</v>
      </c>
      <c r="H564" t="s">
        <v>874</v>
      </c>
      <c r="I564" t="s">
        <v>877</v>
      </c>
      <c r="J564" t="s">
        <v>875</v>
      </c>
      <c r="K564">
        <v>1502.31375101306</v>
      </c>
      <c r="L564">
        <v>1498.05337322991</v>
      </c>
      <c r="M564">
        <v>0.57745823917425099</v>
      </c>
      <c r="N564">
        <v>0.42254176082574901</v>
      </c>
      <c r="O564">
        <v>0.23464750274527699</v>
      </c>
      <c r="P564">
        <v>1.2540648473318601</v>
      </c>
      <c r="Q564">
        <v>0.98058265541342104</v>
      </c>
      <c r="R564">
        <v>3</v>
      </c>
      <c r="S564">
        <v>4</v>
      </c>
      <c r="T564">
        <v>1499.44950853159</v>
      </c>
      <c r="U564">
        <v>1500.91761571138</v>
      </c>
      <c r="V564">
        <v>41</v>
      </c>
      <c r="W564">
        <v>82</v>
      </c>
      <c r="X564">
        <v>61</v>
      </c>
    </row>
    <row r="565" spans="1:24">
      <c r="A565">
        <v>2023</v>
      </c>
      <c r="B565" s="15">
        <v>44908</v>
      </c>
      <c r="C565">
        <v>0</v>
      </c>
      <c r="D565">
        <v>0</v>
      </c>
      <c r="E565" t="s">
        <v>829</v>
      </c>
      <c r="G565" t="s">
        <v>894</v>
      </c>
      <c r="H565" t="s">
        <v>852</v>
      </c>
      <c r="I565" t="s">
        <v>895</v>
      </c>
      <c r="J565" t="s">
        <v>853</v>
      </c>
      <c r="K565">
        <v>1504.3287628271401</v>
      </c>
      <c r="L565">
        <v>1530.4081246026401</v>
      </c>
      <c r="M565">
        <v>0.53437027541385196</v>
      </c>
      <c r="N565">
        <v>0.46562972458614799</v>
      </c>
      <c r="O565">
        <v>0.23988980841805199</v>
      </c>
      <c r="P565">
        <v>1.18044037625243</v>
      </c>
      <c r="Q565">
        <v>1.05944943216563</v>
      </c>
      <c r="R565">
        <v>1</v>
      </c>
      <c r="S565">
        <v>4</v>
      </c>
      <c r="T565">
        <v>1499.3350530515099</v>
      </c>
      <c r="U565">
        <v>1535.40183437827</v>
      </c>
      <c r="V565">
        <v>63</v>
      </c>
      <c r="W565">
        <v>29</v>
      </c>
      <c r="X565">
        <v>46</v>
      </c>
    </row>
    <row r="566" spans="1:24">
      <c r="A566">
        <v>2023</v>
      </c>
      <c r="B566" s="15">
        <v>44859</v>
      </c>
      <c r="C566">
        <v>0</v>
      </c>
      <c r="D566">
        <v>0</v>
      </c>
      <c r="E566" t="s">
        <v>829</v>
      </c>
      <c r="G566" t="s">
        <v>874</v>
      </c>
      <c r="H566" t="s">
        <v>882</v>
      </c>
      <c r="I566" t="s">
        <v>875</v>
      </c>
      <c r="J566" t="s">
        <v>883</v>
      </c>
      <c r="K566">
        <v>1495.0154383966601</v>
      </c>
      <c r="L566">
        <v>1568.1874793172401</v>
      </c>
      <c r="M566">
        <v>0.46670210926709599</v>
      </c>
      <c r="N566">
        <v>0.53329789073290401</v>
      </c>
      <c r="O566">
        <v>0.24002016403630599</v>
      </c>
      <c r="P566">
        <v>1.0614064657481199</v>
      </c>
      <c r="Q566">
        <v>1.1786136982881901</v>
      </c>
      <c r="R566">
        <v>4</v>
      </c>
      <c r="S566">
        <v>2</v>
      </c>
      <c r="T566">
        <v>1499.1199257589001</v>
      </c>
      <c r="U566">
        <v>1564.0829919549999</v>
      </c>
      <c r="V566">
        <v>79</v>
      </c>
      <c r="W566">
        <v>51</v>
      </c>
      <c r="X566">
        <v>65</v>
      </c>
    </row>
    <row r="567" spans="1:24">
      <c r="A567">
        <v>2023</v>
      </c>
      <c r="B567" s="15">
        <v>44912</v>
      </c>
      <c r="C567">
        <v>0</v>
      </c>
      <c r="D567">
        <v>0</v>
      </c>
      <c r="E567" t="s">
        <v>829</v>
      </c>
      <c r="F567" t="s">
        <v>865</v>
      </c>
      <c r="G567" t="s">
        <v>874</v>
      </c>
      <c r="H567" t="s">
        <v>836</v>
      </c>
      <c r="I567" t="s">
        <v>875</v>
      </c>
      <c r="J567" t="s">
        <v>837</v>
      </c>
      <c r="K567">
        <v>1497.5171557265401</v>
      </c>
      <c r="L567">
        <v>1435.44623241165</v>
      </c>
      <c r="M567">
        <v>0.65591265415852196</v>
      </c>
      <c r="N567">
        <v>0.34408734584147799</v>
      </c>
      <c r="O567">
        <v>0.22488022867558999</v>
      </c>
      <c r="P567">
        <v>1.3892037493342499</v>
      </c>
      <c r="Q567">
        <v>0.83567647934133904</v>
      </c>
      <c r="R567">
        <v>3</v>
      </c>
      <c r="S567">
        <v>2</v>
      </c>
      <c r="T567">
        <v>1499.0925593653601</v>
      </c>
      <c r="U567">
        <v>1433.87082877283</v>
      </c>
      <c r="V567">
        <v>7</v>
      </c>
      <c r="W567">
        <v>17</v>
      </c>
      <c r="X567">
        <v>12</v>
      </c>
    </row>
    <row r="568" spans="1:24">
      <c r="A568">
        <v>2023</v>
      </c>
      <c r="B568" s="15">
        <v>44978</v>
      </c>
      <c r="C568">
        <v>0</v>
      </c>
      <c r="D568">
        <v>0</v>
      </c>
      <c r="E568" t="s">
        <v>829</v>
      </c>
      <c r="F568" t="s">
        <v>865</v>
      </c>
      <c r="G568" t="s">
        <v>876</v>
      </c>
      <c r="H568" t="s">
        <v>863</v>
      </c>
      <c r="I568" t="s">
        <v>877</v>
      </c>
      <c r="J568" t="s">
        <v>864</v>
      </c>
      <c r="K568">
        <v>1496.9885074783399</v>
      </c>
      <c r="L568">
        <v>1466.13298827585</v>
      </c>
      <c r="M568">
        <v>0.61430432170634197</v>
      </c>
      <c r="N568">
        <v>0.38569567829365797</v>
      </c>
      <c r="O568">
        <v>0.230117979763798</v>
      </c>
      <c r="P568">
        <v>1.3173641537052501</v>
      </c>
      <c r="Q568">
        <v>0.91275382605855004</v>
      </c>
      <c r="R568">
        <v>5</v>
      </c>
      <c r="S568">
        <v>4</v>
      </c>
      <c r="T568">
        <v>1498.7802840267</v>
      </c>
      <c r="U568">
        <v>1464.34121172749</v>
      </c>
      <c r="V568">
        <v>19</v>
      </c>
      <c r="W568">
        <v>63</v>
      </c>
      <c r="X568">
        <v>41</v>
      </c>
    </row>
    <row r="569" spans="1:24">
      <c r="A569">
        <v>2023</v>
      </c>
      <c r="B569" s="15">
        <v>44975</v>
      </c>
      <c r="C569">
        <v>0</v>
      </c>
      <c r="D569">
        <v>0</v>
      </c>
      <c r="E569" t="s">
        <v>829</v>
      </c>
      <c r="G569" t="s">
        <v>876</v>
      </c>
      <c r="H569" t="s">
        <v>858</v>
      </c>
      <c r="I569" t="s">
        <v>877</v>
      </c>
      <c r="J569" t="s">
        <v>859</v>
      </c>
      <c r="K569">
        <v>1493.7168540822299</v>
      </c>
      <c r="L569">
        <v>1535.66375393509</v>
      </c>
      <c r="M569">
        <v>0.51158726770165597</v>
      </c>
      <c r="N569">
        <v>0.48841273229834398</v>
      </c>
      <c r="O569">
        <v>0.24266323581728</v>
      </c>
      <c r="P569">
        <v>1.1416943494371901</v>
      </c>
      <c r="Q569">
        <v>1.1009688863800899</v>
      </c>
      <c r="R569">
        <v>7</v>
      </c>
      <c r="S569">
        <v>3</v>
      </c>
      <c r="T569">
        <v>1498.7716340209799</v>
      </c>
      <c r="U569">
        <v>1530.60897399634</v>
      </c>
      <c r="V569">
        <v>59</v>
      </c>
      <c r="W569">
        <v>73</v>
      </c>
      <c r="X569">
        <v>66</v>
      </c>
    </row>
    <row r="570" spans="1:24">
      <c r="A570">
        <v>2023</v>
      </c>
      <c r="B570" s="15">
        <v>44863</v>
      </c>
      <c r="C570">
        <v>0</v>
      </c>
      <c r="D570">
        <v>0</v>
      </c>
      <c r="E570" t="s">
        <v>829</v>
      </c>
      <c r="G570" t="s">
        <v>874</v>
      </c>
      <c r="H570" t="s">
        <v>846</v>
      </c>
      <c r="I570" t="s">
        <v>875</v>
      </c>
      <c r="J570" t="s">
        <v>847</v>
      </c>
      <c r="K570">
        <v>1494.74321493351</v>
      </c>
      <c r="L570">
        <v>1548.79977197895</v>
      </c>
      <c r="M570">
        <v>0.494162410398368</v>
      </c>
      <c r="N570">
        <v>0.50583758960163205</v>
      </c>
      <c r="O570">
        <v>0.24336520182518101</v>
      </c>
      <c r="P570">
        <v>1.1114280878809</v>
      </c>
      <c r="Q570">
        <v>1.13193711394428</v>
      </c>
      <c r="R570">
        <v>4</v>
      </c>
      <c r="S570">
        <v>2</v>
      </c>
      <c r="T570">
        <v>1498.5999820761101</v>
      </c>
      <c r="U570">
        <v>1544.9430048363499</v>
      </c>
      <c r="V570">
        <v>68</v>
      </c>
      <c r="W570">
        <v>60</v>
      </c>
      <c r="X570">
        <v>64</v>
      </c>
    </row>
    <row r="571" spans="1:24">
      <c r="A571">
        <v>2023</v>
      </c>
      <c r="B571" s="15">
        <v>44971</v>
      </c>
      <c r="C571">
        <v>0</v>
      </c>
      <c r="D571">
        <v>0</v>
      </c>
      <c r="E571" t="s">
        <v>829</v>
      </c>
      <c r="F571" t="s">
        <v>865</v>
      </c>
      <c r="G571" t="s">
        <v>834</v>
      </c>
      <c r="H571" t="s">
        <v>831</v>
      </c>
      <c r="I571" t="s">
        <v>835</v>
      </c>
      <c r="J571" t="s">
        <v>833</v>
      </c>
      <c r="K571">
        <v>1501.62093266487</v>
      </c>
      <c r="L571">
        <v>1474.33022910878</v>
      </c>
      <c r="M571">
        <v>0.60943099282024804</v>
      </c>
      <c r="N571">
        <v>0.39056900717975201</v>
      </c>
      <c r="O571">
        <v>0.230721543195852</v>
      </c>
      <c r="P571">
        <v>1.3089746697014799</v>
      </c>
      <c r="Q571">
        <v>0.92174687349437101</v>
      </c>
      <c r="R571">
        <v>2</v>
      </c>
      <c r="S571">
        <v>3</v>
      </c>
      <c r="T571">
        <v>1498.56281265396</v>
      </c>
      <c r="U571">
        <v>1477.38834911969</v>
      </c>
      <c r="V571">
        <v>25</v>
      </c>
      <c r="W571">
        <v>55</v>
      </c>
      <c r="X571">
        <v>40</v>
      </c>
    </row>
    <row r="572" spans="1:24">
      <c r="A572">
        <v>2023</v>
      </c>
      <c r="B572" s="15">
        <v>44845</v>
      </c>
      <c r="C572">
        <v>0</v>
      </c>
      <c r="D572">
        <v>0</v>
      </c>
      <c r="E572" t="s">
        <v>829</v>
      </c>
      <c r="G572" t="s">
        <v>874</v>
      </c>
      <c r="H572" t="s">
        <v>843</v>
      </c>
      <c r="I572" t="s">
        <v>875</v>
      </c>
      <c r="J572" t="s">
        <v>845</v>
      </c>
      <c r="K572">
        <v>1501.1290676035701</v>
      </c>
      <c r="L572">
        <v>1528.4543745205301</v>
      </c>
      <c r="M572">
        <v>0.532585256521103</v>
      </c>
      <c r="N572">
        <v>0.467414743478897</v>
      </c>
      <c r="O572">
        <v>0.240106795580069</v>
      </c>
      <c r="P572">
        <v>1.1773999693057999</v>
      </c>
      <c r="Q572">
        <v>1.0627068262742601</v>
      </c>
      <c r="R572">
        <v>3</v>
      </c>
      <c r="S572">
        <v>4</v>
      </c>
      <c r="T572">
        <v>1498.52855611204</v>
      </c>
      <c r="U572">
        <v>1531.05488601206</v>
      </c>
      <c r="V572">
        <v>60</v>
      </c>
      <c r="W572">
        <v>77</v>
      </c>
      <c r="X572">
        <v>68</v>
      </c>
    </row>
    <row r="573" spans="1:24">
      <c r="A573">
        <v>2023</v>
      </c>
      <c r="B573" s="15">
        <v>44953</v>
      </c>
      <c r="C573">
        <v>0</v>
      </c>
      <c r="D573">
        <v>0</v>
      </c>
      <c r="E573" t="s">
        <v>829</v>
      </c>
      <c r="G573" t="s">
        <v>834</v>
      </c>
      <c r="H573" t="s">
        <v>892</v>
      </c>
      <c r="I573" t="s">
        <v>835</v>
      </c>
      <c r="J573" t="s">
        <v>893</v>
      </c>
      <c r="K573">
        <v>1495.68391474277</v>
      </c>
      <c r="L573">
        <v>1454.07411909244</v>
      </c>
      <c r="M573">
        <v>0.628864450389654</v>
      </c>
      <c r="N573">
        <v>0.371135549610346</v>
      </c>
      <c r="O573">
        <v>0.22830387368043301</v>
      </c>
      <c r="P573">
        <v>1.3424605844158699</v>
      </c>
      <c r="Q573">
        <v>0.88584328926456601</v>
      </c>
      <c r="R573">
        <v>2</v>
      </c>
      <c r="S573">
        <v>0</v>
      </c>
      <c r="T573">
        <v>1498.38723908102</v>
      </c>
      <c r="U573">
        <v>1451.37079475419</v>
      </c>
      <c r="V573">
        <v>13</v>
      </c>
      <c r="W573">
        <v>27</v>
      </c>
      <c r="X573">
        <v>20</v>
      </c>
    </row>
    <row r="574" spans="1:24">
      <c r="A574">
        <v>2023</v>
      </c>
      <c r="B574" s="15">
        <v>44970</v>
      </c>
      <c r="C574">
        <v>0</v>
      </c>
      <c r="D574">
        <v>0</v>
      </c>
      <c r="E574" t="s">
        <v>829</v>
      </c>
      <c r="G574" t="s">
        <v>876</v>
      </c>
      <c r="H574" t="s">
        <v>890</v>
      </c>
      <c r="I574" t="s">
        <v>877</v>
      </c>
      <c r="J574" t="s">
        <v>891</v>
      </c>
      <c r="K574">
        <v>1503.7254457984</v>
      </c>
      <c r="L574">
        <v>1417.9827109891701</v>
      </c>
      <c r="M574">
        <v>0.68598133544176298</v>
      </c>
      <c r="N574">
        <v>0.31401866455823702</v>
      </c>
      <c r="O574">
        <v>0.220965033244824</v>
      </c>
      <c r="P574">
        <v>1.44134981553713</v>
      </c>
      <c r="Q574">
        <v>0.77961521770769304</v>
      </c>
      <c r="R574">
        <v>2</v>
      </c>
      <c r="S574">
        <v>4</v>
      </c>
      <c r="T574">
        <v>1498.13536688608</v>
      </c>
      <c r="U574">
        <v>1423.5727899014901</v>
      </c>
      <c r="V574">
        <v>4</v>
      </c>
      <c r="W574">
        <v>75</v>
      </c>
      <c r="X574">
        <v>39</v>
      </c>
    </row>
    <row r="575" spans="1:24">
      <c r="A575">
        <v>2023</v>
      </c>
      <c r="B575" s="15">
        <v>44940</v>
      </c>
      <c r="C575">
        <v>0</v>
      </c>
      <c r="D575">
        <v>0</v>
      </c>
      <c r="E575" t="s">
        <v>829</v>
      </c>
      <c r="G575" t="s">
        <v>876</v>
      </c>
      <c r="H575" t="s">
        <v>861</v>
      </c>
      <c r="I575" t="s">
        <v>877</v>
      </c>
      <c r="J575" t="s">
        <v>862</v>
      </c>
      <c r="K575">
        <v>1502.7598767309801</v>
      </c>
      <c r="L575">
        <v>1485.63827701228</v>
      </c>
      <c r="M575">
        <v>0.59541167474152001</v>
      </c>
      <c r="N575">
        <v>0.40458832525847999</v>
      </c>
      <c r="O575">
        <v>0.23244937061165599</v>
      </c>
      <c r="P575">
        <v>1.2848696510462001</v>
      </c>
      <c r="Q575">
        <v>0.94757971956545695</v>
      </c>
      <c r="R575">
        <v>3</v>
      </c>
      <c r="S575">
        <v>5</v>
      </c>
      <c r="T575">
        <v>1498.07576541507</v>
      </c>
      <c r="U575">
        <v>1490.3223883281901</v>
      </c>
      <c r="V575">
        <v>33</v>
      </c>
      <c r="W575">
        <v>74</v>
      </c>
      <c r="X575">
        <v>53</v>
      </c>
    </row>
    <row r="576" spans="1:24">
      <c r="A576">
        <v>2023</v>
      </c>
      <c r="B576" s="15">
        <v>44894</v>
      </c>
      <c r="C576">
        <v>0</v>
      </c>
      <c r="D576">
        <v>0</v>
      </c>
      <c r="E576" t="s">
        <v>829</v>
      </c>
      <c r="F576" t="s">
        <v>860</v>
      </c>
      <c r="G576" t="s">
        <v>874</v>
      </c>
      <c r="H576" t="s">
        <v>850</v>
      </c>
      <c r="I576" t="s">
        <v>875</v>
      </c>
      <c r="J576" t="s">
        <v>851</v>
      </c>
      <c r="K576">
        <v>1500.99470516836</v>
      </c>
      <c r="L576">
        <v>1485.7816146114901</v>
      </c>
      <c r="M576">
        <v>0.59276237107645302</v>
      </c>
      <c r="N576">
        <v>0.40723762892354698</v>
      </c>
      <c r="O576">
        <v>0.232774647895411</v>
      </c>
      <c r="P576">
        <v>1.2803193378353499</v>
      </c>
      <c r="Q576">
        <v>0.95245531006006401</v>
      </c>
      <c r="R576">
        <v>8</v>
      </c>
      <c r="S576">
        <v>9</v>
      </c>
      <c r="T576">
        <v>1498.0383281417601</v>
      </c>
      <c r="U576">
        <v>1488.7379916380901</v>
      </c>
      <c r="V576">
        <v>32</v>
      </c>
      <c r="W576">
        <v>90</v>
      </c>
      <c r="X576">
        <v>61</v>
      </c>
    </row>
    <row r="577" spans="1:24">
      <c r="A577">
        <v>2023</v>
      </c>
      <c r="B577" s="15">
        <v>44886</v>
      </c>
      <c r="C577">
        <v>0</v>
      </c>
      <c r="D577">
        <v>0</v>
      </c>
      <c r="E577" t="s">
        <v>829</v>
      </c>
      <c r="G577" t="s">
        <v>894</v>
      </c>
      <c r="H577" t="s">
        <v>870</v>
      </c>
      <c r="I577" t="s">
        <v>895</v>
      </c>
      <c r="J577" t="s">
        <v>871</v>
      </c>
      <c r="K577">
        <v>1492.7214705843201</v>
      </c>
      <c r="L577">
        <v>1539.65611814113</v>
      </c>
      <c r="M577">
        <v>0.50441128231533205</v>
      </c>
      <c r="N577">
        <v>0.495588717684668</v>
      </c>
      <c r="O577">
        <v>0.243539513298028</v>
      </c>
      <c r="P577">
        <v>1.1295179997315801</v>
      </c>
      <c r="Q577">
        <v>1.11402151356645</v>
      </c>
      <c r="R577">
        <v>5</v>
      </c>
      <c r="S577">
        <v>2</v>
      </c>
      <c r="T577">
        <v>1497.29189041931</v>
      </c>
      <c r="U577">
        <v>1535.0856983061401</v>
      </c>
      <c r="V577">
        <v>61</v>
      </c>
      <c r="W577">
        <v>47</v>
      </c>
      <c r="X577">
        <v>54</v>
      </c>
    </row>
    <row r="578" spans="1:24">
      <c r="A578">
        <v>2023</v>
      </c>
      <c r="B578" s="15">
        <v>44882</v>
      </c>
      <c r="C578">
        <v>0</v>
      </c>
      <c r="D578">
        <v>0</v>
      </c>
      <c r="E578" t="s">
        <v>829</v>
      </c>
      <c r="G578" t="s">
        <v>876</v>
      </c>
      <c r="H578" t="s">
        <v>834</v>
      </c>
      <c r="I578" t="s">
        <v>877</v>
      </c>
      <c r="J578" t="s">
        <v>835</v>
      </c>
      <c r="K578">
        <v>1494.9550564470401</v>
      </c>
      <c r="L578">
        <v>1525.5142212170999</v>
      </c>
      <c r="M578">
        <v>0.52794844821783704</v>
      </c>
      <c r="N578">
        <v>0.47205155178216301</v>
      </c>
      <c r="O578">
        <v>0.24067061320980199</v>
      </c>
      <c r="P578">
        <v>1.1695058328697301</v>
      </c>
      <c r="Q578">
        <v>1.0711647803400799</v>
      </c>
      <c r="R578">
        <v>5</v>
      </c>
      <c r="S578">
        <v>4</v>
      </c>
      <c r="T578">
        <v>1497.21308533755</v>
      </c>
      <c r="U578">
        <v>1523.2561923265901</v>
      </c>
      <c r="V578">
        <v>54</v>
      </c>
      <c r="W578">
        <v>64</v>
      </c>
      <c r="X578">
        <v>59</v>
      </c>
    </row>
    <row r="579" spans="1:24">
      <c r="A579">
        <v>2023</v>
      </c>
      <c r="B579" s="15">
        <v>44894</v>
      </c>
      <c r="C579">
        <v>0</v>
      </c>
      <c r="D579">
        <v>0</v>
      </c>
      <c r="E579" t="s">
        <v>829</v>
      </c>
      <c r="G579" t="s">
        <v>863</v>
      </c>
      <c r="H579" t="s">
        <v>838</v>
      </c>
      <c r="I579" t="s">
        <v>864</v>
      </c>
      <c r="J579" t="s">
        <v>839</v>
      </c>
      <c r="K579">
        <v>1502.9787169761801</v>
      </c>
      <c r="L579">
        <v>1505.7190981900701</v>
      </c>
      <c r="M579">
        <v>0.56759567423111901</v>
      </c>
      <c r="N579">
        <v>0.43240432576888099</v>
      </c>
      <c r="O579">
        <v>0.23585005609074899</v>
      </c>
      <c r="P579">
        <v>1.2371739329487099</v>
      </c>
      <c r="Q579">
        <v>0.99867612314203702</v>
      </c>
      <c r="R579">
        <v>1</v>
      </c>
      <c r="S579">
        <v>5</v>
      </c>
      <c r="T579">
        <v>1496.9422021098601</v>
      </c>
      <c r="U579">
        <v>1511.7556130563901</v>
      </c>
      <c r="V579">
        <v>46</v>
      </c>
      <c r="W579">
        <v>66</v>
      </c>
      <c r="X579">
        <v>56</v>
      </c>
    </row>
    <row r="580" spans="1:24">
      <c r="A580">
        <v>2023</v>
      </c>
      <c r="B580" s="15">
        <v>44898</v>
      </c>
      <c r="C580">
        <v>0</v>
      </c>
      <c r="D580">
        <v>0</v>
      </c>
      <c r="E580" t="s">
        <v>829</v>
      </c>
      <c r="G580" t="s">
        <v>874</v>
      </c>
      <c r="H580" t="s">
        <v>866</v>
      </c>
      <c r="I580" t="s">
        <v>875</v>
      </c>
      <c r="J580" t="s">
        <v>867</v>
      </c>
      <c r="K580">
        <v>1500.6085845453899</v>
      </c>
      <c r="L580">
        <v>1550.59176290919</v>
      </c>
      <c r="M580">
        <v>0.50002420828045202</v>
      </c>
      <c r="N580">
        <v>0.49997579171954798</v>
      </c>
      <c r="O580">
        <v>0.24407615286488399</v>
      </c>
      <c r="P580">
        <v>1.12208058432939</v>
      </c>
      <c r="Q580">
        <v>1.1219955685355001</v>
      </c>
      <c r="R580">
        <v>2</v>
      </c>
      <c r="S580">
        <v>4</v>
      </c>
      <c r="T580">
        <v>1496.8036544974</v>
      </c>
      <c r="U580">
        <v>1554.39669295718</v>
      </c>
      <c r="V580">
        <v>73</v>
      </c>
      <c r="W580">
        <v>50</v>
      </c>
      <c r="X580">
        <v>61</v>
      </c>
    </row>
    <row r="581" spans="1:24">
      <c r="A581">
        <v>2023</v>
      </c>
      <c r="B581" s="15">
        <v>44886</v>
      </c>
      <c r="C581">
        <v>0</v>
      </c>
      <c r="D581">
        <v>0</v>
      </c>
      <c r="E581" t="s">
        <v>829</v>
      </c>
      <c r="F581" t="s">
        <v>865</v>
      </c>
      <c r="G581" t="s">
        <v>876</v>
      </c>
      <c r="H581" t="s">
        <v>890</v>
      </c>
      <c r="I581" t="s">
        <v>877</v>
      </c>
      <c r="J581" t="s">
        <v>891</v>
      </c>
      <c r="K581">
        <v>1494.97757880889</v>
      </c>
      <c r="L581">
        <v>1441.09896420522</v>
      </c>
      <c r="M581">
        <v>0.64519250930989902</v>
      </c>
      <c r="N581">
        <v>0.35480749069010098</v>
      </c>
      <c r="O581">
        <v>0.22624661087238099</v>
      </c>
      <c r="P581">
        <v>1.3706590109005701</v>
      </c>
      <c r="Q581">
        <v>0.85558759997181399</v>
      </c>
      <c r="R581">
        <v>4</v>
      </c>
      <c r="S581">
        <v>3</v>
      </c>
      <c r="T581">
        <v>1496.6082433778299</v>
      </c>
      <c r="U581">
        <v>1439.4682996362801</v>
      </c>
      <c r="V581">
        <v>8</v>
      </c>
      <c r="W581">
        <v>32</v>
      </c>
      <c r="X581">
        <v>20</v>
      </c>
    </row>
    <row r="582" spans="1:24">
      <c r="A582">
        <v>2023</v>
      </c>
      <c r="B582" s="15">
        <v>44905</v>
      </c>
      <c r="C582">
        <v>0</v>
      </c>
      <c r="D582">
        <v>0</v>
      </c>
      <c r="E582" t="s">
        <v>829</v>
      </c>
      <c r="G582" t="s">
        <v>876</v>
      </c>
      <c r="H582" t="s">
        <v>831</v>
      </c>
      <c r="I582" t="s">
        <v>877</v>
      </c>
      <c r="J582" t="s">
        <v>833</v>
      </c>
      <c r="K582">
        <v>1499.54052098067</v>
      </c>
      <c r="L582">
        <v>1461.4324443278699</v>
      </c>
      <c r="M582">
        <v>0.62414771587486295</v>
      </c>
      <c r="N582">
        <v>0.37585228412513699</v>
      </c>
      <c r="O582">
        <v>0.22889346026180399</v>
      </c>
      <c r="P582">
        <v>1.3343255616104299</v>
      </c>
      <c r="Q582">
        <v>0.89456789865137298</v>
      </c>
      <c r="R582">
        <v>2</v>
      </c>
      <c r="S582">
        <v>3</v>
      </c>
      <c r="T582">
        <v>1496.3912836899599</v>
      </c>
      <c r="U582">
        <v>1464.58168161858</v>
      </c>
      <c r="V582">
        <v>17</v>
      </c>
      <c r="W582">
        <v>28</v>
      </c>
      <c r="X582">
        <v>22</v>
      </c>
    </row>
    <row r="583" spans="1:24">
      <c r="A583">
        <v>2023</v>
      </c>
      <c r="B583" s="15">
        <v>44861</v>
      </c>
      <c r="C583">
        <v>0</v>
      </c>
      <c r="D583">
        <v>0</v>
      </c>
      <c r="E583" t="s">
        <v>829</v>
      </c>
      <c r="G583" t="s">
        <v>876</v>
      </c>
      <c r="H583" t="s">
        <v>872</v>
      </c>
      <c r="I583" t="s">
        <v>877</v>
      </c>
      <c r="J583" t="s">
        <v>873</v>
      </c>
      <c r="K583">
        <v>1490.75459833126</v>
      </c>
      <c r="L583">
        <v>1548.38125212255</v>
      </c>
      <c r="M583">
        <v>0.48902612548060798</v>
      </c>
      <c r="N583">
        <v>0.51097387451939202</v>
      </c>
      <c r="O583">
        <v>0.24273807264053199</v>
      </c>
      <c r="P583">
        <v>1.1020850644317199</v>
      </c>
      <c r="Q583">
        <v>1.14065300820881</v>
      </c>
      <c r="R583">
        <v>6</v>
      </c>
      <c r="S583">
        <v>2</v>
      </c>
      <c r="T583">
        <v>1496.0834718676299</v>
      </c>
      <c r="U583">
        <v>1543.0523785861801</v>
      </c>
      <c r="V583">
        <v>65</v>
      </c>
      <c r="W583">
        <v>52</v>
      </c>
      <c r="X583">
        <v>58</v>
      </c>
    </row>
    <row r="584" spans="1:24">
      <c r="A584">
        <v>2023</v>
      </c>
      <c r="B584" s="15">
        <v>44922</v>
      </c>
      <c r="C584">
        <v>0</v>
      </c>
      <c r="D584">
        <v>0</v>
      </c>
      <c r="E584" t="s">
        <v>829</v>
      </c>
      <c r="G584" t="s">
        <v>863</v>
      </c>
      <c r="H584" t="s">
        <v>836</v>
      </c>
      <c r="I584" t="s">
        <v>864</v>
      </c>
      <c r="J584" t="s">
        <v>837</v>
      </c>
      <c r="K584">
        <v>1492.664314802</v>
      </c>
      <c r="L584">
        <v>1430.9949891915101</v>
      </c>
      <c r="M584">
        <v>0.65539071726061504</v>
      </c>
      <c r="N584">
        <v>0.34460928273938501</v>
      </c>
      <c r="O584">
        <v>0.22494707376881201</v>
      </c>
      <c r="P584">
        <v>1.38830028426702</v>
      </c>
      <c r="Q584">
        <v>0.83664678950178795</v>
      </c>
      <c r="R584">
        <v>6</v>
      </c>
      <c r="S584">
        <v>2</v>
      </c>
      <c r="T584">
        <v>1496.0598603783301</v>
      </c>
      <c r="U584">
        <v>1427.59944361518</v>
      </c>
      <c r="V584">
        <v>5</v>
      </c>
      <c r="W584">
        <v>12</v>
      </c>
      <c r="X584">
        <v>8</v>
      </c>
    </row>
    <row r="585" spans="1:24">
      <c r="A585">
        <v>2023</v>
      </c>
      <c r="B585" s="15">
        <v>44933</v>
      </c>
      <c r="C585">
        <v>0</v>
      </c>
      <c r="D585">
        <v>0</v>
      </c>
      <c r="E585" t="s">
        <v>829</v>
      </c>
      <c r="F585" t="s">
        <v>860</v>
      </c>
      <c r="G585" t="s">
        <v>894</v>
      </c>
      <c r="H585" t="s">
        <v>888</v>
      </c>
      <c r="I585" t="s">
        <v>895</v>
      </c>
      <c r="J585" t="s">
        <v>889</v>
      </c>
      <c r="K585">
        <v>1493.3063407165</v>
      </c>
      <c r="L585">
        <v>1556.3493436040801</v>
      </c>
      <c r="M585">
        <v>0.48123842278867901</v>
      </c>
      <c r="N585">
        <v>0.51876157721132099</v>
      </c>
      <c r="O585">
        <v>0.24178872626741699</v>
      </c>
      <c r="P585">
        <v>1.0879075465677599</v>
      </c>
      <c r="Q585">
        <v>1.15388117969966</v>
      </c>
      <c r="R585">
        <v>4</v>
      </c>
      <c r="S585">
        <v>3</v>
      </c>
      <c r="T585">
        <v>1495.8273765609299</v>
      </c>
      <c r="U585">
        <v>1553.82830775965</v>
      </c>
      <c r="V585">
        <v>72</v>
      </c>
      <c r="W585">
        <v>74</v>
      </c>
      <c r="X585">
        <v>73</v>
      </c>
    </row>
    <row r="586" spans="1:24">
      <c r="A586">
        <v>2023</v>
      </c>
      <c r="B586" s="15">
        <v>44910</v>
      </c>
      <c r="C586">
        <v>0</v>
      </c>
      <c r="D586">
        <v>0</v>
      </c>
      <c r="E586" t="s">
        <v>829</v>
      </c>
      <c r="G586" t="s">
        <v>894</v>
      </c>
      <c r="H586" t="s">
        <v>840</v>
      </c>
      <c r="I586" t="s">
        <v>895</v>
      </c>
      <c r="J586" t="s">
        <v>841</v>
      </c>
      <c r="K586">
        <v>1499.3350530515099</v>
      </c>
      <c r="L586">
        <v>1416.89870238402</v>
      </c>
      <c r="M586">
        <v>0.68186696251919499</v>
      </c>
      <c r="N586">
        <v>0.31813303748080501</v>
      </c>
      <c r="O586">
        <v>0.221508945194653</v>
      </c>
      <c r="P586">
        <v>1.43420323860233</v>
      </c>
      <c r="Q586">
        <v>0.78730570659231902</v>
      </c>
      <c r="R586">
        <v>1</v>
      </c>
      <c r="S586">
        <v>2</v>
      </c>
      <c r="T586">
        <v>1495.8150508137701</v>
      </c>
      <c r="U586">
        <v>1420.4187046217601</v>
      </c>
      <c r="V586">
        <v>3</v>
      </c>
      <c r="W586">
        <v>11</v>
      </c>
      <c r="X586">
        <v>7</v>
      </c>
    </row>
    <row r="587" spans="1:24">
      <c r="A587">
        <v>2023</v>
      </c>
      <c r="B587" s="15">
        <v>44862</v>
      </c>
      <c r="C587">
        <v>0</v>
      </c>
      <c r="D587">
        <v>0</v>
      </c>
      <c r="E587" t="s">
        <v>829</v>
      </c>
      <c r="G587" t="s">
        <v>863</v>
      </c>
      <c r="H587" t="s">
        <v>856</v>
      </c>
      <c r="I587" t="s">
        <v>864</v>
      </c>
      <c r="J587" t="s">
        <v>857</v>
      </c>
      <c r="K587">
        <v>1490.4831651019799</v>
      </c>
      <c r="L587">
        <v>1540.19793841046</v>
      </c>
      <c r="M587">
        <v>0.50041047411279704</v>
      </c>
      <c r="N587">
        <v>0.49958952588720301</v>
      </c>
      <c r="O587">
        <v>0.244028872805645</v>
      </c>
      <c r="P587">
        <v>1.12273521709336</v>
      </c>
      <c r="Q587">
        <v>1.1212936557122899</v>
      </c>
      <c r="R587">
        <v>5</v>
      </c>
      <c r="S587">
        <v>1</v>
      </c>
      <c r="T587">
        <v>1495.6732073651001</v>
      </c>
      <c r="U587">
        <v>1535.00789614734</v>
      </c>
      <c r="V587">
        <v>60</v>
      </c>
      <c r="W587">
        <v>49</v>
      </c>
      <c r="X587">
        <v>54</v>
      </c>
    </row>
    <row r="588" spans="1:24">
      <c r="A588">
        <v>2023</v>
      </c>
      <c r="B588" s="15">
        <v>44980</v>
      </c>
      <c r="C588">
        <v>0</v>
      </c>
      <c r="D588">
        <v>0</v>
      </c>
      <c r="E588" t="s">
        <v>829</v>
      </c>
      <c r="F588" t="s">
        <v>860</v>
      </c>
      <c r="G588" t="s">
        <v>872</v>
      </c>
      <c r="H588" t="s">
        <v>863</v>
      </c>
      <c r="I588" t="s">
        <v>873</v>
      </c>
      <c r="J588" t="s">
        <v>864</v>
      </c>
      <c r="K588">
        <v>1498.51094757243</v>
      </c>
      <c r="L588">
        <v>1464.34121172749</v>
      </c>
      <c r="M588">
        <v>0.61881462501836904</v>
      </c>
      <c r="N588">
        <v>0.38118537498163102</v>
      </c>
      <c r="O588">
        <v>0.229557839315363</v>
      </c>
      <c r="P588">
        <v>1.3251333410961399</v>
      </c>
      <c r="Q588">
        <v>0.90442449821922599</v>
      </c>
      <c r="R588">
        <v>2</v>
      </c>
      <c r="S588">
        <v>3</v>
      </c>
      <c r="T588">
        <v>1495.3948745129501</v>
      </c>
      <c r="U588">
        <v>1467.4572847869699</v>
      </c>
      <c r="V588">
        <v>18</v>
      </c>
      <c r="W588">
        <v>5</v>
      </c>
      <c r="X588">
        <v>11</v>
      </c>
    </row>
    <row r="589" spans="1:24">
      <c r="A589">
        <v>2023</v>
      </c>
      <c r="B589" s="15">
        <v>44983</v>
      </c>
      <c r="C589">
        <v>0</v>
      </c>
      <c r="D589">
        <v>0</v>
      </c>
      <c r="E589" t="s">
        <v>829</v>
      </c>
      <c r="G589" t="s">
        <v>850</v>
      </c>
      <c r="H589" t="s">
        <v>846</v>
      </c>
      <c r="I589" t="s">
        <v>851</v>
      </c>
      <c r="J589" t="s">
        <v>847</v>
      </c>
      <c r="K589">
        <v>1500.1537171366999</v>
      </c>
      <c r="L589">
        <v>1565.8325503901599</v>
      </c>
      <c r="M589">
        <v>0.477451649471345</v>
      </c>
      <c r="N589">
        <v>0.522548350528655</v>
      </c>
      <c r="O589">
        <v>0.24132764891167599</v>
      </c>
      <c r="P589">
        <v>1.08100866381844</v>
      </c>
      <c r="Q589">
        <v>1.1603189850932301</v>
      </c>
      <c r="R589">
        <v>1</v>
      </c>
      <c r="S589">
        <v>5</v>
      </c>
      <c r="T589">
        <v>1495.23061947867</v>
      </c>
      <c r="U589">
        <v>1570.7556480481901</v>
      </c>
      <c r="V589">
        <v>81</v>
      </c>
      <c r="W589">
        <v>52</v>
      </c>
      <c r="X589">
        <v>66</v>
      </c>
    </row>
    <row r="590" spans="1:24">
      <c r="A590">
        <v>2023</v>
      </c>
      <c r="B590" s="15">
        <v>44884</v>
      </c>
      <c r="C590">
        <v>0</v>
      </c>
      <c r="D590">
        <v>0</v>
      </c>
      <c r="E590" t="s">
        <v>829</v>
      </c>
      <c r="F590" t="s">
        <v>860</v>
      </c>
      <c r="G590" t="s">
        <v>876</v>
      </c>
      <c r="H590" t="s">
        <v>882</v>
      </c>
      <c r="I590" t="s">
        <v>877</v>
      </c>
      <c r="J590" t="s">
        <v>883</v>
      </c>
      <c r="K590">
        <v>1497.21308533755</v>
      </c>
      <c r="L590">
        <v>1569.4907135467699</v>
      </c>
      <c r="M590">
        <v>0.46798378095774701</v>
      </c>
      <c r="N590">
        <v>0.53201621904225305</v>
      </c>
      <c r="O590">
        <v>0.24017597448449299</v>
      </c>
      <c r="P590">
        <v>1.06374507576552</v>
      </c>
      <c r="Q590">
        <v>1.17643089871897</v>
      </c>
      <c r="R590">
        <v>2</v>
      </c>
      <c r="S590">
        <v>3</v>
      </c>
      <c r="T590">
        <v>1494.97757880889</v>
      </c>
      <c r="U590">
        <v>1571.7262200754301</v>
      </c>
      <c r="V590">
        <v>81</v>
      </c>
      <c r="W590">
        <v>36</v>
      </c>
      <c r="X590">
        <v>58</v>
      </c>
    </row>
    <row r="591" spans="1:24">
      <c r="A591">
        <v>2023</v>
      </c>
      <c r="B591" s="15">
        <v>44880</v>
      </c>
      <c r="C591">
        <v>0</v>
      </c>
      <c r="D591">
        <v>0</v>
      </c>
      <c r="E591" t="s">
        <v>829</v>
      </c>
      <c r="G591" t="s">
        <v>876</v>
      </c>
      <c r="H591" t="s">
        <v>886</v>
      </c>
      <c r="I591" t="s">
        <v>877</v>
      </c>
      <c r="J591" t="s">
        <v>887</v>
      </c>
      <c r="K591">
        <v>1492.62369528093</v>
      </c>
      <c r="L591">
        <v>1532.3522399686001</v>
      </c>
      <c r="M591">
        <v>0.51477750745979201</v>
      </c>
      <c r="N591">
        <v>0.48522249254020799</v>
      </c>
      <c r="O591">
        <v>0.24227419094207001</v>
      </c>
      <c r="P591">
        <v>1.14711190172666</v>
      </c>
      <c r="Q591">
        <v>1.09516228921541</v>
      </c>
      <c r="R591">
        <v>2</v>
      </c>
      <c r="S591">
        <v>1</v>
      </c>
      <c r="T591">
        <v>1494.9550564470401</v>
      </c>
      <c r="U591">
        <v>1530.02087880249</v>
      </c>
      <c r="V591">
        <v>56</v>
      </c>
      <c r="W591">
        <v>76</v>
      </c>
      <c r="X591">
        <v>66</v>
      </c>
    </row>
    <row r="592" spans="1:24">
      <c r="A592">
        <v>2023</v>
      </c>
      <c r="B592" s="15">
        <v>44888</v>
      </c>
      <c r="C592">
        <v>0</v>
      </c>
      <c r="D592">
        <v>0</v>
      </c>
      <c r="E592" t="s">
        <v>829</v>
      </c>
      <c r="G592" t="s">
        <v>894</v>
      </c>
      <c r="H592" t="s">
        <v>846</v>
      </c>
      <c r="I592" t="s">
        <v>895</v>
      </c>
      <c r="J592" t="s">
        <v>847</v>
      </c>
      <c r="K592">
        <v>1497.29189041931</v>
      </c>
      <c r="L592">
        <v>1546.9518146467799</v>
      </c>
      <c r="M592">
        <v>0.50048940822139998</v>
      </c>
      <c r="N592">
        <v>0.49951059177860002</v>
      </c>
      <c r="O592">
        <v>0.24401921179931699</v>
      </c>
      <c r="P592">
        <v>1.12286899733402</v>
      </c>
      <c r="Q592">
        <v>1.1211502144652901</v>
      </c>
      <c r="R592">
        <v>1</v>
      </c>
      <c r="S592">
        <v>2</v>
      </c>
      <c r="T592">
        <v>1494.8747261800099</v>
      </c>
      <c r="U592">
        <v>1549.36897888608</v>
      </c>
      <c r="V592">
        <v>69</v>
      </c>
      <c r="W592">
        <v>46</v>
      </c>
      <c r="X592">
        <v>57</v>
      </c>
    </row>
    <row r="593" spans="1:24">
      <c r="A593">
        <v>2023</v>
      </c>
      <c r="B593" s="15">
        <v>44900</v>
      </c>
      <c r="C593">
        <v>0</v>
      </c>
      <c r="D593">
        <v>0</v>
      </c>
      <c r="E593" t="s">
        <v>829</v>
      </c>
      <c r="F593" t="s">
        <v>860</v>
      </c>
      <c r="G593" t="s">
        <v>863</v>
      </c>
      <c r="H593" t="s">
        <v>884</v>
      </c>
      <c r="I593" t="s">
        <v>864</v>
      </c>
      <c r="J593" t="s">
        <v>885</v>
      </c>
      <c r="K593">
        <v>1493.2148892584401</v>
      </c>
      <c r="L593">
        <v>1438.94444298036</v>
      </c>
      <c r="M593">
        <v>0.64570868190820596</v>
      </c>
      <c r="N593">
        <v>0.35429131809179398</v>
      </c>
      <c r="O593">
        <v>0.22618112432180701</v>
      </c>
      <c r="P593">
        <v>1.37155137247987</v>
      </c>
      <c r="Q593">
        <v>0.85462975184193801</v>
      </c>
      <c r="R593">
        <v>7</v>
      </c>
      <c r="S593">
        <v>6</v>
      </c>
      <c r="T593">
        <v>1494.8428853791199</v>
      </c>
      <c r="U593">
        <v>1437.3164468596799</v>
      </c>
      <c r="V593">
        <v>7</v>
      </c>
      <c r="W593">
        <v>18</v>
      </c>
      <c r="X593">
        <v>12</v>
      </c>
    </row>
    <row r="594" spans="1:24">
      <c r="A594">
        <v>2023</v>
      </c>
      <c r="B594" s="15">
        <v>44861</v>
      </c>
      <c r="C594">
        <v>0</v>
      </c>
      <c r="D594">
        <v>0</v>
      </c>
      <c r="E594" t="s">
        <v>829</v>
      </c>
      <c r="G594" t="s">
        <v>874</v>
      </c>
      <c r="H594" t="s">
        <v>854</v>
      </c>
      <c r="I594" t="s">
        <v>875</v>
      </c>
      <c r="J594" t="s">
        <v>855</v>
      </c>
      <c r="K594">
        <v>1499.1199257589001</v>
      </c>
      <c r="L594">
        <v>1505.2144687560001</v>
      </c>
      <c r="M594">
        <v>0.56285082422164501</v>
      </c>
      <c r="N594">
        <v>0.43714917577835499</v>
      </c>
      <c r="O594">
        <v>0.236427723895241</v>
      </c>
      <c r="P594">
        <v>1.2290558330752499</v>
      </c>
      <c r="Q594">
        <v>1.00737189081999</v>
      </c>
      <c r="R594">
        <v>4</v>
      </c>
      <c r="S594">
        <v>6</v>
      </c>
      <c r="T594">
        <v>1494.74321493351</v>
      </c>
      <c r="U594">
        <v>1509.59117958139</v>
      </c>
      <c r="V594">
        <v>43</v>
      </c>
      <c r="W594">
        <v>80</v>
      </c>
      <c r="X594">
        <v>61</v>
      </c>
    </row>
    <row r="595" spans="1:24">
      <c r="A595">
        <v>2023</v>
      </c>
      <c r="B595" s="15">
        <v>44973</v>
      </c>
      <c r="C595">
        <v>0</v>
      </c>
      <c r="D595">
        <v>0</v>
      </c>
      <c r="E595" t="s">
        <v>829</v>
      </c>
      <c r="G595" t="s">
        <v>876</v>
      </c>
      <c r="H595" t="s">
        <v>830</v>
      </c>
      <c r="I595" t="s">
        <v>877</v>
      </c>
      <c r="J595" t="s">
        <v>832</v>
      </c>
      <c r="K595">
        <v>1498.13536688608</v>
      </c>
      <c r="L595">
        <v>1615.40771787122</v>
      </c>
      <c r="M595">
        <v>0.40437929393275801</v>
      </c>
      <c r="N595">
        <v>0.59562070606724205</v>
      </c>
      <c r="O595">
        <v>0.23242369078658401</v>
      </c>
      <c r="P595">
        <v>0.94719495067857495</v>
      </c>
      <c r="Q595">
        <v>1.28522874010801</v>
      </c>
      <c r="R595">
        <v>0</v>
      </c>
      <c r="S595">
        <v>5</v>
      </c>
      <c r="T595">
        <v>1493.7168540822299</v>
      </c>
      <c r="U595">
        <v>1619.8262306750701</v>
      </c>
      <c r="V595">
        <v>96</v>
      </c>
      <c r="W595">
        <v>93</v>
      </c>
      <c r="X595">
        <v>94</v>
      </c>
    </row>
    <row r="596" spans="1:24">
      <c r="A596">
        <v>2023</v>
      </c>
      <c r="B596" s="15">
        <v>44894</v>
      </c>
      <c r="C596">
        <v>0</v>
      </c>
      <c r="D596">
        <v>0</v>
      </c>
      <c r="E596" t="s">
        <v>829</v>
      </c>
      <c r="F596" t="s">
        <v>860</v>
      </c>
      <c r="G596" t="s">
        <v>876</v>
      </c>
      <c r="H596" t="s">
        <v>878</v>
      </c>
      <c r="I596" t="s">
        <v>877</v>
      </c>
      <c r="J596" t="s">
        <v>879</v>
      </c>
      <c r="K596">
        <v>1492.14602369613</v>
      </c>
      <c r="L596">
        <v>1419.0911544455</v>
      </c>
      <c r="M596">
        <v>0.67003884853439599</v>
      </c>
      <c r="N596">
        <v>0.32996115146560401</v>
      </c>
      <c r="O596">
        <v>0.22305744283398499</v>
      </c>
      <c r="P596">
        <v>1.41367798774927</v>
      </c>
      <c r="Q596">
        <v>0.80937945508471898</v>
      </c>
      <c r="R596">
        <v>2</v>
      </c>
      <c r="S596">
        <v>1</v>
      </c>
      <c r="T596">
        <v>1493.64911442938</v>
      </c>
      <c r="U596">
        <v>1417.58806371225</v>
      </c>
      <c r="V596">
        <v>3</v>
      </c>
      <c r="W596">
        <v>12</v>
      </c>
      <c r="X596">
        <v>7</v>
      </c>
    </row>
    <row r="597" spans="1:24">
      <c r="A597">
        <v>2023</v>
      </c>
      <c r="B597" s="15">
        <v>44924</v>
      </c>
      <c r="C597">
        <v>0</v>
      </c>
      <c r="D597">
        <v>0</v>
      </c>
      <c r="E597" t="s">
        <v>829</v>
      </c>
      <c r="G597" t="s">
        <v>861</v>
      </c>
      <c r="H597" t="s">
        <v>892</v>
      </c>
      <c r="I597" t="s">
        <v>862</v>
      </c>
      <c r="J597" t="s">
        <v>893</v>
      </c>
      <c r="K597">
        <v>1490.1775795019</v>
      </c>
      <c r="L597">
        <v>1456.8740197966699</v>
      </c>
      <c r="M597">
        <v>0.61763779110724903</v>
      </c>
      <c r="N597">
        <v>0.38236220889275102</v>
      </c>
      <c r="O597">
        <v>0.22970414052497501</v>
      </c>
      <c r="P597">
        <v>1.32310576477744</v>
      </c>
      <c r="Q597">
        <v>0.90659837574753699</v>
      </c>
      <c r="R597">
        <v>6</v>
      </c>
      <c r="S597">
        <v>3</v>
      </c>
      <c r="T597">
        <v>1493.5711725588999</v>
      </c>
      <c r="U597">
        <v>1453.4804267396701</v>
      </c>
      <c r="V597">
        <v>12</v>
      </c>
      <c r="W597">
        <v>36</v>
      </c>
      <c r="X597">
        <v>24</v>
      </c>
    </row>
    <row r="598" spans="1:24">
      <c r="A598">
        <v>2023</v>
      </c>
      <c r="B598" s="15">
        <v>44929</v>
      </c>
      <c r="C598">
        <v>0</v>
      </c>
      <c r="D598">
        <v>0</v>
      </c>
      <c r="E598" t="s">
        <v>829</v>
      </c>
      <c r="G598" t="s">
        <v>876</v>
      </c>
      <c r="H598" t="s">
        <v>884</v>
      </c>
      <c r="I598" t="s">
        <v>877</v>
      </c>
      <c r="J598" t="s">
        <v>885</v>
      </c>
      <c r="K598">
        <v>1490.53533066296</v>
      </c>
      <c r="L598">
        <v>1421.1982376951801</v>
      </c>
      <c r="M598">
        <v>0.66529021771869501</v>
      </c>
      <c r="N598">
        <v>0.33470978228130499</v>
      </c>
      <c r="O598">
        <v>0.22367322625056901</v>
      </c>
      <c r="P598">
        <v>1.40544605229787</v>
      </c>
      <c r="Q598">
        <v>0.81822717395269395</v>
      </c>
      <c r="R598">
        <v>6</v>
      </c>
      <c r="S598">
        <v>3</v>
      </c>
      <c r="T598">
        <v>1493.4566485773</v>
      </c>
      <c r="U598">
        <v>1418.27691978084</v>
      </c>
      <c r="V598">
        <v>3</v>
      </c>
      <c r="W598">
        <v>12</v>
      </c>
      <c r="X598">
        <v>7</v>
      </c>
    </row>
    <row r="599" spans="1:24">
      <c r="A599">
        <v>2023</v>
      </c>
      <c r="B599" s="15">
        <v>44931</v>
      </c>
      <c r="C599">
        <v>0</v>
      </c>
      <c r="D599">
        <v>0</v>
      </c>
      <c r="E599" t="s">
        <v>829</v>
      </c>
      <c r="G599" t="s">
        <v>894</v>
      </c>
      <c r="H599" t="s">
        <v>872</v>
      </c>
      <c r="I599" t="s">
        <v>895</v>
      </c>
      <c r="J599" t="s">
        <v>873</v>
      </c>
      <c r="K599">
        <v>1497.4907149538101</v>
      </c>
      <c r="L599">
        <v>1518.20989491932</v>
      </c>
      <c r="M599">
        <v>0.54203900555661</v>
      </c>
      <c r="N599">
        <v>0.45796099444339</v>
      </c>
      <c r="O599">
        <v>0.23895783917243399</v>
      </c>
      <c r="P599">
        <v>1.1935113807706701</v>
      </c>
      <c r="Q599">
        <v>1.04544645840176</v>
      </c>
      <c r="R599">
        <v>3</v>
      </c>
      <c r="S599">
        <v>5</v>
      </c>
      <c r="T599">
        <v>1493.3063407165</v>
      </c>
      <c r="U599">
        <v>1522.3942691566299</v>
      </c>
      <c r="V599">
        <v>51</v>
      </c>
      <c r="W599">
        <v>82</v>
      </c>
      <c r="X599">
        <v>66</v>
      </c>
    </row>
    <row r="600" spans="1:24">
      <c r="A600">
        <v>2023</v>
      </c>
      <c r="B600" s="15">
        <v>44898</v>
      </c>
      <c r="C600">
        <v>0</v>
      </c>
      <c r="D600">
        <v>0</v>
      </c>
      <c r="E600" t="s">
        <v>829</v>
      </c>
      <c r="F600" t="s">
        <v>860</v>
      </c>
      <c r="G600" t="s">
        <v>863</v>
      </c>
      <c r="H600" t="s">
        <v>890</v>
      </c>
      <c r="I600" t="s">
        <v>864</v>
      </c>
      <c r="J600" t="s">
        <v>891</v>
      </c>
      <c r="K600">
        <v>1491.5570771134101</v>
      </c>
      <c r="L600">
        <v>1441.6439896071699</v>
      </c>
      <c r="M600">
        <v>0.63994972974974396</v>
      </c>
      <c r="N600">
        <v>0.36005027025025599</v>
      </c>
      <c r="O600">
        <v>0.22691012143779499</v>
      </c>
      <c r="P600">
        <v>1.36159851004569</v>
      </c>
      <c r="Q600">
        <v>0.86531161139210999</v>
      </c>
      <c r="R600">
        <v>3</v>
      </c>
      <c r="S600">
        <v>2</v>
      </c>
      <c r="T600">
        <v>1493.2148892584401</v>
      </c>
      <c r="U600">
        <v>1439.9861774621399</v>
      </c>
      <c r="V600">
        <v>7</v>
      </c>
      <c r="W600">
        <v>19</v>
      </c>
      <c r="X600">
        <v>13</v>
      </c>
    </row>
    <row r="601" spans="1:24">
      <c r="A601">
        <v>2023</v>
      </c>
      <c r="B601" s="15">
        <v>44868</v>
      </c>
      <c r="C601">
        <v>0</v>
      </c>
      <c r="D601">
        <v>0</v>
      </c>
      <c r="E601" t="s">
        <v>829</v>
      </c>
      <c r="G601" t="s">
        <v>863</v>
      </c>
      <c r="H601" t="s">
        <v>878</v>
      </c>
      <c r="I601" t="s">
        <v>864</v>
      </c>
      <c r="J601" t="s">
        <v>879</v>
      </c>
      <c r="K601">
        <v>1489.65192037156</v>
      </c>
      <c r="L601">
        <v>1438.1245479868501</v>
      </c>
      <c r="M601">
        <v>0.64208807253770706</v>
      </c>
      <c r="N601">
        <v>0.357911927462293</v>
      </c>
      <c r="O601">
        <v>0.22663985408086901</v>
      </c>
      <c r="P601">
        <v>1.36529325208927</v>
      </c>
      <c r="Q601">
        <v>0.86134660199159896</v>
      </c>
      <c r="R601">
        <v>8</v>
      </c>
      <c r="S601">
        <v>5</v>
      </c>
      <c r="T601">
        <v>1492.8016027065901</v>
      </c>
      <c r="U601">
        <v>1434.97486565182</v>
      </c>
      <c r="V601">
        <v>6</v>
      </c>
      <c r="W601">
        <v>22</v>
      </c>
      <c r="X601">
        <v>14</v>
      </c>
    </row>
    <row r="602" spans="1:24">
      <c r="A602">
        <v>2023</v>
      </c>
      <c r="B602" s="15">
        <v>44982</v>
      </c>
      <c r="C602">
        <v>0</v>
      </c>
      <c r="D602">
        <v>0</v>
      </c>
      <c r="E602" t="s">
        <v>829</v>
      </c>
      <c r="F602" t="s">
        <v>860</v>
      </c>
      <c r="G602" t="s">
        <v>872</v>
      </c>
      <c r="H602" t="s">
        <v>856</v>
      </c>
      <c r="I602" t="s">
        <v>873</v>
      </c>
      <c r="J602" t="s">
        <v>857</v>
      </c>
      <c r="K602">
        <v>1495.3948745129501</v>
      </c>
      <c r="L602">
        <v>1508.80618607316</v>
      </c>
      <c r="M602">
        <v>0.55246155965148402</v>
      </c>
      <c r="N602">
        <v>0.44753844034851598</v>
      </c>
      <c r="O602">
        <v>0.237691234606553</v>
      </c>
      <c r="P602">
        <v>1.2112990837233</v>
      </c>
      <c r="Q602">
        <v>1.0263921508832501</v>
      </c>
      <c r="R602">
        <v>2</v>
      </c>
      <c r="S602">
        <v>3</v>
      </c>
      <c r="T602">
        <v>1492.6786689139999</v>
      </c>
      <c r="U602">
        <v>1511.52239167211</v>
      </c>
      <c r="V602">
        <v>43</v>
      </c>
      <c r="W602">
        <v>3</v>
      </c>
      <c r="X602">
        <v>23</v>
      </c>
    </row>
    <row r="603" spans="1:24">
      <c r="A603">
        <v>2023</v>
      </c>
      <c r="B603" s="15">
        <v>44958</v>
      </c>
      <c r="C603">
        <v>0</v>
      </c>
      <c r="D603">
        <v>0</v>
      </c>
      <c r="E603" t="s">
        <v>829</v>
      </c>
      <c r="G603" t="s">
        <v>861</v>
      </c>
      <c r="H603" t="s">
        <v>866</v>
      </c>
      <c r="I603" t="s">
        <v>862</v>
      </c>
      <c r="J603" t="s">
        <v>867</v>
      </c>
      <c r="K603">
        <v>1497.2689591287501</v>
      </c>
      <c r="L603">
        <v>1580.11372215759</v>
      </c>
      <c r="M603">
        <v>0.45287289188594998</v>
      </c>
      <c r="N603">
        <v>0.54712710811404996</v>
      </c>
      <c r="O603">
        <v>0.23833955641895299</v>
      </c>
      <c r="P603">
        <v>1.0361478160245901</v>
      </c>
      <c r="Q603">
        <v>1.20219174039437</v>
      </c>
      <c r="R603">
        <v>1</v>
      </c>
      <c r="S603">
        <v>5</v>
      </c>
      <c r="T603">
        <v>1492.6377832462599</v>
      </c>
      <c r="U603">
        <v>1584.74489804008</v>
      </c>
      <c r="V603">
        <v>85</v>
      </c>
      <c r="W603">
        <v>98</v>
      </c>
      <c r="X603">
        <v>91</v>
      </c>
    </row>
    <row r="604" spans="1:24">
      <c r="A604">
        <v>2023</v>
      </c>
      <c r="B604" s="15">
        <v>44877</v>
      </c>
      <c r="C604">
        <v>0</v>
      </c>
      <c r="D604">
        <v>0</v>
      </c>
      <c r="E604" t="s">
        <v>829</v>
      </c>
      <c r="G604" t="s">
        <v>876</v>
      </c>
      <c r="H604" t="s">
        <v>888</v>
      </c>
      <c r="I604" t="s">
        <v>877</v>
      </c>
      <c r="J604" t="s">
        <v>889</v>
      </c>
      <c r="K604">
        <v>1490.20257779435</v>
      </c>
      <c r="L604">
        <v>1541.02881438226</v>
      </c>
      <c r="M604">
        <v>0.49881095220986699</v>
      </c>
      <c r="N604">
        <v>0.50118904779013296</v>
      </c>
      <c r="O604">
        <v>0.24393359173847201</v>
      </c>
      <c r="P604">
        <v>1.11987874898717</v>
      </c>
      <c r="Q604">
        <v>1.12405484275131</v>
      </c>
      <c r="R604">
        <v>2</v>
      </c>
      <c r="S604">
        <v>1</v>
      </c>
      <c r="T604">
        <v>1492.62369528093</v>
      </c>
      <c r="U604">
        <v>1538.60769689568</v>
      </c>
      <c r="V604">
        <v>60</v>
      </c>
      <c r="W604">
        <v>56</v>
      </c>
      <c r="X604">
        <v>58</v>
      </c>
    </row>
    <row r="605" spans="1:24">
      <c r="A605">
        <v>2023</v>
      </c>
      <c r="B605" s="15">
        <v>44847</v>
      </c>
      <c r="C605">
        <v>0</v>
      </c>
      <c r="D605">
        <v>0</v>
      </c>
      <c r="E605" t="s">
        <v>829</v>
      </c>
      <c r="G605" t="s">
        <v>874</v>
      </c>
      <c r="H605" t="s">
        <v>850</v>
      </c>
      <c r="I605" t="s">
        <v>875</v>
      </c>
      <c r="J605" t="s">
        <v>851</v>
      </c>
      <c r="K605">
        <v>1498.52855611204</v>
      </c>
      <c r="L605">
        <v>1450.87157665823</v>
      </c>
      <c r="M605">
        <v>0.63695188905047695</v>
      </c>
      <c r="N605">
        <v>0.363048110949523</v>
      </c>
      <c r="O605">
        <v>0.227288225681609</v>
      </c>
      <c r="P605">
        <v>1.3564203390757299</v>
      </c>
      <c r="Q605">
        <v>0.87086788660587799</v>
      </c>
      <c r="R605">
        <v>1</v>
      </c>
      <c r="S605">
        <v>4</v>
      </c>
      <c r="T605">
        <v>1492.35140871302</v>
      </c>
      <c r="U605">
        <v>1457.04872405725</v>
      </c>
      <c r="V605">
        <v>13</v>
      </c>
      <c r="W605">
        <v>43</v>
      </c>
      <c r="X605">
        <v>28</v>
      </c>
    </row>
    <row r="606" spans="1:24">
      <c r="A606">
        <v>2023</v>
      </c>
      <c r="B606" s="15">
        <v>44905</v>
      </c>
      <c r="C606">
        <v>0</v>
      </c>
      <c r="D606">
        <v>0</v>
      </c>
      <c r="E606" t="s">
        <v>829</v>
      </c>
      <c r="G606" t="s">
        <v>863</v>
      </c>
      <c r="H606" t="s">
        <v>886</v>
      </c>
      <c r="I606" t="s">
        <v>864</v>
      </c>
      <c r="J606" t="s">
        <v>887</v>
      </c>
      <c r="K606">
        <v>1497.13200188049</v>
      </c>
      <c r="L606">
        <v>1531.2352583664999</v>
      </c>
      <c r="M606">
        <v>0.52286130194108904</v>
      </c>
      <c r="N606">
        <v>0.47713869805891101</v>
      </c>
      <c r="O606">
        <v>0.24128955741346</v>
      </c>
      <c r="P606">
        <v>1.16085118916165</v>
      </c>
      <c r="Q606">
        <v>1.0804383682518099</v>
      </c>
      <c r="R606">
        <v>0</v>
      </c>
      <c r="S606">
        <v>3</v>
      </c>
      <c r="T606">
        <v>1492.2651182326699</v>
      </c>
      <c r="U606">
        <v>1536.10214201432</v>
      </c>
      <c r="V606">
        <v>59</v>
      </c>
      <c r="W606">
        <v>90</v>
      </c>
      <c r="X606">
        <v>74</v>
      </c>
    </row>
    <row r="607" spans="1:24">
      <c r="A607">
        <v>2023</v>
      </c>
      <c r="B607" s="15">
        <v>44935</v>
      </c>
      <c r="C607">
        <v>0</v>
      </c>
      <c r="D607">
        <v>0</v>
      </c>
      <c r="E607" t="s">
        <v>829</v>
      </c>
      <c r="G607" t="s">
        <v>861</v>
      </c>
      <c r="H607" t="s">
        <v>840</v>
      </c>
      <c r="I607" t="s">
        <v>862</v>
      </c>
      <c r="J607" t="s">
        <v>841</v>
      </c>
      <c r="K607">
        <v>1499.51049987273</v>
      </c>
      <c r="L607">
        <v>1432.4031801393601</v>
      </c>
      <c r="M607">
        <v>0.66242595835698403</v>
      </c>
      <c r="N607">
        <v>0.33757404164301602</v>
      </c>
      <c r="O607">
        <v>0.22404312859126199</v>
      </c>
      <c r="P607">
        <v>1.40048306113487</v>
      </c>
      <c r="Q607">
        <v>0.82356006745639498</v>
      </c>
      <c r="R607">
        <v>0</v>
      </c>
      <c r="S607">
        <v>4</v>
      </c>
      <c r="T607">
        <v>1492.21085968581</v>
      </c>
      <c r="U607">
        <v>1439.7028203262801</v>
      </c>
      <c r="V607">
        <v>7</v>
      </c>
      <c r="W607">
        <v>16</v>
      </c>
      <c r="X607">
        <v>11</v>
      </c>
    </row>
    <row r="608" spans="1:24">
      <c r="A608">
        <v>2023</v>
      </c>
      <c r="B608" s="15">
        <v>44883</v>
      </c>
      <c r="C608">
        <v>0</v>
      </c>
      <c r="D608">
        <v>0</v>
      </c>
      <c r="E608" t="s">
        <v>829</v>
      </c>
      <c r="G608" t="s">
        <v>863</v>
      </c>
      <c r="H608" t="s">
        <v>874</v>
      </c>
      <c r="I608" t="s">
        <v>864</v>
      </c>
      <c r="J608" t="s">
        <v>875</v>
      </c>
      <c r="K608">
        <v>1487.9525224928</v>
      </c>
      <c r="L608">
        <v>1510.18818833816</v>
      </c>
      <c r="M608">
        <v>0.53987125280064197</v>
      </c>
      <c r="N608">
        <v>0.46012874719935798</v>
      </c>
      <c r="O608">
        <v>0.239221256832407</v>
      </c>
      <c r="P608">
        <v>1.1898150828110301</v>
      </c>
      <c r="Q608">
        <v>1.04940617402137</v>
      </c>
      <c r="R608">
        <v>4</v>
      </c>
      <c r="S608">
        <v>1</v>
      </c>
      <c r="T608">
        <v>1492.14548075166</v>
      </c>
      <c r="U608">
        <v>1505.9952300793</v>
      </c>
      <c r="V608">
        <v>39</v>
      </c>
      <c r="W608">
        <v>68</v>
      </c>
      <c r="X608">
        <v>53</v>
      </c>
    </row>
    <row r="609" spans="1:24">
      <c r="A609">
        <v>2023</v>
      </c>
      <c r="B609" s="15">
        <v>44918</v>
      </c>
      <c r="C609">
        <v>0</v>
      </c>
      <c r="D609">
        <v>0</v>
      </c>
      <c r="E609" t="s">
        <v>829</v>
      </c>
      <c r="G609" t="s">
        <v>894</v>
      </c>
      <c r="H609" t="s">
        <v>830</v>
      </c>
      <c r="I609" t="s">
        <v>895</v>
      </c>
      <c r="J609" t="s">
        <v>832</v>
      </c>
      <c r="K609">
        <v>1494.03797100408</v>
      </c>
      <c r="L609">
        <v>1603.9239640634701</v>
      </c>
      <c r="M609">
        <v>0.414660602037558</v>
      </c>
      <c r="N609">
        <v>0.58533939796244205</v>
      </c>
      <c r="O609">
        <v>0.23368424995011</v>
      </c>
      <c r="P609">
        <v>0.96610580225421805</v>
      </c>
      <c r="Q609">
        <v>1.26757844769589</v>
      </c>
      <c r="R609">
        <v>3</v>
      </c>
      <c r="S609">
        <v>4</v>
      </c>
      <c r="T609">
        <v>1492.092490585</v>
      </c>
      <c r="U609">
        <v>1605.8694444825501</v>
      </c>
      <c r="V609">
        <v>92</v>
      </c>
      <c r="W609">
        <v>28</v>
      </c>
      <c r="X609">
        <v>60</v>
      </c>
    </row>
    <row r="610" spans="1:24">
      <c r="A610">
        <v>2023</v>
      </c>
      <c r="B610" s="15">
        <v>44927</v>
      </c>
      <c r="C610">
        <v>0</v>
      </c>
      <c r="D610">
        <v>0</v>
      </c>
      <c r="E610" t="s">
        <v>829</v>
      </c>
      <c r="F610" t="s">
        <v>865</v>
      </c>
      <c r="G610" t="s">
        <v>894</v>
      </c>
      <c r="H610" t="s">
        <v>866</v>
      </c>
      <c r="I610" t="s">
        <v>895</v>
      </c>
      <c r="J610" t="s">
        <v>867</v>
      </c>
      <c r="K610">
        <v>1494.1966053112701</v>
      </c>
      <c r="L610">
        <v>1575.7194356321299</v>
      </c>
      <c r="M610">
        <v>0.45475907252504</v>
      </c>
      <c r="N610">
        <v>0.54524092747496</v>
      </c>
      <c r="O610">
        <v>0.238568760678354</v>
      </c>
      <c r="P610">
        <v>1.0395955973889</v>
      </c>
      <c r="Q610">
        <v>1.19897316328946</v>
      </c>
      <c r="R610">
        <v>4</v>
      </c>
      <c r="S610">
        <v>5</v>
      </c>
      <c r="T610">
        <v>1492.0339202886901</v>
      </c>
      <c r="U610">
        <v>1577.88212065471</v>
      </c>
      <c r="V610">
        <v>82</v>
      </c>
      <c r="W610">
        <v>30</v>
      </c>
      <c r="X610">
        <v>56</v>
      </c>
    </row>
    <row r="611" spans="1:24">
      <c r="A611">
        <v>2023</v>
      </c>
      <c r="B611" s="15">
        <v>44912</v>
      </c>
      <c r="C611">
        <v>0</v>
      </c>
      <c r="D611">
        <v>0</v>
      </c>
      <c r="E611" t="s">
        <v>829</v>
      </c>
      <c r="G611" t="s">
        <v>894</v>
      </c>
      <c r="H611" t="s">
        <v>858</v>
      </c>
      <c r="I611" t="s">
        <v>895</v>
      </c>
      <c r="J611" t="s">
        <v>859</v>
      </c>
      <c r="K611">
        <v>1495.8150508137701</v>
      </c>
      <c r="L611">
        <v>1534.4174020744699</v>
      </c>
      <c r="M611">
        <v>0.51639665359680798</v>
      </c>
      <c r="N611">
        <v>0.48360334640319202</v>
      </c>
      <c r="O611">
        <v>0.242076846795407</v>
      </c>
      <c r="P611">
        <v>1.1498624803906099</v>
      </c>
      <c r="Q611">
        <v>1.0922143664048001</v>
      </c>
      <c r="R611">
        <v>2</v>
      </c>
      <c r="S611">
        <v>4</v>
      </c>
      <c r="T611">
        <v>1491.8635976211699</v>
      </c>
      <c r="U611">
        <v>1538.3688552670701</v>
      </c>
      <c r="V611">
        <v>60</v>
      </c>
      <c r="W611">
        <v>89</v>
      </c>
      <c r="X611">
        <v>74</v>
      </c>
    </row>
    <row r="612" spans="1:24">
      <c r="A612">
        <v>2023</v>
      </c>
      <c r="B612" s="15">
        <v>44896</v>
      </c>
      <c r="C612">
        <v>0</v>
      </c>
      <c r="D612">
        <v>0</v>
      </c>
      <c r="E612" t="s">
        <v>829</v>
      </c>
      <c r="G612" t="s">
        <v>863</v>
      </c>
      <c r="H612" t="s">
        <v>858</v>
      </c>
      <c r="I612" t="s">
        <v>864</v>
      </c>
      <c r="J612" t="s">
        <v>859</v>
      </c>
      <c r="K612">
        <v>1496.9422021098601</v>
      </c>
      <c r="L612">
        <v>1536.12566984716</v>
      </c>
      <c r="M612">
        <v>0.51556121406830502</v>
      </c>
      <c r="N612">
        <v>0.48443878593169498</v>
      </c>
      <c r="O612">
        <v>0.24217866282848799</v>
      </c>
      <c r="P612">
        <v>1.1484431655358001</v>
      </c>
      <c r="Q612">
        <v>1.09373549729268</v>
      </c>
      <c r="R612">
        <v>1</v>
      </c>
      <c r="S612">
        <v>5</v>
      </c>
      <c r="T612">
        <v>1491.5570771134101</v>
      </c>
      <c r="U612">
        <v>1541.51079484361</v>
      </c>
      <c r="V612">
        <v>62</v>
      </c>
      <c r="W612">
        <v>73</v>
      </c>
      <c r="X612">
        <v>67</v>
      </c>
    </row>
    <row r="613" spans="1:24">
      <c r="A613">
        <v>2023</v>
      </c>
      <c r="B613" s="15">
        <v>44863</v>
      </c>
      <c r="C613">
        <v>0</v>
      </c>
      <c r="D613">
        <v>0</v>
      </c>
      <c r="E613" t="s">
        <v>829</v>
      </c>
      <c r="G613" t="s">
        <v>876</v>
      </c>
      <c r="H613" t="s">
        <v>838</v>
      </c>
      <c r="I613" t="s">
        <v>877</v>
      </c>
      <c r="J613" t="s">
        <v>839</v>
      </c>
      <c r="K613">
        <v>1496.0834718676299</v>
      </c>
      <c r="L613">
        <v>1522.6858390415</v>
      </c>
      <c r="M613">
        <v>0.533621089726519</v>
      </c>
      <c r="N613">
        <v>0.466378910273481</v>
      </c>
      <c r="O613">
        <v>0.23998087590251699</v>
      </c>
      <c r="P613">
        <v>1.17916419884293</v>
      </c>
      <c r="Q613">
        <v>1.0608166770595899</v>
      </c>
      <c r="R613">
        <v>0</v>
      </c>
      <c r="S613">
        <v>3</v>
      </c>
      <c r="T613">
        <v>1491.0980501798599</v>
      </c>
      <c r="U613">
        <v>1527.67126072927</v>
      </c>
      <c r="V613">
        <v>53</v>
      </c>
      <c r="W613">
        <v>71</v>
      </c>
      <c r="X613">
        <v>62</v>
      </c>
    </row>
    <row r="614" spans="1:24">
      <c r="A614">
        <v>2023</v>
      </c>
      <c r="B614" s="15">
        <v>44896</v>
      </c>
      <c r="C614">
        <v>0</v>
      </c>
      <c r="D614">
        <v>0</v>
      </c>
      <c r="E614" t="s">
        <v>829</v>
      </c>
      <c r="F614" t="s">
        <v>860</v>
      </c>
      <c r="G614" t="s">
        <v>850</v>
      </c>
      <c r="H614" t="s">
        <v>838</v>
      </c>
      <c r="I614" t="s">
        <v>851</v>
      </c>
      <c r="J614" t="s">
        <v>839</v>
      </c>
      <c r="K614">
        <v>1488.7379916380901</v>
      </c>
      <c r="L614">
        <v>1511.7556130563901</v>
      </c>
      <c r="M614">
        <v>0.538752885233581</v>
      </c>
      <c r="N614">
        <v>0.461247114766419</v>
      </c>
      <c r="O614">
        <v>0.23935716237604901</v>
      </c>
      <c r="P614">
        <v>1.18790857101179</v>
      </c>
      <c r="Q614">
        <v>1.0514485913642599</v>
      </c>
      <c r="R614">
        <v>3</v>
      </c>
      <c r="S614">
        <v>2</v>
      </c>
      <c r="T614">
        <v>1490.9363269181799</v>
      </c>
      <c r="U614">
        <v>1509.5572777763</v>
      </c>
      <c r="V614">
        <v>41</v>
      </c>
      <c r="W614">
        <v>71</v>
      </c>
      <c r="X614">
        <v>56</v>
      </c>
    </row>
    <row r="615" spans="1:24">
      <c r="A615">
        <v>2023</v>
      </c>
      <c r="B615" s="15">
        <v>44856</v>
      </c>
      <c r="C615">
        <v>0</v>
      </c>
      <c r="D615">
        <v>0</v>
      </c>
      <c r="E615" t="s">
        <v>829</v>
      </c>
      <c r="G615" t="s">
        <v>876</v>
      </c>
      <c r="H615" t="s">
        <v>840</v>
      </c>
      <c r="I615" t="s">
        <v>877</v>
      </c>
      <c r="J615" t="s">
        <v>841</v>
      </c>
      <c r="K615">
        <v>1495.86815541434</v>
      </c>
      <c r="L615">
        <v>1446.3776083288401</v>
      </c>
      <c r="M615">
        <v>0.63938909423451995</v>
      </c>
      <c r="N615">
        <v>0.36061090576547999</v>
      </c>
      <c r="O615">
        <v>0.22698090173337501</v>
      </c>
      <c r="P615">
        <v>1.36062997703458</v>
      </c>
      <c r="Q615">
        <v>0.86635092469879704</v>
      </c>
      <c r="R615">
        <v>1</v>
      </c>
      <c r="S615">
        <v>3</v>
      </c>
      <c r="T615">
        <v>1490.75459833126</v>
      </c>
      <c r="U615">
        <v>1451.4911654119201</v>
      </c>
      <c r="V615">
        <v>10</v>
      </c>
      <c r="W615">
        <v>36</v>
      </c>
      <c r="X615">
        <v>23</v>
      </c>
    </row>
    <row r="616" spans="1:24">
      <c r="A616">
        <v>2023</v>
      </c>
      <c r="B616" s="15">
        <v>44856</v>
      </c>
      <c r="C616">
        <v>0</v>
      </c>
      <c r="D616">
        <v>0</v>
      </c>
      <c r="E616" t="s">
        <v>829</v>
      </c>
      <c r="G616" t="s">
        <v>863</v>
      </c>
      <c r="H616" t="s">
        <v>861</v>
      </c>
      <c r="I616" t="s">
        <v>864</v>
      </c>
      <c r="J616" t="s">
        <v>862</v>
      </c>
      <c r="K616">
        <v>1496.6222737997</v>
      </c>
      <c r="L616">
        <v>1478.7098720046799</v>
      </c>
      <c r="M616">
        <v>0.59650781178013801</v>
      </c>
      <c r="N616">
        <v>0.40349218821986199</v>
      </c>
      <c r="O616">
        <v>0.23231468293181601</v>
      </c>
      <c r="P616">
        <v>1.28675278333204</v>
      </c>
      <c r="Q616">
        <v>0.94556189959977699</v>
      </c>
      <c r="R616">
        <v>1</v>
      </c>
      <c r="S616">
        <v>5</v>
      </c>
      <c r="T616">
        <v>1490.21216879997</v>
      </c>
      <c r="U616">
        <v>1485.11997700441</v>
      </c>
      <c r="V616">
        <v>25</v>
      </c>
      <c r="W616">
        <v>64</v>
      </c>
      <c r="X616">
        <v>44</v>
      </c>
    </row>
    <row r="617" spans="1:24">
      <c r="A617">
        <v>2023</v>
      </c>
      <c r="B617" s="15">
        <v>44931</v>
      </c>
      <c r="C617">
        <v>0</v>
      </c>
      <c r="D617">
        <v>0</v>
      </c>
      <c r="E617" t="s">
        <v>829</v>
      </c>
      <c r="G617" t="s">
        <v>863</v>
      </c>
      <c r="H617" t="s">
        <v>842</v>
      </c>
      <c r="I617" t="s">
        <v>864</v>
      </c>
      <c r="J617" t="s">
        <v>844</v>
      </c>
      <c r="K617">
        <v>1485.86680889787</v>
      </c>
      <c r="L617">
        <v>1567.30155261909</v>
      </c>
      <c r="M617">
        <v>0.45488480437812501</v>
      </c>
      <c r="N617">
        <v>0.54511519562187505</v>
      </c>
      <c r="O617">
        <v>0.23858403901481801</v>
      </c>
      <c r="P617">
        <v>1.03982539385607</v>
      </c>
      <c r="Q617">
        <v>1.19875864515875</v>
      </c>
      <c r="R617">
        <v>4</v>
      </c>
      <c r="S617">
        <v>2</v>
      </c>
      <c r="T617">
        <v>1490.07942067981</v>
      </c>
      <c r="U617">
        <v>1563.0889408371499</v>
      </c>
      <c r="V617">
        <v>73</v>
      </c>
      <c r="W617">
        <v>32</v>
      </c>
      <c r="X617">
        <v>52</v>
      </c>
    </row>
    <row r="618" spans="1:24">
      <c r="A618">
        <v>2023</v>
      </c>
      <c r="B618" s="15">
        <v>44870</v>
      </c>
      <c r="C618">
        <v>0</v>
      </c>
      <c r="D618">
        <v>0</v>
      </c>
      <c r="E618" t="s">
        <v>829</v>
      </c>
      <c r="F618" t="s">
        <v>865</v>
      </c>
      <c r="G618" t="s">
        <v>863</v>
      </c>
      <c r="H618" t="s">
        <v>876</v>
      </c>
      <c r="I618" t="s">
        <v>864</v>
      </c>
      <c r="J618" t="s">
        <v>877</v>
      </c>
      <c r="K618">
        <v>1492.8016027065901</v>
      </c>
      <c r="L618">
        <v>1494.2728794494601</v>
      </c>
      <c r="M618">
        <v>0.56938778906988297</v>
      </c>
      <c r="N618">
        <v>0.43061221093011698</v>
      </c>
      <c r="O618">
        <v>0.23563174021747499</v>
      </c>
      <c r="P618">
        <v>1.24024148276012</v>
      </c>
      <c r="Q618">
        <v>0.99539025745735099</v>
      </c>
      <c r="R618">
        <v>3</v>
      </c>
      <c r="S618">
        <v>4</v>
      </c>
      <c r="T618">
        <v>1489.9854781061499</v>
      </c>
      <c r="U618">
        <v>1497.0890040499</v>
      </c>
      <c r="V618">
        <v>32</v>
      </c>
      <c r="W618">
        <v>70</v>
      </c>
      <c r="X618">
        <v>51</v>
      </c>
    </row>
    <row r="619" spans="1:24">
      <c r="A619">
        <v>2023</v>
      </c>
      <c r="B619" s="15">
        <v>44912</v>
      </c>
      <c r="C619">
        <v>0</v>
      </c>
      <c r="D619">
        <v>0</v>
      </c>
      <c r="E619" t="s">
        <v>829</v>
      </c>
      <c r="G619" t="s">
        <v>863</v>
      </c>
      <c r="H619" t="s">
        <v>854</v>
      </c>
      <c r="I619" t="s">
        <v>864</v>
      </c>
      <c r="J619" t="s">
        <v>855</v>
      </c>
      <c r="K619">
        <v>1495.35593335318</v>
      </c>
      <c r="L619">
        <v>1529.7290125028701</v>
      </c>
      <c r="M619">
        <v>0.52247379400780902</v>
      </c>
      <c r="N619">
        <v>0.47752620599219098</v>
      </c>
      <c r="O619">
        <v>0.24133672399144801</v>
      </c>
      <c r="P619">
        <v>1.16019219818984</v>
      </c>
      <c r="Q619">
        <v>1.0811445258016099</v>
      </c>
      <c r="R619">
        <v>1</v>
      </c>
      <c r="S619">
        <v>5</v>
      </c>
      <c r="T619">
        <v>1489.8857011212699</v>
      </c>
      <c r="U619">
        <v>1535.19924473478</v>
      </c>
      <c r="V619">
        <v>57</v>
      </c>
      <c r="W619">
        <v>49</v>
      </c>
      <c r="X619">
        <v>53</v>
      </c>
    </row>
    <row r="620" spans="1:24">
      <c r="A620">
        <v>2023</v>
      </c>
      <c r="B620" s="15">
        <v>44886</v>
      </c>
      <c r="C620">
        <v>0</v>
      </c>
      <c r="D620">
        <v>0</v>
      </c>
      <c r="E620" t="s">
        <v>829</v>
      </c>
      <c r="G620" t="s">
        <v>863</v>
      </c>
      <c r="H620" t="s">
        <v>843</v>
      </c>
      <c r="I620" t="s">
        <v>864</v>
      </c>
      <c r="J620" t="s">
        <v>845</v>
      </c>
      <c r="K620">
        <v>1492.14548075166</v>
      </c>
      <c r="L620">
        <v>1550.4507186594201</v>
      </c>
      <c r="M620">
        <v>0.48805007793031202</v>
      </c>
      <c r="N620">
        <v>0.51194992206968803</v>
      </c>
      <c r="O620">
        <v>0.24261899568474701</v>
      </c>
      <c r="P620">
        <v>1.10030893179406</v>
      </c>
      <c r="Q620">
        <v>1.14231006389069</v>
      </c>
      <c r="R620">
        <v>4</v>
      </c>
      <c r="S620">
        <v>5</v>
      </c>
      <c r="T620">
        <v>1489.79829377742</v>
      </c>
      <c r="U620">
        <v>1552.7979056336601</v>
      </c>
      <c r="V620">
        <v>68</v>
      </c>
      <c r="W620">
        <v>23</v>
      </c>
      <c r="X620">
        <v>45</v>
      </c>
    </row>
    <row r="621" spans="1:24">
      <c r="A621">
        <v>2023</v>
      </c>
      <c r="B621" s="15">
        <v>44908</v>
      </c>
      <c r="C621">
        <v>0</v>
      </c>
      <c r="D621">
        <v>0</v>
      </c>
      <c r="E621" t="s">
        <v>829</v>
      </c>
      <c r="G621" t="s">
        <v>876</v>
      </c>
      <c r="H621" t="s">
        <v>870</v>
      </c>
      <c r="I621" t="s">
        <v>877</v>
      </c>
      <c r="J621" t="s">
        <v>871</v>
      </c>
      <c r="K621">
        <v>1494.4792091240599</v>
      </c>
      <c r="L621">
        <v>1538.95549595033</v>
      </c>
      <c r="M621">
        <v>0.50794859256507896</v>
      </c>
      <c r="N621">
        <v>0.49205140743492098</v>
      </c>
      <c r="O621">
        <v>0.243107345755226</v>
      </c>
      <c r="P621">
        <v>1.13551849676679</v>
      </c>
      <c r="Q621">
        <v>1.10758884898844</v>
      </c>
      <c r="R621">
        <v>3</v>
      </c>
      <c r="S621">
        <v>6</v>
      </c>
      <c r="T621">
        <v>1489.77512432034</v>
      </c>
      <c r="U621">
        <v>1543.65958075405</v>
      </c>
      <c r="V621">
        <v>62</v>
      </c>
      <c r="W621">
        <v>73</v>
      </c>
      <c r="X621">
        <v>67</v>
      </c>
    </row>
    <row r="622" spans="1:24">
      <c r="A622">
        <v>2023</v>
      </c>
      <c r="B622" s="15">
        <v>44866</v>
      </c>
      <c r="C622">
        <v>0</v>
      </c>
      <c r="D622">
        <v>0</v>
      </c>
      <c r="E622" t="s">
        <v>829</v>
      </c>
      <c r="G622" t="s">
        <v>863</v>
      </c>
      <c r="H622" t="s">
        <v>894</v>
      </c>
      <c r="I622" t="s">
        <v>864</v>
      </c>
      <c r="J622" t="s">
        <v>895</v>
      </c>
      <c r="K622">
        <v>1495.6732073651001</v>
      </c>
      <c r="L622">
        <v>1457.7032934429301</v>
      </c>
      <c r="M622">
        <v>0.62396112343417798</v>
      </c>
      <c r="N622">
        <v>0.37603887656582202</v>
      </c>
      <c r="O622">
        <v>0.228916744745955</v>
      </c>
      <c r="P622">
        <v>1.33400384238973</v>
      </c>
      <c r="Q622">
        <v>0.894912902356225</v>
      </c>
      <c r="R622">
        <v>2</v>
      </c>
      <c r="S622">
        <v>5</v>
      </c>
      <c r="T622">
        <v>1489.65192037156</v>
      </c>
      <c r="U622">
        <v>1463.72458043647</v>
      </c>
      <c r="V622">
        <v>15</v>
      </c>
      <c r="W622">
        <v>44</v>
      </c>
      <c r="X622">
        <v>29</v>
      </c>
    </row>
    <row r="623" spans="1:24">
      <c r="A623">
        <v>2023</v>
      </c>
      <c r="B623" s="15">
        <v>44918</v>
      </c>
      <c r="C623">
        <v>0</v>
      </c>
      <c r="D623">
        <v>0</v>
      </c>
      <c r="E623" t="s">
        <v>829</v>
      </c>
      <c r="F623" t="s">
        <v>860</v>
      </c>
      <c r="G623" t="s">
        <v>876</v>
      </c>
      <c r="H623" t="s">
        <v>842</v>
      </c>
      <c r="I623" t="s">
        <v>877</v>
      </c>
      <c r="J623" t="s">
        <v>844</v>
      </c>
      <c r="K623">
        <v>1491.6818556319199</v>
      </c>
      <c r="L623">
        <v>1584.30316164739</v>
      </c>
      <c r="M623">
        <v>0.43896885401482599</v>
      </c>
      <c r="N623">
        <v>0.56103114598517401</v>
      </c>
      <c r="O623">
        <v>0.23664914416295599</v>
      </c>
      <c r="P623">
        <v>1.0107052485758099</v>
      </c>
      <c r="Q623">
        <v>1.22594389558715</v>
      </c>
      <c r="R623">
        <v>2</v>
      </c>
      <c r="S623">
        <v>3</v>
      </c>
      <c r="T623">
        <v>1489.6053355123199</v>
      </c>
      <c r="U623">
        <v>1586.37968176699</v>
      </c>
      <c r="V623">
        <v>84</v>
      </c>
      <c r="W623">
        <v>26</v>
      </c>
      <c r="X623">
        <v>55</v>
      </c>
    </row>
    <row r="624" spans="1:24">
      <c r="A624">
        <v>2023</v>
      </c>
      <c r="B624" s="15">
        <v>44936</v>
      </c>
      <c r="C624">
        <v>0</v>
      </c>
      <c r="D624">
        <v>0</v>
      </c>
      <c r="E624" t="s">
        <v>829</v>
      </c>
      <c r="G624" t="s">
        <v>861</v>
      </c>
      <c r="H624" t="s">
        <v>850</v>
      </c>
      <c r="I624" t="s">
        <v>862</v>
      </c>
      <c r="J624" t="s">
        <v>851</v>
      </c>
      <c r="K624">
        <v>1492.21085968581</v>
      </c>
      <c r="L624">
        <v>1505.07796555409</v>
      </c>
      <c r="M624">
        <v>0.55323598482622904</v>
      </c>
      <c r="N624">
        <v>0.44676401517377101</v>
      </c>
      <c r="O624">
        <v>0.23759709760282799</v>
      </c>
      <c r="P624">
        <v>1.21262180297113</v>
      </c>
      <c r="Q624">
        <v>1.0249752946316999</v>
      </c>
      <c r="R624">
        <v>3</v>
      </c>
      <c r="S624">
        <v>4</v>
      </c>
      <c r="T624">
        <v>1489.4901111936399</v>
      </c>
      <c r="U624">
        <v>1507.7987140462601</v>
      </c>
      <c r="V624">
        <v>38</v>
      </c>
      <c r="W624">
        <v>59</v>
      </c>
      <c r="X624">
        <v>48</v>
      </c>
    </row>
    <row r="625" spans="1:24">
      <c r="A625">
        <v>2023</v>
      </c>
      <c r="B625" s="15">
        <v>44923</v>
      </c>
      <c r="C625">
        <v>0</v>
      </c>
      <c r="D625">
        <v>0</v>
      </c>
      <c r="E625" t="s">
        <v>829</v>
      </c>
      <c r="G625" t="s">
        <v>894</v>
      </c>
      <c r="H625" t="s">
        <v>830</v>
      </c>
      <c r="I625" t="s">
        <v>895</v>
      </c>
      <c r="J625" t="s">
        <v>832</v>
      </c>
      <c r="K625">
        <v>1492.092490585</v>
      </c>
      <c r="L625">
        <v>1602.7095641661199</v>
      </c>
      <c r="M625">
        <v>0.413639510085484</v>
      </c>
      <c r="N625">
        <v>0.58636048991451595</v>
      </c>
      <c r="O625">
        <v>0.23355927180549599</v>
      </c>
      <c r="P625">
        <v>0.96422894921091595</v>
      </c>
      <c r="Q625">
        <v>1.26933032259458</v>
      </c>
      <c r="R625">
        <v>1</v>
      </c>
      <c r="S625">
        <v>3</v>
      </c>
      <c r="T625">
        <v>1489.0353281718101</v>
      </c>
      <c r="U625">
        <v>1605.76672657931</v>
      </c>
      <c r="V625">
        <v>91</v>
      </c>
      <c r="W625">
        <v>27</v>
      </c>
      <c r="X625">
        <v>59</v>
      </c>
    </row>
    <row r="626" spans="1:24">
      <c r="A626">
        <v>2023</v>
      </c>
      <c r="B626" s="15">
        <v>44914</v>
      </c>
      <c r="C626">
        <v>0</v>
      </c>
      <c r="D626">
        <v>0</v>
      </c>
      <c r="E626" t="s">
        <v>829</v>
      </c>
      <c r="F626" t="s">
        <v>860</v>
      </c>
      <c r="G626" t="s">
        <v>876</v>
      </c>
      <c r="H626" t="s">
        <v>870</v>
      </c>
      <c r="I626" t="s">
        <v>877</v>
      </c>
      <c r="J626" t="s">
        <v>871</v>
      </c>
      <c r="K626">
        <v>1485.85059119326</v>
      </c>
      <c r="L626">
        <v>1536.64447628832</v>
      </c>
      <c r="M626">
        <v>0.49885750949747598</v>
      </c>
      <c r="N626">
        <v>0.50114249050252402</v>
      </c>
      <c r="O626">
        <v>0.24393928867951201</v>
      </c>
      <c r="P626">
        <v>1.11996336165522</v>
      </c>
      <c r="Q626">
        <v>1.1239759270242999</v>
      </c>
      <c r="R626">
        <v>4</v>
      </c>
      <c r="S626">
        <v>3</v>
      </c>
      <c r="T626">
        <v>1488.2714455539301</v>
      </c>
      <c r="U626">
        <v>1534.2236219276499</v>
      </c>
      <c r="V626">
        <v>55</v>
      </c>
      <c r="W626">
        <v>58</v>
      </c>
      <c r="X626">
        <v>56</v>
      </c>
    </row>
    <row r="627" spans="1:24">
      <c r="A627">
        <v>2023</v>
      </c>
      <c r="B627" s="15">
        <v>44858</v>
      </c>
      <c r="C627">
        <v>0</v>
      </c>
      <c r="D627">
        <v>0</v>
      </c>
      <c r="E627" t="s">
        <v>829</v>
      </c>
      <c r="G627" t="s">
        <v>863</v>
      </c>
      <c r="H627" t="s">
        <v>866</v>
      </c>
      <c r="I627" t="s">
        <v>864</v>
      </c>
      <c r="J627" t="s">
        <v>867</v>
      </c>
      <c r="K627">
        <v>1490.21216879997</v>
      </c>
      <c r="L627">
        <v>1557.9871867546699</v>
      </c>
      <c r="M627">
        <v>0.47444198758948603</v>
      </c>
      <c r="N627">
        <v>0.52555801241051403</v>
      </c>
      <c r="O627">
        <v>0.240961398292037</v>
      </c>
      <c r="P627">
        <v>1.07552316873299</v>
      </c>
      <c r="Q627">
        <v>1.16543822955904</v>
      </c>
      <c r="R627">
        <v>2</v>
      </c>
      <c r="S627">
        <v>3</v>
      </c>
      <c r="T627">
        <v>1487.94087711105</v>
      </c>
      <c r="U627">
        <v>1560.2584784435901</v>
      </c>
      <c r="V627">
        <v>71</v>
      </c>
      <c r="W627">
        <v>42</v>
      </c>
      <c r="X627">
        <v>56</v>
      </c>
    </row>
    <row r="628" spans="1:24">
      <c r="A628">
        <v>2023</v>
      </c>
      <c r="B628" s="15">
        <v>44947</v>
      </c>
      <c r="C628">
        <v>0</v>
      </c>
      <c r="D628">
        <v>0</v>
      </c>
      <c r="E628" t="s">
        <v>829</v>
      </c>
      <c r="G628" t="s">
        <v>861</v>
      </c>
      <c r="H628" t="s">
        <v>878</v>
      </c>
      <c r="I628" t="s">
        <v>862</v>
      </c>
      <c r="J628" t="s">
        <v>879</v>
      </c>
      <c r="K628">
        <v>1484.93233057062</v>
      </c>
      <c r="L628">
        <v>1393.7110867050001</v>
      </c>
      <c r="M628">
        <v>0.69273454536776402</v>
      </c>
      <c r="N628">
        <v>0.30726545463223598</v>
      </c>
      <c r="O628">
        <v>0.22006590658054001</v>
      </c>
      <c r="P628">
        <v>1.4530877415700501</v>
      </c>
      <c r="Q628">
        <v>0.76697816501048799</v>
      </c>
      <c r="R628">
        <v>6</v>
      </c>
      <c r="S628">
        <v>3</v>
      </c>
      <c r="T628">
        <v>1487.5873332582701</v>
      </c>
      <c r="U628">
        <v>1391.05608401735</v>
      </c>
      <c r="V628">
        <v>0</v>
      </c>
      <c r="W628">
        <v>17</v>
      </c>
      <c r="X628">
        <v>8</v>
      </c>
    </row>
    <row r="629" spans="1:24">
      <c r="A629">
        <v>2023</v>
      </c>
      <c r="B629" s="15">
        <v>44867</v>
      </c>
      <c r="C629">
        <v>0</v>
      </c>
      <c r="D629">
        <v>0</v>
      </c>
      <c r="E629" t="s">
        <v>829</v>
      </c>
      <c r="G629" t="s">
        <v>861</v>
      </c>
      <c r="H629" t="s">
        <v>856</v>
      </c>
      <c r="I629" t="s">
        <v>862</v>
      </c>
      <c r="J629" t="s">
        <v>857</v>
      </c>
      <c r="K629">
        <v>1483.00679856844</v>
      </c>
      <c r="L629">
        <v>1528.2316481635501</v>
      </c>
      <c r="M629">
        <v>0.50687156116950705</v>
      </c>
      <c r="N629">
        <v>0.49312843883049301</v>
      </c>
      <c r="O629">
        <v>0.24323888420953099</v>
      </c>
      <c r="P629">
        <v>1.13369113357213</v>
      </c>
      <c r="Q629">
        <v>1.1095477506374001</v>
      </c>
      <c r="R629">
        <v>6</v>
      </c>
      <c r="S629">
        <v>3</v>
      </c>
      <c r="T629">
        <v>1487.55074500206</v>
      </c>
      <c r="U629">
        <v>1523.68770172993</v>
      </c>
      <c r="V629">
        <v>47</v>
      </c>
      <c r="W629">
        <v>79</v>
      </c>
      <c r="X629">
        <v>63</v>
      </c>
    </row>
    <row r="630" spans="1:24">
      <c r="A630">
        <v>2023</v>
      </c>
      <c r="B630" s="15">
        <v>44922</v>
      </c>
      <c r="C630">
        <v>0</v>
      </c>
      <c r="D630">
        <v>0</v>
      </c>
      <c r="E630" t="s">
        <v>829</v>
      </c>
      <c r="G630" t="s">
        <v>876</v>
      </c>
      <c r="H630" t="s">
        <v>852</v>
      </c>
      <c r="I630" t="s">
        <v>877</v>
      </c>
      <c r="J630" t="s">
        <v>853</v>
      </c>
      <c r="K630">
        <v>1489.6053355123199</v>
      </c>
      <c r="L630">
        <v>1534.9725953253601</v>
      </c>
      <c r="M630">
        <v>0.50666665395726596</v>
      </c>
      <c r="N630">
        <v>0.49333334604273399</v>
      </c>
      <c r="O630">
        <v>0.24326391419138399</v>
      </c>
      <c r="P630">
        <v>1.13334350867402</v>
      </c>
      <c r="Q630">
        <v>1.1099204055173599</v>
      </c>
      <c r="R630">
        <v>2</v>
      </c>
      <c r="S630">
        <v>3</v>
      </c>
      <c r="T630">
        <v>1487.1532020628699</v>
      </c>
      <c r="U630">
        <v>1537.4247287748101</v>
      </c>
      <c r="V630">
        <v>56</v>
      </c>
      <c r="W630">
        <v>34</v>
      </c>
      <c r="X630">
        <v>45</v>
      </c>
    </row>
    <row r="631" spans="1:24">
      <c r="A631">
        <v>2023</v>
      </c>
      <c r="B631" s="15">
        <v>44978</v>
      </c>
      <c r="C631">
        <v>0</v>
      </c>
      <c r="D631">
        <v>0</v>
      </c>
      <c r="E631" t="s">
        <v>829</v>
      </c>
      <c r="G631" t="s">
        <v>861</v>
      </c>
      <c r="H631" t="s">
        <v>846</v>
      </c>
      <c r="I631" t="s">
        <v>862</v>
      </c>
      <c r="J631" t="s">
        <v>847</v>
      </c>
      <c r="K631">
        <v>1491.3620427027099</v>
      </c>
      <c r="L631">
        <v>1559.6728148283501</v>
      </c>
      <c r="M631">
        <v>0.47367305111624802</v>
      </c>
      <c r="N631">
        <v>0.52632694888375198</v>
      </c>
      <c r="O631">
        <v>0.24086785088468601</v>
      </c>
      <c r="P631">
        <v>1.0741213432728201</v>
      </c>
      <c r="Q631">
        <v>1.1667465076118699</v>
      </c>
      <c r="R631">
        <v>3</v>
      </c>
      <c r="S631">
        <v>6</v>
      </c>
      <c r="T631">
        <v>1487.0259321943399</v>
      </c>
      <c r="U631">
        <v>1564.00892533672</v>
      </c>
      <c r="V631">
        <v>73</v>
      </c>
      <c r="W631">
        <v>86</v>
      </c>
      <c r="X631">
        <v>79</v>
      </c>
    </row>
    <row r="632" spans="1:24">
      <c r="A632">
        <v>2023</v>
      </c>
      <c r="B632" s="15">
        <v>44968</v>
      </c>
      <c r="C632">
        <v>0</v>
      </c>
      <c r="D632">
        <v>0</v>
      </c>
      <c r="E632" t="s">
        <v>829</v>
      </c>
      <c r="G632" t="s">
        <v>861</v>
      </c>
      <c r="H632" t="s">
        <v>848</v>
      </c>
      <c r="I632" t="s">
        <v>862</v>
      </c>
      <c r="J632" t="s">
        <v>849</v>
      </c>
      <c r="K632">
        <v>1492.6377832462599</v>
      </c>
      <c r="L632">
        <v>1522.1419775650299</v>
      </c>
      <c r="M632">
        <v>0.52946166761667102</v>
      </c>
      <c r="N632">
        <v>0.47053833238332898</v>
      </c>
      <c r="O632">
        <v>0.24048658156379901</v>
      </c>
      <c r="P632">
        <v>1.17208149028294</v>
      </c>
      <c r="Q632">
        <v>1.06840509128086</v>
      </c>
      <c r="R632">
        <v>2</v>
      </c>
      <c r="S632">
        <v>7</v>
      </c>
      <c r="T632">
        <v>1486.6023492562499</v>
      </c>
      <c r="U632">
        <v>1528.17741155504</v>
      </c>
      <c r="V632">
        <v>50</v>
      </c>
      <c r="W632">
        <v>73</v>
      </c>
      <c r="X632">
        <v>61</v>
      </c>
    </row>
    <row r="633" spans="1:24">
      <c r="A633">
        <v>2023</v>
      </c>
      <c r="B633" s="15">
        <v>44917</v>
      </c>
      <c r="C633">
        <v>0</v>
      </c>
      <c r="D633">
        <v>0</v>
      </c>
      <c r="E633" t="s">
        <v>829</v>
      </c>
      <c r="F633" t="s">
        <v>865</v>
      </c>
      <c r="G633" t="s">
        <v>863</v>
      </c>
      <c r="H633" t="s">
        <v>850</v>
      </c>
      <c r="I633" t="s">
        <v>864</v>
      </c>
      <c r="J633" t="s">
        <v>851</v>
      </c>
      <c r="K633">
        <v>1484.3620422225799</v>
      </c>
      <c r="L633">
        <v>1486.24995089354</v>
      </c>
      <c r="M633">
        <v>0.56879965707397595</v>
      </c>
      <c r="N633">
        <v>0.43120034292602399</v>
      </c>
      <c r="O633">
        <v>0.23570339531045501</v>
      </c>
      <c r="P633">
        <v>1.2392346990346499</v>
      </c>
      <c r="Q633">
        <v>0.99646869627580603</v>
      </c>
      <c r="R633">
        <v>6</v>
      </c>
      <c r="S633">
        <v>5</v>
      </c>
      <c r="T633">
        <v>1486.3964756831599</v>
      </c>
      <c r="U633">
        <v>1484.21551743296</v>
      </c>
      <c r="V633">
        <v>22</v>
      </c>
      <c r="W633">
        <v>70</v>
      </c>
      <c r="X633">
        <v>46</v>
      </c>
    </row>
    <row r="634" spans="1:24">
      <c r="A634">
        <v>2023</v>
      </c>
      <c r="B634" s="15">
        <v>44915</v>
      </c>
      <c r="C634">
        <v>0</v>
      </c>
      <c r="D634">
        <v>0</v>
      </c>
      <c r="E634" t="s">
        <v>829</v>
      </c>
      <c r="G634" t="s">
        <v>850</v>
      </c>
      <c r="H634" t="s">
        <v>872</v>
      </c>
      <c r="I634" t="s">
        <v>851</v>
      </c>
      <c r="J634" t="s">
        <v>873</v>
      </c>
      <c r="K634">
        <v>1481.7085037096699</v>
      </c>
      <c r="L634">
        <v>1526.77178172815</v>
      </c>
      <c r="M634">
        <v>0.507104035939971</v>
      </c>
      <c r="N634">
        <v>0.492895964060029</v>
      </c>
      <c r="O634">
        <v>0.243210488548603</v>
      </c>
      <c r="P634">
        <v>1.13408554010262</v>
      </c>
      <c r="Q634">
        <v>1.10912494844599</v>
      </c>
      <c r="R634">
        <v>5</v>
      </c>
      <c r="S634">
        <v>2</v>
      </c>
      <c r="T634">
        <v>1486.24995089354</v>
      </c>
      <c r="U634">
        <v>1522.2303345442799</v>
      </c>
      <c r="V634">
        <v>45</v>
      </c>
      <c r="W634">
        <v>96</v>
      </c>
      <c r="X634">
        <v>70</v>
      </c>
    </row>
    <row r="635" spans="1:24">
      <c r="A635">
        <v>2023</v>
      </c>
      <c r="B635" s="15">
        <v>44929</v>
      </c>
      <c r="C635">
        <v>0</v>
      </c>
      <c r="D635">
        <v>0</v>
      </c>
      <c r="E635" t="s">
        <v>829</v>
      </c>
      <c r="G635" t="s">
        <v>863</v>
      </c>
      <c r="H635" t="s">
        <v>834</v>
      </c>
      <c r="I635" t="s">
        <v>864</v>
      </c>
      <c r="J635" t="s">
        <v>835</v>
      </c>
      <c r="K635">
        <v>1491.42088591333</v>
      </c>
      <c r="L635">
        <v>1521.07215753983</v>
      </c>
      <c r="M635">
        <v>0.529250735987006</v>
      </c>
      <c r="N635">
        <v>0.470749264012994</v>
      </c>
      <c r="O635">
        <v>0.240512232322104</v>
      </c>
      <c r="P635">
        <v>1.1717224283257599</v>
      </c>
      <c r="Q635">
        <v>1.0687898039963399</v>
      </c>
      <c r="R635">
        <v>2</v>
      </c>
      <c r="S635">
        <v>6</v>
      </c>
      <c r="T635">
        <v>1485.86680889787</v>
      </c>
      <c r="U635">
        <v>1526.62623455529</v>
      </c>
      <c r="V635">
        <v>48</v>
      </c>
      <c r="W635">
        <v>74</v>
      </c>
      <c r="X635">
        <v>61</v>
      </c>
    </row>
    <row r="636" spans="1:24">
      <c r="A636">
        <v>2023</v>
      </c>
      <c r="B636" s="15">
        <v>44898</v>
      </c>
      <c r="C636">
        <v>0</v>
      </c>
      <c r="D636">
        <v>0</v>
      </c>
      <c r="E636" t="s">
        <v>829</v>
      </c>
      <c r="G636" t="s">
        <v>850</v>
      </c>
      <c r="H636" t="s">
        <v>858</v>
      </c>
      <c r="I636" t="s">
        <v>851</v>
      </c>
      <c r="J636" t="s">
        <v>859</v>
      </c>
      <c r="K636">
        <v>1490.9363269181799</v>
      </c>
      <c r="L636">
        <v>1541.51079484361</v>
      </c>
      <c r="M636">
        <v>0.499173274952458</v>
      </c>
      <c r="N636">
        <v>0.500826725047542</v>
      </c>
      <c r="O636">
        <v>0.24397792935760801</v>
      </c>
      <c r="P636">
        <v>1.12053721724897</v>
      </c>
      <c r="Q636">
        <v>1.12344071210864</v>
      </c>
      <c r="R636">
        <v>1</v>
      </c>
      <c r="S636">
        <v>5</v>
      </c>
      <c r="T636">
        <v>1485.75134038995</v>
      </c>
      <c r="U636">
        <v>1546.69578137184</v>
      </c>
      <c r="V636">
        <v>61</v>
      </c>
      <c r="W636">
        <v>60</v>
      </c>
      <c r="X636">
        <v>60</v>
      </c>
    </row>
    <row r="637" spans="1:24">
      <c r="A637">
        <v>2023</v>
      </c>
      <c r="B637" s="15">
        <v>44938</v>
      </c>
      <c r="C637">
        <v>0</v>
      </c>
      <c r="D637">
        <v>0</v>
      </c>
      <c r="E637" t="s">
        <v>829</v>
      </c>
      <c r="G637" t="s">
        <v>861</v>
      </c>
      <c r="H637" t="s">
        <v>854</v>
      </c>
      <c r="I637" t="s">
        <v>862</v>
      </c>
      <c r="J637" t="s">
        <v>855</v>
      </c>
      <c r="K637">
        <v>1489.4901111936399</v>
      </c>
      <c r="L637">
        <v>1535.81732654754</v>
      </c>
      <c r="M637">
        <v>0.50528536510890298</v>
      </c>
      <c r="N637">
        <v>0.49471463489109702</v>
      </c>
      <c r="O637">
        <v>0.24343268131265899</v>
      </c>
      <c r="P637">
        <v>1.13100044027396</v>
      </c>
      <c r="Q637">
        <v>1.1124322410387</v>
      </c>
      <c r="R637">
        <v>2</v>
      </c>
      <c r="S637">
        <v>4</v>
      </c>
      <c r="T637">
        <v>1485.63827701228</v>
      </c>
      <c r="U637">
        <v>1539.6691607288999</v>
      </c>
      <c r="V637">
        <v>57</v>
      </c>
      <c r="W637">
        <v>26</v>
      </c>
      <c r="X637">
        <v>41</v>
      </c>
    </row>
    <row r="638" spans="1:24">
      <c r="A638">
        <v>2023</v>
      </c>
      <c r="B638" s="15">
        <v>44942</v>
      </c>
      <c r="C638">
        <v>0</v>
      </c>
      <c r="D638">
        <v>0</v>
      </c>
      <c r="E638" t="s">
        <v>829</v>
      </c>
      <c r="G638" t="s">
        <v>861</v>
      </c>
      <c r="H638" t="s">
        <v>858</v>
      </c>
      <c r="I638" t="s">
        <v>862</v>
      </c>
      <c r="J638" t="s">
        <v>859</v>
      </c>
      <c r="K638">
        <v>1490.3223883281901</v>
      </c>
      <c r="L638">
        <v>1522.95308356999</v>
      </c>
      <c r="M638">
        <v>0.52497563524809199</v>
      </c>
      <c r="N638">
        <v>0.47502436475190801</v>
      </c>
      <c r="O638">
        <v>0.241032255895269</v>
      </c>
      <c r="P638">
        <v>1.16444746473755</v>
      </c>
      <c r="Q638">
        <v>1.07658479115772</v>
      </c>
      <c r="R638">
        <v>1</v>
      </c>
      <c r="S638">
        <v>4</v>
      </c>
      <c r="T638">
        <v>1485.4322839751901</v>
      </c>
      <c r="U638">
        <v>1527.84318792299</v>
      </c>
      <c r="V638">
        <v>49</v>
      </c>
      <c r="W638">
        <v>68</v>
      </c>
      <c r="X638">
        <v>58</v>
      </c>
    </row>
    <row r="639" spans="1:24">
      <c r="A639">
        <v>2023</v>
      </c>
      <c r="B639" s="15">
        <v>44945</v>
      </c>
      <c r="C639">
        <v>0</v>
      </c>
      <c r="D639">
        <v>0</v>
      </c>
      <c r="E639" t="s">
        <v>829</v>
      </c>
      <c r="F639" t="s">
        <v>860</v>
      </c>
      <c r="G639" t="s">
        <v>861</v>
      </c>
      <c r="H639" t="s">
        <v>834</v>
      </c>
      <c r="I639" t="s">
        <v>862</v>
      </c>
      <c r="J639" t="s">
        <v>835</v>
      </c>
      <c r="K639">
        <v>1482.7188453982201</v>
      </c>
      <c r="L639">
        <v>1507.65750703189</v>
      </c>
      <c r="M639">
        <v>0.53600374336310197</v>
      </c>
      <c r="N639">
        <v>0.46399625663689797</v>
      </c>
      <c r="O639">
        <v>0.23969126787772699</v>
      </c>
      <c r="P639">
        <v>1.1832233377700201</v>
      </c>
      <c r="Q639">
        <v>1.05646793010771</v>
      </c>
      <c r="R639">
        <v>3</v>
      </c>
      <c r="S639">
        <v>2</v>
      </c>
      <c r="T639">
        <v>1484.93233057062</v>
      </c>
      <c r="U639">
        <v>1505.44402185949</v>
      </c>
      <c r="V639">
        <v>34</v>
      </c>
      <c r="W639">
        <v>29</v>
      </c>
      <c r="X639">
        <v>31</v>
      </c>
    </row>
    <row r="640" spans="1:24">
      <c r="A640">
        <v>2023</v>
      </c>
      <c r="B640" s="15">
        <v>44914</v>
      </c>
      <c r="C640">
        <v>0</v>
      </c>
      <c r="D640">
        <v>0</v>
      </c>
      <c r="E640" t="s">
        <v>829</v>
      </c>
      <c r="G640" t="s">
        <v>863</v>
      </c>
      <c r="H640" t="s">
        <v>872</v>
      </c>
      <c r="I640" t="s">
        <v>864</v>
      </c>
      <c r="J640" t="s">
        <v>873</v>
      </c>
      <c r="K640">
        <v>1489.8857011212699</v>
      </c>
      <c r="L640">
        <v>1521.24812282946</v>
      </c>
      <c r="M640">
        <v>0.526795933488723</v>
      </c>
      <c r="N640">
        <v>0.473204066511277</v>
      </c>
      <c r="O640">
        <v>0.24081079981969</v>
      </c>
      <c r="P640">
        <v>1.16754451671196</v>
      </c>
      <c r="Q640">
        <v>1.07326628310773</v>
      </c>
      <c r="R640">
        <v>1</v>
      </c>
      <c r="S640">
        <v>5</v>
      </c>
      <c r="T640">
        <v>1484.3620422225799</v>
      </c>
      <c r="U640">
        <v>1526.77178172815</v>
      </c>
      <c r="V640">
        <v>47</v>
      </c>
      <c r="W640">
        <v>90</v>
      </c>
      <c r="X640">
        <v>68</v>
      </c>
    </row>
    <row r="641" spans="1:24">
      <c r="A641">
        <v>2023</v>
      </c>
      <c r="B641" s="15">
        <v>44984</v>
      </c>
      <c r="C641">
        <v>0</v>
      </c>
      <c r="D641">
        <v>0</v>
      </c>
      <c r="E641" t="s">
        <v>829</v>
      </c>
      <c r="G641" t="s">
        <v>831</v>
      </c>
      <c r="H641" t="s">
        <v>892</v>
      </c>
      <c r="I641" t="s">
        <v>833</v>
      </c>
      <c r="J641" t="s">
        <v>893</v>
      </c>
      <c r="K641">
        <v>1479.5820812959701</v>
      </c>
      <c r="L641">
        <v>1475.0687063191001</v>
      </c>
      <c r="M641">
        <v>0.57781355336713802</v>
      </c>
      <c r="N641">
        <v>0.42218644663286198</v>
      </c>
      <c r="O641">
        <v>0.234604123927145</v>
      </c>
      <c r="P641">
        <v>1.2546737881804899</v>
      </c>
      <c r="Q641">
        <v>0.979930335746653</v>
      </c>
      <c r="R641">
        <v>6</v>
      </c>
      <c r="S641">
        <v>2</v>
      </c>
      <c r="T641">
        <v>1483.8549982193099</v>
      </c>
      <c r="U641">
        <v>1470.79578939576</v>
      </c>
      <c r="V641">
        <v>15</v>
      </c>
      <c r="W641">
        <v>10</v>
      </c>
      <c r="X641">
        <v>12</v>
      </c>
    </row>
    <row r="642" spans="1:24">
      <c r="A642">
        <v>2023</v>
      </c>
      <c r="B642" s="15">
        <v>44865</v>
      </c>
      <c r="C642">
        <v>0</v>
      </c>
      <c r="D642">
        <v>0</v>
      </c>
      <c r="E642" t="s">
        <v>829</v>
      </c>
      <c r="G642" t="s">
        <v>861</v>
      </c>
      <c r="H642" t="s">
        <v>892</v>
      </c>
      <c r="I642" t="s">
        <v>862</v>
      </c>
      <c r="J642" t="s">
        <v>893</v>
      </c>
      <c r="K642">
        <v>1478.8193872496599</v>
      </c>
      <c r="L642">
        <v>1447.9586480345299</v>
      </c>
      <c r="M642">
        <v>0.61431144128190296</v>
      </c>
      <c r="N642">
        <v>0.38568855871809699</v>
      </c>
      <c r="O642">
        <v>0.23011709676907</v>
      </c>
      <c r="P642">
        <v>1.3173764139530599</v>
      </c>
      <c r="Q642">
        <v>0.91274068281600895</v>
      </c>
      <c r="R642">
        <v>8</v>
      </c>
      <c r="S642">
        <v>3</v>
      </c>
      <c r="T642">
        <v>1483.00679856844</v>
      </c>
      <c r="U642">
        <v>1443.7712367157501</v>
      </c>
      <c r="V642">
        <v>6</v>
      </c>
      <c r="W642">
        <v>40</v>
      </c>
      <c r="X642">
        <v>23</v>
      </c>
    </row>
    <row r="643" spans="1:24">
      <c r="A643">
        <v>2023</v>
      </c>
      <c r="B643" s="15">
        <v>44858</v>
      </c>
      <c r="C643">
        <v>0</v>
      </c>
      <c r="D643">
        <v>0</v>
      </c>
      <c r="E643" t="s">
        <v>829</v>
      </c>
      <c r="G643" t="s">
        <v>831</v>
      </c>
      <c r="H643" t="s">
        <v>852</v>
      </c>
      <c r="I643" t="s">
        <v>833</v>
      </c>
      <c r="J643" t="s">
        <v>853</v>
      </c>
      <c r="K643">
        <v>1478.9500581682901</v>
      </c>
      <c r="L643">
        <v>1525.5391160499901</v>
      </c>
      <c r="M643">
        <v>0.50490858259649496</v>
      </c>
      <c r="N643">
        <v>0.49509141740350499</v>
      </c>
      <c r="O643">
        <v>0.243478728903262</v>
      </c>
      <c r="P643">
        <v>1.1303613941933099</v>
      </c>
      <c r="Q643">
        <v>1.1131173347099499</v>
      </c>
      <c r="R643">
        <v>4</v>
      </c>
      <c r="S643">
        <v>2</v>
      </c>
      <c r="T643">
        <v>1482.7111632654201</v>
      </c>
      <c r="U643">
        <v>1521.7780109528601</v>
      </c>
      <c r="V643">
        <v>43</v>
      </c>
      <c r="W643">
        <v>43</v>
      </c>
      <c r="X643">
        <v>43</v>
      </c>
    </row>
    <row r="644" spans="1:24">
      <c r="A644">
        <v>2023</v>
      </c>
      <c r="B644" s="15">
        <v>44944</v>
      </c>
      <c r="C644">
        <v>0</v>
      </c>
      <c r="D644">
        <v>0</v>
      </c>
      <c r="E644" t="s">
        <v>829</v>
      </c>
      <c r="G644" t="s">
        <v>863</v>
      </c>
      <c r="H644" t="s">
        <v>882</v>
      </c>
      <c r="I644" t="s">
        <v>864</v>
      </c>
      <c r="J644" t="s">
        <v>883</v>
      </c>
      <c r="K644">
        <v>1485.5971232756499</v>
      </c>
      <c r="L644">
        <v>1585.52281864621</v>
      </c>
      <c r="M644">
        <v>0.42864163433284602</v>
      </c>
      <c r="N644">
        <v>0.57135836566715403</v>
      </c>
      <c r="O644">
        <v>0.235391589768259</v>
      </c>
      <c r="P644">
        <v>0.991776222687477</v>
      </c>
      <c r="Q644">
        <v>1.2436153670807799</v>
      </c>
      <c r="R644">
        <v>2</v>
      </c>
      <c r="S644">
        <v>5</v>
      </c>
      <c r="T644">
        <v>1481.7323156335001</v>
      </c>
      <c r="U644">
        <v>1589.38762628836</v>
      </c>
      <c r="V644">
        <v>82</v>
      </c>
      <c r="W644">
        <v>7</v>
      </c>
      <c r="X644">
        <v>44</v>
      </c>
    </row>
    <row r="645" spans="1:24">
      <c r="A645">
        <v>2023</v>
      </c>
      <c r="B645" s="15">
        <v>44913</v>
      </c>
      <c r="C645">
        <v>0</v>
      </c>
      <c r="D645">
        <v>0</v>
      </c>
      <c r="E645" t="s">
        <v>829</v>
      </c>
      <c r="G645" t="s">
        <v>850</v>
      </c>
      <c r="H645" t="s">
        <v>854</v>
      </c>
      <c r="I645" t="s">
        <v>851</v>
      </c>
      <c r="J645" t="s">
        <v>855</v>
      </c>
      <c r="K645">
        <v>1479.24558167077</v>
      </c>
      <c r="L645">
        <v>1535.19924473478</v>
      </c>
      <c r="M645">
        <v>0.49143282865994198</v>
      </c>
      <c r="N645">
        <v>0.50856717134005802</v>
      </c>
      <c r="O645">
        <v>0.24303181621845901</v>
      </c>
      <c r="P645">
        <v>1.10646366063974</v>
      </c>
      <c r="Q645">
        <v>1.1365681555787199</v>
      </c>
      <c r="R645">
        <v>3</v>
      </c>
      <c r="S645">
        <v>2</v>
      </c>
      <c r="T645">
        <v>1481.7085037096699</v>
      </c>
      <c r="U645">
        <v>1532.7363226958801</v>
      </c>
      <c r="V645">
        <v>49</v>
      </c>
      <c r="W645">
        <v>46</v>
      </c>
      <c r="X645">
        <v>47</v>
      </c>
    </row>
    <row r="646" spans="1:24">
      <c r="A646">
        <v>2023</v>
      </c>
      <c r="B646" s="15">
        <v>44923</v>
      </c>
      <c r="C646">
        <v>0</v>
      </c>
      <c r="D646">
        <v>0</v>
      </c>
      <c r="E646" t="s">
        <v>829</v>
      </c>
      <c r="G646" t="s">
        <v>850</v>
      </c>
      <c r="H646" t="s">
        <v>848</v>
      </c>
      <c r="I646" t="s">
        <v>851</v>
      </c>
      <c r="J646" t="s">
        <v>849</v>
      </c>
      <c r="K646">
        <v>1484.21551743296</v>
      </c>
      <c r="L646">
        <v>1520.5043121303499</v>
      </c>
      <c r="M646">
        <v>0.51972177335944603</v>
      </c>
      <c r="N646">
        <v>0.48027822664055397</v>
      </c>
      <c r="O646">
        <v>0.24167178301120101</v>
      </c>
      <c r="P646">
        <v>1.15551324209257</v>
      </c>
      <c r="Q646">
        <v>1.0861585409186301</v>
      </c>
      <c r="R646">
        <v>2</v>
      </c>
      <c r="S646">
        <v>3</v>
      </c>
      <c r="T646">
        <v>1481.6889865024</v>
      </c>
      <c r="U646">
        <v>1523.03084306091</v>
      </c>
      <c r="V646">
        <v>43</v>
      </c>
      <c r="W646">
        <v>98</v>
      </c>
      <c r="X646">
        <v>70</v>
      </c>
    </row>
    <row r="647" spans="1:24">
      <c r="A647">
        <v>2023</v>
      </c>
      <c r="B647" s="15">
        <v>44927</v>
      </c>
      <c r="C647">
        <v>0</v>
      </c>
      <c r="D647">
        <v>0</v>
      </c>
      <c r="E647" t="s">
        <v>829</v>
      </c>
      <c r="G647" t="s">
        <v>850</v>
      </c>
      <c r="H647" t="s">
        <v>834</v>
      </c>
      <c r="I647" t="s">
        <v>851</v>
      </c>
      <c r="J647" t="s">
        <v>835</v>
      </c>
      <c r="K647">
        <v>1476.1313952401999</v>
      </c>
      <c r="L647">
        <v>1525.6831885152999</v>
      </c>
      <c r="M647">
        <v>0.500645020969267</v>
      </c>
      <c r="N647">
        <v>0.499354979030733</v>
      </c>
      <c r="O647">
        <v>0.244000166590472</v>
      </c>
      <c r="P647">
        <v>1.1231327400098201</v>
      </c>
      <c r="Q647">
        <v>1.12086742658066</v>
      </c>
      <c r="R647">
        <v>4</v>
      </c>
      <c r="S647">
        <v>1</v>
      </c>
      <c r="T647">
        <v>1480.7424262156701</v>
      </c>
      <c r="U647">
        <v>1521.07215753983</v>
      </c>
      <c r="V647">
        <v>41</v>
      </c>
      <c r="W647">
        <v>92</v>
      </c>
      <c r="X647">
        <v>66</v>
      </c>
    </row>
    <row r="648" spans="1:24">
      <c r="A648">
        <v>2023</v>
      </c>
      <c r="B648" s="15">
        <v>44901</v>
      </c>
      <c r="C648">
        <v>0</v>
      </c>
      <c r="D648">
        <v>0</v>
      </c>
      <c r="E648" t="s">
        <v>829</v>
      </c>
      <c r="G648" t="s">
        <v>850</v>
      </c>
      <c r="H648" t="s">
        <v>884</v>
      </c>
      <c r="I648" t="s">
        <v>851</v>
      </c>
      <c r="J648" t="s">
        <v>885</v>
      </c>
      <c r="K648">
        <v>1485.75134038995</v>
      </c>
      <c r="L648">
        <v>1437.3164468596799</v>
      </c>
      <c r="M648">
        <v>0.63798677181297503</v>
      </c>
      <c r="N648">
        <v>0.36201322818702503</v>
      </c>
      <c r="O648">
        <v>0.22715780377997399</v>
      </c>
      <c r="P648">
        <v>1.35820767348021</v>
      </c>
      <c r="Q648">
        <v>0.86895013029976198</v>
      </c>
      <c r="R648">
        <v>2</v>
      </c>
      <c r="S648">
        <v>4</v>
      </c>
      <c r="T648">
        <v>1480.65175846698</v>
      </c>
      <c r="U648">
        <v>1442.4160287826501</v>
      </c>
      <c r="V648">
        <v>5</v>
      </c>
      <c r="W648">
        <v>27</v>
      </c>
      <c r="X648">
        <v>16</v>
      </c>
    </row>
    <row r="649" spans="1:24">
      <c r="A649">
        <v>2023</v>
      </c>
      <c r="B649" s="15">
        <v>44976</v>
      </c>
      <c r="C649">
        <v>0</v>
      </c>
      <c r="D649">
        <v>0</v>
      </c>
      <c r="E649" t="s">
        <v>829</v>
      </c>
      <c r="G649" t="s">
        <v>831</v>
      </c>
      <c r="H649" t="s">
        <v>872</v>
      </c>
      <c r="I649" t="s">
        <v>833</v>
      </c>
      <c r="J649" t="s">
        <v>873</v>
      </c>
      <c r="K649">
        <v>1473.95472425455</v>
      </c>
      <c r="L649">
        <v>1506.55978117779</v>
      </c>
      <c r="M649">
        <v>0.52501243955713195</v>
      </c>
      <c r="N649">
        <v>0.474987560442868</v>
      </c>
      <c r="O649">
        <v>0.24102777775512299</v>
      </c>
      <c r="P649">
        <v>1.16451007526914</v>
      </c>
      <c r="Q649">
        <v>1.07651770248599</v>
      </c>
      <c r="R649">
        <v>7</v>
      </c>
      <c r="S649">
        <v>2</v>
      </c>
      <c r="T649">
        <v>1479.2699623159599</v>
      </c>
      <c r="U649">
        <v>1501.2445431163801</v>
      </c>
      <c r="V649">
        <v>28</v>
      </c>
      <c r="W649">
        <v>10</v>
      </c>
      <c r="X649">
        <v>19</v>
      </c>
    </row>
    <row r="650" spans="1:24">
      <c r="A650">
        <v>2023</v>
      </c>
      <c r="B650" s="15">
        <v>44856</v>
      </c>
      <c r="C650">
        <v>0</v>
      </c>
      <c r="D650">
        <v>0</v>
      </c>
      <c r="E650" t="s">
        <v>829</v>
      </c>
      <c r="G650" t="s">
        <v>831</v>
      </c>
      <c r="H650" t="s">
        <v>890</v>
      </c>
      <c r="I650" t="s">
        <v>833</v>
      </c>
      <c r="J650" t="s">
        <v>891</v>
      </c>
      <c r="K650">
        <v>1475.22179822057</v>
      </c>
      <c r="L650">
        <v>1436.0638719895101</v>
      </c>
      <c r="M650">
        <v>0.62556435853289105</v>
      </c>
      <c r="N650">
        <v>0.374435641467109</v>
      </c>
      <c r="O650">
        <v>0.22871658413611001</v>
      </c>
      <c r="P650">
        <v>1.3367683579609499</v>
      </c>
      <c r="Q650">
        <v>0.89194822617515701</v>
      </c>
      <c r="R650">
        <v>6</v>
      </c>
      <c r="S650">
        <v>2</v>
      </c>
      <c r="T650">
        <v>1478.9500581682901</v>
      </c>
      <c r="U650">
        <v>1432.3356120418</v>
      </c>
      <c r="V650">
        <v>3</v>
      </c>
      <c r="W650">
        <v>22</v>
      </c>
      <c r="X650">
        <v>12</v>
      </c>
    </row>
    <row r="651" spans="1:24">
      <c r="A651">
        <v>2023</v>
      </c>
      <c r="B651" s="15">
        <v>44861</v>
      </c>
      <c r="C651">
        <v>0</v>
      </c>
      <c r="D651">
        <v>0</v>
      </c>
      <c r="E651" t="s">
        <v>829</v>
      </c>
      <c r="G651" t="s">
        <v>831</v>
      </c>
      <c r="H651" t="s">
        <v>886</v>
      </c>
      <c r="I651" t="s">
        <v>833</v>
      </c>
      <c r="J651" t="s">
        <v>887</v>
      </c>
      <c r="K651">
        <v>1482.7111632654201</v>
      </c>
      <c r="L651">
        <v>1533.7044255048099</v>
      </c>
      <c r="M651">
        <v>0.49857058462802401</v>
      </c>
      <c r="N651">
        <v>0.50142941537197605</v>
      </c>
      <c r="O651">
        <v>0.24390418076478901</v>
      </c>
      <c r="P651">
        <v>1.1194419000237199</v>
      </c>
      <c r="Q651">
        <v>1.12446228074107</v>
      </c>
      <c r="R651">
        <v>2</v>
      </c>
      <c r="S651">
        <v>4</v>
      </c>
      <c r="T651">
        <v>1478.9191629787899</v>
      </c>
      <c r="U651">
        <v>1537.4964257914401</v>
      </c>
      <c r="V651">
        <v>51</v>
      </c>
      <c r="W651">
        <v>62</v>
      </c>
      <c r="X651">
        <v>56</v>
      </c>
    </row>
    <row r="652" spans="1:24">
      <c r="A652">
        <v>2023</v>
      </c>
      <c r="B652" s="15">
        <v>44980</v>
      </c>
      <c r="C652">
        <v>0</v>
      </c>
      <c r="D652">
        <v>0</v>
      </c>
      <c r="E652" t="s">
        <v>829</v>
      </c>
      <c r="G652" t="s">
        <v>892</v>
      </c>
      <c r="H652" t="s">
        <v>888</v>
      </c>
      <c r="I652" t="s">
        <v>893</v>
      </c>
      <c r="J652" t="s">
        <v>889</v>
      </c>
      <c r="K652">
        <v>1473.55098969863</v>
      </c>
      <c r="L652">
        <v>1568.26373274293</v>
      </c>
      <c r="M652">
        <v>0.43600609084205999</v>
      </c>
      <c r="N652">
        <v>0.56399390915794001</v>
      </c>
      <c r="O652">
        <v>0.236288600501769</v>
      </c>
      <c r="P652">
        <v>1.00527751317057</v>
      </c>
      <c r="Q652">
        <v>1.2310110873311999</v>
      </c>
      <c r="R652">
        <v>4</v>
      </c>
      <c r="S652">
        <v>1</v>
      </c>
      <c r="T652">
        <v>1478.87618179419</v>
      </c>
      <c r="U652">
        <v>1562.93854064737</v>
      </c>
      <c r="V652">
        <v>66</v>
      </c>
      <c r="W652">
        <v>73</v>
      </c>
      <c r="X652">
        <v>69</v>
      </c>
    </row>
    <row r="653" spans="1:24">
      <c r="A653">
        <v>2023</v>
      </c>
      <c r="B653" s="15">
        <v>44863</v>
      </c>
      <c r="C653">
        <v>0</v>
      </c>
      <c r="D653">
        <v>0</v>
      </c>
      <c r="E653" t="s">
        <v>829</v>
      </c>
      <c r="F653" t="s">
        <v>860</v>
      </c>
      <c r="G653" t="s">
        <v>861</v>
      </c>
      <c r="H653" t="s">
        <v>880</v>
      </c>
      <c r="I653" t="s">
        <v>862</v>
      </c>
      <c r="J653" t="s">
        <v>881</v>
      </c>
      <c r="K653">
        <v>1476.95840375185</v>
      </c>
      <c r="L653">
        <v>1455.6514209651</v>
      </c>
      <c r="M653">
        <v>0.60120200658246403</v>
      </c>
      <c r="N653">
        <v>0.39879799341753602</v>
      </c>
      <c r="O653">
        <v>0.23173714373387699</v>
      </c>
      <c r="P653">
        <v>1.2948203210863101</v>
      </c>
      <c r="Q653">
        <v>0.93691682264756904</v>
      </c>
      <c r="R653">
        <v>4</v>
      </c>
      <c r="S653">
        <v>3</v>
      </c>
      <c r="T653">
        <v>1478.8193872496599</v>
      </c>
      <c r="U653">
        <v>1453.7904374672901</v>
      </c>
      <c r="V653">
        <v>7</v>
      </c>
      <c r="W653">
        <v>42</v>
      </c>
      <c r="X653">
        <v>24</v>
      </c>
    </row>
    <row r="654" spans="1:24">
      <c r="A654">
        <v>2023</v>
      </c>
      <c r="B654" s="15">
        <v>44946</v>
      </c>
      <c r="C654">
        <v>0</v>
      </c>
      <c r="D654">
        <v>0</v>
      </c>
      <c r="E654" t="s">
        <v>829</v>
      </c>
      <c r="G654" t="s">
        <v>863</v>
      </c>
      <c r="H654" t="s">
        <v>842</v>
      </c>
      <c r="I654" t="s">
        <v>864</v>
      </c>
      <c r="J654" t="s">
        <v>844</v>
      </c>
      <c r="K654">
        <v>1481.7323156335001</v>
      </c>
      <c r="L654">
        <v>1595.13322830017</v>
      </c>
      <c r="M654">
        <v>0.40975821520144201</v>
      </c>
      <c r="N654">
        <v>0.59024178479855804</v>
      </c>
      <c r="O654">
        <v>0.23308380028282699</v>
      </c>
      <c r="P654">
        <v>0.95709222868944999</v>
      </c>
      <c r="Q654">
        <v>1.2759915715933801</v>
      </c>
      <c r="R654">
        <v>1</v>
      </c>
      <c r="S654">
        <v>4</v>
      </c>
      <c r="T654">
        <v>1478.0613253275401</v>
      </c>
      <c r="U654">
        <v>1598.80421860613</v>
      </c>
      <c r="V654">
        <v>84</v>
      </c>
      <c r="W654">
        <v>4</v>
      </c>
      <c r="X654">
        <v>44</v>
      </c>
    </row>
    <row r="655" spans="1:24">
      <c r="A655">
        <v>2023</v>
      </c>
      <c r="B655" s="15">
        <v>44877</v>
      </c>
      <c r="C655">
        <v>0</v>
      </c>
      <c r="D655">
        <v>0</v>
      </c>
      <c r="E655" t="s">
        <v>829</v>
      </c>
      <c r="G655" t="s">
        <v>894</v>
      </c>
      <c r="H655" t="s">
        <v>890</v>
      </c>
      <c r="I655" t="s">
        <v>895</v>
      </c>
      <c r="J655" t="s">
        <v>891</v>
      </c>
      <c r="K655">
        <v>1475.11808182047</v>
      </c>
      <c r="L655">
        <v>1449.0971276781399</v>
      </c>
      <c r="M655">
        <v>0.60768982107310299</v>
      </c>
      <c r="N655">
        <v>0.39231017892689701</v>
      </c>
      <c r="O655">
        <v>0.230936793562562</v>
      </c>
      <c r="P655">
        <v>1.30597849694954</v>
      </c>
      <c r="Q655">
        <v>0.92495829661302298</v>
      </c>
      <c r="R655">
        <v>4</v>
      </c>
      <c r="S655">
        <v>2</v>
      </c>
      <c r="T655">
        <v>1477.99659338939</v>
      </c>
      <c r="U655">
        <v>1446.21861610922</v>
      </c>
      <c r="V655">
        <v>5</v>
      </c>
      <c r="W655">
        <v>47</v>
      </c>
      <c r="X655">
        <v>26</v>
      </c>
    </row>
    <row r="656" spans="1:24">
      <c r="A656">
        <v>2023</v>
      </c>
      <c r="B656" s="15">
        <v>44888</v>
      </c>
      <c r="C656">
        <v>0</v>
      </c>
      <c r="D656">
        <v>0</v>
      </c>
      <c r="E656" t="s">
        <v>829</v>
      </c>
      <c r="G656" t="s">
        <v>850</v>
      </c>
      <c r="H656" t="s">
        <v>836</v>
      </c>
      <c r="I656" t="s">
        <v>851</v>
      </c>
      <c r="J656" t="s">
        <v>837</v>
      </c>
      <c r="K656">
        <v>1474.5811933227301</v>
      </c>
      <c r="L656">
        <v>1441.87981158511</v>
      </c>
      <c r="M656">
        <v>0.61681882471480498</v>
      </c>
      <c r="N656">
        <v>0.38318117528519502</v>
      </c>
      <c r="O656">
        <v>0.22980588975831601</v>
      </c>
      <c r="P656">
        <v>1.3216949403546601</v>
      </c>
      <c r="Q656">
        <v>0.908110949403655</v>
      </c>
      <c r="R656">
        <v>8</v>
      </c>
      <c r="S656">
        <v>5</v>
      </c>
      <c r="T656">
        <v>1477.9830152304</v>
      </c>
      <c r="U656">
        <v>1438.4779896774401</v>
      </c>
      <c r="V656">
        <v>4</v>
      </c>
      <c r="W656">
        <v>27</v>
      </c>
      <c r="X656">
        <v>15</v>
      </c>
    </row>
    <row r="657" spans="1:24">
      <c r="A657">
        <v>2023</v>
      </c>
      <c r="B657" s="15">
        <v>44950</v>
      </c>
      <c r="C657">
        <v>0</v>
      </c>
      <c r="D657">
        <v>0</v>
      </c>
      <c r="E657" t="s">
        <v>829</v>
      </c>
      <c r="G657" t="s">
        <v>863</v>
      </c>
      <c r="H657" t="s">
        <v>880</v>
      </c>
      <c r="I657" t="s">
        <v>864</v>
      </c>
      <c r="J657" t="s">
        <v>881</v>
      </c>
      <c r="K657">
        <v>1474.5046661901399</v>
      </c>
      <c r="L657">
        <v>1411.9205021313201</v>
      </c>
      <c r="M657">
        <v>0.65657914043683596</v>
      </c>
      <c r="N657">
        <v>0.34342085956316398</v>
      </c>
      <c r="O657">
        <v>0.224794821360637</v>
      </c>
      <c r="P657">
        <v>1.3903575116506901</v>
      </c>
      <c r="Q657">
        <v>0.83443730970994801</v>
      </c>
      <c r="R657">
        <v>5</v>
      </c>
      <c r="S657">
        <v>2</v>
      </c>
      <c r="T657">
        <v>1477.5113732080899</v>
      </c>
      <c r="U657">
        <v>1408.91379511337</v>
      </c>
      <c r="V657">
        <v>1</v>
      </c>
      <c r="W657">
        <v>0</v>
      </c>
      <c r="X657">
        <v>0</v>
      </c>
    </row>
    <row r="658" spans="1:24">
      <c r="A658">
        <v>2023</v>
      </c>
      <c r="B658" s="15">
        <v>44861</v>
      </c>
      <c r="C658">
        <v>0</v>
      </c>
      <c r="D658">
        <v>0</v>
      </c>
      <c r="E658" t="s">
        <v>829</v>
      </c>
      <c r="G658" t="s">
        <v>861</v>
      </c>
      <c r="H658" t="s">
        <v>884</v>
      </c>
      <c r="I658" t="s">
        <v>862</v>
      </c>
      <c r="J658" t="s">
        <v>885</v>
      </c>
      <c r="K658">
        <v>1480.1591201506801</v>
      </c>
      <c r="L658">
        <v>1435.93329279968</v>
      </c>
      <c r="M658">
        <v>0.63237227719092304</v>
      </c>
      <c r="N658">
        <v>0.36762772280907702</v>
      </c>
      <c r="O658">
        <v>0.22786410919016301</v>
      </c>
      <c r="P658">
        <v>1.34851371795334</v>
      </c>
      <c r="Q658">
        <v>0.87935039123681902</v>
      </c>
      <c r="R658">
        <v>2</v>
      </c>
      <c r="S658">
        <v>3</v>
      </c>
      <c r="T658">
        <v>1476.95840375185</v>
      </c>
      <c r="U658">
        <v>1439.1340091985101</v>
      </c>
      <c r="V658">
        <v>4</v>
      </c>
      <c r="W658">
        <v>23</v>
      </c>
      <c r="X658">
        <v>13</v>
      </c>
    </row>
    <row r="659" spans="1:24">
      <c r="A659">
        <v>2023</v>
      </c>
      <c r="B659" s="15">
        <v>44929</v>
      </c>
      <c r="C659">
        <v>0</v>
      </c>
      <c r="D659">
        <v>0</v>
      </c>
      <c r="E659" t="s">
        <v>829</v>
      </c>
      <c r="G659" t="s">
        <v>831</v>
      </c>
      <c r="H659" t="s">
        <v>868</v>
      </c>
      <c r="I659" t="s">
        <v>833</v>
      </c>
      <c r="J659" t="s">
        <v>869</v>
      </c>
      <c r="K659">
        <v>1473.1968318710601</v>
      </c>
      <c r="L659">
        <v>1433.6943273825</v>
      </c>
      <c r="M659">
        <v>0.62602885717663004</v>
      </c>
      <c r="N659">
        <v>0.37397114282337002</v>
      </c>
      <c r="O659">
        <v>0.22865855138410501</v>
      </c>
      <c r="P659">
        <v>1.33756941413071</v>
      </c>
      <c r="Q659">
        <v>0.891089137253395</v>
      </c>
      <c r="R659">
        <v>4</v>
      </c>
      <c r="S659">
        <v>0</v>
      </c>
      <c r="T659">
        <v>1476.9198670892799</v>
      </c>
      <c r="U659">
        <v>1429.9712921642799</v>
      </c>
      <c r="V659">
        <v>2</v>
      </c>
      <c r="W659">
        <v>3</v>
      </c>
      <c r="X659">
        <v>2</v>
      </c>
    </row>
    <row r="660" spans="1:24">
      <c r="A660">
        <v>2023</v>
      </c>
      <c r="B660" s="15">
        <v>44873</v>
      </c>
      <c r="C660">
        <v>0</v>
      </c>
      <c r="D660">
        <v>0</v>
      </c>
      <c r="E660" t="s">
        <v>829</v>
      </c>
      <c r="G660" t="s">
        <v>861</v>
      </c>
      <c r="H660" t="s">
        <v>890</v>
      </c>
      <c r="I660" t="s">
        <v>862</v>
      </c>
      <c r="J660" t="s">
        <v>891</v>
      </c>
      <c r="K660">
        <v>1482.8976995662499</v>
      </c>
      <c r="L660">
        <v>1437.4113404387399</v>
      </c>
      <c r="M660">
        <v>0.63405755584492896</v>
      </c>
      <c r="N660">
        <v>0.36594244415507099</v>
      </c>
      <c r="O660">
        <v>0.22765242247705</v>
      </c>
      <c r="P660">
        <v>1.35142279558893</v>
      </c>
      <c r="Q660">
        <v>0.87622962688811801</v>
      </c>
      <c r="R660">
        <v>1</v>
      </c>
      <c r="S660">
        <v>4</v>
      </c>
      <c r="T660">
        <v>1476.7554503255899</v>
      </c>
      <c r="U660">
        <v>1443.5535896793999</v>
      </c>
      <c r="V660">
        <v>4</v>
      </c>
      <c r="W660">
        <v>28</v>
      </c>
      <c r="X660">
        <v>16</v>
      </c>
    </row>
    <row r="661" spans="1:24">
      <c r="A661">
        <v>2023</v>
      </c>
      <c r="B661" s="15">
        <v>44953</v>
      </c>
      <c r="C661">
        <v>0</v>
      </c>
      <c r="D661">
        <v>0</v>
      </c>
      <c r="E661" t="s">
        <v>829</v>
      </c>
      <c r="G661" t="s">
        <v>863</v>
      </c>
      <c r="H661" t="s">
        <v>868</v>
      </c>
      <c r="I661" t="s">
        <v>864</v>
      </c>
      <c r="J661" t="s">
        <v>869</v>
      </c>
      <c r="K661">
        <v>1473.3608398797501</v>
      </c>
      <c r="L661">
        <v>1421.6998641177199</v>
      </c>
      <c r="M661">
        <v>0.64226479690305105</v>
      </c>
      <c r="N661">
        <v>0.35773520309694901</v>
      </c>
      <c r="O661">
        <v>0.22661749609013601</v>
      </c>
      <c r="P661">
        <v>1.3655986497952299</v>
      </c>
      <c r="Q661">
        <v>0.86101884629490699</v>
      </c>
      <c r="R661">
        <v>5</v>
      </c>
      <c r="S661">
        <v>2</v>
      </c>
      <c r="T661">
        <v>1476.50877153495</v>
      </c>
      <c r="U661">
        <v>1418.55193246252</v>
      </c>
      <c r="V661">
        <v>1</v>
      </c>
      <c r="W661">
        <v>0</v>
      </c>
      <c r="X661">
        <v>0</v>
      </c>
    </row>
    <row r="662" spans="1:24">
      <c r="A662">
        <v>2023</v>
      </c>
      <c r="B662" s="15">
        <v>44908</v>
      </c>
      <c r="C662">
        <v>0</v>
      </c>
      <c r="D662">
        <v>0</v>
      </c>
      <c r="E662" t="s">
        <v>829</v>
      </c>
      <c r="G662" t="s">
        <v>861</v>
      </c>
      <c r="H662" t="s">
        <v>874</v>
      </c>
      <c r="I662" t="s">
        <v>862</v>
      </c>
      <c r="J662" t="s">
        <v>875</v>
      </c>
      <c r="K662">
        <v>1470.6595548145699</v>
      </c>
      <c r="L662">
        <v>1499.37594960874</v>
      </c>
      <c r="M662">
        <v>0.53059131312258601</v>
      </c>
      <c r="N662">
        <v>0.46940868687741399</v>
      </c>
      <c r="O662">
        <v>0.24034921860507599</v>
      </c>
      <c r="P662">
        <v>1.1740046373425901</v>
      </c>
      <c r="Q662">
        <v>1.0663445812624801</v>
      </c>
      <c r="R662">
        <v>6</v>
      </c>
      <c r="S662">
        <v>0</v>
      </c>
      <c r="T662">
        <v>1476.24230026382</v>
      </c>
      <c r="U662">
        <v>1493.79320415949</v>
      </c>
      <c r="V662">
        <v>22</v>
      </c>
      <c r="W662">
        <v>41</v>
      </c>
      <c r="X662">
        <v>31</v>
      </c>
    </row>
    <row r="663" spans="1:24">
      <c r="A663">
        <v>2023</v>
      </c>
      <c r="B663" s="15">
        <v>44925</v>
      </c>
      <c r="C663">
        <v>0</v>
      </c>
      <c r="D663">
        <v>0</v>
      </c>
      <c r="E663" t="s">
        <v>829</v>
      </c>
      <c r="G663" t="s">
        <v>850</v>
      </c>
      <c r="H663" t="s">
        <v>870</v>
      </c>
      <c r="I663" t="s">
        <v>851</v>
      </c>
      <c r="J663" t="s">
        <v>871</v>
      </c>
      <c r="K663">
        <v>1481.6889865024</v>
      </c>
      <c r="L663">
        <v>1536.1752905180799</v>
      </c>
      <c r="M663">
        <v>0.49354404834050702</v>
      </c>
      <c r="N663">
        <v>0.50645595165949298</v>
      </c>
      <c r="O663">
        <v>0.24328965359614599</v>
      </c>
      <c r="P663">
        <v>1.11030358972196</v>
      </c>
      <c r="Q663">
        <v>1.13298606387419</v>
      </c>
      <c r="R663">
        <v>2</v>
      </c>
      <c r="S663">
        <v>7</v>
      </c>
      <c r="T663">
        <v>1476.1313952401999</v>
      </c>
      <c r="U663">
        <v>1541.73288178027</v>
      </c>
      <c r="V663">
        <v>52</v>
      </c>
      <c r="W663">
        <v>97</v>
      </c>
      <c r="X663">
        <v>74</v>
      </c>
    </row>
    <row r="664" spans="1:24">
      <c r="A664">
        <v>2023</v>
      </c>
      <c r="B664" s="15">
        <v>44854</v>
      </c>
      <c r="C664">
        <v>0</v>
      </c>
      <c r="D664">
        <v>0</v>
      </c>
      <c r="E664" t="s">
        <v>829</v>
      </c>
      <c r="G664" t="s">
        <v>831</v>
      </c>
      <c r="H664" t="s">
        <v>838</v>
      </c>
      <c r="I664" t="s">
        <v>833</v>
      </c>
      <c r="J664" t="s">
        <v>839</v>
      </c>
      <c r="K664">
        <v>1470.5414898423001</v>
      </c>
      <c r="L664">
        <v>1524.5424684417001</v>
      </c>
      <c r="M664">
        <v>0.49424238345780902</v>
      </c>
      <c r="N664">
        <v>0.50575761654219098</v>
      </c>
      <c r="O664">
        <v>0.24337497351145501</v>
      </c>
      <c r="P664">
        <v>1.1115735134447899</v>
      </c>
      <c r="Q664">
        <v>1.1318014600666599</v>
      </c>
      <c r="R664">
        <v>5</v>
      </c>
      <c r="S664">
        <v>2</v>
      </c>
      <c r="T664">
        <v>1475.22179822057</v>
      </c>
      <c r="U664">
        <v>1519.8621600634301</v>
      </c>
      <c r="V664">
        <v>36</v>
      </c>
      <c r="W664">
        <v>60</v>
      </c>
      <c r="X664">
        <v>48</v>
      </c>
    </row>
    <row r="665" spans="1:24">
      <c r="A665">
        <v>2023</v>
      </c>
      <c r="B665" s="15">
        <v>44875</v>
      </c>
      <c r="C665">
        <v>0</v>
      </c>
      <c r="D665">
        <v>0</v>
      </c>
      <c r="E665" t="s">
        <v>829</v>
      </c>
      <c r="F665" t="s">
        <v>860</v>
      </c>
      <c r="G665" t="s">
        <v>894</v>
      </c>
      <c r="H665" t="s">
        <v>831</v>
      </c>
      <c r="I665" t="s">
        <v>895</v>
      </c>
      <c r="J665" t="s">
        <v>833</v>
      </c>
      <c r="K665">
        <v>1473.15474404726</v>
      </c>
      <c r="L665">
        <v>1465.6518323755399</v>
      </c>
      <c r="M665">
        <v>0.58200592444990595</v>
      </c>
      <c r="N665">
        <v>0.41799407555009399</v>
      </c>
      <c r="O665">
        <v>0.23409196011483499</v>
      </c>
      <c r="P665">
        <v>1.2618609013617199</v>
      </c>
      <c r="Q665">
        <v>0.972231058753113</v>
      </c>
      <c r="R665">
        <v>4</v>
      </c>
      <c r="S665">
        <v>3</v>
      </c>
      <c r="T665">
        <v>1475.11808182047</v>
      </c>
      <c r="U665">
        <v>1463.6884946023299</v>
      </c>
      <c r="V665">
        <v>10</v>
      </c>
      <c r="W665">
        <v>41</v>
      </c>
      <c r="X665">
        <v>25</v>
      </c>
    </row>
    <row r="666" spans="1:24">
      <c r="A666">
        <v>2023</v>
      </c>
      <c r="B666" s="15">
        <v>44982</v>
      </c>
      <c r="C666">
        <v>0</v>
      </c>
      <c r="D666">
        <v>0</v>
      </c>
      <c r="E666" t="s">
        <v>829</v>
      </c>
      <c r="G666" t="s">
        <v>892</v>
      </c>
      <c r="H666" t="s">
        <v>882</v>
      </c>
      <c r="I666" t="s">
        <v>893</v>
      </c>
      <c r="J666" t="s">
        <v>883</v>
      </c>
      <c r="K666">
        <v>1478.87618179419</v>
      </c>
      <c r="L666">
        <v>1582.7549041635</v>
      </c>
      <c r="M666">
        <v>0.42307791671675199</v>
      </c>
      <c r="N666">
        <v>0.57692208328324801</v>
      </c>
      <c r="O666">
        <v>0.23471295178356699</v>
      </c>
      <c r="P666">
        <v>0.98156691855003997</v>
      </c>
      <c r="Q666">
        <v>1.25314603323353</v>
      </c>
      <c r="R666">
        <v>0</v>
      </c>
      <c r="S666">
        <v>3</v>
      </c>
      <c r="T666">
        <v>1475.0687063191001</v>
      </c>
      <c r="U666">
        <v>1586.5623796385901</v>
      </c>
      <c r="V666">
        <v>77</v>
      </c>
      <c r="W666">
        <v>93</v>
      </c>
      <c r="X666">
        <v>85</v>
      </c>
    </row>
    <row r="667" spans="1:24">
      <c r="A667">
        <v>2023</v>
      </c>
      <c r="B667" s="15">
        <v>44884</v>
      </c>
      <c r="C667">
        <v>0</v>
      </c>
      <c r="D667">
        <v>0</v>
      </c>
      <c r="E667" t="s">
        <v>829</v>
      </c>
      <c r="F667" t="s">
        <v>860</v>
      </c>
      <c r="G667" t="s">
        <v>850</v>
      </c>
      <c r="H667" t="s">
        <v>874</v>
      </c>
      <c r="I667" t="s">
        <v>851</v>
      </c>
      <c r="J667" t="s">
        <v>875</v>
      </c>
      <c r="K667">
        <v>1472.29815875802</v>
      </c>
      <c r="L667">
        <v>1505.9952300793</v>
      </c>
      <c r="M667">
        <v>0.52344459590727099</v>
      </c>
      <c r="N667">
        <v>0.47655540409272901</v>
      </c>
      <c r="O667">
        <v>0.24121856572947201</v>
      </c>
      <c r="P667">
        <v>1.16184320288042</v>
      </c>
      <c r="Q667">
        <v>1.0793753628490499</v>
      </c>
      <c r="R667">
        <v>3</v>
      </c>
      <c r="S667">
        <v>2</v>
      </c>
      <c r="T667">
        <v>1474.5811933227301</v>
      </c>
      <c r="U667">
        <v>1503.7121955145899</v>
      </c>
      <c r="V667">
        <v>26</v>
      </c>
      <c r="W667">
        <v>89</v>
      </c>
      <c r="X667">
        <v>57</v>
      </c>
    </row>
    <row r="668" spans="1:24">
      <c r="A668">
        <v>2023</v>
      </c>
      <c r="B668" s="15">
        <v>44947</v>
      </c>
      <c r="C668">
        <v>0</v>
      </c>
      <c r="D668">
        <v>0</v>
      </c>
      <c r="E668" t="s">
        <v>829</v>
      </c>
      <c r="G668" t="s">
        <v>863</v>
      </c>
      <c r="H668" t="s">
        <v>870</v>
      </c>
      <c r="I668" t="s">
        <v>864</v>
      </c>
      <c r="J668" t="s">
        <v>871</v>
      </c>
      <c r="K668">
        <v>1478.0613253275401</v>
      </c>
      <c r="L668">
        <v>1547.6329568737101</v>
      </c>
      <c r="M668">
        <v>0.47186391283043799</v>
      </c>
      <c r="N668">
        <v>0.52813608716956195</v>
      </c>
      <c r="O668">
        <v>0.24064779155511401</v>
      </c>
      <c r="P668">
        <v>1.07082260867879</v>
      </c>
      <c r="Q668">
        <v>1.16982518287632</v>
      </c>
      <c r="R668">
        <v>2</v>
      </c>
      <c r="S668">
        <v>4</v>
      </c>
      <c r="T668">
        <v>1474.5046661901399</v>
      </c>
      <c r="U668">
        <v>1551.18961601111</v>
      </c>
      <c r="V668">
        <v>56</v>
      </c>
      <c r="W668">
        <v>3</v>
      </c>
      <c r="X668">
        <v>29</v>
      </c>
    </row>
    <row r="669" spans="1:24">
      <c r="A669">
        <v>2023</v>
      </c>
      <c r="B669" s="15">
        <v>44873</v>
      </c>
      <c r="C669">
        <v>0</v>
      </c>
      <c r="D669">
        <v>0</v>
      </c>
      <c r="E669" t="s">
        <v>829</v>
      </c>
      <c r="G669" t="s">
        <v>850</v>
      </c>
      <c r="H669" t="s">
        <v>876</v>
      </c>
      <c r="I669" t="s">
        <v>851</v>
      </c>
      <c r="J669" t="s">
        <v>877</v>
      </c>
      <c r="K669">
        <v>1469.6936471019101</v>
      </c>
      <c r="L669">
        <v>1497.0890040499</v>
      </c>
      <c r="M669">
        <v>0.53248487326542304</v>
      </c>
      <c r="N669">
        <v>0.46751512673457701</v>
      </c>
      <c r="O669">
        <v>0.24011899910531501</v>
      </c>
      <c r="P669">
        <v>1.17722901082895</v>
      </c>
      <c r="Q669">
        <v>1.06288998827637</v>
      </c>
      <c r="R669">
        <v>5</v>
      </c>
      <c r="S669">
        <v>1</v>
      </c>
      <c r="T669">
        <v>1474.49817868626</v>
      </c>
      <c r="U669">
        <v>1492.2844724655499</v>
      </c>
      <c r="V669">
        <v>20</v>
      </c>
      <c r="W669">
        <v>83</v>
      </c>
      <c r="X669">
        <v>51</v>
      </c>
    </row>
    <row r="670" spans="1:24">
      <c r="A670">
        <v>2023</v>
      </c>
      <c r="B670" s="15">
        <v>44970</v>
      </c>
      <c r="C670">
        <v>0</v>
      </c>
      <c r="D670">
        <v>0</v>
      </c>
      <c r="E670" t="s">
        <v>829</v>
      </c>
      <c r="F670" t="s">
        <v>860</v>
      </c>
      <c r="G670" t="s">
        <v>831</v>
      </c>
      <c r="H670" t="s">
        <v>848</v>
      </c>
      <c r="I670" t="s">
        <v>833</v>
      </c>
      <c r="J670" t="s">
        <v>849</v>
      </c>
      <c r="K670">
        <v>1471.8643696392601</v>
      </c>
      <c r="L670">
        <v>1528.17741155504</v>
      </c>
      <c r="M670">
        <v>0.49091580210493702</v>
      </c>
      <c r="N670">
        <v>0.50908419789506398</v>
      </c>
      <c r="O670">
        <v>0.24296869616047201</v>
      </c>
      <c r="P670">
        <v>1.10552312800834</v>
      </c>
      <c r="Q670">
        <v>1.13744556815214</v>
      </c>
      <c r="R670">
        <v>4</v>
      </c>
      <c r="S670">
        <v>3</v>
      </c>
      <c r="T670">
        <v>1474.33022910878</v>
      </c>
      <c r="U670">
        <v>1525.71155208552</v>
      </c>
      <c r="V670">
        <v>39</v>
      </c>
      <c r="W670">
        <v>5</v>
      </c>
      <c r="X670">
        <v>22</v>
      </c>
    </row>
    <row r="671" spans="1:24">
      <c r="A671">
        <v>2023</v>
      </c>
      <c r="B671" s="15">
        <v>44974</v>
      </c>
      <c r="C671">
        <v>0</v>
      </c>
      <c r="D671">
        <v>0</v>
      </c>
      <c r="E671" t="s">
        <v>829</v>
      </c>
      <c r="F671" t="s">
        <v>860</v>
      </c>
      <c r="G671" t="s">
        <v>831</v>
      </c>
      <c r="H671" t="s">
        <v>880</v>
      </c>
      <c r="I671" t="s">
        <v>833</v>
      </c>
      <c r="J671" t="s">
        <v>881</v>
      </c>
      <c r="K671">
        <v>1477.38834911969</v>
      </c>
      <c r="L671">
        <v>1405.3515673504401</v>
      </c>
      <c r="M671">
        <v>0.66874186236080402</v>
      </c>
      <c r="N671">
        <v>0.33125813763919598</v>
      </c>
      <c r="O671">
        <v>0.22322595064394199</v>
      </c>
      <c r="P671">
        <v>1.4114291374046599</v>
      </c>
      <c r="Q671">
        <v>0.81179681323928299</v>
      </c>
      <c r="R671">
        <v>3</v>
      </c>
      <c r="S671">
        <v>4</v>
      </c>
      <c r="T671">
        <v>1473.95472425455</v>
      </c>
      <c r="U671">
        <v>1408.7851922155801</v>
      </c>
      <c r="V671">
        <v>0</v>
      </c>
      <c r="W671">
        <v>7</v>
      </c>
      <c r="X671">
        <v>3</v>
      </c>
    </row>
    <row r="672" spans="1:24">
      <c r="A672">
        <v>2023</v>
      </c>
      <c r="B672" s="15">
        <v>44954</v>
      </c>
      <c r="C672">
        <v>0</v>
      </c>
      <c r="D672">
        <v>0</v>
      </c>
      <c r="E672" t="s">
        <v>829</v>
      </c>
      <c r="G672" t="s">
        <v>831</v>
      </c>
      <c r="H672" t="s">
        <v>884</v>
      </c>
      <c r="I672" t="s">
        <v>833</v>
      </c>
      <c r="J672" t="s">
        <v>885</v>
      </c>
      <c r="K672">
        <v>1469.9100204552201</v>
      </c>
      <c r="L672">
        <v>1418.6380057392901</v>
      </c>
      <c r="M672">
        <v>0.64175018979113596</v>
      </c>
      <c r="N672">
        <v>0.35824981020886398</v>
      </c>
      <c r="O672">
        <v>0.22668259150363601</v>
      </c>
      <c r="P672">
        <v>1.3647093749660999</v>
      </c>
      <c r="Q672">
        <v>0.861973216537533</v>
      </c>
      <c r="R672">
        <v>5</v>
      </c>
      <c r="S672">
        <v>0</v>
      </c>
      <c r="T672">
        <v>1473.7626262695101</v>
      </c>
      <c r="U672">
        <v>1414.7853999250001</v>
      </c>
      <c r="V672">
        <v>1</v>
      </c>
      <c r="W672">
        <v>2</v>
      </c>
      <c r="X672">
        <v>1</v>
      </c>
    </row>
    <row r="673" spans="1:24">
      <c r="A673">
        <v>2023</v>
      </c>
      <c r="B673" s="15">
        <v>44927</v>
      </c>
      <c r="C673">
        <v>0</v>
      </c>
      <c r="D673">
        <v>0</v>
      </c>
      <c r="E673" t="s">
        <v>829</v>
      </c>
      <c r="G673" t="s">
        <v>831</v>
      </c>
      <c r="H673" t="s">
        <v>861</v>
      </c>
      <c r="I673" t="s">
        <v>833</v>
      </c>
      <c r="J673" t="s">
        <v>862</v>
      </c>
      <c r="K673">
        <v>1469.67479927094</v>
      </c>
      <c r="L673">
        <v>1497.33518894039</v>
      </c>
      <c r="M673">
        <v>0.532105051738051</v>
      </c>
      <c r="N673">
        <v>0.467894948261949</v>
      </c>
      <c r="O673">
        <v>0.24016517470840501</v>
      </c>
      <c r="P673">
        <v>1.1765821754706101</v>
      </c>
      <c r="Q673">
        <v>1.0635829992377901</v>
      </c>
      <c r="R673">
        <v>3</v>
      </c>
      <c r="S673">
        <v>1</v>
      </c>
      <c r="T673">
        <v>1473.1968318710601</v>
      </c>
      <c r="U673">
        <v>1493.8131563402701</v>
      </c>
      <c r="V673">
        <v>20</v>
      </c>
      <c r="W673">
        <v>30</v>
      </c>
      <c r="X673">
        <v>25</v>
      </c>
    </row>
    <row r="674" spans="1:24">
      <c r="A674">
        <v>2023</v>
      </c>
      <c r="B674" s="15">
        <v>44873</v>
      </c>
      <c r="C674">
        <v>0</v>
      </c>
      <c r="D674">
        <v>0</v>
      </c>
      <c r="E674" t="s">
        <v>829</v>
      </c>
      <c r="G674" t="s">
        <v>894</v>
      </c>
      <c r="H674" t="s">
        <v>848</v>
      </c>
      <c r="I674" t="s">
        <v>895</v>
      </c>
      <c r="J674" t="s">
        <v>849</v>
      </c>
      <c r="K674">
        <v>1470.6771570491001</v>
      </c>
      <c r="L674">
        <v>1528.4238615417801</v>
      </c>
      <c r="M674">
        <v>0.48885344317233598</v>
      </c>
      <c r="N674">
        <v>0.51114655682766397</v>
      </c>
      <c r="O674">
        <v>0.24271700342689201</v>
      </c>
      <c r="P674">
        <v>1.1017708469298599</v>
      </c>
      <c r="Q674">
        <v>1.14094615649704</v>
      </c>
      <c r="R674">
        <v>3</v>
      </c>
      <c r="S674">
        <v>2</v>
      </c>
      <c r="T674">
        <v>1473.15474404726</v>
      </c>
      <c r="U674">
        <v>1525.9462745436199</v>
      </c>
      <c r="V674">
        <v>39</v>
      </c>
      <c r="W674">
        <v>61</v>
      </c>
      <c r="X674">
        <v>50</v>
      </c>
    </row>
    <row r="675" spans="1:24">
      <c r="A675">
        <v>2023</v>
      </c>
      <c r="B675" s="15">
        <v>44904</v>
      </c>
      <c r="C675">
        <v>0</v>
      </c>
      <c r="D675">
        <v>0</v>
      </c>
      <c r="E675" t="s">
        <v>829</v>
      </c>
      <c r="F675" t="s">
        <v>860</v>
      </c>
      <c r="G675" t="s">
        <v>861</v>
      </c>
      <c r="H675" t="s">
        <v>856</v>
      </c>
      <c r="I675" t="s">
        <v>862</v>
      </c>
      <c r="J675" t="s">
        <v>857</v>
      </c>
      <c r="K675">
        <v>1475.32035839071</v>
      </c>
      <c r="L675">
        <v>1542.35748500665</v>
      </c>
      <c r="M675">
        <v>0.47550123737646399</v>
      </c>
      <c r="N675">
        <v>0.52449876262353601</v>
      </c>
      <c r="O675">
        <v>0.241090281224772</v>
      </c>
      <c r="P675">
        <v>1.07745402893588</v>
      </c>
      <c r="Q675">
        <v>1.1636362522888899</v>
      </c>
      <c r="R675">
        <v>3</v>
      </c>
      <c r="S675">
        <v>4</v>
      </c>
      <c r="T675">
        <v>1473.0431831487999</v>
      </c>
      <c r="U675">
        <v>1544.6346602485601</v>
      </c>
      <c r="V675">
        <v>51</v>
      </c>
      <c r="W675">
        <v>32</v>
      </c>
      <c r="X675">
        <v>41</v>
      </c>
    </row>
    <row r="676" spans="1:24">
      <c r="A676">
        <v>2023</v>
      </c>
      <c r="B676" s="15">
        <v>44868</v>
      </c>
      <c r="C676">
        <v>0</v>
      </c>
      <c r="D676">
        <v>0</v>
      </c>
      <c r="E676" t="s">
        <v>829</v>
      </c>
      <c r="G676" t="s">
        <v>831</v>
      </c>
      <c r="H676" t="s">
        <v>843</v>
      </c>
      <c r="I676" t="s">
        <v>833</v>
      </c>
      <c r="J676" t="s">
        <v>845</v>
      </c>
      <c r="K676">
        <v>1475.15402048806</v>
      </c>
      <c r="L676">
        <v>1548.3378956957899</v>
      </c>
      <c r="M676">
        <v>0.46668515392937399</v>
      </c>
      <c r="N676">
        <v>0.53331484607062696</v>
      </c>
      <c r="O676">
        <v>0.24001810291745601</v>
      </c>
      <c r="P676">
        <v>1.0613755254703301</v>
      </c>
      <c r="Q676">
        <v>1.1786425774471201</v>
      </c>
      <c r="R676">
        <v>4</v>
      </c>
      <c r="S676">
        <v>5</v>
      </c>
      <c r="T676">
        <v>1472.9256918475601</v>
      </c>
      <c r="U676">
        <v>1550.5662243362899</v>
      </c>
      <c r="V676">
        <v>55</v>
      </c>
      <c r="W676">
        <v>18</v>
      </c>
      <c r="X676">
        <v>36</v>
      </c>
    </row>
    <row r="677" spans="1:24">
      <c r="A677">
        <v>2023</v>
      </c>
      <c r="B677" s="15">
        <v>44875</v>
      </c>
      <c r="C677">
        <v>0</v>
      </c>
      <c r="D677">
        <v>0</v>
      </c>
      <c r="E677" t="s">
        <v>829</v>
      </c>
      <c r="G677" t="s">
        <v>861</v>
      </c>
      <c r="H677" t="s">
        <v>843</v>
      </c>
      <c r="I677" t="s">
        <v>862</v>
      </c>
      <c r="J677" t="s">
        <v>845</v>
      </c>
      <c r="K677">
        <v>1476.7554503255899</v>
      </c>
      <c r="L677">
        <v>1556.4580971878199</v>
      </c>
      <c r="M677">
        <v>0.45735829001863598</v>
      </c>
      <c r="N677">
        <v>0.54264170998136396</v>
      </c>
      <c r="O677">
        <v>0.23888460210558199</v>
      </c>
      <c r="P677">
        <v>1.0443453290120599</v>
      </c>
      <c r="Q677">
        <v>1.19453927309352</v>
      </c>
      <c r="R677">
        <v>4</v>
      </c>
      <c r="S677">
        <v>7</v>
      </c>
      <c r="T677">
        <v>1472.5916224364501</v>
      </c>
      <c r="U677">
        <v>1560.62192507695</v>
      </c>
      <c r="V677">
        <v>61</v>
      </c>
      <c r="W677">
        <v>16</v>
      </c>
      <c r="X677">
        <v>38</v>
      </c>
    </row>
    <row r="678" spans="1:24">
      <c r="A678">
        <v>2023</v>
      </c>
      <c r="B678" s="15">
        <v>44882</v>
      </c>
      <c r="C678">
        <v>0</v>
      </c>
      <c r="D678">
        <v>0</v>
      </c>
      <c r="E678" t="s">
        <v>829</v>
      </c>
      <c r="F678" t="s">
        <v>860</v>
      </c>
      <c r="G678" t="s">
        <v>850</v>
      </c>
      <c r="H678" t="s">
        <v>888</v>
      </c>
      <c r="I678" t="s">
        <v>851</v>
      </c>
      <c r="J678" t="s">
        <v>889</v>
      </c>
      <c r="K678">
        <v>1469.70702282447</v>
      </c>
      <c r="L678">
        <v>1541.2489436409701</v>
      </c>
      <c r="M678">
        <v>0.46903834930744198</v>
      </c>
      <c r="N678">
        <v>0.53096165069255796</v>
      </c>
      <c r="O678">
        <v>0.24030418964132799</v>
      </c>
      <c r="P678">
        <v>1.06566900781518</v>
      </c>
      <c r="Q678">
        <v>1.17463518182615</v>
      </c>
      <c r="R678">
        <v>3</v>
      </c>
      <c r="S678">
        <v>2</v>
      </c>
      <c r="T678">
        <v>1472.29815875802</v>
      </c>
      <c r="U678">
        <v>1538.65780770742</v>
      </c>
      <c r="V678">
        <v>46</v>
      </c>
      <c r="W678">
        <v>58</v>
      </c>
      <c r="X678">
        <v>52</v>
      </c>
    </row>
    <row r="679" spans="1:24">
      <c r="A679">
        <v>2023</v>
      </c>
      <c r="B679" s="15">
        <v>44876</v>
      </c>
      <c r="C679">
        <v>0</v>
      </c>
      <c r="D679">
        <v>0</v>
      </c>
      <c r="E679" t="s">
        <v>829</v>
      </c>
      <c r="G679" t="s">
        <v>850</v>
      </c>
      <c r="H679" t="s">
        <v>886</v>
      </c>
      <c r="I679" t="s">
        <v>851</v>
      </c>
      <c r="J679" t="s">
        <v>887</v>
      </c>
      <c r="K679">
        <v>1474.49817868626</v>
      </c>
      <c r="L679">
        <v>1533.6974666420101</v>
      </c>
      <c r="M679">
        <v>0.486764253335355</v>
      </c>
      <c r="N679">
        <v>0.513235746664646</v>
      </c>
      <c r="O679">
        <v>0.24246216970284701</v>
      </c>
      <c r="P679">
        <v>1.0979687593760801</v>
      </c>
      <c r="Q679">
        <v>1.1444934103267701</v>
      </c>
      <c r="R679">
        <v>0</v>
      </c>
      <c r="S679">
        <v>1</v>
      </c>
      <c r="T679">
        <v>1472.15819205043</v>
      </c>
      <c r="U679">
        <v>1536.0374532778401</v>
      </c>
      <c r="V679">
        <v>45</v>
      </c>
      <c r="W679">
        <v>81</v>
      </c>
      <c r="X679">
        <v>63</v>
      </c>
    </row>
    <row r="680" spans="1:24">
      <c r="A680">
        <v>2023</v>
      </c>
      <c r="B680" s="15">
        <v>44888</v>
      </c>
      <c r="C680">
        <v>0</v>
      </c>
      <c r="D680">
        <v>0</v>
      </c>
      <c r="E680" t="s">
        <v>829</v>
      </c>
      <c r="G680" t="s">
        <v>861</v>
      </c>
      <c r="H680" t="s">
        <v>872</v>
      </c>
      <c r="I680" t="s">
        <v>862</v>
      </c>
      <c r="J680" t="s">
        <v>873</v>
      </c>
      <c r="K680">
        <v>1466.41033604365</v>
      </c>
      <c r="L680">
        <v>1535.27800743535</v>
      </c>
      <c r="M680">
        <v>0.47287389872542801</v>
      </c>
      <c r="N680">
        <v>0.52712610127457205</v>
      </c>
      <c r="O680">
        <v>0.240770637641715</v>
      </c>
      <c r="P680">
        <v>1.07266428497233</v>
      </c>
      <c r="Q680">
        <v>1.16810635266939</v>
      </c>
      <c r="R680">
        <v>6</v>
      </c>
      <c r="S680">
        <v>2</v>
      </c>
      <c r="T680">
        <v>1471.9380830088901</v>
      </c>
      <c r="U680">
        <v>1529.7502604701101</v>
      </c>
      <c r="V680">
        <v>40</v>
      </c>
      <c r="W680">
        <v>32</v>
      </c>
      <c r="X680">
        <v>36</v>
      </c>
    </row>
    <row r="681" spans="1:24">
      <c r="A681">
        <v>2023</v>
      </c>
      <c r="B681" s="15">
        <v>44968</v>
      </c>
      <c r="C681">
        <v>0</v>
      </c>
      <c r="D681">
        <v>0</v>
      </c>
      <c r="E681" t="s">
        <v>829</v>
      </c>
      <c r="G681" t="s">
        <v>831</v>
      </c>
      <c r="H681" t="s">
        <v>870</v>
      </c>
      <c r="I681" t="s">
        <v>833</v>
      </c>
      <c r="J681" t="s">
        <v>871</v>
      </c>
      <c r="K681">
        <v>1476.1044006458301</v>
      </c>
      <c r="L681">
        <v>1550.7472664135701</v>
      </c>
      <c r="M681">
        <v>0.46459541617987998</v>
      </c>
      <c r="N681">
        <v>0.53540458382012002</v>
      </c>
      <c r="O681">
        <v>0.239764090580592</v>
      </c>
      <c r="P681">
        <v>1.0575616254920699</v>
      </c>
      <c r="Q681">
        <v>1.1822024650885199</v>
      </c>
      <c r="R681">
        <v>3</v>
      </c>
      <c r="S681">
        <v>6</v>
      </c>
      <c r="T681">
        <v>1471.8643696392601</v>
      </c>
      <c r="U681">
        <v>1554.9872974201401</v>
      </c>
      <c r="V681">
        <v>57</v>
      </c>
      <c r="W681">
        <v>6</v>
      </c>
      <c r="X681">
        <v>31</v>
      </c>
    </row>
    <row r="682" spans="1:24">
      <c r="A682">
        <v>2023</v>
      </c>
      <c r="B682" s="15">
        <v>44933</v>
      </c>
      <c r="C682">
        <v>0</v>
      </c>
      <c r="D682">
        <v>0</v>
      </c>
      <c r="E682" t="s">
        <v>829</v>
      </c>
      <c r="G682" t="s">
        <v>831</v>
      </c>
      <c r="H682" t="s">
        <v>850</v>
      </c>
      <c r="I682" t="s">
        <v>833</v>
      </c>
      <c r="J682" t="s">
        <v>851</v>
      </c>
      <c r="K682">
        <v>1476.9198670892799</v>
      </c>
      <c r="L682">
        <v>1494.67705497469</v>
      </c>
      <c r="M682">
        <v>0.546268387623841</v>
      </c>
      <c r="N682">
        <v>0.453731612376159</v>
      </c>
      <c r="O682">
        <v>0.23844390734852899</v>
      </c>
      <c r="P682">
        <v>1.2007263137902</v>
      </c>
      <c r="Q682">
        <v>1.03771759355833</v>
      </c>
      <c r="R682">
        <v>4</v>
      </c>
      <c r="S682">
        <v>8</v>
      </c>
      <c r="T682">
        <v>1471.1534106209499</v>
      </c>
      <c r="U682">
        <v>1500.44351144302</v>
      </c>
      <c r="V682">
        <v>23</v>
      </c>
      <c r="W682">
        <v>40</v>
      </c>
      <c r="X682">
        <v>31</v>
      </c>
    </row>
    <row r="683" spans="1:24">
      <c r="A683">
        <v>2023</v>
      </c>
      <c r="B683" s="15">
        <v>44854</v>
      </c>
      <c r="C683">
        <v>0</v>
      </c>
      <c r="D683">
        <v>0</v>
      </c>
      <c r="E683" t="s">
        <v>829</v>
      </c>
      <c r="G683" t="s">
        <v>868</v>
      </c>
      <c r="H683" t="s">
        <v>876</v>
      </c>
      <c r="I683" t="s">
        <v>869</v>
      </c>
      <c r="J683" t="s">
        <v>877</v>
      </c>
      <c r="K683">
        <v>1467.0529829807399</v>
      </c>
      <c r="L683">
        <v>1499.44950853159</v>
      </c>
      <c r="M683">
        <v>0.52531178030317605</v>
      </c>
      <c r="N683">
        <v>0.47468821969682401</v>
      </c>
      <c r="O683">
        <v>0.240991356542989</v>
      </c>
      <c r="P683">
        <v>1.16501931860607</v>
      </c>
      <c r="Q683">
        <v>1.07597203793692</v>
      </c>
      <c r="R683">
        <v>5</v>
      </c>
      <c r="S683">
        <v>3</v>
      </c>
      <c r="T683">
        <v>1470.6343360979899</v>
      </c>
      <c r="U683">
        <v>1495.86815541434</v>
      </c>
      <c r="V683">
        <v>20</v>
      </c>
      <c r="W683">
        <v>44</v>
      </c>
      <c r="X683">
        <v>32</v>
      </c>
    </row>
    <row r="684" spans="1:24">
      <c r="A684">
        <v>2023</v>
      </c>
      <c r="B684" s="15">
        <v>44852</v>
      </c>
      <c r="C684">
        <v>0</v>
      </c>
      <c r="D684">
        <v>0</v>
      </c>
      <c r="E684" t="s">
        <v>829</v>
      </c>
      <c r="G684" t="s">
        <v>831</v>
      </c>
      <c r="H684" t="s">
        <v>830</v>
      </c>
      <c r="I684" t="s">
        <v>833</v>
      </c>
      <c r="J684" t="s">
        <v>832</v>
      </c>
      <c r="K684">
        <v>1466.19401001335</v>
      </c>
      <c r="L684">
        <v>1557.8832386941899</v>
      </c>
      <c r="M684">
        <v>0.440290665494184</v>
      </c>
      <c r="N684">
        <v>0.55970933450581595</v>
      </c>
      <c r="O684">
        <v>0.23680994757544099</v>
      </c>
      <c r="P684">
        <v>1.01312606915018</v>
      </c>
      <c r="Q684">
        <v>1.2236838784252699</v>
      </c>
      <c r="R684">
        <v>7</v>
      </c>
      <c r="S684">
        <v>5</v>
      </c>
      <c r="T684">
        <v>1470.5414898423001</v>
      </c>
      <c r="U684">
        <v>1553.53575886524</v>
      </c>
      <c r="V684">
        <v>54</v>
      </c>
      <c r="W684">
        <v>27</v>
      </c>
      <c r="X684">
        <v>40</v>
      </c>
    </row>
    <row r="685" spans="1:24">
      <c r="A685">
        <v>2023</v>
      </c>
      <c r="B685" s="15">
        <v>44870</v>
      </c>
      <c r="C685">
        <v>0</v>
      </c>
      <c r="D685">
        <v>0</v>
      </c>
      <c r="E685" t="s">
        <v>829</v>
      </c>
      <c r="G685" t="s">
        <v>831</v>
      </c>
      <c r="H685" t="s">
        <v>840</v>
      </c>
      <c r="I685" t="s">
        <v>833</v>
      </c>
      <c r="J685" t="s">
        <v>841</v>
      </c>
      <c r="K685">
        <v>1472.9256918475601</v>
      </c>
      <c r="L685">
        <v>1442.81045526303</v>
      </c>
      <c r="M685">
        <v>0.61329415620980399</v>
      </c>
      <c r="N685">
        <v>0.38670584379019601</v>
      </c>
      <c r="O685">
        <v>0.23024322682015699</v>
      </c>
      <c r="P685">
        <v>1.31562471372407</v>
      </c>
      <c r="Q685">
        <v>0.914618513096083</v>
      </c>
      <c r="R685">
        <v>1</v>
      </c>
      <c r="S685">
        <v>2</v>
      </c>
      <c r="T685">
        <v>1469.8437738100999</v>
      </c>
      <c r="U685">
        <v>1445.8923733004899</v>
      </c>
      <c r="V685">
        <v>4</v>
      </c>
      <c r="W685">
        <v>26</v>
      </c>
      <c r="X685">
        <v>15</v>
      </c>
    </row>
    <row r="686" spans="1:24">
      <c r="A686">
        <v>2023</v>
      </c>
      <c r="B686" s="15">
        <v>44878</v>
      </c>
      <c r="C686">
        <v>0</v>
      </c>
      <c r="D686">
        <v>0</v>
      </c>
      <c r="E686" t="s">
        <v>829</v>
      </c>
      <c r="F686" t="s">
        <v>860</v>
      </c>
      <c r="G686" t="s">
        <v>850</v>
      </c>
      <c r="H686" t="s">
        <v>854</v>
      </c>
      <c r="I686" t="s">
        <v>851</v>
      </c>
      <c r="J686" t="s">
        <v>855</v>
      </c>
      <c r="K686">
        <v>1472.15819205043</v>
      </c>
      <c r="L686">
        <v>1517.6435855924301</v>
      </c>
      <c r="M686">
        <v>0.50649667531470699</v>
      </c>
      <c r="N686">
        <v>0.49350332468529301</v>
      </c>
      <c r="O686">
        <v>0.24328467867016301</v>
      </c>
      <c r="P686">
        <v>1.1330551483981299</v>
      </c>
      <c r="Q686">
        <v>1.11022953027203</v>
      </c>
      <c r="R686">
        <v>2</v>
      </c>
      <c r="S686">
        <v>3</v>
      </c>
      <c r="T686">
        <v>1469.70702282447</v>
      </c>
      <c r="U686">
        <v>1520.0947548183899</v>
      </c>
      <c r="V686">
        <v>33</v>
      </c>
      <c r="W686">
        <v>71</v>
      </c>
      <c r="X686">
        <v>52</v>
      </c>
    </row>
    <row r="687" spans="1:24">
      <c r="A687">
        <v>2023</v>
      </c>
      <c r="B687" s="15">
        <v>44922</v>
      </c>
      <c r="C687">
        <v>0</v>
      </c>
      <c r="D687">
        <v>0</v>
      </c>
      <c r="E687" t="s">
        <v>829</v>
      </c>
      <c r="F687" t="s">
        <v>865</v>
      </c>
      <c r="G687" t="s">
        <v>831</v>
      </c>
      <c r="H687" t="s">
        <v>830</v>
      </c>
      <c r="I687" t="s">
        <v>833</v>
      </c>
      <c r="J687" t="s">
        <v>832</v>
      </c>
      <c r="K687">
        <v>1466.49706133685</v>
      </c>
      <c r="L687">
        <v>1605.8694444825501</v>
      </c>
      <c r="M687">
        <v>0.37414652185083502</v>
      </c>
      <c r="N687">
        <v>0.62585347814916503</v>
      </c>
      <c r="O687">
        <v>0.22868046478097301</v>
      </c>
      <c r="P687">
        <v>0.89141350796960905</v>
      </c>
      <c r="Q687">
        <v>1.33726695681136</v>
      </c>
      <c r="R687">
        <v>3</v>
      </c>
      <c r="S687">
        <v>2</v>
      </c>
      <c r="T687">
        <v>1469.65694165328</v>
      </c>
      <c r="U687">
        <v>1602.7095641661199</v>
      </c>
      <c r="V687">
        <v>81</v>
      </c>
      <c r="W687">
        <v>6</v>
      </c>
      <c r="X687">
        <v>43</v>
      </c>
    </row>
    <row r="688" spans="1:24">
      <c r="A688">
        <v>2023</v>
      </c>
      <c r="B688" s="15">
        <v>44909</v>
      </c>
      <c r="C688">
        <v>0</v>
      </c>
      <c r="D688">
        <v>0</v>
      </c>
      <c r="E688" t="s">
        <v>829</v>
      </c>
      <c r="G688" t="s">
        <v>831</v>
      </c>
      <c r="H688" t="s">
        <v>884</v>
      </c>
      <c r="I688" t="s">
        <v>833</v>
      </c>
      <c r="J688" t="s">
        <v>885</v>
      </c>
      <c r="K688">
        <v>1467.6636626889499</v>
      </c>
      <c r="L688">
        <v>1441.4076058457699</v>
      </c>
      <c r="M688">
        <v>0.60801241894417901</v>
      </c>
      <c r="N688">
        <v>0.39198758105582099</v>
      </c>
      <c r="O688">
        <v>0.23089692790216099</v>
      </c>
      <c r="P688">
        <v>1.30653356612995</v>
      </c>
      <c r="Q688">
        <v>0.92436336177221401</v>
      </c>
      <c r="R688">
        <v>3</v>
      </c>
      <c r="S688">
        <v>2</v>
      </c>
      <c r="T688">
        <v>1469.4886078698901</v>
      </c>
      <c r="U688">
        <v>1439.58266066483</v>
      </c>
      <c r="V688">
        <v>3</v>
      </c>
      <c r="W688">
        <v>8</v>
      </c>
      <c r="X688">
        <v>5</v>
      </c>
    </row>
    <row r="689" spans="1:24">
      <c r="A689">
        <v>2023</v>
      </c>
      <c r="B689" s="15">
        <v>44877</v>
      </c>
      <c r="C689">
        <v>0</v>
      </c>
      <c r="D689">
        <v>0</v>
      </c>
      <c r="E689" t="s">
        <v>829</v>
      </c>
      <c r="G689" t="s">
        <v>861</v>
      </c>
      <c r="H689" t="s">
        <v>830</v>
      </c>
      <c r="I689" t="s">
        <v>862</v>
      </c>
      <c r="J689" t="s">
        <v>832</v>
      </c>
      <c r="K689">
        <v>1472.5916224364501</v>
      </c>
      <c r="L689">
        <v>1577.20455162695</v>
      </c>
      <c r="M689">
        <v>0.42204665281136799</v>
      </c>
      <c r="N689">
        <v>0.57795334718863201</v>
      </c>
      <c r="O689">
        <v>0.23458705591825699</v>
      </c>
      <c r="P689">
        <v>0.97967367979781905</v>
      </c>
      <c r="Q689">
        <v>1.2549133761204401</v>
      </c>
      <c r="R689">
        <v>1</v>
      </c>
      <c r="S689">
        <v>3</v>
      </c>
      <c r="T689">
        <v>1469.4634249005701</v>
      </c>
      <c r="U689">
        <v>1580.3327491628299</v>
      </c>
      <c r="V689">
        <v>71</v>
      </c>
      <c r="W689">
        <v>16</v>
      </c>
      <c r="X689">
        <v>43</v>
      </c>
    </row>
    <row r="690" spans="1:24">
      <c r="A690">
        <v>2023</v>
      </c>
      <c r="B690" s="15">
        <v>44899</v>
      </c>
      <c r="C690">
        <v>0</v>
      </c>
      <c r="D690">
        <v>0</v>
      </c>
      <c r="E690" t="s">
        <v>829</v>
      </c>
      <c r="G690" t="s">
        <v>861</v>
      </c>
      <c r="H690" t="s">
        <v>836</v>
      </c>
      <c r="I690" t="s">
        <v>862</v>
      </c>
      <c r="J690" t="s">
        <v>837</v>
      </c>
      <c r="K690">
        <v>1465.7311584469201</v>
      </c>
      <c r="L690">
        <v>1432.6986611873299</v>
      </c>
      <c r="M690">
        <v>0.61726922660040195</v>
      </c>
      <c r="N690">
        <v>0.38273077339959799</v>
      </c>
      <c r="O690">
        <v>0.22974993768313501</v>
      </c>
      <c r="P690">
        <v>1.32247082453878</v>
      </c>
      <c r="Q690">
        <v>0.90727911314435505</v>
      </c>
      <c r="R690">
        <v>6</v>
      </c>
      <c r="S690">
        <v>3</v>
      </c>
      <c r="T690">
        <v>1469.1284543059401</v>
      </c>
      <c r="U690">
        <v>1429.3013653283101</v>
      </c>
      <c r="V690">
        <v>2</v>
      </c>
      <c r="W690">
        <v>5</v>
      </c>
      <c r="X690">
        <v>3</v>
      </c>
    </row>
    <row r="691" spans="1:24">
      <c r="A691">
        <v>2023</v>
      </c>
      <c r="B691" s="15">
        <v>44881</v>
      </c>
      <c r="C691">
        <v>0</v>
      </c>
      <c r="D691">
        <v>0</v>
      </c>
      <c r="E691" t="s">
        <v>829</v>
      </c>
      <c r="G691" t="s">
        <v>831</v>
      </c>
      <c r="H691" t="s">
        <v>861</v>
      </c>
      <c r="I691" t="s">
        <v>833</v>
      </c>
      <c r="J691" t="s">
        <v>862</v>
      </c>
      <c r="K691">
        <v>1465.0747601979001</v>
      </c>
      <c r="L691">
        <v>1466.7670846302001</v>
      </c>
      <c r="M691">
        <v>0.56907577480106897</v>
      </c>
      <c r="N691">
        <v>0.43092422519893098</v>
      </c>
      <c r="O691">
        <v>0.235669755573022</v>
      </c>
      <c r="P691">
        <v>1.2397073564252601</v>
      </c>
      <c r="Q691">
        <v>0.99596239914775697</v>
      </c>
      <c r="R691">
        <v>4</v>
      </c>
      <c r="S691">
        <v>1</v>
      </c>
      <c r="T691">
        <v>1468.96314465975</v>
      </c>
      <c r="U691">
        <v>1462.87870016835</v>
      </c>
      <c r="V691">
        <v>7</v>
      </c>
      <c r="W691">
        <v>15</v>
      </c>
      <c r="X691">
        <v>11</v>
      </c>
    </row>
    <row r="692" spans="1:24">
      <c r="A692">
        <v>2023</v>
      </c>
      <c r="B692" s="15">
        <v>44847</v>
      </c>
      <c r="C692">
        <v>0</v>
      </c>
      <c r="D692">
        <v>0</v>
      </c>
      <c r="E692" t="s">
        <v>829</v>
      </c>
      <c r="G692" t="s">
        <v>861</v>
      </c>
      <c r="H692" t="s">
        <v>831</v>
      </c>
      <c r="I692" t="s">
        <v>862</v>
      </c>
      <c r="J692" t="s">
        <v>833</v>
      </c>
      <c r="K692">
        <v>1464.7864978016501</v>
      </c>
      <c r="L692">
        <v>1471.5798281093901</v>
      </c>
      <c r="M692">
        <v>0.561860829442831</v>
      </c>
      <c r="N692">
        <v>0.438139170557169</v>
      </c>
      <c r="O692">
        <v>0.23654819484578599</v>
      </c>
      <c r="P692">
        <v>1.22736268877219</v>
      </c>
      <c r="Q692">
        <v>1.0091855060735999</v>
      </c>
      <c r="R692">
        <v>4</v>
      </c>
      <c r="S692">
        <v>1</v>
      </c>
      <c r="T692">
        <v>1468.7496197005601</v>
      </c>
      <c r="U692">
        <v>1467.6167062104801</v>
      </c>
      <c r="V692">
        <v>9</v>
      </c>
      <c r="W692">
        <v>47</v>
      </c>
      <c r="X692">
        <v>28</v>
      </c>
    </row>
    <row r="693" spans="1:24">
      <c r="A693">
        <v>2023</v>
      </c>
      <c r="B693" s="15">
        <v>44859</v>
      </c>
      <c r="C693">
        <v>0</v>
      </c>
      <c r="D693">
        <v>0</v>
      </c>
      <c r="E693" t="s">
        <v>829</v>
      </c>
      <c r="G693" t="s">
        <v>868</v>
      </c>
      <c r="H693" t="s">
        <v>890</v>
      </c>
      <c r="I693" t="s">
        <v>869</v>
      </c>
      <c r="J693" t="s">
        <v>891</v>
      </c>
      <c r="K693">
        <v>1474.028561931</v>
      </c>
      <c r="L693">
        <v>1432.3356120418</v>
      </c>
      <c r="M693">
        <v>0.62897616317855498</v>
      </c>
      <c r="N693">
        <v>0.37102383682144502</v>
      </c>
      <c r="O693">
        <v>0.22828988595705499</v>
      </c>
      <c r="P693">
        <v>1.3426533157524301</v>
      </c>
      <c r="Q693">
        <v>0.88563657020462805</v>
      </c>
      <c r="R693">
        <v>3</v>
      </c>
      <c r="S693">
        <v>6</v>
      </c>
      <c r="T693">
        <v>1467.9473399256501</v>
      </c>
      <c r="U693">
        <v>1438.4168340471499</v>
      </c>
      <c r="V693">
        <v>2</v>
      </c>
      <c r="W693">
        <v>14</v>
      </c>
      <c r="X693">
        <v>8</v>
      </c>
    </row>
    <row r="694" spans="1:24">
      <c r="A694">
        <v>2023</v>
      </c>
      <c r="B694" s="15">
        <v>44898</v>
      </c>
      <c r="C694">
        <v>0</v>
      </c>
      <c r="D694">
        <v>0</v>
      </c>
      <c r="E694" t="s">
        <v>829</v>
      </c>
      <c r="G694" t="s">
        <v>831</v>
      </c>
      <c r="H694" t="s">
        <v>836</v>
      </c>
      <c r="I694" t="s">
        <v>833</v>
      </c>
      <c r="J694" t="s">
        <v>837</v>
      </c>
      <c r="K694">
        <v>1464.46721046484</v>
      </c>
      <c r="L694">
        <v>1436.1608592712801</v>
      </c>
      <c r="M694">
        <v>0.61082172040422</v>
      </c>
      <c r="N694">
        <v>0.38917827959578</v>
      </c>
      <c r="O694">
        <v>0.230549469786096</v>
      </c>
      <c r="P694">
        <v>1.31136828682151</v>
      </c>
      <c r="Q694">
        <v>0.91918118296458395</v>
      </c>
      <c r="R694">
        <v>5</v>
      </c>
      <c r="S694">
        <v>2</v>
      </c>
      <c r="T694">
        <v>1467.92940854879</v>
      </c>
      <c r="U694">
        <v>1432.6986611873299</v>
      </c>
      <c r="V694">
        <v>2</v>
      </c>
      <c r="W694">
        <v>4</v>
      </c>
      <c r="X694">
        <v>3</v>
      </c>
    </row>
    <row r="695" spans="1:24">
      <c r="A695">
        <v>2023</v>
      </c>
      <c r="B695" s="15">
        <v>44890</v>
      </c>
      <c r="C695">
        <v>0</v>
      </c>
      <c r="D695">
        <v>0</v>
      </c>
      <c r="E695" t="s">
        <v>829</v>
      </c>
      <c r="G695" t="s">
        <v>861</v>
      </c>
      <c r="H695" t="s">
        <v>894</v>
      </c>
      <c r="I695" t="s">
        <v>862</v>
      </c>
      <c r="J695" t="s">
        <v>895</v>
      </c>
      <c r="K695">
        <v>1471.9380830088901</v>
      </c>
      <c r="L695">
        <v>1494.8747261800099</v>
      </c>
      <c r="M695">
        <v>0.53886872014949505</v>
      </c>
      <c r="N695">
        <v>0.461131279850505</v>
      </c>
      <c r="O695">
        <v>0.23934308572846699</v>
      </c>
      <c r="P695">
        <v>1.1881060237443299</v>
      </c>
      <c r="Q695">
        <v>1.05123706198414</v>
      </c>
      <c r="R695">
        <v>1</v>
      </c>
      <c r="S695">
        <v>3</v>
      </c>
      <c r="T695">
        <v>1467.7827423174999</v>
      </c>
      <c r="U695">
        <v>1499.0300668714001</v>
      </c>
      <c r="V695">
        <v>20</v>
      </c>
      <c r="W695">
        <v>34</v>
      </c>
      <c r="X695">
        <v>27</v>
      </c>
    </row>
    <row r="696" spans="1:24">
      <c r="A696">
        <v>2023</v>
      </c>
      <c r="B696" s="15">
        <v>44907</v>
      </c>
      <c r="C696">
        <v>0</v>
      </c>
      <c r="D696">
        <v>0</v>
      </c>
      <c r="E696" t="s">
        <v>829</v>
      </c>
      <c r="G696" t="s">
        <v>831</v>
      </c>
      <c r="H696" t="s">
        <v>878</v>
      </c>
      <c r="I696" t="s">
        <v>833</v>
      </c>
      <c r="J696" t="s">
        <v>879</v>
      </c>
      <c r="K696">
        <v>1464.58168161858</v>
      </c>
      <c r="L696">
        <v>1407.8561284325001</v>
      </c>
      <c r="M696">
        <v>0.64893511468849296</v>
      </c>
      <c r="N696">
        <v>0.35106488531150698</v>
      </c>
      <c r="O696">
        <v>0.22577110943339801</v>
      </c>
      <c r="P696">
        <v>1.3771305380168699</v>
      </c>
      <c r="Q696">
        <v>0.84864057141652505</v>
      </c>
      <c r="R696">
        <v>3</v>
      </c>
      <c r="S696">
        <v>0</v>
      </c>
      <c r="T696">
        <v>1467.6636626889499</v>
      </c>
      <c r="U696">
        <v>1404.77414736213</v>
      </c>
      <c r="V696">
        <v>0</v>
      </c>
      <c r="W696">
        <v>2</v>
      </c>
      <c r="X696">
        <v>1</v>
      </c>
    </row>
    <row r="697" spans="1:24">
      <c r="A697">
        <v>2023</v>
      </c>
      <c r="B697" s="15">
        <v>44848</v>
      </c>
      <c r="C697">
        <v>0</v>
      </c>
      <c r="D697">
        <v>0</v>
      </c>
      <c r="E697" t="s">
        <v>829</v>
      </c>
      <c r="G697" t="s">
        <v>868</v>
      </c>
      <c r="H697" t="s">
        <v>882</v>
      </c>
      <c r="I697" t="s">
        <v>869</v>
      </c>
      <c r="J697" t="s">
        <v>883</v>
      </c>
      <c r="K697">
        <v>1471.4370806135</v>
      </c>
      <c r="L697">
        <v>1567.7247550505001</v>
      </c>
      <c r="M697">
        <v>0.43377801770619201</v>
      </c>
      <c r="N697">
        <v>0.56622198229380805</v>
      </c>
      <c r="O697">
        <v>0.23601734795517701</v>
      </c>
      <c r="P697">
        <v>1.00119424602729</v>
      </c>
      <c r="Q697">
        <v>1.2348231019278899</v>
      </c>
      <c r="R697">
        <v>2</v>
      </c>
      <c r="S697">
        <v>5</v>
      </c>
      <c r="T697">
        <v>1467.5191736592401</v>
      </c>
      <c r="U697">
        <v>1571.64266200476</v>
      </c>
      <c r="V697">
        <v>64</v>
      </c>
      <c r="W697">
        <v>33</v>
      </c>
      <c r="X697">
        <v>48</v>
      </c>
    </row>
    <row r="698" spans="1:24">
      <c r="A698">
        <v>2023</v>
      </c>
      <c r="B698" s="15">
        <v>44944</v>
      </c>
      <c r="C698">
        <v>0</v>
      </c>
      <c r="D698">
        <v>0</v>
      </c>
      <c r="E698" t="s">
        <v>829</v>
      </c>
      <c r="F698" t="s">
        <v>860</v>
      </c>
      <c r="G698" t="s">
        <v>831</v>
      </c>
      <c r="H698" t="s">
        <v>856</v>
      </c>
      <c r="I698" t="s">
        <v>833</v>
      </c>
      <c r="J698" t="s">
        <v>857</v>
      </c>
      <c r="K698">
        <v>1464.8395555557199</v>
      </c>
      <c r="L698">
        <v>1531.1524482373</v>
      </c>
      <c r="M698">
        <v>0.47654109628563901</v>
      </c>
      <c r="N698">
        <v>0.52345890371436099</v>
      </c>
      <c r="O698">
        <v>0.24121682443343501</v>
      </c>
      <c r="P698">
        <v>1.0793492870466601</v>
      </c>
      <c r="Q698">
        <v>1.16186753738677</v>
      </c>
      <c r="R698">
        <v>5</v>
      </c>
      <c r="S698">
        <v>4</v>
      </c>
      <c r="T698">
        <v>1467.38750927366</v>
      </c>
      <c r="U698">
        <v>1528.6044945193601</v>
      </c>
      <c r="V698">
        <v>36</v>
      </c>
      <c r="W698">
        <v>4</v>
      </c>
      <c r="X698">
        <v>20</v>
      </c>
    </row>
    <row r="699" spans="1:24">
      <c r="A699">
        <v>2023</v>
      </c>
      <c r="B699" s="15">
        <v>44852</v>
      </c>
      <c r="C699">
        <v>0</v>
      </c>
      <c r="D699">
        <v>0</v>
      </c>
      <c r="E699" t="s">
        <v>829</v>
      </c>
      <c r="F699" t="s">
        <v>860</v>
      </c>
      <c r="G699" t="s">
        <v>868</v>
      </c>
      <c r="H699" t="s">
        <v>863</v>
      </c>
      <c r="I699" t="s">
        <v>869</v>
      </c>
      <c r="J699" t="s">
        <v>864</v>
      </c>
      <c r="K699">
        <v>1464.75190091272</v>
      </c>
      <c r="L699">
        <v>1500.7063668155699</v>
      </c>
      <c r="M699">
        <v>0.52020214423894895</v>
      </c>
      <c r="N699">
        <v>0.479797855761051</v>
      </c>
      <c r="O699">
        <v>0.24161328601849999</v>
      </c>
      <c r="P699">
        <v>1.1563298250329599</v>
      </c>
      <c r="Q699">
        <v>1.08528346098554</v>
      </c>
      <c r="R699">
        <v>4</v>
      </c>
      <c r="S699">
        <v>3</v>
      </c>
      <c r="T699">
        <v>1467.0529829807399</v>
      </c>
      <c r="U699">
        <v>1498.40528474755</v>
      </c>
      <c r="V699">
        <v>20</v>
      </c>
      <c r="W699">
        <v>41</v>
      </c>
      <c r="X699">
        <v>30</v>
      </c>
    </row>
    <row r="700" spans="1:24">
      <c r="A700">
        <v>2023</v>
      </c>
      <c r="B700" s="15">
        <v>44880</v>
      </c>
      <c r="C700">
        <v>0</v>
      </c>
      <c r="D700">
        <v>0</v>
      </c>
      <c r="E700" t="s">
        <v>829</v>
      </c>
      <c r="G700" t="s">
        <v>861</v>
      </c>
      <c r="H700" t="s">
        <v>863</v>
      </c>
      <c r="I700" t="s">
        <v>862</v>
      </c>
      <c r="J700" t="s">
        <v>864</v>
      </c>
      <c r="K700">
        <v>1469.4634249005701</v>
      </c>
      <c r="L700">
        <v>1485.25618222243</v>
      </c>
      <c r="M700">
        <v>0.54906972679092403</v>
      </c>
      <c r="N700">
        <v>0.45093027320907603</v>
      </c>
      <c r="O700">
        <v>0.23810348027886399</v>
      </c>
      <c r="P700">
        <v>1.20550752099603</v>
      </c>
      <c r="Q700">
        <v>1.03259595928284</v>
      </c>
      <c r="R700">
        <v>4</v>
      </c>
      <c r="S700">
        <v>5</v>
      </c>
      <c r="T700">
        <v>1466.7670846302001</v>
      </c>
      <c r="U700">
        <v>1487.9525224928</v>
      </c>
      <c r="V700">
        <v>15</v>
      </c>
      <c r="W700">
        <v>33</v>
      </c>
      <c r="X700">
        <v>24</v>
      </c>
    </row>
    <row r="701" spans="1:24">
      <c r="A701">
        <v>2023</v>
      </c>
      <c r="B701" s="15">
        <v>44849</v>
      </c>
      <c r="C701">
        <v>0</v>
      </c>
      <c r="D701">
        <v>0</v>
      </c>
      <c r="E701" t="s">
        <v>829</v>
      </c>
      <c r="G701" t="s">
        <v>861</v>
      </c>
      <c r="H701" t="s">
        <v>858</v>
      </c>
      <c r="I701" t="s">
        <v>862</v>
      </c>
      <c r="J701" t="s">
        <v>859</v>
      </c>
      <c r="K701">
        <v>1468.7496197005601</v>
      </c>
      <c r="L701">
        <v>1558.9893157749</v>
      </c>
      <c r="M701">
        <v>0.44234797495794698</v>
      </c>
      <c r="N701">
        <v>0.55765202504205302</v>
      </c>
      <c r="O701">
        <v>0.23706017286303199</v>
      </c>
      <c r="P701">
        <v>1.01689303536978</v>
      </c>
      <c r="Q701">
        <v>1.2201671374932499</v>
      </c>
      <c r="R701">
        <v>3</v>
      </c>
      <c r="S701">
        <v>4</v>
      </c>
      <c r="T701">
        <v>1466.65473062815</v>
      </c>
      <c r="U701">
        <v>1561.08420484731</v>
      </c>
      <c r="V701">
        <v>57</v>
      </c>
      <c r="W701">
        <v>41</v>
      </c>
      <c r="X701">
        <v>49</v>
      </c>
    </row>
    <row r="702" spans="1:24">
      <c r="A702">
        <v>2023</v>
      </c>
      <c r="B702" s="15">
        <v>44917</v>
      </c>
      <c r="C702">
        <v>0</v>
      </c>
      <c r="D702">
        <v>0</v>
      </c>
      <c r="E702" t="s">
        <v>829</v>
      </c>
      <c r="F702" t="s">
        <v>860</v>
      </c>
      <c r="G702" t="s">
        <v>831</v>
      </c>
      <c r="H702" t="s">
        <v>838</v>
      </c>
      <c r="I702" t="s">
        <v>833</v>
      </c>
      <c r="J702" t="s">
        <v>839</v>
      </c>
      <c r="K702">
        <v>1468.82250456824</v>
      </c>
      <c r="L702">
        <v>1529.8303162346001</v>
      </c>
      <c r="M702">
        <v>0.48416378411292299</v>
      </c>
      <c r="N702">
        <v>0.51583621588707695</v>
      </c>
      <c r="O702">
        <v>0.24214514600322601</v>
      </c>
      <c r="P702">
        <v>1.0932348040355699</v>
      </c>
      <c r="Q702">
        <v>1.1489103419676501</v>
      </c>
      <c r="R702">
        <v>2</v>
      </c>
      <c r="S702">
        <v>3</v>
      </c>
      <c r="T702">
        <v>1466.49706133685</v>
      </c>
      <c r="U702">
        <v>1532.1557594659901</v>
      </c>
      <c r="V702">
        <v>38</v>
      </c>
      <c r="W702">
        <v>40</v>
      </c>
      <c r="X702">
        <v>39</v>
      </c>
    </row>
    <row r="703" spans="1:24">
      <c r="A703">
        <v>2023</v>
      </c>
      <c r="B703" s="15">
        <v>44856</v>
      </c>
      <c r="C703">
        <v>0</v>
      </c>
      <c r="D703">
        <v>0</v>
      </c>
      <c r="E703" t="s">
        <v>829</v>
      </c>
      <c r="G703" t="s">
        <v>868</v>
      </c>
      <c r="H703" t="s">
        <v>856</v>
      </c>
      <c r="I703" t="s">
        <v>869</v>
      </c>
      <c r="J703" t="s">
        <v>857</v>
      </c>
      <c r="K703">
        <v>1470.6343360979899</v>
      </c>
      <c r="L703">
        <v>1543.8816635559201</v>
      </c>
      <c r="M703">
        <v>0.466594245303184</v>
      </c>
      <c r="N703">
        <v>0.53340575469681595</v>
      </c>
      <c r="O703">
        <v>0.24000705196160099</v>
      </c>
      <c r="P703">
        <v>1.0612096332905001</v>
      </c>
      <c r="Q703">
        <v>1.1787974186711001</v>
      </c>
      <c r="R703">
        <v>3</v>
      </c>
      <c r="S703">
        <v>6</v>
      </c>
      <c r="T703">
        <v>1466.37319688714</v>
      </c>
      <c r="U703">
        <v>1548.14280276677</v>
      </c>
      <c r="V703">
        <v>49</v>
      </c>
      <c r="W703">
        <v>40</v>
      </c>
      <c r="X703">
        <v>44</v>
      </c>
    </row>
    <row r="704" spans="1:24">
      <c r="A704">
        <v>2023</v>
      </c>
      <c r="B704" s="15">
        <v>44935</v>
      </c>
      <c r="C704">
        <v>0</v>
      </c>
      <c r="D704">
        <v>0</v>
      </c>
      <c r="E704" t="s">
        <v>829</v>
      </c>
      <c r="G704" t="s">
        <v>831</v>
      </c>
      <c r="H704" t="s">
        <v>876</v>
      </c>
      <c r="I704" t="s">
        <v>833</v>
      </c>
      <c r="J704" t="s">
        <v>877</v>
      </c>
      <c r="K704">
        <v>1471.1534106209499</v>
      </c>
      <c r="L704">
        <v>1502.18451133607</v>
      </c>
      <c r="M704">
        <v>0.52727134884702898</v>
      </c>
      <c r="N704">
        <v>0.47272865115297102</v>
      </c>
      <c r="O704">
        <v>0.24075297001375401</v>
      </c>
      <c r="P704">
        <v>1.1683535244697301</v>
      </c>
      <c r="Q704">
        <v>1.07239944554402</v>
      </c>
      <c r="R704">
        <v>0</v>
      </c>
      <c r="S704">
        <v>3</v>
      </c>
      <c r="T704">
        <v>1466.2380537085</v>
      </c>
      <c r="U704">
        <v>1507.0998682485199</v>
      </c>
      <c r="V704">
        <v>24</v>
      </c>
      <c r="W704">
        <v>35</v>
      </c>
      <c r="X704">
        <v>29</v>
      </c>
    </row>
    <row r="705" spans="1:24">
      <c r="A705">
        <v>2023</v>
      </c>
      <c r="B705" s="15">
        <v>44975</v>
      </c>
      <c r="C705">
        <v>0</v>
      </c>
      <c r="D705">
        <v>0</v>
      </c>
      <c r="E705" t="s">
        <v>829</v>
      </c>
      <c r="G705" t="s">
        <v>863</v>
      </c>
      <c r="H705" t="s">
        <v>840</v>
      </c>
      <c r="I705" t="s">
        <v>864</v>
      </c>
      <c r="J705" t="s">
        <v>841</v>
      </c>
      <c r="K705">
        <v>1462.1361906397401</v>
      </c>
      <c r="L705">
        <v>1440.3556218830399</v>
      </c>
      <c r="M705">
        <v>0.60185544977682504</v>
      </c>
      <c r="N705">
        <v>0.39814455022317502</v>
      </c>
      <c r="O705">
        <v>0.23165664963569901</v>
      </c>
      <c r="P705">
        <v>1.2959437321290601</v>
      </c>
      <c r="Q705">
        <v>0.93571291750663699</v>
      </c>
      <c r="R705">
        <v>6</v>
      </c>
      <c r="S705">
        <v>2</v>
      </c>
      <c r="T705">
        <v>1466.13298827585</v>
      </c>
      <c r="U705">
        <v>1436.35882424693</v>
      </c>
      <c r="V705">
        <v>2</v>
      </c>
      <c r="W705">
        <v>0</v>
      </c>
      <c r="X705">
        <v>1</v>
      </c>
    </row>
    <row r="706" spans="1:24">
      <c r="A706">
        <v>2023</v>
      </c>
      <c r="B706" s="15">
        <v>44893</v>
      </c>
      <c r="C706">
        <v>0</v>
      </c>
      <c r="D706">
        <v>0</v>
      </c>
      <c r="E706" t="s">
        <v>829</v>
      </c>
      <c r="F706" t="s">
        <v>860</v>
      </c>
      <c r="G706" t="s">
        <v>861</v>
      </c>
      <c r="H706" t="s">
        <v>882</v>
      </c>
      <c r="I706" t="s">
        <v>862</v>
      </c>
      <c r="J706" t="s">
        <v>883</v>
      </c>
      <c r="K706">
        <v>1467.7827423174999</v>
      </c>
      <c r="L706">
        <v>1570.811181415</v>
      </c>
      <c r="M706">
        <v>0.42427305877507898</v>
      </c>
      <c r="N706">
        <v>0.57572694122492096</v>
      </c>
      <c r="O706">
        <v>0.2348588100292</v>
      </c>
      <c r="P706">
        <v>0.98376066186799505</v>
      </c>
      <c r="Q706">
        <v>1.25109814816121</v>
      </c>
      <c r="R706">
        <v>5</v>
      </c>
      <c r="S706">
        <v>6</v>
      </c>
      <c r="T706">
        <v>1465.7856718539499</v>
      </c>
      <c r="U706">
        <v>1572.80825187855</v>
      </c>
      <c r="V706">
        <v>64</v>
      </c>
      <c r="W706">
        <v>14</v>
      </c>
      <c r="X706">
        <v>39</v>
      </c>
    </row>
    <row r="707" spans="1:24">
      <c r="A707">
        <v>2023</v>
      </c>
      <c r="B707" s="15">
        <v>44896</v>
      </c>
      <c r="C707">
        <v>0</v>
      </c>
      <c r="D707">
        <v>0</v>
      </c>
      <c r="E707" t="s">
        <v>829</v>
      </c>
      <c r="G707" t="s">
        <v>861</v>
      </c>
      <c r="H707" t="s">
        <v>842</v>
      </c>
      <c r="I707" t="s">
        <v>862</v>
      </c>
      <c r="J707" t="s">
        <v>844</v>
      </c>
      <c r="K707">
        <v>1468.5640352026501</v>
      </c>
      <c r="L707">
        <v>1598.5963109366101</v>
      </c>
      <c r="M707">
        <v>0.38681911041123401</v>
      </c>
      <c r="N707">
        <v>0.61318088958876604</v>
      </c>
      <c r="O707">
        <v>0.23025726579087999</v>
      </c>
      <c r="P707">
        <v>0.914827575894397</v>
      </c>
      <c r="Q707">
        <v>1.3154296898964799</v>
      </c>
      <c r="R707">
        <v>4</v>
      </c>
      <c r="S707">
        <v>6</v>
      </c>
      <c r="T707">
        <v>1465.7311584469201</v>
      </c>
      <c r="U707">
        <v>1601.4291876923401</v>
      </c>
      <c r="V707">
        <v>79</v>
      </c>
      <c r="W707">
        <v>9</v>
      </c>
      <c r="X707">
        <v>44</v>
      </c>
    </row>
    <row r="708" spans="1:24">
      <c r="A708">
        <v>2023</v>
      </c>
      <c r="B708" s="15">
        <v>44873</v>
      </c>
      <c r="C708">
        <v>0</v>
      </c>
      <c r="D708">
        <v>0</v>
      </c>
      <c r="E708" t="s">
        <v>829</v>
      </c>
      <c r="G708" t="s">
        <v>831</v>
      </c>
      <c r="H708" t="s">
        <v>863</v>
      </c>
      <c r="I708" t="s">
        <v>833</v>
      </c>
      <c r="J708" t="s">
        <v>864</v>
      </c>
      <c r="K708">
        <v>1469.8437738100999</v>
      </c>
      <c r="L708">
        <v>1489.9854781061499</v>
      </c>
      <c r="M708">
        <v>0.54286406897358397</v>
      </c>
      <c r="N708">
        <v>0.45713593102641598</v>
      </c>
      <c r="O708">
        <v>0.238857582430926</v>
      </c>
      <c r="P708">
        <v>1.19491852127445</v>
      </c>
      <c r="Q708">
        <v>1.0439390611564801</v>
      </c>
      <c r="R708">
        <v>4</v>
      </c>
      <c r="S708">
        <v>6</v>
      </c>
      <c r="T708">
        <v>1465.6518323755399</v>
      </c>
      <c r="U708">
        <v>1494.1774195407099</v>
      </c>
      <c r="V708">
        <v>17</v>
      </c>
      <c r="W708">
        <v>33</v>
      </c>
      <c r="X708">
        <v>25</v>
      </c>
    </row>
    <row r="709" spans="1:24">
      <c r="A709">
        <v>2023</v>
      </c>
      <c r="B709" s="15">
        <v>44970</v>
      </c>
      <c r="C709">
        <v>0</v>
      </c>
      <c r="D709">
        <v>0</v>
      </c>
      <c r="E709" t="s">
        <v>829</v>
      </c>
      <c r="G709" t="s">
        <v>863</v>
      </c>
      <c r="H709" t="s">
        <v>892</v>
      </c>
      <c r="I709" t="s">
        <v>864</v>
      </c>
      <c r="J709" t="s">
        <v>893</v>
      </c>
      <c r="K709">
        <v>1472.20970173914</v>
      </c>
      <c r="L709">
        <v>1454.37730289414</v>
      </c>
      <c r="M709">
        <v>0.59639696265743103</v>
      </c>
      <c r="N709">
        <v>0.40360303734256903</v>
      </c>
      <c r="O709">
        <v>0.232328306384429</v>
      </c>
      <c r="P709">
        <v>1.2865623354322699</v>
      </c>
      <c r="Q709">
        <v>0.94576597095215598</v>
      </c>
      <c r="R709">
        <v>1</v>
      </c>
      <c r="S709">
        <v>6</v>
      </c>
      <c r="T709">
        <v>1465.2489044880299</v>
      </c>
      <c r="U709">
        <v>1461.3381001452501</v>
      </c>
      <c r="V709">
        <v>6</v>
      </c>
      <c r="W709">
        <v>0</v>
      </c>
      <c r="X709">
        <v>3</v>
      </c>
    </row>
    <row r="710" spans="1:24">
      <c r="A710">
        <v>2023</v>
      </c>
      <c r="B710" s="15">
        <v>44879</v>
      </c>
      <c r="C710">
        <v>0</v>
      </c>
      <c r="D710">
        <v>0</v>
      </c>
      <c r="E710" t="s">
        <v>829</v>
      </c>
      <c r="G710" t="s">
        <v>831</v>
      </c>
      <c r="H710" t="s">
        <v>834</v>
      </c>
      <c r="I710" t="s">
        <v>833</v>
      </c>
      <c r="J710" t="s">
        <v>835</v>
      </c>
      <c r="K710">
        <v>1468.8423331699901</v>
      </c>
      <c r="L710">
        <v>1521.74664824501</v>
      </c>
      <c r="M710">
        <v>0.49582045197881902</v>
      </c>
      <c r="N710">
        <v>0.50417954802118103</v>
      </c>
      <c r="O710">
        <v>0.24356784103499701</v>
      </c>
      <c r="P710">
        <v>1.11444282796316</v>
      </c>
      <c r="Q710">
        <v>1.12912501307184</v>
      </c>
      <c r="R710">
        <v>2</v>
      </c>
      <c r="S710">
        <v>4</v>
      </c>
      <c r="T710">
        <v>1465.0747601979001</v>
      </c>
      <c r="U710">
        <v>1525.5142212170999</v>
      </c>
      <c r="V710">
        <v>33</v>
      </c>
      <c r="W710">
        <v>41</v>
      </c>
      <c r="X710">
        <v>37</v>
      </c>
    </row>
    <row r="711" spans="1:24">
      <c r="A711">
        <v>2023</v>
      </c>
      <c r="B711" s="15">
        <v>44982</v>
      </c>
      <c r="C711">
        <v>0</v>
      </c>
      <c r="D711">
        <v>0</v>
      </c>
      <c r="E711" t="s">
        <v>829</v>
      </c>
      <c r="G711" t="s">
        <v>863</v>
      </c>
      <c r="H711" t="s">
        <v>830</v>
      </c>
      <c r="I711" t="s">
        <v>864</v>
      </c>
      <c r="J711" t="s">
        <v>832</v>
      </c>
      <c r="K711">
        <v>1467.4572847869699</v>
      </c>
      <c r="L711">
        <v>1626.0347469030301</v>
      </c>
      <c r="M711">
        <v>0.34864011338599399</v>
      </c>
      <c r="N711">
        <v>0.65135988661400601</v>
      </c>
      <c r="O711">
        <v>0.225462180113498</v>
      </c>
      <c r="P711">
        <v>0.84413724684646396</v>
      </c>
      <c r="Q711">
        <v>1.3813249332670301</v>
      </c>
      <c r="R711">
        <v>1</v>
      </c>
      <c r="S711">
        <v>3</v>
      </c>
      <c r="T711">
        <v>1464.9377772651401</v>
      </c>
      <c r="U711">
        <v>1628.5542544248599</v>
      </c>
      <c r="V711">
        <v>90</v>
      </c>
      <c r="W711">
        <v>0</v>
      </c>
      <c r="X711">
        <v>45</v>
      </c>
    </row>
    <row r="712" spans="1:24">
      <c r="A712">
        <v>2023</v>
      </c>
      <c r="B712" s="15">
        <v>44862</v>
      </c>
      <c r="C712">
        <v>0</v>
      </c>
      <c r="D712">
        <v>0</v>
      </c>
      <c r="E712" t="s">
        <v>829</v>
      </c>
      <c r="G712" t="s">
        <v>868</v>
      </c>
      <c r="H712" t="s">
        <v>830</v>
      </c>
      <c r="I712" t="s">
        <v>869</v>
      </c>
      <c r="J712" t="s">
        <v>832</v>
      </c>
      <c r="K712">
        <v>1467.9473399256501</v>
      </c>
      <c r="L712">
        <v>1562.1663826300901</v>
      </c>
      <c r="M712">
        <v>0.43670507091224597</v>
      </c>
      <c r="N712">
        <v>0.56329492908775403</v>
      </c>
      <c r="O712">
        <v>0.236373675483007</v>
      </c>
      <c r="P712">
        <v>1.0065582345938999</v>
      </c>
      <c r="Q712">
        <v>1.2298154408891</v>
      </c>
      <c r="R712">
        <v>0</v>
      </c>
      <c r="S712">
        <v>4</v>
      </c>
      <c r="T712">
        <v>1463.50575487488</v>
      </c>
      <c r="U712">
        <v>1566.6079676808599</v>
      </c>
      <c r="V712">
        <v>58</v>
      </c>
      <c r="W712">
        <v>18</v>
      </c>
      <c r="X712">
        <v>38</v>
      </c>
    </row>
    <row r="713" spans="1:24">
      <c r="A713">
        <v>2023</v>
      </c>
      <c r="B713" s="15">
        <v>44884</v>
      </c>
      <c r="C713">
        <v>0</v>
      </c>
      <c r="D713">
        <v>0</v>
      </c>
      <c r="E713" t="s">
        <v>829</v>
      </c>
      <c r="G713" t="s">
        <v>831</v>
      </c>
      <c r="H713" t="s">
        <v>894</v>
      </c>
      <c r="I713" t="s">
        <v>833</v>
      </c>
      <c r="J713" t="s">
        <v>895</v>
      </c>
      <c r="K713">
        <v>1468.96314465975</v>
      </c>
      <c r="L713">
        <v>1486.95929586887</v>
      </c>
      <c r="M713">
        <v>0.54592741490835095</v>
      </c>
      <c r="N713">
        <v>0.45407258509164899</v>
      </c>
      <c r="O713">
        <v>0.23848534142886699</v>
      </c>
      <c r="P713">
        <v>1.2001444853057699</v>
      </c>
      <c r="Q713">
        <v>1.0383408561231</v>
      </c>
      <c r="R713">
        <v>1</v>
      </c>
      <c r="S713">
        <v>5</v>
      </c>
      <c r="T713">
        <v>1463.2009699442999</v>
      </c>
      <c r="U713">
        <v>1492.7214705843201</v>
      </c>
      <c r="V713">
        <v>16</v>
      </c>
      <c r="W713">
        <v>38</v>
      </c>
      <c r="X713">
        <v>27</v>
      </c>
    </row>
    <row r="714" spans="1:24">
      <c r="A714">
        <v>2023</v>
      </c>
      <c r="B714" s="15">
        <v>44890</v>
      </c>
      <c r="C714">
        <v>0</v>
      </c>
      <c r="D714">
        <v>0</v>
      </c>
      <c r="E714" t="s">
        <v>829</v>
      </c>
      <c r="F714" t="s">
        <v>865</v>
      </c>
      <c r="G714" t="s">
        <v>892</v>
      </c>
      <c r="H714" t="s">
        <v>890</v>
      </c>
      <c r="I714" t="s">
        <v>893</v>
      </c>
      <c r="J714" t="s">
        <v>891</v>
      </c>
      <c r="K714">
        <v>1461.1435670819999</v>
      </c>
      <c r="L714">
        <v>1447.5656373440499</v>
      </c>
      <c r="M714">
        <v>0.59048821191631795</v>
      </c>
      <c r="N714">
        <v>0.40951178808368199</v>
      </c>
      <c r="O714">
        <v>0.23305358908321</v>
      </c>
      <c r="P714">
        <v>1.2764146158174201</v>
      </c>
      <c r="Q714">
        <v>0.95663897326578895</v>
      </c>
      <c r="R714">
        <v>4</v>
      </c>
      <c r="S714">
        <v>3</v>
      </c>
      <c r="T714">
        <v>1463.06153448395</v>
      </c>
      <c r="U714">
        <v>1445.6476699421</v>
      </c>
      <c r="V714">
        <v>3</v>
      </c>
      <c r="W714">
        <v>29</v>
      </c>
      <c r="X714">
        <v>16</v>
      </c>
    </row>
    <row r="715" spans="1:24">
      <c r="A715">
        <v>2023</v>
      </c>
      <c r="B715" s="15">
        <v>44901</v>
      </c>
      <c r="C715">
        <v>0</v>
      </c>
      <c r="D715">
        <v>0</v>
      </c>
      <c r="E715" t="s">
        <v>829</v>
      </c>
      <c r="G715" t="s">
        <v>831</v>
      </c>
      <c r="H715" t="s">
        <v>874</v>
      </c>
      <c r="I715" t="s">
        <v>833</v>
      </c>
      <c r="J715" t="s">
        <v>875</v>
      </c>
      <c r="K715">
        <v>1467.92940854879</v>
      </c>
      <c r="L715">
        <v>1496.8036544974</v>
      </c>
      <c r="M715">
        <v>0.53036499112896096</v>
      </c>
      <c r="N715">
        <v>0.46963500887103898</v>
      </c>
      <c r="O715">
        <v>0.24037673768257101</v>
      </c>
      <c r="P715">
        <v>1.17361931359187</v>
      </c>
      <c r="Q715">
        <v>1.0667574240907001</v>
      </c>
      <c r="R715">
        <v>2</v>
      </c>
      <c r="S715">
        <v>5</v>
      </c>
      <c r="T715">
        <v>1462.9799558458601</v>
      </c>
      <c r="U715">
        <v>1501.7531072003301</v>
      </c>
      <c r="V715">
        <v>19</v>
      </c>
      <c r="W715">
        <v>31</v>
      </c>
      <c r="X715">
        <v>25</v>
      </c>
    </row>
    <row r="716" spans="1:24">
      <c r="A716">
        <v>2023</v>
      </c>
      <c r="B716" s="15">
        <v>44972</v>
      </c>
      <c r="C716">
        <v>0</v>
      </c>
      <c r="D716">
        <v>0</v>
      </c>
      <c r="E716" t="s">
        <v>829</v>
      </c>
      <c r="G716" t="s">
        <v>863</v>
      </c>
      <c r="H716" t="s">
        <v>888</v>
      </c>
      <c r="I716" t="s">
        <v>864</v>
      </c>
      <c r="J716" t="s">
        <v>889</v>
      </c>
      <c r="K716">
        <v>1465.2489044880299</v>
      </c>
      <c r="L716">
        <v>1571.16514436224</v>
      </c>
      <c r="M716">
        <v>0.42021770656702001</v>
      </c>
      <c r="N716">
        <v>0.57978229343298004</v>
      </c>
      <c r="O716">
        <v>0.23436369008553201</v>
      </c>
      <c r="P716">
        <v>0.97631533086924605</v>
      </c>
      <c r="Q716">
        <v>1.2580483592162901</v>
      </c>
      <c r="R716">
        <v>4</v>
      </c>
      <c r="S716">
        <v>6</v>
      </c>
      <c r="T716">
        <v>1462.1361906397401</v>
      </c>
      <c r="U716">
        <v>1574.27785821053</v>
      </c>
      <c r="V716">
        <v>62</v>
      </c>
      <c r="W716">
        <v>0</v>
      </c>
      <c r="X716">
        <v>31</v>
      </c>
    </row>
    <row r="717" spans="1:24">
      <c r="A717">
        <v>2023</v>
      </c>
      <c r="B717" s="15">
        <v>44951</v>
      </c>
      <c r="C717">
        <v>0</v>
      </c>
      <c r="D717">
        <v>0</v>
      </c>
      <c r="E717" t="s">
        <v>829</v>
      </c>
      <c r="G717" t="s">
        <v>831</v>
      </c>
      <c r="H717" t="s">
        <v>834</v>
      </c>
      <c r="I717" t="s">
        <v>833</v>
      </c>
      <c r="J717" t="s">
        <v>835</v>
      </c>
      <c r="K717">
        <v>1459.5569663184899</v>
      </c>
      <c r="L717">
        <v>1498.0049877766401</v>
      </c>
      <c r="M717">
        <v>0.51661850994484404</v>
      </c>
      <c r="N717">
        <v>0.48338149005515602</v>
      </c>
      <c r="O717">
        <v>0.242049811934933</v>
      </c>
      <c r="P717">
        <v>1.1502394186503699</v>
      </c>
      <c r="Q717">
        <v>1.09181039328457</v>
      </c>
      <c r="R717">
        <v>2</v>
      </c>
      <c r="S717">
        <v>1</v>
      </c>
      <c r="T717">
        <v>1461.87803935236</v>
      </c>
      <c r="U717">
        <v>1495.68391474277</v>
      </c>
      <c r="V717">
        <v>16</v>
      </c>
      <c r="W717">
        <v>1</v>
      </c>
      <c r="X717">
        <v>8</v>
      </c>
    </row>
    <row r="718" spans="1:24">
      <c r="A718">
        <v>2023</v>
      </c>
      <c r="B718" s="15">
        <v>44888</v>
      </c>
      <c r="C718">
        <v>0</v>
      </c>
      <c r="D718">
        <v>0</v>
      </c>
      <c r="E718" t="s">
        <v>829</v>
      </c>
      <c r="G718" t="s">
        <v>892</v>
      </c>
      <c r="H718" t="s">
        <v>876</v>
      </c>
      <c r="I718" t="s">
        <v>893</v>
      </c>
      <c r="J718" t="s">
        <v>877</v>
      </c>
      <c r="K718">
        <v>1456.6813474003</v>
      </c>
      <c r="L718">
        <v>1496.6082433778299</v>
      </c>
      <c r="M718">
        <v>0.51449230156715597</v>
      </c>
      <c r="N718">
        <v>0.48550769843284403</v>
      </c>
      <c r="O718">
        <v>0.24230895959528401</v>
      </c>
      <c r="P718">
        <v>1.1466274684170801</v>
      </c>
      <c r="Q718">
        <v>1.09568149117821</v>
      </c>
      <c r="R718">
        <v>3</v>
      </c>
      <c r="S718">
        <v>0</v>
      </c>
      <c r="T718">
        <v>1461.1435670819999</v>
      </c>
      <c r="U718">
        <v>1492.14602369613</v>
      </c>
      <c r="V718">
        <v>15</v>
      </c>
      <c r="W718">
        <v>55</v>
      </c>
      <c r="X718">
        <v>35</v>
      </c>
    </row>
    <row r="719" spans="1:24">
      <c r="A719">
        <v>2023</v>
      </c>
      <c r="B719" s="15">
        <v>44895</v>
      </c>
      <c r="C719">
        <v>0</v>
      </c>
      <c r="D719">
        <v>0</v>
      </c>
      <c r="E719" t="s">
        <v>829</v>
      </c>
      <c r="G719" t="s">
        <v>831</v>
      </c>
      <c r="H719" t="s">
        <v>888</v>
      </c>
      <c r="I719" t="s">
        <v>833</v>
      </c>
      <c r="J719" t="s">
        <v>889</v>
      </c>
      <c r="K719">
        <v>1464.5581739280599</v>
      </c>
      <c r="L719">
        <v>1533.8101609677201</v>
      </c>
      <c r="M719">
        <v>0.47232248523048698</v>
      </c>
      <c r="N719">
        <v>0.52767751476951297</v>
      </c>
      <c r="O719">
        <v>0.240703566502591</v>
      </c>
      <c r="P719">
        <v>1.07165883022922</v>
      </c>
      <c r="Q719">
        <v>1.16904473627337</v>
      </c>
      <c r="R719">
        <v>1</v>
      </c>
      <c r="S719">
        <v>3</v>
      </c>
      <c r="T719">
        <v>1460.9975083725101</v>
      </c>
      <c r="U719">
        <v>1537.3708265232699</v>
      </c>
      <c r="V719">
        <v>38</v>
      </c>
      <c r="W719">
        <v>40</v>
      </c>
      <c r="X719">
        <v>39</v>
      </c>
    </row>
    <row r="720" spans="1:24">
      <c r="A720">
        <v>2023</v>
      </c>
      <c r="B720" s="15">
        <v>44893</v>
      </c>
      <c r="C720">
        <v>0</v>
      </c>
      <c r="D720">
        <v>0</v>
      </c>
      <c r="E720" t="s">
        <v>829</v>
      </c>
      <c r="G720" t="s">
        <v>892</v>
      </c>
      <c r="H720" t="s">
        <v>846</v>
      </c>
      <c r="I720" t="s">
        <v>893</v>
      </c>
      <c r="J720" t="s">
        <v>847</v>
      </c>
      <c r="K720">
        <v>1463.06153448395</v>
      </c>
      <c r="L720">
        <v>1557.2952296519099</v>
      </c>
      <c r="M720">
        <v>0.43668432234542098</v>
      </c>
      <c r="N720">
        <v>0.56331567765457902</v>
      </c>
      <c r="O720">
        <v>0.23637115025000099</v>
      </c>
      <c r="P720">
        <v>1.0065202193719101</v>
      </c>
      <c r="Q720">
        <v>1.2298509308780901</v>
      </c>
      <c r="R720">
        <v>2</v>
      </c>
      <c r="S720">
        <v>4</v>
      </c>
      <c r="T720">
        <v>1459.80880159597</v>
      </c>
      <c r="U720">
        <v>1560.54796253989</v>
      </c>
      <c r="V720">
        <v>52</v>
      </c>
      <c r="W720">
        <v>40</v>
      </c>
      <c r="X720">
        <v>46</v>
      </c>
    </row>
    <row r="721" spans="1:24">
      <c r="A721">
        <v>2023</v>
      </c>
      <c r="B721" s="15">
        <v>44882</v>
      </c>
      <c r="C721">
        <v>0</v>
      </c>
      <c r="D721">
        <v>0</v>
      </c>
      <c r="E721" t="s">
        <v>829</v>
      </c>
      <c r="G721" t="s">
        <v>868</v>
      </c>
      <c r="H721" t="s">
        <v>884</v>
      </c>
      <c r="I721" t="s">
        <v>869</v>
      </c>
      <c r="J721" t="s">
        <v>885</v>
      </c>
      <c r="K721">
        <v>1456.6083630134401</v>
      </c>
      <c r="L721">
        <v>1443.67102289688</v>
      </c>
      <c r="M721">
        <v>0.58959622664814404</v>
      </c>
      <c r="N721">
        <v>0.41040377335185602</v>
      </c>
      <c r="O721">
        <v>0.23316293033071001</v>
      </c>
      <c r="P721">
        <v>1.2748833997097899</v>
      </c>
      <c r="Q721">
        <v>0.95827953062092297</v>
      </c>
      <c r="R721">
        <v>6</v>
      </c>
      <c r="S721">
        <v>4</v>
      </c>
      <c r="T721">
        <v>1459.6382795848399</v>
      </c>
      <c r="U721">
        <v>1440.64110632548</v>
      </c>
      <c r="V721">
        <v>2</v>
      </c>
      <c r="W721">
        <v>13</v>
      </c>
      <c r="X721">
        <v>7</v>
      </c>
    </row>
    <row r="722" spans="1:24">
      <c r="A722">
        <v>2023</v>
      </c>
      <c r="B722" s="15">
        <v>44947</v>
      </c>
      <c r="C722">
        <v>0</v>
      </c>
      <c r="D722">
        <v>0</v>
      </c>
      <c r="E722" t="s">
        <v>829</v>
      </c>
      <c r="G722" t="s">
        <v>831</v>
      </c>
      <c r="H722" t="s">
        <v>854</v>
      </c>
      <c r="I722" t="s">
        <v>833</v>
      </c>
      <c r="J722" t="s">
        <v>855</v>
      </c>
      <c r="K722">
        <v>1464.36333457769</v>
      </c>
      <c r="L722">
        <v>1536.86023129711</v>
      </c>
      <c r="M722">
        <v>0.46766953476130002</v>
      </c>
      <c r="N722">
        <v>0.53233046523869998</v>
      </c>
      <c r="O722">
        <v>0.24013777059021901</v>
      </c>
      <c r="P722">
        <v>1.0631717206622799</v>
      </c>
      <c r="Q722">
        <v>1.17696604992794</v>
      </c>
      <c r="R722">
        <v>1</v>
      </c>
      <c r="S722">
        <v>5</v>
      </c>
      <c r="T722">
        <v>1459.5569663184899</v>
      </c>
      <c r="U722">
        <v>1541.6665995563101</v>
      </c>
      <c r="V722">
        <v>40</v>
      </c>
      <c r="W722">
        <v>2</v>
      </c>
      <c r="X722">
        <v>21</v>
      </c>
    </row>
    <row r="723" spans="1:24">
      <c r="A723">
        <v>2023</v>
      </c>
      <c r="B723" s="15">
        <v>44859</v>
      </c>
      <c r="C723">
        <v>0</v>
      </c>
      <c r="D723">
        <v>0</v>
      </c>
      <c r="E723" t="s">
        <v>829</v>
      </c>
      <c r="G723" t="s">
        <v>880</v>
      </c>
      <c r="H723" t="s">
        <v>858</v>
      </c>
      <c r="I723" t="s">
        <v>881</v>
      </c>
      <c r="J723" t="s">
        <v>859</v>
      </c>
      <c r="K723">
        <v>1453.26255632471</v>
      </c>
      <c r="L723">
        <v>1557.94233327505</v>
      </c>
      <c r="M723">
        <v>0.421952792332352</v>
      </c>
      <c r="N723">
        <v>0.57804720766764806</v>
      </c>
      <c r="O723">
        <v>0.234575595729825</v>
      </c>
      <c r="P723">
        <v>0.97950135276330497</v>
      </c>
      <c r="Q723">
        <v>1.25507424296652</v>
      </c>
      <c r="R723">
        <v>4</v>
      </c>
      <c r="S723">
        <v>2</v>
      </c>
      <c r="T723">
        <v>1457.78170518006</v>
      </c>
      <c r="U723">
        <v>1553.4231844197</v>
      </c>
      <c r="V723">
        <v>45</v>
      </c>
      <c r="W723">
        <v>31</v>
      </c>
      <c r="X723">
        <v>38</v>
      </c>
    </row>
    <row r="724" spans="1:24">
      <c r="A724">
        <v>2023</v>
      </c>
      <c r="B724" s="15">
        <v>44864</v>
      </c>
      <c r="C724">
        <v>0</v>
      </c>
      <c r="D724">
        <v>0</v>
      </c>
      <c r="E724" t="s">
        <v>829</v>
      </c>
      <c r="G724" t="s">
        <v>894</v>
      </c>
      <c r="H724" t="s">
        <v>868</v>
      </c>
      <c r="I724" t="s">
        <v>895</v>
      </c>
      <c r="J724" t="s">
        <v>869</v>
      </c>
      <c r="K724">
        <v>1452.4654583663</v>
      </c>
      <c r="L724">
        <v>1463.50575487488</v>
      </c>
      <c r="M724">
        <v>0.55583369365043001</v>
      </c>
      <c r="N724">
        <v>0.44416630634956999</v>
      </c>
      <c r="O724">
        <v>0.237281282807243</v>
      </c>
      <c r="P724">
        <v>1.21705973825124</v>
      </c>
      <c r="Q724">
        <v>1.0202215445559999</v>
      </c>
      <c r="R724">
        <v>7</v>
      </c>
      <c r="S724">
        <v>1</v>
      </c>
      <c r="T724">
        <v>1457.7032934429301</v>
      </c>
      <c r="U724">
        <v>1458.26791979825</v>
      </c>
      <c r="V724">
        <v>4</v>
      </c>
      <c r="W724">
        <v>22</v>
      </c>
      <c r="X724">
        <v>13</v>
      </c>
    </row>
    <row r="725" spans="1:24">
      <c r="A725">
        <v>2023</v>
      </c>
      <c r="B725" s="15">
        <v>44885</v>
      </c>
      <c r="C725">
        <v>0</v>
      </c>
      <c r="D725">
        <v>0</v>
      </c>
      <c r="E725" t="s">
        <v>829</v>
      </c>
      <c r="G725" t="s">
        <v>868</v>
      </c>
      <c r="H725" t="s">
        <v>858</v>
      </c>
      <c r="I725" t="s">
        <v>869</v>
      </c>
      <c r="J725" t="s">
        <v>859</v>
      </c>
      <c r="K725">
        <v>1452.8363173877899</v>
      </c>
      <c r="L725">
        <v>1545.58556376103</v>
      </c>
      <c r="M725">
        <v>0.438787484455745</v>
      </c>
      <c r="N725">
        <v>0.561212515544255</v>
      </c>
      <c r="O725">
        <v>0.23662707757759599</v>
      </c>
      <c r="P725">
        <v>1.0103730463647</v>
      </c>
      <c r="Q725">
        <v>1.2262540312129</v>
      </c>
      <c r="R725">
        <v>5</v>
      </c>
      <c r="S725">
        <v>3</v>
      </c>
      <c r="T725">
        <v>1457.19777505305</v>
      </c>
      <c r="U725">
        <v>1541.2241060957699</v>
      </c>
      <c r="V725">
        <v>37</v>
      </c>
      <c r="W725">
        <v>23</v>
      </c>
      <c r="X725">
        <v>30</v>
      </c>
    </row>
    <row r="726" spans="1:24">
      <c r="A726">
        <v>2023</v>
      </c>
      <c r="B726" s="15">
        <v>44895</v>
      </c>
      <c r="C726">
        <v>0</v>
      </c>
      <c r="D726">
        <v>0</v>
      </c>
      <c r="E726" t="s">
        <v>829</v>
      </c>
      <c r="F726" t="s">
        <v>865</v>
      </c>
      <c r="G726" t="s">
        <v>892</v>
      </c>
      <c r="H726" t="s">
        <v>861</v>
      </c>
      <c r="I726" t="s">
        <v>893</v>
      </c>
      <c r="J726" t="s">
        <v>862</v>
      </c>
      <c r="K726">
        <v>1459.80880159597</v>
      </c>
      <c r="L726">
        <v>1465.7856718539499</v>
      </c>
      <c r="M726">
        <v>0.563017486005017</v>
      </c>
      <c r="N726">
        <v>0.436982513994983</v>
      </c>
      <c r="O726">
        <v>0.23640744127941199</v>
      </c>
      <c r="P726">
        <v>1.2293408900274301</v>
      </c>
      <c r="Q726">
        <v>1.0070665512519801</v>
      </c>
      <c r="R726">
        <v>4</v>
      </c>
      <c r="S726">
        <v>5</v>
      </c>
      <c r="T726">
        <v>1457.03043824727</v>
      </c>
      <c r="U726">
        <v>1468.5640352026501</v>
      </c>
      <c r="V726">
        <v>6</v>
      </c>
      <c r="W726">
        <v>23</v>
      </c>
      <c r="X726">
        <v>14</v>
      </c>
    </row>
    <row r="727" spans="1:24">
      <c r="A727">
        <v>2023</v>
      </c>
      <c r="B727" s="15">
        <v>44926</v>
      </c>
      <c r="C727">
        <v>0</v>
      </c>
      <c r="D727">
        <v>0</v>
      </c>
      <c r="E727" t="s">
        <v>829</v>
      </c>
      <c r="G727" t="s">
        <v>892</v>
      </c>
      <c r="H727" t="s">
        <v>831</v>
      </c>
      <c r="I727" t="s">
        <v>893</v>
      </c>
      <c r="J727" t="s">
        <v>833</v>
      </c>
      <c r="K727">
        <v>1453.4804267396701</v>
      </c>
      <c r="L727">
        <v>1473.0969142926699</v>
      </c>
      <c r="M727">
        <v>0.54361426387126099</v>
      </c>
      <c r="N727">
        <v>0.45638573612873901</v>
      </c>
      <c r="O727">
        <v>0.23876642353617</v>
      </c>
      <c r="P727">
        <v>1.1961981177109</v>
      </c>
      <c r="Q727">
        <v>1.0425683058252699</v>
      </c>
      <c r="R727">
        <v>4</v>
      </c>
      <c r="S727">
        <v>2</v>
      </c>
      <c r="T727">
        <v>1456.9025417614</v>
      </c>
      <c r="U727">
        <v>1469.67479927094</v>
      </c>
      <c r="V727">
        <v>6</v>
      </c>
      <c r="W727">
        <v>12</v>
      </c>
      <c r="X727">
        <v>9</v>
      </c>
    </row>
    <row r="728" spans="1:24">
      <c r="A728">
        <v>2023</v>
      </c>
      <c r="B728" s="15">
        <v>44938</v>
      </c>
      <c r="C728">
        <v>0</v>
      </c>
      <c r="D728">
        <v>0</v>
      </c>
      <c r="E728" t="s">
        <v>829</v>
      </c>
      <c r="G728" t="s">
        <v>892</v>
      </c>
      <c r="H728" t="s">
        <v>846</v>
      </c>
      <c r="I728" t="s">
        <v>893</v>
      </c>
      <c r="J728" t="s">
        <v>847</v>
      </c>
      <c r="K728">
        <v>1451.17488331955</v>
      </c>
      <c r="L728">
        <v>1570.73065831544</v>
      </c>
      <c r="M728">
        <v>0.40121738615639702</v>
      </c>
      <c r="N728">
        <v>0.59878261384360298</v>
      </c>
      <c r="O728">
        <v>0.232034961308523</v>
      </c>
      <c r="P728">
        <v>0.94137327294821005</v>
      </c>
      <c r="Q728">
        <v>1.2906616883603099</v>
      </c>
      <c r="R728">
        <v>4</v>
      </c>
      <c r="S728">
        <v>1</v>
      </c>
      <c r="T728">
        <v>1456.8994685356199</v>
      </c>
      <c r="U728">
        <v>1565.00607309937</v>
      </c>
      <c r="V728">
        <v>52</v>
      </c>
      <c r="W728">
        <v>4</v>
      </c>
      <c r="X728">
        <v>28</v>
      </c>
    </row>
    <row r="729" spans="1:24">
      <c r="A729">
        <v>2023</v>
      </c>
      <c r="B729" s="15">
        <v>44908</v>
      </c>
      <c r="C729">
        <v>0</v>
      </c>
      <c r="D729">
        <v>0</v>
      </c>
      <c r="E729" t="s">
        <v>829</v>
      </c>
      <c r="G729" t="s">
        <v>892</v>
      </c>
      <c r="H729" t="s">
        <v>866</v>
      </c>
      <c r="I729" t="s">
        <v>893</v>
      </c>
      <c r="J729" t="s">
        <v>867</v>
      </c>
      <c r="K729">
        <v>1458.7687073314301</v>
      </c>
      <c r="L729">
        <v>1556.1519286748501</v>
      </c>
      <c r="M729">
        <v>0.43222970682577599</v>
      </c>
      <c r="N729">
        <v>0.56777029317422401</v>
      </c>
      <c r="O729">
        <v>0.235828787393115</v>
      </c>
      <c r="P729">
        <v>0.99835599340866299</v>
      </c>
      <c r="Q729">
        <v>1.2374727939844501</v>
      </c>
      <c r="R729">
        <v>0</v>
      </c>
      <c r="S729">
        <v>1</v>
      </c>
      <c r="T729">
        <v>1456.7287085779799</v>
      </c>
      <c r="U729">
        <v>1558.1919274283</v>
      </c>
      <c r="V729">
        <v>48</v>
      </c>
      <c r="W729">
        <v>23</v>
      </c>
      <c r="X729">
        <v>35</v>
      </c>
    </row>
    <row r="730" spans="1:24">
      <c r="A730">
        <v>2023</v>
      </c>
      <c r="B730" s="15">
        <v>44880</v>
      </c>
      <c r="C730">
        <v>0</v>
      </c>
      <c r="D730">
        <v>0</v>
      </c>
      <c r="E730" t="s">
        <v>829</v>
      </c>
      <c r="F730" t="s">
        <v>860</v>
      </c>
      <c r="G730" t="s">
        <v>868</v>
      </c>
      <c r="H730" t="s">
        <v>840</v>
      </c>
      <c r="I730" t="s">
        <v>869</v>
      </c>
      <c r="J730" t="s">
        <v>841</v>
      </c>
      <c r="K730">
        <v>1454.7145515074601</v>
      </c>
      <c r="L730">
        <v>1437.8741535901499</v>
      </c>
      <c r="M730">
        <v>0.59502166857517902</v>
      </c>
      <c r="N730">
        <v>0.40497833142482098</v>
      </c>
      <c r="O730">
        <v>0.23249727740604101</v>
      </c>
      <c r="P730">
        <v>1.2841996966150699</v>
      </c>
      <c r="Q730">
        <v>0.94829758079097104</v>
      </c>
      <c r="R730">
        <v>5</v>
      </c>
      <c r="S730">
        <v>4</v>
      </c>
      <c r="T730">
        <v>1456.6083630134401</v>
      </c>
      <c r="U730">
        <v>1435.9803420841699</v>
      </c>
      <c r="V730">
        <v>1</v>
      </c>
      <c r="W730">
        <v>10</v>
      </c>
      <c r="X730">
        <v>5</v>
      </c>
    </row>
    <row r="731" spans="1:24">
      <c r="A731">
        <v>2023</v>
      </c>
      <c r="B731" s="15">
        <v>44875</v>
      </c>
      <c r="C731">
        <v>0</v>
      </c>
      <c r="D731">
        <v>0</v>
      </c>
      <c r="E731" t="s">
        <v>829</v>
      </c>
      <c r="G731" t="s">
        <v>868</v>
      </c>
      <c r="H731" t="s">
        <v>840</v>
      </c>
      <c r="I731" t="s">
        <v>869</v>
      </c>
      <c r="J731" t="s">
        <v>841</v>
      </c>
      <c r="K731">
        <v>1452.4270214703399</v>
      </c>
      <c r="L731">
        <v>1451.53182741873</v>
      </c>
      <c r="M731">
        <v>0.57272462082891995</v>
      </c>
      <c r="N731">
        <v>0.42727537917107999</v>
      </c>
      <c r="O731">
        <v>0.23522502495943801</v>
      </c>
      <c r="P731">
        <v>1.2459551033879099</v>
      </c>
      <c r="Q731">
        <v>0.98926992157152804</v>
      </c>
      <c r="R731">
        <v>5</v>
      </c>
      <c r="S731">
        <v>2</v>
      </c>
      <c r="T731">
        <v>1456.27773259376</v>
      </c>
      <c r="U731">
        <v>1447.6811162953099</v>
      </c>
      <c r="V731">
        <v>2</v>
      </c>
      <c r="W731">
        <v>18</v>
      </c>
      <c r="X731">
        <v>10</v>
      </c>
    </row>
    <row r="732" spans="1:24">
      <c r="A732">
        <v>2023</v>
      </c>
      <c r="B732" s="15">
        <v>44861</v>
      </c>
      <c r="C732">
        <v>0</v>
      </c>
      <c r="D732">
        <v>0</v>
      </c>
      <c r="E732" t="s">
        <v>829</v>
      </c>
      <c r="G732" t="s">
        <v>880</v>
      </c>
      <c r="H732" t="s">
        <v>870</v>
      </c>
      <c r="I732" t="s">
        <v>881</v>
      </c>
      <c r="J732" t="s">
        <v>871</v>
      </c>
      <c r="K732">
        <v>1457.78170518006</v>
      </c>
      <c r="L732">
        <v>1543.45651428684</v>
      </c>
      <c r="M732">
        <v>0.44883949588796801</v>
      </c>
      <c r="N732">
        <v>0.55116050411203199</v>
      </c>
      <c r="O732">
        <v>0.23784937569838899</v>
      </c>
      <c r="P732">
        <v>1.02877217358859</v>
      </c>
      <c r="Q732">
        <v>1.2090772021098</v>
      </c>
      <c r="R732">
        <v>5</v>
      </c>
      <c r="S732">
        <v>6</v>
      </c>
      <c r="T732">
        <v>1455.6514209651</v>
      </c>
      <c r="U732">
        <v>1545.5867985018001</v>
      </c>
      <c r="V732">
        <v>39</v>
      </c>
      <c r="W732">
        <v>46</v>
      </c>
      <c r="X732">
        <v>42</v>
      </c>
    </row>
    <row r="733" spans="1:24">
      <c r="A733">
        <v>2023</v>
      </c>
      <c r="B733" s="15">
        <v>44863</v>
      </c>
      <c r="C733">
        <v>0</v>
      </c>
      <c r="D733">
        <v>0</v>
      </c>
      <c r="E733" t="s">
        <v>829</v>
      </c>
      <c r="G733" t="s">
        <v>850</v>
      </c>
      <c r="H733" t="s">
        <v>856</v>
      </c>
      <c r="I733" t="s">
        <v>851</v>
      </c>
      <c r="J733" t="s">
        <v>857</v>
      </c>
      <c r="K733">
        <v>1451.0239145860301</v>
      </c>
      <c r="L733">
        <v>1535.00789614734</v>
      </c>
      <c r="M733">
        <v>0.45124849726867899</v>
      </c>
      <c r="N733">
        <v>0.54875150273132101</v>
      </c>
      <c r="O733">
        <v>0.238142153601064</v>
      </c>
      <c r="P733">
        <v>1.0331778591896099</v>
      </c>
      <c r="Q733">
        <v>1.20496429441145</v>
      </c>
      <c r="R733">
        <v>3</v>
      </c>
      <c r="S733">
        <v>1</v>
      </c>
      <c r="T733">
        <v>1455.2699898439701</v>
      </c>
      <c r="U733">
        <v>1530.7618208894</v>
      </c>
      <c r="V733">
        <v>30</v>
      </c>
      <c r="W733">
        <v>37</v>
      </c>
      <c r="X733">
        <v>33</v>
      </c>
    </row>
    <row r="734" spans="1:24">
      <c r="A734">
        <v>2023</v>
      </c>
      <c r="B734" s="15">
        <v>44968</v>
      </c>
      <c r="C734">
        <v>0</v>
      </c>
      <c r="D734">
        <v>0</v>
      </c>
      <c r="E734" t="s">
        <v>829</v>
      </c>
      <c r="G734" t="s">
        <v>892</v>
      </c>
      <c r="H734" t="s">
        <v>863</v>
      </c>
      <c r="I734" t="s">
        <v>893</v>
      </c>
      <c r="J734" t="s">
        <v>864</v>
      </c>
      <c r="K734">
        <v>1450.12237546245</v>
      </c>
      <c r="L734">
        <v>1476.46462917083</v>
      </c>
      <c r="M734">
        <v>0.53399371171362298</v>
      </c>
      <c r="N734">
        <v>0.46600628828637702</v>
      </c>
      <c r="O734">
        <v>0.23993558110180699</v>
      </c>
      <c r="P734">
        <v>1.17979891300433</v>
      </c>
      <c r="Q734">
        <v>1.06013666809747</v>
      </c>
      <c r="R734">
        <v>5</v>
      </c>
      <c r="S734">
        <v>2</v>
      </c>
      <c r="T734">
        <v>1454.37730289414</v>
      </c>
      <c r="U734">
        <v>1472.20970173914</v>
      </c>
      <c r="V734">
        <v>6</v>
      </c>
      <c r="W734">
        <v>2</v>
      </c>
      <c r="X734">
        <v>4</v>
      </c>
    </row>
    <row r="735" spans="1:24">
      <c r="A735">
        <v>2023</v>
      </c>
      <c r="B735" s="15">
        <v>44857</v>
      </c>
      <c r="C735">
        <v>0</v>
      </c>
      <c r="D735">
        <v>0</v>
      </c>
      <c r="E735" t="s">
        <v>829</v>
      </c>
      <c r="G735" t="s">
        <v>892</v>
      </c>
      <c r="H735" t="s">
        <v>878</v>
      </c>
      <c r="I735" t="s">
        <v>893</v>
      </c>
      <c r="J735" t="s">
        <v>879</v>
      </c>
      <c r="K735">
        <v>1449.98916566363</v>
      </c>
      <c r="L735">
        <v>1442.2166345216799</v>
      </c>
      <c r="M735">
        <v>0.58238345240928102</v>
      </c>
      <c r="N735">
        <v>0.41761654759071898</v>
      </c>
      <c r="O735">
        <v>0.23404580742072201</v>
      </c>
      <c r="P735">
        <v>1.26250830689169</v>
      </c>
      <c r="Q735">
        <v>0.97153750052903598</v>
      </c>
      <c r="R735">
        <v>5</v>
      </c>
      <c r="S735">
        <v>1</v>
      </c>
      <c r="T735">
        <v>1454.2092954791599</v>
      </c>
      <c r="U735">
        <v>1437.9965047061501</v>
      </c>
      <c r="V735">
        <v>1</v>
      </c>
      <c r="W735">
        <v>18</v>
      </c>
      <c r="X735">
        <v>9</v>
      </c>
    </row>
    <row r="736" spans="1:24">
      <c r="A736">
        <v>2023</v>
      </c>
      <c r="B736" s="15">
        <v>44940</v>
      </c>
      <c r="C736">
        <v>0</v>
      </c>
      <c r="D736">
        <v>0</v>
      </c>
      <c r="E736" t="s">
        <v>829</v>
      </c>
      <c r="G736" t="s">
        <v>892</v>
      </c>
      <c r="H736" t="s">
        <v>868</v>
      </c>
      <c r="I736" t="s">
        <v>893</v>
      </c>
      <c r="J736" t="s">
        <v>869</v>
      </c>
      <c r="K736">
        <v>1456.8994685356199</v>
      </c>
      <c r="L736">
        <v>1421.8375945217001</v>
      </c>
      <c r="M736">
        <v>0.62002527540749697</v>
      </c>
      <c r="N736">
        <v>0.37997472459250298</v>
      </c>
      <c r="O736">
        <v>0.22940722139800501</v>
      </c>
      <c r="P736">
        <v>1.32721949658523</v>
      </c>
      <c r="Q736">
        <v>0.90218772481277298</v>
      </c>
      <c r="R736">
        <v>3</v>
      </c>
      <c r="S736">
        <v>4</v>
      </c>
      <c r="T736">
        <v>1453.7758816291901</v>
      </c>
      <c r="U736">
        <v>1424.96118142813</v>
      </c>
      <c r="V736">
        <v>0</v>
      </c>
      <c r="W736">
        <v>12</v>
      </c>
      <c r="X736">
        <v>6</v>
      </c>
    </row>
    <row r="737" spans="1:24">
      <c r="A737">
        <v>2023</v>
      </c>
      <c r="B737" s="15">
        <v>44873</v>
      </c>
      <c r="C737">
        <v>0</v>
      </c>
      <c r="D737">
        <v>0</v>
      </c>
      <c r="E737" t="s">
        <v>829</v>
      </c>
      <c r="F737" t="s">
        <v>865</v>
      </c>
      <c r="G737" t="s">
        <v>892</v>
      </c>
      <c r="H737" t="s">
        <v>884</v>
      </c>
      <c r="I737" t="s">
        <v>893</v>
      </c>
      <c r="J737" t="s">
        <v>885</v>
      </c>
      <c r="K737">
        <v>1456.5879591031501</v>
      </c>
      <c r="L737">
        <v>1438.9161434018799</v>
      </c>
      <c r="M737">
        <v>0.59617443490976196</v>
      </c>
      <c r="N737">
        <v>0.40382556509023798</v>
      </c>
      <c r="O737">
        <v>0.23235565326809299</v>
      </c>
      <c r="P737">
        <v>1.2861800228024201</v>
      </c>
      <c r="Q737">
        <v>0.94617563046566899</v>
      </c>
      <c r="R737">
        <v>2</v>
      </c>
      <c r="S737">
        <v>3</v>
      </c>
      <c r="T737">
        <v>1453.6108765873</v>
      </c>
      <c r="U737">
        <v>1441.89322591773</v>
      </c>
      <c r="V737">
        <v>1</v>
      </c>
      <c r="W737">
        <v>18</v>
      </c>
      <c r="X737">
        <v>9</v>
      </c>
    </row>
    <row r="738" spans="1:24">
      <c r="A738">
        <v>2023</v>
      </c>
      <c r="B738" s="15">
        <v>44859</v>
      </c>
      <c r="C738">
        <v>0</v>
      </c>
      <c r="D738">
        <v>0</v>
      </c>
      <c r="E738" t="s">
        <v>829</v>
      </c>
      <c r="G738" t="s">
        <v>850</v>
      </c>
      <c r="H738" t="s">
        <v>861</v>
      </c>
      <c r="I738" t="s">
        <v>851</v>
      </c>
      <c r="J738" t="s">
        <v>862</v>
      </c>
      <c r="K738">
        <v>1448.6053457232299</v>
      </c>
      <c r="L738">
        <v>1485.11997700441</v>
      </c>
      <c r="M738">
        <v>0.51939726575622103</v>
      </c>
      <c r="N738">
        <v>0.48060273424377897</v>
      </c>
      <c r="O738">
        <v>0.24171130274939601</v>
      </c>
      <c r="P738">
        <v>1.1549616445114299</v>
      </c>
      <c r="Q738">
        <v>1.0867496582379701</v>
      </c>
      <c r="R738">
        <v>5</v>
      </c>
      <c r="S738">
        <v>1</v>
      </c>
      <c r="T738">
        <v>1453.56620257696</v>
      </c>
      <c r="U738">
        <v>1480.1591201506801</v>
      </c>
      <c r="V738">
        <v>8</v>
      </c>
      <c r="W738">
        <v>42</v>
      </c>
      <c r="X738">
        <v>25</v>
      </c>
    </row>
    <row r="739" spans="1:24">
      <c r="A739">
        <v>2023</v>
      </c>
      <c r="B739" s="15">
        <v>44916</v>
      </c>
      <c r="C739">
        <v>0</v>
      </c>
      <c r="D739">
        <v>0</v>
      </c>
      <c r="E739" t="s">
        <v>829</v>
      </c>
      <c r="G739" t="s">
        <v>892</v>
      </c>
      <c r="H739" t="s">
        <v>882</v>
      </c>
      <c r="I739" t="s">
        <v>893</v>
      </c>
      <c r="J739" t="s">
        <v>883</v>
      </c>
      <c r="K739">
        <v>1447.33398251685</v>
      </c>
      <c r="L739">
        <v>1580.0860998548301</v>
      </c>
      <c r="M739">
        <v>0.383112148846734</v>
      </c>
      <c r="N739">
        <v>0.61688785115326605</v>
      </c>
      <c r="O739">
        <v>0.229797315809669</v>
      </c>
      <c r="P739">
        <v>0.90798347004408198</v>
      </c>
      <c r="Q739">
        <v>1.3218138457655899</v>
      </c>
      <c r="R739">
        <v>7</v>
      </c>
      <c r="S739">
        <v>4</v>
      </c>
      <c r="T739">
        <v>1453.27122231216</v>
      </c>
      <c r="U739">
        <v>1574.1488600595201</v>
      </c>
      <c r="V739">
        <v>55</v>
      </c>
      <c r="W739">
        <v>8</v>
      </c>
      <c r="X739">
        <v>31</v>
      </c>
    </row>
    <row r="740" spans="1:24">
      <c r="A740">
        <v>2023</v>
      </c>
      <c r="B740" s="15">
        <v>44857</v>
      </c>
      <c r="C740">
        <v>0</v>
      </c>
      <c r="D740">
        <v>0</v>
      </c>
      <c r="E740" t="s">
        <v>829</v>
      </c>
      <c r="G740" t="s">
        <v>880</v>
      </c>
      <c r="H740" t="s">
        <v>850</v>
      </c>
      <c r="I740" t="s">
        <v>881</v>
      </c>
      <c r="J740" t="s">
        <v>851</v>
      </c>
      <c r="K740">
        <v>1451.2472713391801</v>
      </c>
      <c r="L740">
        <v>1450.62063070876</v>
      </c>
      <c r="M740">
        <v>0.57234627508687497</v>
      </c>
      <c r="N740">
        <v>0.42765372491312498</v>
      </c>
      <c r="O740">
        <v>0.23527115563082099</v>
      </c>
      <c r="P740">
        <v>1.2453071362438899</v>
      </c>
      <c r="Q740">
        <v>0.98996401938693501</v>
      </c>
      <c r="R740">
        <v>5</v>
      </c>
      <c r="S740">
        <v>4</v>
      </c>
      <c r="T740">
        <v>1453.26255632471</v>
      </c>
      <c r="U740">
        <v>1448.6053457232299</v>
      </c>
      <c r="V740">
        <v>2</v>
      </c>
      <c r="W740">
        <v>39</v>
      </c>
      <c r="X740">
        <v>20</v>
      </c>
    </row>
    <row r="741" spans="1:24">
      <c r="A741">
        <v>2023</v>
      </c>
      <c r="B741" s="15">
        <v>44870</v>
      </c>
      <c r="C741">
        <v>0</v>
      </c>
      <c r="D741">
        <v>0</v>
      </c>
      <c r="E741" t="s">
        <v>829</v>
      </c>
      <c r="G741" t="s">
        <v>892</v>
      </c>
      <c r="H741" t="s">
        <v>834</v>
      </c>
      <c r="I741" t="s">
        <v>893</v>
      </c>
      <c r="J741" t="s">
        <v>835</v>
      </c>
      <c r="K741">
        <v>1447.9574531803601</v>
      </c>
      <c r="L741">
        <v>1525.7244014779401</v>
      </c>
      <c r="M741">
        <v>0.460125009069901</v>
      </c>
      <c r="N741">
        <v>0.53987499093009905</v>
      </c>
      <c r="O741">
        <v>0.239220802577533</v>
      </c>
      <c r="P741">
        <v>1.04939934676164</v>
      </c>
      <c r="Q741">
        <v>1.1898214558158999</v>
      </c>
      <c r="R741">
        <v>3</v>
      </c>
      <c r="S741">
        <v>0</v>
      </c>
      <c r="T741">
        <v>1453.01220065904</v>
      </c>
      <c r="U741">
        <v>1520.6696539992599</v>
      </c>
      <c r="V741">
        <v>23</v>
      </c>
      <c r="W741">
        <v>41</v>
      </c>
      <c r="X741">
        <v>32</v>
      </c>
    </row>
    <row r="742" spans="1:24">
      <c r="A742">
        <v>2023</v>
      </c>
      <c r="B742" s="15">
        <v>44898</v>
      </c>
      <c r="C742">
        <v>0</v>
      </c>
      <c r="D742">
        <v>0</v>
      </c>
      <c r="E742" t="s">
        <v>829</v>
      </c>
      <c r="G742" t="s">
        <v>892</v>
      </c>
      <c r="H742" t="s">
        <v>843</v>
      </c>
      <c r="I742" t="s">
        <v>893</v>
      </c>
      <c r="J742" t="s">
        <v>845</v>
      </c>
      <c r="K742">
        <v>1457.03043824727</v>
      </c>
      <c r="L742">
        <v>1542.7974231888199</v>
      </c>
      <c r="M742">
        <v>0.448708236573437</v>
      </c>
      <c r="N742">
        <v>0.55129176342656305</v>
      </c>
      <c r="O742">
        <v>0.23783342196628199</v>
      </c>
      <c r="P742">
        <v>1.0285320797444399</v>
      </c>
      <c r="Q742">
        <v>1.2093013422218399</v>
      </c>
      <c r="R742">
        <v>1</v>
      </c>
      <c r="S742">
        <v>4</v>
      </c>
      <c r="T742">
        <v>1452.9572384677001</v>
      </c>
      <c r="U742">
        <v>1546.8706229683901</v>
      </c>
      <c r="V742">
        <v>38</v>
      </c>
      <c r="W742">
        <v>22</v>
      </c>
      <c r="X742">
        <v>30</v>
      </c>
    </row>
    <row r="743" spans="1:24">
      <c r="A743">
        <v>2023</v>
      </c>
      <c r="B743" s="15">
        <v>44846</v>
      </c>
      <c r="C743">
        <v>0</v>
      </c>
      <c r="D743">
        <v>0</v>
      </c>
      <c r="E743" t="s">
        <v>829</v>
      </c>
      <c r="F743" t="s">
        <v>860</v>
      </c>
      <c r="G743" t="s">
        <v>878</v>
      </c>
      <c r="H743" t="s">
        <v>850</v>
      </c>
      <c r="I743" t="s">
        <v>879</v>
      </c>
      <c r="J743" t="s">
        <v>851</v>
      </c>
      <c r="K743">
        <v>1450.89079196333</v>
      </c>
      <c r="L743">
        <v>1452.90698918456</v>
      </c>
      <c r="M743">
        <v>0.568618521369471</v>
      </c>
      <c r="N743">
        <v>0.431381478630529</v>
      </c>
      <c r="O743">
        <v>0.23572546225156399</v>
      </c>
      <c r="P743">
        <v>1.2389246411958901</v>
      </c>
      <c r="Q743">
        <v>0.99680082105567802</v>
      </c>
      <c r="R743">
        <v>5</v>
      </c>
      <c r="S743">
        <v>4</v>
      </c>
      <c r="T743">
        <v>1452.92620448966</v>
      </c>
      <c r="U743">
        <v>1450.87157665823</v>
      </c>
      <c r="V743">
        <v>2</v>
      </c>
      <c r="W743">
        <v>25</v>
      </c>
      <c r="X743">
        <v>13</v>
      </c>
    </row>
    <row r="744" spans="1:24">
      <c r="A744">
        <v>2023</v>
      </c>
      <c r="B744" s="15">
        <v>44884</v>
      </c>
      <c r="C744">
        <v>0</v>
      </c>
      <c r="D744">
        <v>0</v>
      </c>
      <c r="E744" t="s">
        <v>829</v>
      </c>
      <c r="G744" t="s">
        <v>868</v>
      </c>
      <c r="H744" t="s">
        <v>892</v>
      </c>
      <c r="I744" t="s">
        <v>869</v>
      </c>
      <c r="J744" t="s">
        <v>893</v>
      </c>
      <c r="K744">
        <v>1459.6382795848399</v>
      </c>
      <c r="L744">
        <v>1449.87938520325</v>
      </c>
      <c r="M744">
        <v>0.58516180556985797</v>
      </c>
      <c r="N744">
        <v>0.41483819443014203</v>
      </c>
      <c r="O744">
        <v>0.23370598219911701</v>
      </c>
      <c r="P744">
        <v>1.26727377882272</v>
      </c>
      <c r="Q744">
        <v>0.96643220337639602</v>
      </c>
      <c r="R744">
        <v>1</v>
      </c>
      <c r="S744">
        <v>6</v>
      </c>
      <c r="T744">
        <v>1452.8363173877899</v>
      </c>
      <c r="U744">
        <v>1456.6813474003</v>
      </c>
      <c r="V744">
        <v>3</v>
      </c>
      <c r="W744">
        <v>20</v>
      </c>
      <c r="X744">
        <v>11</v>
      </c>
    </row>
    <row r="745" spans="1:24">
      <c r="A745">
        <v>2023</v>
      </c>
      <c r="B745" s="15">
        <v>44849</v>
      </c>
      <c r="C745">
        <v>0</v>
      </c>
      <c r="D745">
        <v>0</v>
      </c>
      <c r="E745" t="s">
        <v>829</v>
      </c>
      <c r="G745" t="s">
        <v>850</v>
      </c>
      <c r="H745" t="s">
        <v>843</v>
      </c>
      <c r="I745" t="s">
        <v>851</v>
      </c>
      <c r="J745" t="s">
        <v>845</v>
      </c>
      <c r="K745">
        <v>1457.04872405725</v>
      </c>
      <c r="L745">
        <v>1532.47657538973</v>
      </c>
      <c r="M745">
        <v>0.46347157702234498</v>
      </c>
      <c r="N745">
        <v>0.53652842297765502</v>
      </c>
      <c r="O745">
        <v>0.23962749964510899</v>
      </c>
      <c r="P745">
        <v>1.05551011853136</v>
      </c>
      <c r="Q745">
        <v>1.18411738111375</v>
      </c>
      <c r="R745">
        <v>2</v>
      </c>
      <c r="S745">
        <v>5</v>
      </c>
      <c r="T745">
        <v>1452.82054934959</v>
      </c>
      <c r="U745">
        <v>1536.7047500973899</v>
      </c>
      <c r="V745">
        <v>32</v>
      </c>
      <c r="W745">
        <v>51</v>
      </c>
      <c r="X745">
        <v>41</v>
      </c>
    </row>
    <row r="746" spans="1:24">
      <c r="A746">
        <v>2023</v>
      </c>
      <c r="B746" s="15">
        <v>44862</v>
      </c>
      <c r="C746">
        <v>0</v>
      </c>
      <c r="D746">
        <v>0</v>
      </c>
      <c r="E746" t="s">
        <v>829</v>
      </c>
      <c r="G746" t="s">
        <v>894</v>
      </c>
      <c r="H746" t="s">
        <v>842</v>
      </c>
      <c r="I746" t="s">
        <v>895</v>
      </c>
      <c r="J746" t="s">
        <v>844</v>
      </c>
      <c r="K746">
        <v>1449.2557743600901</v>
      </c>
      <c r="L746">
        <v>1594.54802123631</v>
      </c>
      <c r="M746">
        <v>0.36620175168352498</v>
      </c>
      <c r="N746">
        <v>0.63379824831647502</v>
      </c>
      <c r="O746">
        <v>0.227685011575225</v>
      </c>
      <c r="P746">
        <v>0.87670986487134395</v>
      </c>
      <c r="Q746">
        <v>1.35097514670388</v>
      </c>
      <c r="R746">
        <v>1</v>
      </c>
      <c r="S746">
        <v>0</v>
      </c>
      <c r="T746">
        <v>1452.4654583663</v>
      </c>
      <c r="U746">
        <v>1591.3383372301</v>
      </c>
      <c r="V746">
        <v>65</v>
      </c>
      <c r="W746">
        <v>11</v>
      </c>
      <c r="X746">
        <v>38</v>
      </c>
    </row>
    <row r="747" spans="1:24">
      <c r="A747">
        <v>2023</v>
      </c>
      <c r="B747" s="15">
        <v>44888</v>
      </c>
      <c r="C747">
        <v>0</v>
      </c>
      <c r="D747">
        <v>0</v>
      </c>
      <c r="E747" t="s">
        <v>829</v>
      </c>
      <c r="G747" t="s">
        <v>868</v>
      </c>
      <c r="H747" t="s">
        <v>884</v>
      </c>
      <c r="I747" t="s">
        <v>869</v>
      </c>
      <c r="J747" t="s">
        <v>885</v>
      </c>
      <c r="K747">
        <v>1457.19777505305</v>
      </c>
      <c r="L747">
        <v>1436.3427411584701</v>
      </c>
      <c r="M747">
        <v>0.60057808138548197</v>
      </c>
      <c r="N747">
        <v>0.39942191861451798</v>
      </c>
      <c r="O747">
        <v>0.23181397845041499</v>
      </c>
      <c r="P747">
        <v>1.29374774680529</v>
      </c>
      <c r="Q747">
        <v>0.93806623164512104</v>
      </c>
      <c r="R747">
        <v>1</v>
      </c>
      <c r="S747">
        <v>3</v>
      </c>
      <c r="T747">
        <v>1452.4641068301401</v>
      </c>
      <c r="U747">
        <v>1441.07640938138</v>
      </c>
      <c r="V747">
        <v>1</v>
      </c>
      <c r="W747">
        <v>9</v>
      </c>
      <c r="X747">
        <v>5</v>
      </c>
    </row>
    <row r="748" spans="1:24">
      <c r="A748">
        <v>2023</v>
      </c>
      <c r="B748" s="15">
        <v>44870</v>
      </c>
      <c r="C748">
        <v>0</v>
      </c>
      <c r="D748">
        <v>1</v>
      </c>
      <c r="E748" t="s">
        <v>829</v>
      </c>
      <c r="G748" t="s">
        <v>868</v>
      </c>
      <c r="H748" t="s">
        <v>842</v>
      </c>
      <c r="I748" t="s">
        <v>869</v>
      </c>
      <c r="J748" t="s">
        <v>844</v>
      </c>
      <c r="K748">
        <v>1455.4836137943701</v>
      </c>
      <c r="L748">
        <v>1591.4827458307</v>
      </c>
      <c r="M748">
        <v>0.31370081800381899</v>
      </c>
      <c r="N748">
        <v>0.68629918199618101</v>
      </c>
      <c r="O748">
        <v>0.22092289498741699</v>
      </c>
      <c r="P748">
        <v>0.77902083812172995</v>
      </c>
      <c r="Q748">
        <v>1.44190205686569</v>
      </c>
      <c r="R748">
        <v>1</v>
      </c>
      <c r="S748">
        <v>5</v>
      </c>
      <c r="T748">
        <v>1452.4270214703399</v>
      </c>
      <c r="U748">
        <v>1594.5393381547301</v>
      </c>
      <c r="V748">
        <v>67</v>
      </c>
      <c r="W748">
        <v>7</v>
      </c>
      <c r="X748">
        <v>37</v>
      </c>
    </row>
    <row r="749" spans="1:24">
      <c r="A749">
        <v>2023</v>
      </c>
      <c r="B749" s="15">
        <v>44851</v>
      </c>
      <c r="C749">
        <v>0</v>
      </c>
      <c r="D749">
        <v>0</v>
      </c>
      <c r="E749" t="s">
        <v>829</v>
      </c>
      <c r="F749" t="s">
        <v>860</v>
      </c>
      <c r="G749" t="s">
        <v>892</v>
      </c>
      <c r="H749" t="s">
        <v>874</v>
      </c>
      <c r="I749" t="s">
        <v>893</v>
      </c>
      <c r="J749" t="s">
        <v>875</v>
      </c>
      <c r="K749">
        <v>1454.5182163685199</v>
      </c>
      <c r="L749">
        <v>1495.56591294855</v>
      </c>
      <c r="M749">
        <v>0.51288054979198106</v>
      </c>
      <c r="N749">
        <v>0.487119450208019</v>
      </c>
      <c r="O749">
        <v>0.24250548655212301</v>
      </c>
      <c r="P749">
        <v>1.14389023886566</v>
      </c>
      <c r="Q749">
        <v>1.0986152476864599</v>
      </c>
      <c r="R749">
        <v>4</v>
      </c>
      <c r="S749">
        <v>5</v>
      </c>
      <c r="T749">
        <v>1452.0307560871599</v>
      </c>
      <c r="U749">
        <v>1498.05337322991</v>
      </c>
      <c r="V749">
        <v>13</v>
      </c>
      <c r="W749">
        <v>45</v>
      </c>
      <c r="X749">
        <v>29</v>
      </c>
    </row>
    <row r="750" spans="1:24">
      <c r="A750">
        <v>2023</v>
      </c>
      <c r="B750" s="15">
        <v>44864</v>
      </c>
      <c r="C750">
        <v>0</v>
      </c>
      <c r="D750">
        <v>0</v>
      </c>
      <c r="E750" t="s">
        <v>829</v>
      </c>
      <c r="F750" t="s">
        <v>865</v>
      </c>
      <c r="G750" t="s">
        <v>880</v>
      </c>
      <c r="H750" t="s">
        <v>886</v>
      </c>
      <c r="I750" t="s">
        <v>881</v>
      </c>
      <c r="J750" t="s">
        <v>887</v>
      </c>
      <c r="K750">
        <v>1453.7904374672901</v>
      </c>
      <c r="L750">
        <v>1534.73247238781</v>
      </c>
      <c r="M750">
        <v>0.45558818600344603</v>
      </c>
      <c r="N750">
        <v>0.54441181399655403</v>
      </c>
      <c r="O750">
        <v>0.238669510155051</v>
      </c>
      <c r="P750">
        <v>1.0411108729760701</v>
      </c>
      <c r="Q750">
        <v>1.1975586371789799</v>
      </c>
      <c r="R750">
        <v>3</v>
      </c>
      <c r="S750">
        <v>4</v>
      </c>
      <c r="T750">
        <v>1451.62320474235</v>
      </c>
      <c r="U750">
        <v>1536.8997051127501</v>
      </c>
      <c r="V750">
        <v>31</v>
      </c>
      <c r="W750">
        <v>54</v>
      </c>
      <c r="X750">
        <v>42</v>
      </c>
    </row>
    <row r="751" spans="1:24">
      <c r="A751">
        <v>2023</v>
      </c>
      <c r="B751" s="15">
        <v>44873</v>
      </c>
      <c r="C751">
        <v>0</v>
      </c>
      <c r="D751">
        <v>0</v>
      </c>
      <c r="E751" t="s">
        <v>829</v>
      </c>
      <c r="G751" t="s">
        <v>840</v>
      </c>
      <c r="H751" t="s">
        <v>872</v>
      </c>
      <c r="I751" t="s">
        <v>841</v>
      </c>
      <c r="J751" t="s">
        <v>873</v>
      </c>
      <c r="K751">
        <v>1445.8923733004899</v>
      </c>
      <c r="L751">
        <v>1521.0332161850199</v>
      </c>
      <c r="M751">
        <v>0.46388243557230102</v>
      </c>
      <c r="N751">
        <v>0.53611756442769898</v>
      </c>
      <c r="O751">
        <v>0.23967743419440801</v>
      </c>
      <c r="P751">
        <v>1.0562601534131899</v>
      </c>
      <c r="Q751">
        <v>1.18341728078122</v>
      </c>
      <c r="R751">
        <v>5</v>
      </c>
      <c r="S751">
        <v>1</v>
      </c>
      <c r="T751">
        <v>1451.53182741873</v>
      </c>
      <c r="U751">
        <v>1515.39376206678</v>
      </c>
      <c r="V751">
        <v>20</v>
      </c>
      <c r="W751">
        <v>54</v>
      </c>
      <c r="X751">
        <v>37</v>
      </c>
    </row>
    <row r="752" spans="1:24">
      <c r="A752">
        <v>2023</v>
      </c>
      <c r="B752" s="15">
        <v>44950</v>
      </c>
      <c r="C752">
        <v>0</v>
      </c>
      <c r="D752">
        <v>0</v>
      </c>
      <c r="E752" t="s">
        <v>829</v>
      </c>
      <c r="F752" t="s">
        <v>860</v>
      </c>
      <c r="G752" t="s">
        <v>892</v>
      </c>
      <c r="H752" t="s">
        <v>836</v>
      </c>
      <c r="I752" t="s">
        <v>893</v>
      </c>
      <c r="J752" t="s">
        <v>837</v>
      </c>
      <c r="K752">
        <v>1449.70694348497</v>
      </c>
      <c r="L752">
        <v>1418.7623209721801</v>
      </c>
      <c r="M752">
        <v>0.61442584300682701</v>
      </c>
      <c r="N752">
        <v>0.38557415699317299</v>
      </c>
      <c r="O752">
        <v>0.23010290775956499</v>
      </c>
      <c r="P752">
        <v>1.31757342069473</v>
      </c>
      <c r="Q752">
        <v>0.91252948706483905</v>
      </c>
      <c r="R752">
        <v>3</v>
      </c>
      <c r="S752">
        <v>2</v>
      </c>
      <c r="T752">
        <v>1451.49808059981</v>
      </c>
      <c r="U752">
        <v>1416.9711838573401</v>
      </c>
      <c r="V752">
        <v>0</v>
      </c>
      <c r="W752">
        <v>3</v>
      </c>
      <c r="X752">
        <v>1</v>
      </c>
    </row>
    <row r="753" spans="1:24">
      <c r="A753">
        <v>2023</v>
      </c>
      <c r="B753" s="15">
        <v>44930</v>
      </c>
      <c r="C753">
        <v>0</v>
      </c>
      <c r="D753">
        <v>0</v>
      </c>
      <c r="E753" t="s">
        <v>829</v>
      </c>
      <c r="G753" t="s">
        <v>892</v>
      </c>
      <c r="H753" t="s">
        <v>894</v>
      </c>
      <c r="I753" t="s">
        <v>893</v>
      </c>
      <c r="J753" t="s">
        <v>895</v>
      </c>
      <c r="K753">
        <v>1456.9025417614</v>
      </c>
      <c r="L753">
        <v>1492.0339202886901</v>
      </c>
      <c r="M753">
        <v>0.52138461305929396</v>
      </c>
      <c r="N753">
        <v>0.47861538694070599</v>
      </c>
      <c r="O753">
        <v>0.24146931281210399</v>
      </c>
      <c r="P753">
        <v>1.1583401547044601</v>
      </c>
      <c r="Q753">
        <v>1.0831291581076401</v>
      </c>
      <c r="R753">
        <v>1</v>
      </c>
      <c r="S753">
        <v>5</v>
      </c>
      <c r="T753">
        <v>1451.44574709628</v>
      </c>
      <c r="U753">
        <v>1497.4907149538101</v>
      </c>
      <c r="V753">
        <v>13</v>
      </c>
      <c r="W753">
        <v>56</v>
      </c>
      <c r="X753">
        <v>34</v>
      </c>
    </row>
    <row r="754" spans="1:24">
      <c r="A754">
        <v>2023</v>
      </c>
      <c r="B754" s="15">
        <v>44855</v>
      </c>
      <c r="C754">
        <v>0</v>
      </c>
      <c r="D754">
        <v>0</v>
      </c>
      <c r="E754" t="s">
        <v>829</v>
      </c>
      <c r="F754" t="s">
        <v>860</v>
      </c>
      <c r="G754" t="s">
        <v>880</v>
      </c>
      <c r="H754" t="s">
        <v>892</v>
      </c>
      <c r="I754" t="s">
        <v>881</v>
      </c>
      <c r="J754" t="s">
        <v>893</v>
      </c>
      <c r="K754">
        <v>1449.20568091565</v>
      </c>
      <c r="L754">
        <v>1452.0307560871599</v>
      </c>
      <c r="M754">
        <v>0.56747601353209098</v>
      </c>
      <c r="N754">
        <v>0.43252398646790902</v>
      </c>
      <c r="O754">
        <v>0.23586463042359801</v>
      </c>
      <c r="P754">
        <v>1.2369691372817799</v>
      </c>
      <c r="Q754">
        <v>0.99889549314182202</v>
      </c>
      <c r="R754">
        <v>4</v>
      </c>
      <c r="S754">
        <v>3</v>
      </c>
      <c r="T754">
        <v>1451.2472713391801</v>
      </c>
      <c r="U754">
        <v>1449.98916566363</v>
      </c>
      <c r="V754">
        <v>2</v>
      </c>
      <c r="W754">
        <v>22</v>
      </c>
      <c r="X754">
        <v>12</v>
      </c>
    </row>
    <row r="755" spans="1:24">
      <c r="A755">
        <v>2023</v>
      </c>
      <c r="B755" s="15">
        <v>44936</v>
      </c>
      <c r="C755">
        <v>0</v>
      </c>
      <c r="D755">
        <v>0</v>
      </c>
      <c r="E755" t="s">
        <v>829</v>
      </c>
      <c r="G755" t="s">
        <v>892</v>
      </c>
      <c r="H755" t="s">
        <v>854</v>
      </c>
      <c r="I755" t="s">
        <v>893</v>
      </c>
      <c r="J755" t="s">
        <v>855</v>
      </c>
      <c r="K755">
        <v>1446.8050783050201</v>
      </c>
      <c r="L755">
        <v>1540.1871315620699</v>
      </c>
      <c r="M755">
        <v>0.437890652317457</v>
      </c>
      <c r="N755">
        <v>0.56210934768254295</v>
      </c>
      <c r="O755">
        <v>0.23651795473291801</v>
      </c>
      <c r="P755">
        <v>1.0087302578850399</v>
      </c>
      <c r="Q755">
        <v>1.22778769684787</v>
      </c>
      <c r="R755">
        <v>7</v>
      </c>
      <c r="S755">
        <v>5</v>
      </c>
      <c r="T755">
        <v>1451.17488331955</v>
      </c>
      <c r="U755">
        <v>1535.81732654754</v>
      </c>
      <c r="V755">
        <v>30</v>
      </c>
      <c r="W755">
        <v>8</v>
      </c>
      <c r="X755">
        <v>19</v>
      </c>
    </row>
    <row r="756" spans="1:24">
      <c r="A756">
        <v>2023</v>
      </c>
      <c r="B756" s="15">
        <v>44861</v>
      </c>
      <c r="C756">
        <v>0</v>
      </c>
      <c r="D756">
        <v>0</v>
      </c>
      <c r="E756" t="s">
        <v>829</v>
      </c>
      <c r="G756" t="s">
        <v>850</v>
      </c>
      <c r="H756" t="s">
        <v>863</v>
      </c>
      <c r="I756" t="s">
        <v>851</v>
      </c>
      <c r="J756" t="s">
        <v>864</v>
      </c>
      <c r="K756">
        <v>1453.56620257696</v>
      </c>
      <c r="L756">
        <v>1487.94087711105</v>
      </c>
      <c r="M756">
        <v>0.52247150270308595</v>
      </c>
      <c r="N756">
        <v>0.47752849729691399</v>
      </c>
      <c r="O756">
        <v>0.241337002892658</v>
      </c>
      <c r="P756">
        <v>1.1601883017396399</v>
      </c>
      <c r="Q756">
        <v>1.0811487011530101</v>
      </c>
      <c r="R756">
        <v>4</v>
      </c>
      <c r="S756">
        <v>5</v>
      </c>
      <c r="T756">
        <v>1451.0239145860301</v>
      </c>
      <c r="U756">
        <v>1490.4831651019799</v>
      </c>
      <c r="V756">
        <v>10</v>
      </c>
      <c r="W756">
        <v>45</v>
      </c>
      <c r="X756">
        <v>27</v>
      </c>
    </row>
    <row r="757" spans="1:24">
      <c r="A757">
        <v>2023</v>
      </c>
      <c r="B757" s="15">
        <v>44868</v>
      </c>
      <c r="C757">
        <v>0</v>
      </c>
      <c r="D757">
        <v>0</v>
      </c>
      <c r="E757" t="s">
        <v>829</v>
      </c>
      <c r="F757" t="s">
        <v>860</v>
      </c>
      <c r="G757" t="s">
        <v>880</v>
      </c>
      <c r="H757" t="s">
        <v>874</v>
      </c>
      <c r="I757" t="s">
        <v>881</v>
      </c>
      <c r="J757" t="s">
        <v>875</v>
      </c>
      <c r="K757">
        <v>1448.0082235076</v>
      </c>
      <c r="L757">
        <v>1501.6686304206701</v>
      </c>
      <c r="M757">
        <v>0.49473244589709198</v>
      </c>
      <c r="N757">
        <v>0.50526755410290802</v>
      </c>
      <c r="O757">
        <v>0.24343485792605801</v>
      </c>
      <c r="P757">
        <v>1.1124646270418701</v>
      </c>
      <c r="Q757">
        <v>1.13097023088419</v>
      </c>
      <c r="R757">
        <v>2</v>
      </c>
      <c r="S757">
        <v>1</v>
      </c>
      <c r="T757">
        <v>1450.4524237496601</v>
      </c>
      <c r="U757">
        <v>1499.22443017861</v>
      </c>
      <c r="V757">
        <v>13</v>
      </c>
      <c r="W757">
        <v>54</v>
      </c>
      <c r="X757">
        <v>33</v>
      </c>
    </row>
    <row r="758" spans="1:24">
      <c r="A758">
        <v>2023</v>
      </c>
      <c r="B758" s="15">
        <v>44943</v>
      </c>
      <c r="C758">
        <v>0</v>
      </c>
      <c r="D758">
        <v>0</v>
      </c>
      <c r="E758" t="s">
        <v>829</v>
      </c>
      <c r="G758" t="s">
        <v>840</v>
      </c>
      <c r="H758" t="s">
        <v>878</v>
      </c>
      <c r="I758" t="s">
        <v>841</v>
      </c>
      <c r="J758" t="s">
        <v>879</v>
      </c>
      <c r="K758">
        <v>1447.3275540843699</v>
      </c>
      <c r="L758">
        <v>1391.93115362862</v>
      </c>
      <c r="M758">
        <v>0.64719004688019</v>
      </c>
      <c r="N758">
        <v>0.35280995311981</v>
      </c>
      <c r="O758">
        <v>0.22599301906281</v>
      </c>
      <c r="P758">
        <v>1.3741126802213299</v>
      </c>
      <c r="Q758">
        <v>0.85188033884147596</v>
      </c>
      <c r="R758">
        <v>5</v>
      </c>
      <c r="S758">
        <v>2</v>
      </c>
      <c r="T758">
        <v>1450.4267650079501</v>
      </c>
      <c r="U758">
        <v>1388.8319427050401</v>
      </c>
      <c r="V758">
        <v>0</v>
      </c>
      <c r="W758">
        <v>3</v>
      </c>
      <c r="X758">
        <v>1</v>
      </c>
    </row>
    <row r="759" spans="1:24">
      <c r="A759">
        <v>2023</v>
      </c>
      <c r="B759" s="15">
        <v>44899</v>
      </c>
      <c r="C759">
        <v>0</v>
      </c>
      <c r="D759">
        <v>0</v>
      </c>
      <c r="E759" t="s">
        <v>829</v>
      </c>
      <c r="G759" t="s">
        <v>868</v>
      </c>
      <c r="H759" t="s">
        <v>892</v>
      </c>
      <c r="I759" t="s">
        <v>869</v>
      </c>
      <c r="J759" t="s">
        <v>893</v>
      </c>
      <c r="K759">
        <v>1454.86090691664</v>
      </c>
      <c r="L759">
        <v>1452.9572384677001</v>
      </c>
      <c r="M759">
        <v>0.5741446254682</v>
      </c>
      <c r="N759">
        <v>0.4258553745318</v>
      </c>
      <c r="O759">
        <v>0.23505185054151301</v>
      </c>
      <c r="P759">
        <v>1.2483873447831499</v>
      </c>
      <c r="Q759">
        <v>0.98666450575836495</v>
      </c>
      <c r="R759">
        <v>2</v>
      </c>
      <c r="S759">
        <v>4</v>
      </c>
      <c r="T759">
        <v>1450.3785046953999</v>
      </c>
      <c r="U759">
        <v>1457.43964068894</v>
      </c>
      <c r="V759">
        <v>3</v>
      </c>
      <c r="W759">
        <v>12</v>
      </c>
      <c r="X759">
        <v>7</v>
      </c>
    </row>
    <row r="760" spans="1:24">
      <c r="A760">
        <v>2023</v>
      </c>
      <c r="B760" s="15">
        <v>44890</v>
      </c>
      <c r="C760">
        <v>0</v>
      </c>
      <c r="D760">
        <v>0</v>
      </c>
      <c r="E760" t="s">
        <v>829</v>
      </c>
      <c r="G760" t="s">
        <v>868</v>
      </c>
      <c r="H760" t="s">
        <v>834</v>
      </c>
      <c r="I760" t="s">
        <v>869</v>
      </c>
      <c r="J760" t="s">
        <v>835</v>
      </c>
      <c r="K760">
        <v>1452.4641068301401</v>
      </c>
      <c r="L760">
        <v>1526.6480327455899</v>
      </c>
      <c r="M760">
        <v>0.46525263326557798</v>
      </c>
      <c r="N760">
        <v>0.53474736673442202</v>
      </c>
      <c r="O760">
        <v>0.23984397281811801</v>
      </c>
      <c r="P760">
        <v>1.0587611994227699</v>
      </c>
      <c r="Q760">
        <v>1.1810827733953499</v>
      </c>
      <c r="R760">
        <v>2</v>
      </c>
      <c r="S760">
        <v>3</v>
      </c>
      <c r="T760">
        <v>1450.24368926289</v>
      </c>
      <c r="U760">
        <v>1528.86845031284</v>
      </c>
      <c r="V760">
        <v>26</v>
      </c>
      <c r="W760">
        <v>22</v>
      </c>
      <c r="X760">
        <v>24</v>
      </c>
    </row>
    <row r="761" spans="1:24">
      <c r="A761">
        <v>2023</v>
      </c>
      <c r="B761" s="15">
        <v>44966</v>
      </c>
      <c r="C761">
        <v>0</v>
      </c>
      <c r="D761">
        <v>0</v>
      </c>
      <c r="E761" t="s">
        <v>829</v>
      </c>
      <c r="G761" t="s">
        <v>892</v>
      </c>
      <c r="H761" t="s">
        <v>848</v>
      </c>
      <c r="I761" t="s">
        <v>893</v>
      </c>
      <c r="J761" t="s">
        <v>849</v>
      </c>
      <c r="K761">
        <v>1447.4835322797901</v>
      </c>
      <c r="L761">
        <v>1524.7808207476901</v>
      </c>
      <c r="M761">
        <v>0.46079667716533301</v>
      </c>
      <c r="N761">
        <v>0.53920332283466699</v>
      </c>
      <c r="O761">
        <v>0.239302424004148</v>
      </c>
      <c r="P761">
        <v>1.0506260165160901</v>
      </c>
      <c r="Q761">
        <v>1.18867640748806</v>
      </c>
      <c r="R761">
        <v>2</v>
      </c>
      <c r="S761">
        <v>1</v>
      </c>
      <c r="T761">
        <v>1450.12237546245</v>
      </c>
      <c r="U761">
        <v>1522.1419775650299</v>
      </c>
      <c r="V761">
        <v>22</v>
      </c>
      <c r="W761">
        <v>2</v>
      </c>
      <c r="X761">
        <v>12</v>
      </c>
    </row>
    <row r="762" spans="1:24">
      <c r="A762">
        <v>2023</v>
      </c>
      <c r="B762" s="15">
        <v>44947</v>
      </c>
      <c r="C762">
        <v>0</v>
      </c>
      <c r="D762">
        <v>0</v>
      </c>
      <c r="E762" t="s">
        <v>829</v>
      </c>
      <c r="G762" t="s">
        <v>892</v>
      </c>
      <c r="H762" t="s">
        <v>840</v>
      </c>
      <c r="I762" t="s">
        <v>893</v>
      </c>
      <c r="J762" t="s">
        <v>841</v>
      </c>
      <c r="K762">
        <v>1452.6057348332899</v>
      </c>
      <c r="L762">
        <v>1444.23545505319</v>
      </c>
      <c r="M762">
        <v>0.583220090234712</v>
      </c>
      <c r="N762">
        <v>0.416779909765288</v>
      </c>
      <c r="O762">
        <v>0.23394350904416999</v>
      </c>
      <c r="P762">
        <v>1.26394313505903</v>
      </c>
      <c r="Q762">
        <v>0.97000037398514205</v>
      </c>
      <c r="R762">
        <v>1</v>
      </c>
      <c r="S762">
        <v>2</v>
      </c>
      <c r="T762">
        <v>1449.70694348497</v>
      </c>
      <c r="U762">
        <v>1447.1342464015099</v>
      </c>
      <c r="V762">
        <v>1</v>
      </c>
      <c r="W762">
        <v>7</v>
      </c>
      <c r="X762">
        <v>4</v>
      </c>
    </row>
    <row r="763" spans="1:24">
      <c r="A763">
        <v>2023</v>
      </c>
      <c r="B763" s="15">
        <v>44848</v>
      </c>
      <c r="C763">
        <v>0</v>
      </c>
      <c r="D763">
        <v>0</v>
      </c>
      <c r="E763" t="s">
        <v>829</v>
      </c>
      <c r="G763" t="s">
        <v>892</v>
      </c>
      <c r="H763" t="s">
        <v>884</v>
      </c>
      <c r="I763" t="s">
        <v>893</v>
      </c>
      <c r="J763" t="s">
        <v>885</v>
      </c>
      <c r="K763">
        <v>1445.4292200643699</v>
      </c>
      <c r="L763">
        <v>1442.2683532185099</v>
      </c>
      <c r="M763">
        <v>0.57591313776600095</v>
      </c>
      <c r="N763">
        <v>0.424086862233999</v>
      </c>
      <c r="O763">
        <v>0.23483608914212001</v>
      </c>
      <c r="P763">
        <v>1.2514171757155901</v>
      </c>
      <c r="Q763">
        <v>0.98341891342653198</v>
      </c>
      <c r="R763">
        <v>3</v>
      </c>
      <c r="S763">
        <v>0</v>
      </c>
      <c r="T763">
        <v>1449.2470781858499</v>
      </c>
      <c r="U763">
        <v>1438.4504950970299</v>
      </c>
      <c r="V763">
        <v>1</v>
      </c>
      <c r="W763">
        <v>18</v>
      </c>
      <c r="X763">
        <v>9</v>
      </c>
    </row>
    <row r="764" spans="1:24">
      <c r="A764">
        <v>2023</v>
      </c>
      <c r="B764" s="15">
        <v>44877</v>
      </c>
      <c r="C764">
        <v>0</v>
      </c>
      <c r="D764">
        <v>0</v>
      </c>
      <c r="E764" t="s">
        <v>829</v>
      </c>
      <c r="F764" t="s">
        <v>860</v>
      </c>
      <c r="G764" t="s">
        <v>884</v>
      </c>
      <c r="H764" t="s">
        <v>856</v>
      </c>
      <c r="I764" t="s">
        <v>885</v>
      </c>
      <c r="J764" t="s">
        <v>857</v>
      </c>
      <c r="K764">
        <v>1446.5467679058499</v>
      </c>
      <c r="L764">
        <v>1530.5055696939701</v>
      </c>
      <c r="M764">
        <v>0.45128438963326101</v>
      </c>
      <c r="N764">
        <v>0.54871561036673899</v>
      </c>
      <c r="O764">
        <v>0.23814651551587801</v>
      </c>
      <c r="P764">
        <v>1.03324348988453</v>
      </c>
      <c r="Q764">
        <v>1.20490302563135</v>
      </c>
      <c r="R764">
        <v>5</v>
      </c>
      <c r="S764">
        <v>4</v>
      </c>
      <c r="T764">
        <v>1449.24103714026</v>
      </c>
      <c r="U764">
        <v>1527.81130045956</v>
      </c>
      <c r="V764">
        <v>24</v>
      </c>
      <c r="W764">
        <v>42</v>
      </c>
      <c r="X764">
        <v>33</v>
      </c>
    </row>
    <row r="765" spans="1:24">
      <c r="A765">
        <v>2023</v>
      </c>
      <c r="B765" s="15">
        <v>44932</v>
      </c>
      <c r="C765">
        <v>0</v>
      </c>
      <c r="D765">
        <v>0</v>
      </c>
      <c r="E765" t="s">
        <v>829</v>
      </c>
      <c r="G765" t="s">
        <v>892</v>
      </c>
      <c r="H765" t="s">
        <v>858</v>
      </c>
      <c r="I765" t="s">
        <v>893</v>
      </c>
      <c r="J765" t="s">
        <v>859</v>
      </c>
      <c r="K765">
        <v>1451.44574709628</v>
      </c>
      <c r="L765">
        <v>1522.9292553109699</v>
      </c>
      <c r="M765">
        <v>0.46912209033260199</v>
      </c>
      <c r="N765">
        <v>0.53087790966739801</v>
      </c>
      <c r="O765">
        <v>0.24031437148267301</v>
      </c>
      <c r="P765">
        <v>1.0658217718609599</v>
      </c>
      <c r="Q765">
        <v>1.1744925996217099</v>
      </c>
      <c r="R765">
        <v>2</v>
      </c>
      <c r="S765">
        <v>3</v>
      </c>
      <c r="T765">
        <v>1449.20394390612</v>
      </c>
      <c r="U765">
        <v>1525.1710585011299</v>
      </c>
      <c r="V765">
        <v>23</v>
      </c>
      <c r="W765">
        <v>25</v>
      </c>
      <c r="X765">
        <v>24</v>
      </c>
    </row>
    <row r="766" spans="1:24">
      <c r="A766">
        <v>2023</v>
      </c>
      <c r="B766" s="15">
        <v>44912</v>
      </c>
      <c r="C766">
        <v>0</v>
      </c>
      <c r="D766">
        <v>0</v>
      </c>
      <c r="E766" t="s">
        <v>829</v>
      </c>
      <c r="G766" t="s">
        <v>892</v>
      </c>
      <c r="H766" t="s">
        <v>831</v>
      </c>
      <c r="I766" t="s">
        <v>893</v>
      </c>
      <c r="J766" t="s">
        <v>833</v>
      </c>
      <c r="K766">
        <v>1453.9565569896199</v>
      </c>
      <c r="L766">
        <v>1469.4886078698901</v>
      </c>
      <c r="M766">
        <v>0.549441272533301</v>
      </c>
      <c r="N766">
        <v>0.450558727466699</v>
      </c>
      <c r="O766">
        <v>0.238058326137156</v>
      </c>
      <c r="P766">
        <v>1.2061418015538099</v>
      </c>
      <c r="Q766">
        <v>1.0319165245833499</v>
      </c>
      <c r="R766">
        <v>3</v>
      </c>
      <c r="S766">
        <v>6</v>
      </c>
      <c r="T766">
        <v>1448.7951390199501</v>
      </c>
      <c r="U766">
        <v>1474.6500258395599</v>
      </c>
      <c r="V766">
        <v>5</v>
      </c>
      <c r="W766">
        <v>15</v>
      </c>
      <c r="X766">
        <v>10</v>
      </c>
    </row>
    <row r="767" spans="1:24">
      <c r="A767">
        <v>2023</v>
      </c>
      <c r="B767" s="15">
        <v>44861</v>
      </c>
      <c r="C767">
        <v>0</v>
      </c>
      <c r="D767">
        <v>0</v>
      </c>
      <c r="E767" t="s">
        <v>829</v>
      </c>
      <c r="G767" t="s">
        <v>840</v>
      </c>
      <c r="H767" t="s">
        <v>858</v>
      </c>
      <c r="I767" t="s">
        <v>841</v>
      </c>
      <c r="J767" t="s">
        <v>859</v>
      </c>
      <c r="K767">
        <v>1445.8359440622901</v>
      </c>
      <c r="L767">
        <v>1553.4231844197</v>
      </c>
      <c r="M767">
        <v>0.41787598605545301</v>
      </c>
      <c r="N767">
        <v>0.58212401394454705</v>
      </c>
      <c r="O767">
        <v>0.234077524291116</v>
      </c>
      <c r="P767">
        <v>0.97201412012545396</v>
      </c>
      <c r="Q767">
        <v>1.26206340416566</v>
      </c>
      <c r="R767">
        <v>4</v>
      </c>
      <c r="S767">
        <v>3</v>
      </c>
      <c r="T767">
        <v>1448.7281504442799</v>
      </c>
      <c r="U767">
        <v>1550.5309780377099</v>
      </c>
      <c r="V767">
        <v>37</v>
      </c>
      <c r="W767">
        <v>30</v>
      </c>
      <c r="X767">
        <v>33</v>
      </c>
    </row>
    <row r="768" spans="1:24">
      <c r="A768">
        <v>2023</v>
      </c>
      <c r="B768" s="15">
        <v>44851</v>
      </c>
      <c r="C768">
        <v>0</v>
      </c>
      <c r="D768">
        <v>0</v>
      </c>
      <c r="E768" t="s">
        <v>829</v>
      </c>
      <c r="G768" t="s">
        <v>850</v>
      </c>
      <c r="H768" t="s">
        <v>866</v>
      </c>
      <c r="I768" t="s">
        <v>851</v>
      </c>
      <c r="J768" t="s">
        <v>867</v>
      </c>
      <c r="K768">
        <v>1452.82054934959</v>
      </c>
      <c r="L768">
        <v>1559.4493324922</v>
      </c>
      <c r="M768">
        <v>0.41921871107458403</v>
      </c>
      <c r="N768">
        <v>0.58078128892541603</v>
      </c>
      <c r="O768">
        <v>0.234241634402755</v>
      </c>
      <c r="P768">
        <v>0.97448058049759601</v>
      </c>
      <c r="Q768">
        <v>1.25976105390516</v>
      </c>
      <c r="R768">
        <v>1</v>
      </c>
      <c r="S768">
        <v>5</v>
      </c>
      <c r="T768">
        <v>1448.58192921508</v>
      </c>
      <c r="U768">
        <v>1563.6879526267101</v>
      </c>
      <c r="V768">
        <v>46</v>
      </c>
      <c r="W768">
        <v>24</v>
      </c>
      <c r="X768">
        <v>35</v>
      </c>
    </row>
    <row r="769" spans="1:24">
      <c r="A769">
        <v>2023</v>
      </c>
      <c r="B769" s="15">
        <v>44966</v>
      </c>
      <c r="C769">
        <v>0</v>
      </c>
      <c r="D769">
        <v>0</v>
      </c>
      <c r="E769" t="s">
        <v>829</v>
      </c>
      <c r="F769" t="s">
        <v>865</v>
      </c>
      <c r="G769" t="s">
        <v>840</v>
      </c>
      <c r="H769" t="s">
        <v>870</v>
      </c>
      <c r="I769" t="s">
        <v>841</v>
      </c>
      <c r="J769" t="s">
        <v>871</v>
      </c>
      <c r="K769">
        <v>1445.6794753875699</v>
      </c>
      <c r="L769">
        <v>1553.6426339383299</v>
      </c>
      <c r="M769">
        <v>0.41734968452912602</v>
      </c>
      <c r="N769">
        <v>0.58265031547087398</v>
      </c>
      <c r="O769">
        <v>0.23401318017640699</v>
      </c>
      <c r="P769">
        <v>0.97104722231237806</v>
      </c>
      <c r="Q769">
        <v>1.26296595786403</v>
      </c>
      <c r="R769">
        <v>2</v>
      </c>
      <c r="S769">
        <v>1</v>
      </c>
      <c r="T769">
        <v>1448.57484291233</v>
      </c>
      <c r="U769">
        <v>1550.7472664135701</v>
      </c>
      <c r="V769">
        <v>37</v>
      </c>
      <c r="W769">
        <v>1</v>
      </c>
      <c r="X769">
        <v>19</v>
      </c>
    </row>
    <row r="770" spans="1:24">
      <c r="A770">
        <v>2023</v>
      </c>
      <c r="B770" s="15">
        <v>44906</v>
      </c>
      <c r="C770">
        <v>0</v>
      </c>
      <c r="D770">
        <v>0</v>
      </c>
      <c r="E770" t="s">
        <v>829</v>
      </c>
      <c r="F770" t="s">
        <v>860</v>
      </c>
      <c r="G770" t="s">
        <v>868</v>
      </c>
      <c r="H770" t="s">
        <v>874</v>
      </c>
      <c r="I770" t="s">
        <v>869</v>
      </c>
      <c r="J770" t="s">
        <v>875</v>
      </c>
      <c r="K770">
        <v>1445.84330871371</v>
      </c>
      <c r="L770">
        <v>1501.8392168948301</v>
      </c>
      <c r="M770">
        <v>0.49137205102501802</v>
      </c>
      <c r="N770">
        <v>0.50862794897498198</v>
      </c>
      <c r="O770">
        <v>0.24302439585487001</v>
      </c>
      <c r="P770">
        <v>1.10635310206458</v>
      </c>
      <c r="Q770">
        <v>1.1366712937902901</v>
      </c>
      <c r="R770">
        <v>6</v>
      </c>
      <c r="S770">
        <v>5</v>
      </c>
      <c r="T770">
        <v>1448.3065759998001</v>
      </c>
      <c r="U770">
        <v>1499.37594960874</v>
      </c>
      <c r="V770">
        <v>12</v>
      </c>
      <c r="W770">
        <v>20</v>
      </c>
      <c r="X770">
        <v>16</v>
      </c>
    </row>
    <row r="771" spans="1:24">
      <c r="A771">
        <v>2023</v>
      </c>
      <c r="B771" s="15">
        <v>44875</v>
      </c>
      <c r="C771">
        <v>0</v>
      </c>
      <c r="D771">
        <v>0</v>
      </c>
      <c r="E771" t="s">
        <v>829</v>
      </c>
      <c r="G771" t="s">
        <v>892</v>
      </c>
      <c r="H771" t="s">
        <v>888</v>
      </c>
      <c r="I771" t="s">
        <v>893</v>
      </c>
      <c r="J771" t="s">
        <v>889</v>
      </c>
      <c r="K771">
        <v>1453.6108765873</v>
      </c>
      <c r="L771">
        <v>1535.6570944929199</v>
      </c>
      <c r="M771">
        <v>0.45401212616869002</v>
      </c>
      <c r="N771">
        <v>0.54598787383130998</v>
      </c>
      <c r="O771">
        <v>0.238477994646695</v>
      </c>
      <c r="P771">
        <v>1.0382303455900801</v>
      </c>
      <c r="Q771">
        <v>1.2002476490566101</v>
      </c>
      <c r="R771">
        <v>2</v>
      </c>
      <c r="S771">
        <v>8</v>
      </c>
      <c r="T771">
        <v>1448.23915669796</v>
      </c>
      <c r="U771">
        <v>1541.02881438226</v>
      </c>
      <c r="V771">
        <v>32</v>
      </c>
      <c r="W771">
        <v>61</v>
      </c>
      <c r="X771">
        <v>46</v>
      </c>
    </row>
    <row r="772" spans="1:24">
      <c r="A772">
        <v>2023</v>
      </c>
      <c r="B772" s="15">
        <v>44893</v>
      </c>
      <c r="C772">
        <v>0</v>
      </c>
      <c r="D772">
        <v>0</v>
      </c>
      <c r="E772" t="s">
        <v>829</v>
      </c>
      <c r="F772" t="s">
        <v>865</v>
      </c>
      <c r="G772" t="s">
        <v>868</v>
      </c>
      <c r="H772" t="s">
        <v>843</v>
      </c>
      <c r="I772" t="s">
        <v>869</v>
      </c>
      <c r="J772" t="s">
        <v>845</v>
      </c>
      <c r="K772">
        <v>1450.24368926289</v>
      </c>
      <c r="L772">
        <v>1542.8283931078399</v>
      </c>
      <c r="M772">
        <v>0.43902074462762403</v>
      </c>
      <c r="N772">
        <v>0.56097925537237603</v>
      </c>
      <c r="O772">
        <v>0.23665545740416</v>
      </c>
      <c r="P772">
        <v>1.0108002915296399</v>
      </c>
      <c r="Q772">
        <v>1.22585516587452</v>
      </c>
      <c r="R772">
        <v>2</v>
      </c>
      <c r="S772">
        <v>3</v>
      </c>
      <c r="T772">
        <v>1448.16688735188</v>
      </c>
      <c r="U772">
        <v>1544.90519501885</v>
      </c>
      <c r="V772">
        <v>34</v>
      </c>
      <c r="W772">
        <v>7</v>
      </c>
      <c r="X772">
        <v>20</v>
      </c>
    </row>
    <row r="773" spans="1:24">
      <c r="A773">
        <v>2023</v>
      </c>
      <c r="B773" s="15">
        <v>44866</v>
      </c>
      <c r="C773">
        <v>0</v>
      </c>
      <c r="D773">
        <v>0</v>
      </c>
      <c r="E773" t="s">
        <v>829</v>
      </c>
      <c r="G773" t="s">
        <v>880</v>
      </c>
      <c r="H773" t="s">
        <v>834</v>
      </c>
      <c r="I773" t="s">
        <v>881</v>
      </c>
      <c r="J773" t="s">
        <v>835</v>
      </c>
      <c r="K773">
        <v>1451.62320474235</v>
      </c>
      <c r="L773">
        <v>1516.5540022896701</v>
      </c>
      <c r="M773">
        <v>0.47852607273596098</v>
      </c>
      <c r="N773">
        <v>0.52147392726403896</v>
      </c>
      <c r="O773">
        <v>0.241458439442608</v>
      </c>
      <c r="P773">
        <v>1.0829664261591001</v>
      </c>
      <c r="Q773">
        <v>1.1584920132834999</v>
      </c>
      <c r="R773">
        <v>1</v>
      </c>
      <c r="S773">
        <v>3</v>
      </c>
      <c r="T773">
        <v>1448.0082235076</v>
      </c>
      <c r="U773">
        <v>1520.1689835244199</v>
      </c>
      <c r="V773">
        <v>20</v>
      </c>
      <c r="W773">
        <v>50</v>
      </c>
      <c r="X773">
        <v>35</v>
      </c>
    </row>
    <row r="774" spans="1:24">
      <c r="A774">
        <v>2023</v>
      </c>
      <c r="B774" s="15">
        <v>44863</v>
      </c>
      <c r="C774">
        <v>0</v>
      </c>
      <c r="D774">
        <v>0</v>
      </c>
      <c r="E774" t="s">
        <v>829</v>
      </c>
      <c r="G774" t="s">
        <v>892</v>
      </c>
      <c r="H774" t="s">
        <v>886</v>
      </c>
      <c r="I774" t="s">
        <v>893</v>
      </c>
      <c r="J774" t="s">
        <v>887</v>
      </c>
      <c r="K774">
        <v>1445.1946946308999</v>
      </c>
      <c r="L774">
        <v>1537.4964257914401</v>
      </c>
      <c r="M774">
        <v>0.43942195772376502</v>
      </c>
      <c r="N774">
        <v>0.56057804227623498</v>
      </c>
      <c r="O774">
        <v>0.236704269218761</v>
      </c>
      <c r="P774">
        <v>1.0115351312846099</v>
      </c>
      <c r="Q774">
        <v>1.2251691379341501</v>
      </c>
      <c r="R774">
        <v>2</v>
      </c>
      <c r="S774">
        <v>1</v>
      </c>
      <c r="T774">
        <v>1447.9586480345299</v>
      </c>
      <c r="U774">
        <v>1534.73247238781</v>
      </c>
      <c r="V774">
        <v>27</v>
      </c>
      <c r="W774">
        <v>33</v>
      </c>
      <c r="X774">
        <v>30</v>
      </c>
    </row>
    <row r="775" spans="1:24">
      <c r="A775">
        <v>2023</v>
      </c>
      <c r="B775" s="15">
        <v>44868</v>
      </c>
      <c r="C775">
        <v>0</v>
      </c>
      <c r="D775">
        <v>0</v>
      </c>
      <c r="E775" t="s">
        <v>829</v>
      </c>
      <c r="G775" t="s">
        <v>892</v>
      </c>
      <c r="H775" t="s">
        <v>838</v>
      </c>
      <c r="I775" t="s">
        <v>893</v>
      </c>
      <c r="J775" t="s">
        <v>839</v>
      </c>
      <c r="K775">
        <v>1443.7712367157501</v>
      </c>
      <c r="L775">
        <v>1523.1926604636201</v>
      </c>
      <c r="M775">
        <v>0.457760086680843</v>
      </c>
      <c r="N775">
        <v>0.542239913319157</v>
      </c>
      <c r="O775">
        <v>0.23893342601340101</v>
      </c>
      <c r="P775">
        <v>1.0450794135722401</v>
      </c>
      <c r="Q775">
        <v>1.1938540124411601</v>
      </c>
      <c r="R775">
        <v>3</v>
      </c>
      <c r="S775">
        <v>1</v>
      </c>
      <c r="T775">
        <v>1447.9574531803601</v>
      </c>
      <c r="U775">
        <v>1519.0064439990099</v>
      </c>
      <c r="V775">
        <v>20</v>
      </c>
      <c r="W775">
        <v>40</v>
      </c>
      <c r="X775">
        <v>30</v>
      </c>
    </row>
    <row r="776" spans="1:24">
      <c r="A776">
        <v>2023</v>
      </c>
      <c r="B776" s="15">
        <v>44859</v>
      </c>
      <c r="C776">
        <v>0</v>
      </c>
      <c r="D776">
        <v>0</v>
      </c>
      <c r="E776" t="s">
        <v>829</v>
      </c>
      <c r="G776" t="s">
        <v>892</v>
      </c>
      <c r="H776" t="s">
        <v>894</v>
      </c>
      <c r="I776" t="s">
        <v>893</v>
      </c>
      <c r="J776" t="s">
        <v>895</v>
      </c>
      <c r="K776">
        <v>1454.2092954791599</v>
      </c>
      <c r="L776">
        <v>1442.9664908596401</v>
      </c>
      <c r="M776">
        <v>0.58723385246381299</v>
      </c>
      <c r="N776">
        <v>0.41276614753618701</v>
      </c>
      <c r="O776">
        <v>0.23345234006017901</v>
      </c>
      <c r="P776">
        <v>1.27082892796757</v>
      </c>
      <c r="Q776">
        <v>0.96262341209260605</v>
      </c>
      <c r="R776">
        <v>2</v>
      </c>
      <c r="S776">
        <v>6</v>
      </c>
      <c r="T776">
        <v>1447.9200119787099</v>
      </c>
      <c r="U776">
        <v>1449.2557743600901</v>
      </c>
      <c r="V776">
        <v>1</v>
      </c>
      <c r="W776">
        <v>16</v>
      </c>
      <c r="X776">
        <v>8</v>
      </c>
    </row>
    <row r="777" spans="1:24">
      <c r="A777">
        <v>2023</v>
      </c>
      <c r="B777" s="15">
        <v>44964</v>
      </c>
      <c r="C777">
        <v>0</v>
      </c>
      <c r="D777">
        <v>0</v>
      </c>
      <c r="E777" t="s">
        <v>829</v>
      </c>
      <c r="G777" t="s">
        <v>892</v>
      </c>
      <c r="H777" t="s">
        <v>870</v>
      </c>
      <c r="I777" t="s">
        <v>893</v>
      </c>
      <c r="J777" t="s">
        <v>871</v>
      </c>
      <c r="K777">
        <v>1451.37079475419</v>
      </c>
      <c r="L777">
        <v>1549.75537146393</v>
      </c>
      <c r="M777">
        <v>0.43081567110476299</v>
      </c>
      <c r="N777">
        <v>0.56918432889523696</v>
      </c>
      <c r="O777">
        <v>0.23565652978167301</v>
      </c>
      <c r="P777">
        <v>0.99576334596308902</v>
      </c>
      <c r="Q777">
        <v>1.23989318381858</v>
      </c>
      <c r="R777">
        <v>2</v>
      </c>
      <c r="S777">
        <v>5</v>
      </c>
      <c r="T777">
        <v>1447.4835322797901</v>
      </c>
      <c r="U777">
        <v>1553.6426339383299</v>
      </c>
      <c r="V777">
        <v>39</v>
      </c>
      <c r="W777">
        <v>4</v>
      </c>
      <c r="X777">
        <v>21</v>
      </c>
    </row>
    <row r="778" spans="1:24">
      <c r="A778">
        <v>2023</v>
      </c>
      <c r="B778" s="15">
        <v>44856</v>
      </c>
      <c r="C778">
        <v>0</v>
      </c>
      <c r="D778">
        <v>0</v>
      </c>
      <c r="E778" t="s">
        <v>829</v>
      </c>
      <c r="G778" t="s">
        <v>894</v>
      </c>
      <c r="H778" t="s">
        <v>836</v>
      </c>
      <c r="I778" t="s">
        <v>895</v>
      </c>
      <c r="J778" t="s">
        <v>837</v>
      </c>
      <c r="K778">
        <v>1445.2417848923001</v>
      </c>
      <c r="L778">
        <v>1438.20822443934</v>
      </c>
      <c r="M778">
        <v>0.58134849803531297</v>
      </c>
      <c r="N778">
        <v>0.41865150196468698</v>
      </c>
      <c r="O778">
        <v>0.23417231739604399</v>
      </c>
      <c r="P778">
        <v>1.2607335884670301</v>
      </c>
      <c r="Q778">
        <v>0.97343872892901295</v>
      </c>
      <c r="R778">
        <v>2</v>
      </c>
      <c r="S778">
        <v>1</v>
      </c>
      <c r="T778">
        <v>1447.2086486584001</v>
      </c>
      <c r="U778">
        <v>1436.24136067324</v>
      </c>
      <c r="V778">
        <v>1</v>
      </c>
      <c r="W778">
        <v>12</v>
      </c>
      <c r="X778">
        <v>6</v>
      </c>
    </row>
    <row r="779" spans="1:24">
      <c r="A779">
        <v>2023</v>
      </c>
      <c r="B779" s="15">
        <v>44863</v>
      </c>
      <c r="C779">
        <v>0</v>
      </c>
      <c r="D779">
        <v>0</v>
      </c>
      <c r="E779" t="s">
        <v>829</v>
      </c>
      <c r="F779" t="s">
        <v>860</v>
      </c>
      <c r="G779" t="s">
        <v>840</v>
      </c>
      <c r="H779" t="s">
        <v>866</v>
      </c>
      <c r="I779" t="s">
        <v>841</v>
      </c>
      <c r="J779" t="s">
        <v>867</v>
      </c>
      <c r="K779">
        <v>1448.7281504442799</v>
      </c>
      <c r="L779">
        <v>1553.2057640866799</v>
      </c>
      <c r="M779">
        <v>0.42223666566992102</v>
      </c>
      <c r="N779">
        <v>0.57776333433007898</v>
      </c>
      <c r="O779">
        <v>0.234610255216641</v>
      </c>
      <c r="P779">
        <v>0.98002253466183997</v>
      </c>
      <c r="Q779">
        <v>1.2545877205547999</v>
      </c>
      <c r="R779">
        <v>3</v>
      </c>
      <c r="S779">
        <v>4</v>
      </c>
      <c r="T779">
        <v>1446.74203397726</v>
      </c>
      <c r="U779">
        <v>1555.1918805537</v>
      </c>
      <c r="V779">
        <v>39</v>
      </c>
      <c r="W779">
        <v>35</v>
      </c>
      <c r="X779">
        <v>37</v>
      </c>
    </row>
    <row r="780" spans="1:24">
      <c r="A780">
        <v>2023</v>
      </c>
      <c r="B780" s="15">
        <v>44853</v>
      </c>
      <c r="C780">
        <v>0</v>
      </c>
      <c r="D780">
        <v>0</v>
      </c>
      <c r="E780" t="s">
        <v>829</v>
      </c>
      <c r="F780" t="s">
        <v>860</v>
      </c>
      <c r="G780" t="s">
        <v>850</v>
      </c>
      <c r="H780" t="s">
        <v>872</v>
      </c>
      <c r="I780" t="s">
        <v>851</v>
      </c>
      <c r="J780" t="s">
        <v>873</v>
      </c>
      <c r="K780">
        <v>1448.58192921508</v>
      </c>
      <c r="L780">
        <v>1552.11981582658</v>
      </c>
      <c r="M780">
        <v>0.42355688171691702</v>
      </c>
      <c r="N780">
        <v>0.57644311828308303</v>
      </c>
      <c r="O780">
        <v>0.23477141146866301</v>
      </c>
      <c r="P780">
        <v>0.98244612794455199</v>
      </c>
      <c r="Q780">
        <v>1.2523252835241101</v>
      </c>
      <c r="R780">
        <v>3</v>
      </c>
      <c r="S780">
        <v>4</v>
      </c>
      <c r="T780">
        <v>1446.58871267209</v>
      </c>
      <c r="U780">
        <v>1554.11303236957</v>
      </c>
      <c r="V780">
        <v>38</v>
      </c>
      <c r="W780">
        <v>25</v>
      </c>
      <c r="X780">
        <v>31</v>
      </c>
    </row>
    <row r="781" spans="1:24">
      <c r="A781">
        <v>2023</v>
      </c>
      <c r="B781" s="15">
        <v>44874</v>
      </c>
      <c r="C781">
        <v>0</v>
      </c>
      <c r="D781">
        <v>0</v>
      </c>
      <c r="E781" t="s">
        <v>829</v>
      </c>
      <c r="G781" t="s">
        <v>884</v>
      </c>
      <c r="H781" t="s">
        <v>863</v>
      </c>
      <c r="I781" t="s">
        <v>885</v>
      </c>
      <c r="J781" t="s">
        <v>864</v>
      </c>
      <c r="K781">
        <v>1441.89322591773</v>
      </c>
      <c r="L781">
        <v>1494.1774195407099</v>
      </c>
      <c r="M781">
        <v>0.49671282849447301</v>
      </c>
      <c r="N781">
        <v>0.50328717150552704</v>
      </c>
      <c r="O781">
        <v>0.24367694612910501</v>
      </c>
      <c r="P781">
        <v>1.1160651379673701</v>
      </c>
      <c r="Q781">
        <v>1.1276118081617399</v>
      </c>
      <c r="R781">
        <v>5</v>
      </c>
      <c r="S781">
        <v>2</v>
      </c>
      <c r="T781">
        <v>1446.5467679058499</v>
      </c>
      <c r="U781">
        <v>1489.52387755259</v>
      </c>
      <c r="V781">
        <v>8</v>
      </c>
      <c r="W781">
        <v>33</v>
      </c>
      <c r="X781">
        <v>20</v>
      </c>
    </row>
    <row r="782" spans="1:24">
      <c r="A782">
        <v>2023</v>
      </c>
      <c r="B782" s="15">
        <v>44968</v>
      </c>
      <c r="C782">
        <v>0</v>
      </c>
      <c r="D782">
        <v>0</v>
      </c>
      <c r="E782" t="s">
        <v>829</v>
      </c>
      <c r="F782" t="s">
        <v>860</v>
      </c>
      <c r="G782" t="s">
        <v>840</v>
      </c>
      <c r="H782" t="s">
        <v>876</v>
      </c>
      <c r="I782" t="s">
        <v>841</v>
      </c>
      <c r="J782" t="s">
        <v>877</v>
      </c>
      <c r="K782">
        <v>1448.57484291233</v>
      </c>
      <c r="L782">
        <v>1501.33343422397</v>
      </c>
      <c r="M782">
        <v>0.496030151401405</v>
      </c>
      <c r="N782">
        <v>0.50396984859859495</v>
      </c>
      <c r="O782">
        <v>0.24359347691408201</v>
      </c>
      <c r="P782">
        <v>1.1148240704828001</v>
      </c>
      <c r="Q782">
        <v>1.1287694064312801</v>
      </c>
      <c r="R782">
        <v>1</v>
      </c>
      <c r="S782">
        <v>2</v>
      </c>
      <c r="T782">
        <v>1446.1828313379001</v>
      </c>
      <c r="U782">
        <v>1503.7254457984</v>
      </c>
      <c r="V782">
        <v>13</v>
      </c>
      <c r="W782">
        <v>2</v>
      </c>
      <c r="X782">
        <v>7</v>
      </c>
    </row>
    <row r="783" spans="1:24">
      <c r="A783">
        <v>2023</v>
      </c>
      <c r="B783" s="15">
        <v>44904</v>
      </c>
      <c r="C783">
        <v>0</v>
      </c>
      <c r="D783">
        <v>0</v>
      </c>
      <c r="E783" t="s">
        <v>829</v>
      </c>
      <c r="G783" t="s">
        <v>868</v>
      </c>
      <c r="H783" t="s">
        <v>848</v>
      </c>
      <c r="I783" t="s">
        <v>869</v>
      </c>
      <c r="J783" t="s">
        <v>849</v>
      </c>
      <c r="K783">
        <v>1441.5088809307799</v>
      </c>
      <c r="L783">
        <v>1532.20787250035</v>
      </c>
      <c r="M783">
        <v>0.44169588312026598</v>
      </c>
      <c r="N783">
        <v>0.55830411687973402</v>
      </c>
      <c r="O783">
        <v>0.236980867346575</v>
      </c>
      <c r="P783">
        <v>1.0156991601018599</v>
      </c>
      <c r="Q783">
        <v>1.22128170724472</v>
      </c>
      <c r="R783">
        <v>3</v>
      </c>
      <c r="S783">
        <v>1</v>
      </c>
      <c r="T783">
        <v>1445.84330871371</v>
      </c>
      <c r="U783">
        <v>1527.8734447174199</v>
      </c>
      <c r="V783">
        <v>22</v>
      </c>
      <c r="W783">
        <v>13</v>
      </c>
      <c r="X783">
        <v>17</v>
      </c>
    </row>
    <row r="784" spans="1:24">
      <c r="A784">
        <v>2023</v>
      </c>
      <c r="B784" s="15">
        <v>44857</v>
      </c>
      <c r="C784">
        <v>0</v>
      </c>
      <c r="D784">
        <v>0</v>
      </c>
      <c r="E784" t="s">
        <v>829</v>
      </c>
      <c r="G784" t="s">
        <v>840</v>
      </c>
      <c r="H784" t="s">
        <v>836</v>
      </c>
      <c r="I784" t="s">
        <v>841</v>
      </c>
      <c r="J784" t="s">
        <v>837</v>
      </c>
      <c r="K784">
        <v>1451.4911654119201</v>
      </c>
      <c r="L784">
        <v>1436.24136067324</v>
      </c>
      <c r="M784">
        <v>0.59281338744748902</v>
      </c>
      <c r="N784">
        <v>0.40718661255251098</v>
      </c>
      <c r="O784">
        <v>0.232768387513616</v>
      </c>
      <c r="P784">
        <v>1.28040694611596</v>
      </c>
      <c r="Q784">
        <v>0.95236144139765799</v>
      </c>
      <c r="R784">
        <v>0</v>
      </c>
      <c r="S784">
        <v>3</v>
      </c>
      <c r="T784">
        <v>1445.8359440622901</v>
      </c>
      <c r="U784">
        <v>1441.89658202287</v>
      </c>
      <c r="V784">
        <v>1</v>
      </c>
      <c r="W784">
        <v>14</v>
      </c>
      <c r="X784">
        <v>7</v>
      </c>
    </row>
    <row r="785" spans="1:24">
      <c r="A785">
        <v>2023</v>
      </c>
      <c r="B785" s="15">
        <v>44963</v>
      </c>
      <c r="C785">
        <v>0</v>
      </c>
      <c r="D785">
        <v>0</v>
      </c>
      <c r="E785" t="s">
        <v>829</v>
      </c>
      <c r="G785" t="s">
        <v>840</v>
      </c>
      <c r="H785" t="s">
        <v>834</v>
      </c>
      <c r="I785" t="s">
        <v>841</v>
      </c>
      <c r="J785" t="s">
        <v>835</v>
      </c>
      <c r="K785">
        <v>1448.0732390861201</v>
      </c>
      <c r="L785">
        <v>1500.6156676764899</v>
      </c>
      <c r="M785">
        <v>0.49634121644985102</v>
      </c>
      <c r="N785">
        <v>0.50365878355014904</v>
      </c>
      <c r="O785">
        <v>0.24363150785857701</v>
      </c>
      <c r="P785">
        <v>1.1153895817822399</v>
      </c>
      <c r="Q785">
        <v>1.1282419260763401</v>
      </c>
      <c r="R785">
        <v>1</v>
      </c>
      <c r="S785">
        <v>2</v>
      </c>
      <c r="T785">
        <v>1445.6794753875699</v>
      </c>
      <c r="U785">
        <v>1503.0094313750401</v>
      </c>
      <c r="V785">
        <v>13</v>
      </c>
      <c r="W785">
        <v>4</v>
      </c>
      <c r="X785">
        <v>8</v>
      </c>
    </row>
    <row r="786" spans="1:24">
      <c r="A786">
        <v>2023</v>
      </c>
      <c r="B786" s="15">
        <v>44924</v>
      </c>
      <c r="C786">
        <v>0</v>
      </c>
      <c r="D786">
        <v>0</v>
      </c>
      <c r="E786" t="s">
        <v>829</v>
      </c>
      <c r="G786" t="s">
        <v>890</v>
      </c>
      <c r="H786" t="s">
        <v>846</v>
      </c>
      <c r="I786" t="s">
        <v>891</v>
      </c>
      <c r="J786" t="s">
        <v>847</v>
      </c>
      <c r="K786">
        <v>1439.7237960478001</v>
      </c>
      <c r="L786">
        <v>1573.4892006277</v>
      </c>
      <c r="M786">
        <v>0.38173454869659201</v>
      </c>
      <c r="N786">
        <v>0.61826545130340804</v>
      </c>
      <c r="O786">
        <v>0.229626124618799</v>
      </c>
      <c r="P786">
        <v>0.90543899696167796</v>
      </c>
      <c r="Q786">
        <v>1.32418712765712</v>
      </c>
      <c r="R786">
        <v>6</v>
      </c>
      <c r="S786">
        <v>3</v>
      </c>
      <c r="T786">
        <v>1445.67736111555</v>
      </c>
      <c r="U786">
        <v>1567.5356355599499</v>
      </c>
      <c r="V786">
        <v>45</v>
      </c>
      <c r="W786">
        <v>4</v>
      </c>
      <c r="X786">
        <v>24</v>
      </c>
    </row>
    <row r="787" spans="1:24">
      <c r="A787">
        <v>2023</v>
      </c>
      <c r="B787" s="15">
        <v>44842</v>
      </c>
      <c r="C787">
        <v>0</v>
      </c>
      <c r="D787">
        <v>1</v>
      </c>
      <c r="E787" t="s">
        <v>829</v>
      </c>
      <c r="G787" t="s">
        <v>836</v>
      </c>
      <c r="H787" t="s">
        <v>876</v>
      </c>
      <c r="I787" t="s">
        <v>837</v>
      </c>
      <c r="J787" t="s">
        <v>877</v>
      </c>
      <c r="K787">
        <v>1446.46438083354</v>
      </c>
      <c r="L787">
        <v>1510.04425524312</v>
      </c>
      <c r="M787">
        <v>0.40950908114027801</v>
      </c>
      <c r="N787">
        <v>0.59049091885972205</v>
      </c>
      <c r="O787">
        <v>0.23305325720458001</v>
      </c>
      <c r="P787">
        <v>0.95663399427053897</v>
      </c>
      <c r="Q787">
        <v>1.2764192629340401</v>
      </c>
      <c r="R787">
        <v>2</v>
      </c>
      <c r="S787">
        <v>3</v>
      </c>
      <c r="T787">
        <v>1444.54642787437</v>
      </c>
      <c r="U787">
        <v>1511.96220820229</v>
      </c>
      <c r="V787">
        <v>15</v>
      </c>
      <c r="W787">
        <v>43</v>
      </c>
      <c r="X787">
        <v>29</v>
      </c>
    </row>
    <row r="788" spans="1:24">
      <c r="A788">
        <v>2023</v>
      </c>
      <c r="B788" s="15">
        <v>44879</v>
      </c>
      <c r="C788">
        <v>0</v>
      </c>
      <c r="D788">
        <v>0</v>
      </c>
      <c r="E788" t="s">
        <v>829</v>
      </c>
      <c r="G788" t="s">
        <v>880</v>
      </c>
      <c r="H788" t="s">
        <v>866</v>
      </c>
      <c r="I788" t="s">
        <v>881</v>
      </c>
      <c r="J788" t="s">
        <v>867</v>
      </c>
      <c r="K788">
        <v>1448.1448504852699</v>
      </c>
      <c r="L788">
        <v>1554.89193144452</v>
      </c>
      <c r="M788">
        <v>0.41905291975266401</v>
      </c>
      <c r="N788">
        <v>0.58094708024733599</v>
      </c>
      <c r="O788">
        <v>0.23422137475256599</v>
      </c>
      <c r="P788">
        <v>0.97417606329934903</v>
      </c>
      <c r="Q788">
        <v>1.26004531145322</v>
      </c>
      <c r="R788">
        <v>0</v>
      </c>
      <c r="S788">
        <v>3</v>
      </c>
      <c r="T788">
        <v>1444.3787324355701</v>
      </c>
      <c r="U788">
        <v>1558.65804949422</v>
      </c>
      <c r="V788">
        <v>40</v>
      </c>
      <c r="W788">
        <v>25</v>
      </c>
      <c r="X788">
        <v>32</v>
      </c>
    </row>
    <row r="789" spans="1:24">
      <c r="A789">
        <v>2023</v>
      </c>
      <c r="B789" s="15">
        <v>44945</v>
      </c>
      <c r="C789">
        <v>0</v>
      </c>
      <c r="D789">
        <v>0</v>
      </c>
      <c r="E789" t="s">
        <v>829</v>
      </c>
      <c r="G789" t="s">
        <v>840</v>
      </c>
      <c r="H789" t="s">
        <v>880</v>
      </c>
      <c r="I789" t="s">
        <v>841</v>
      </c>
      <c r="J789" t="s">
        <v>881</v>
      </c>
      <c r="K789">
        <v>1450.4267650079501</v>
      </c>
      <c r="L789">
        <v>1401.88857385238</v>
      </c>
      <c r="M789">
        <v>0.63812409583148799</v>
      </c>
      <c r="N789">
        <v>0.36187590416851201</v>
      </c>
      <c r="O789">
        <v>0.22714048929618599</v>
      </c>
      <c r="P789">
        <v>1.35844486160031</v>
      </c>
      <c r="Q789">
        <v>0.86869562769587505</v>
      </c>
      <c r="R789">
        <v>1</v>
      </c>
      <c r="S789">
        <v>4</v>
      </c>
      <c r="T789">
        <v>1444.23545505319</v>
      </c>
      <c r="U789">
        <v>1408.07988380714</v>
      </c>
      <c r="V789">
        <v>0</v>
      </c>
      <c r="W789">
        <v>5</v>
      </c>
      <c r="X789">
        <v>2</v>
      </c>
    </row>
    <row r="790" spans="1:24">
      <c r="A790">
        <v>2023</v>
      </c>
      <c r="B790" s="15">
        <v>44937</v>
      </c>
      <c r="C790">
        <v>0</v>
      </c>
      <c r="D790">
        <v>0</v>
      </c>
      <c r="E790" t="s">
        <v>829</v>
      </c>
      <c r="G790" t="s">
        <v>840</v>
      </c>
      <c r="H790" t="s">
        <v>838</v>
      </c>
      <c r="I790" t="s">
        <v>841</v>
      </c>
      <c r="J790" t="s">
        <v>839</v>
      </c>
      <c r="K790">
        <v>1439.7028203262801</v>
      </c>
      <c r="L790">
        <v>1541.31528780689</v>
      </c>
      <c r="M790">
        <v>0.42626528199699598</v>
      </c>
      <c r="N790">
        <v>0.57373471800300402</v>
      </c>
      <c r="O790">
        <v>0.23510184626865899</v>
      </c>
      <c r="P790">
        <v>0.98741665546492596</v>
      </c>
      <c r="Q790">
        <v>1.2476851908037301</v>
      </c>
      <c r="R790">
        <v>5</v>
      </c>
      <c r="S790">
        <v>3</v>
      </c>
      <c r="T790">
        <v>1444.1813696603599</v>
      </c>
      <c r="U790">
        <v>1536.8367384728101</v>
      </c>
      <c r="V790">
        <v>26</v>
      </c>
      <c r="W790">
        <v>18</v>
      </c>
      <c r="X790">
        <v>22</v>
      </c>
    </row>
    <row r="791" spans="1:24">
      <c r="A791">
        <v>2023</v>
      </c>
      <c r="B791" s="15">
        <v>44948</v>
      </c>
      <c r="C791">
        <v>0</v>
      </c>
      <c r="D791">
        <v>0</v>
      </c>
      <c r="E791" t="s">
        <v>829</v>
      </c>
      <c r="G791" t="s">
        <v>840</v>
      </c>
      <c r="H791" t="s">
        <v>854</v>
      </c>
      <c r="I791" t="s">
        <v>841</v>
      </c>
      <c r="J791" t="s">
        <v>855</v>
      </c>
      <c r="K791">
        <v>1447.1342464015099</v>
      </c>
      <c r="L791">
        <v>1541.6665995563101</v>
      </c>
      <c r="M791">
        <v>0.43626145719940601</v>
      </c>
      <c r="N791">
        <v>0.56373854280059399</v>
      </c>
      <c r="O791">
        <v>0.236319683032475</v>
      </c>
      <c r="P791">
        <v>1.00574542814664</v>
      </c>
      <c r="Q791">
        <v>1.23057425488584</v>
      </c>
      <c r="R791">
        <v>3</v>
      </c>
      <c r="S791">
        <v>5</v>
      </c>
      <c r="T791">
        <v>1443.8851266673501</v>
      </c>
      <c r="U791">
        <v>1544.91571929047</v>
      </c>
      <c r="V791">
        <v>31</v>
      </c>
      <c r="W791">
        <v>5</v>
      </c>
      <c r="X791">
        <v>18</v>
      </c>
    </row>
    <row r="792" spans="1:24">
      <c r="A792">
        <v>2023</v>
      </c>
      <c r="B792" s="15">
        <v>44969</v>
      </c>
      <c r="C792">
        <v>0</v>
      </c>
      <c r="D792">
        <v>0</v>
      </c>
      <c r="E792" t="s">
        <v>829</v>
      </c>
      <c r="G792" t="s">
        <v>840</v>
      </c>
      <c r="H792" t="s">
        <v>850</v>
      </c>
      <c r="I792" t="s">
        <v>841</v>
      </c>
      <c r="J792" t="s">
        <v>851</v>
      </c>
      <c r="K792">
        <v>1446.1828313379001</v>
      </c>
      <c r="L792">
        <v>1500.9862287563701</v>
      </c>
      <c r="M792">
        <v>0.49308779583359003</v>
      </c>
      <c r="N792">
        <v>0.50691220416641003</v>
      </c>
      <c r="O792">
        <v>0.24323391972967301</v>
      </c>
      <c r="P792">
        <v>1.10947383404538</v>
      </c>
      <c r="Q792">
        <v>1.13376008568429</v>
      </c>
      <c r="R792">
        <v>3</v>
      </c>
      <c r="S792">
        <v>4</v>
      </c>
      <c r="T792">
        <v>1443.8073749703501</v>
      </c>
      <c r="U792">
        <v>1503.3616851239201</v>
      </c>
      <c r="V792">
        <v>12</v>
      </c>
      <c r="W792">
        <v>2</v>
      </c>
      <c r="X792">
        <v>7</v>
      </c>
    </row>
    <row r="793" spans="1:24">
      <c r="A793">
        <v>2023</v>
      </c>
      <c r="B793" s="15">
        <v>44849</v>
      </c>
      <c r="C793">
        <v>0</v>
      </c>
      <c r="D793">
        <v>0</v>
      </c>
      <c r="E793" t="s">
        <v>829</v>
      </c>
      <c r="G793" t="s">
        <v>840</v>
      </c>
      <c r="H793" t="s">
        <v>863</v>
      </c>
      <c r="I793" t="s">
        <v>841</v>
      </c>
      <c r="J793" t="s">
        <v>864</v>
      </c>
      <c r="K793">
        <v>1441.2647005239101</v>
      </c>
      <c r="L793">
        <v>1506.21522828497</v>
      </c>
      <c r="M793">
        <v>0.47849773111845101</v>
      </c>
      <c r="N793">
        <v>0.52150226888154905</v>
      </c>
      <c r="O793">
        <v>0.24145498908701801</v>
      </c>
      <c r="P793">
        <v>1.08291478687855</v>
      </c>
      <c r="Q793">
        <v>1.1585402022084701</v>
      </c>
      <c r="R793">
        <v>3</v>
      </c>
      <c r="S793">
        <v>2</v>
      </c>
      <c r="T793">
        <v>1443.8014309032801</v>
      </c>
      <c r="U793">
        <v>1503.6784979055999</v>
      </c>
      <c r="V793">
        <v>12</v>
      </c>
      <c r="W793">
        <v>37</v>
      </c>
      <c r="X793">
        <v>24</v>
      </c>
    </row>
    <row r="794" spans="1:24">
      <c r="A794">
        <v>2023</v>
      </c>
      <c r="B794" s="15">
        <v>44880</v>
      </c>
      <c r="C794">
        <v>0</v>
      </c>
      <c r="D794">
        <v>0</v>
      </c>
      <c r="E794" t="s">
        <v>829</v>
      </c>
      <c r="G794" t="s">
        <v>884</v>
      </c>
      <c r="H794" t="s">
        <v>894</v>
      </c>
      <c r="I794" t="s">
        <v>885</v>
      </c>
      <c r="J794" t="s">
        <v>895</v>
      </c>
      <c r="K794">
        <v>1449.24103714026</v>
      </c>
      <c r="L794">
        <v>1477.99659338939</v>
      </c>
      <c r="M794">
        <v>0.53053516583677895</v>
      </c>
      <c r="N794">
        <v>0.46946483416322099</v>
      </c>
      <c r="O794">
        <v>0.24035604564038299</v>
      </c>
      <c r="P794">
        <v>1.1739090427802501</v>
      </c>
      <c r="Q794">
        <v>1.0664470028601301</v>
      </c>
      <c r="R794">
        <v>1</v>
      </c>
      <c r="S794">
        <v>5</v>
      </c>
      <c r="T794">
        <v>1443.67102289688</v>
      </c>
      <c r="U794">
        <v>1483.56660763277</v>
      </c>
      <c r="V794">
        <v>6</v>
      </c>
      <c r="W794">
        <v>59</v>
      </c>
      <c r="X794">
        <v>32</v>
      </c>
    </row>
    <row r="795" spans="1:24">
      <c r="A795">
        <v>2023</v>
      </c>
      <c r="B795" s="15">
        <v>44854</v>
      </c>
      <c r="C795">
        <v>0</v>
      </c>
      <c r="D795">
        <v>0</v>
      </c>
      <c r="E795" t="s">
        <v>829</v>
      </c>
      <c r="G795" t="s">
        <v>884</v>
      </c>
      <c r="H795" t="s">
        <v>890</v>
      </c>
      <c r="I795" t="s">
        <v>885</v>
      </c>
      <c r="J795" t="s">
        <v>891</v>
      </c>
      <c r="K795">
        <v>1439.04403229893</v>
      </c>
      <c r="L795">
        <v>1440.43314622291</v>
      </c>
      <c r="M795">
        <v>0.56950374988455998</v>
      </c>
      <c r="N795">
        <v>0.43049625011544002</v>
      </c>
      <c r="O795">
        <v>0.23561761109565801</v>
      </c>
      <c r="P795">
        <v>1.24043999780696</v>
      </c>
      <c r="Q795">
        <v>0.99517761328869903</v>
      </c>
      <c r="R795">
        <v>6</v>
      </c>
      <c r="S795">
        <v>2</v>
      </c>
      <c r="T795">
        <v>1443.4133065323299</v>
      </c>
      <c r="U795">
        <v>1436.0638719895101</v>
      </c>
      <c r="V795">
        <v>0</v>
      </c>
      <c r="W795">
        <v>15</v>
      </c>
      <c r="X795">
        <v>7</v>
      </c>
    </row>
    <row r="796" spans="1:24">
      <c r="A796">
        <v>2023</v>
      </c>
      <c r="B796" s="15">
        <v>44858</v>
      </c>
      <c r="C796">
        <v>0</v>
      </c>
      <c r="D796">
        <v>0</v>
      </c>
      <c r="E796" t="s">
        <v>829</v>
      </c>
      <c r="G796" t="s">
        <v>894</v>
      </c>
      <c r="H796" t="s">
        <v>838</v>
      </c>
      <c r="I796" t="s">
        <v>895</v>
      </c>
      <c r="J796" t="s">
        <v>839</v>
      </c>
      <c r="K796">
        <v>1447.2086486584001</v>
      </c>
      <c r="L796">
        <v>1521.7107890667301</v>
      </c>
      <c r="M796">
        <v>0.46479692659690203</v>
      </c>
      <c r="N796">
        <v>0.53520307340309803</v>
      </c>
      <c r="O796">
        <v>0.23978858304474601</v>
      </c>
      <c r="P796">
        <v>1.0579294398063299</v>
      </c>
      <c r="Q796">
        <v>1.18185914323842</v>
      </c>
      <c r="R796">
        <v>3</v>
      </c>
      <c r="S796">
        <v>6</v>
      </c>
      <c r="T796">
        <v>1442.9664908596401</v>
      </c>
      <c r="U796">
        <v>1525.95294686549</v>
      </c>
      <c r="V796">
        <v>20</v>
      </c>
      <c r="W796">
        <v>44</v>
      </c>
      <c r="X796">
        <v>32</v>
      </c>
    </row>
    <row r="797" spans="1:24">
      <c r="A797">
        <v>2023</v>
      </c>
      <c r="B797" s="15">
        <v>44848</v>
      </c>
      <c r="C797">
        <v>0</v>
      </c>
      <c r="D797">
        <v>0</v>
      </c>
      <c r="E797" t="s">
        <v>829</v>
      </c>
      <c r="G797" t="s">
        <v>836</v>
      </c>
      <c r="H797" t="s">
        <v>866</v>
      </c>
      <c r="I797" t="s">
        <v>837</v>
      </c>
      <c r="J797" t="s">
        <v>867</v>
      </c>
      <c r="K797">
        <v>1444.54642787437</v>
      </c>
      <c r="L797">
        <v>1557.5269255836799</v>
      </c>
      <c r="M797">
        <v>0.41034366023018298</v>
      </c>
      <c r="N797">
        <v>0.58965633976981602</v>
      </c>
      <c r="O797">
        <v>0.233155562706755</v>
      </c>
      <c r="P797">
        <v>0.958168976163004</v>
      </c>
      <c r="Q797">
        <v>1.27498658654375</v>
      </c>
      <c r="R797">
        <v>1</v>
      </c>
      <c r="S797">
        <v>2</v>
      </c>
      <c r="T797">
        <v>1442.6240209658499</v>
      </c>
      <c r="U797">
        <v>1559.4493324922</v>
      </c>
      <c r="V797">
        <v>39</v>
      </c>
      <c r="W797">
        <v>17</v>
      </c>
      <c r="X797">
        <v>28</v>
      </c>
    </row>
    <row r="798" spans="1:24">
      <c r="A798">
        <v>2023</v>
      </c>
      <c r="B798" s="15">
        <v>44884</v>
      </c>
      <c r="C798">
        <v>0</v>
      </c>
      <c r="D798">
        <v>0</v>
      </c>
      <c r="E798" t="s">
        <v>829</v>
      </c>
      <c r="F798" t="s">
        <v>865</v>
      </c>
      <c r="G798" t="s">
        <v>884</v>
      </c>
      <c r="H798" t="s">
        <v>840</v>
      </c>
      <c r="I798" t="s">
        <v>885</v>
      </c>
      <c r="J798" t="s">
        <v>841</v>
      </c>
      <c r="K798">
        <v>1440.64110632548</v>
      </c>
      <c r="L798">
        <v>1433.92916119693</v>
      </c>
      <c r="M798">
        <v>0.58089784019833701</v>
      </c>
      <c r="N798">
        <v>0.41910215980166299</v>
      </c>
      <c r="O798">
        <v>0.234227391977883</v>
      </c>
      <c r="P798">
        <v>1.2599608862593199</v>
      </c>
      <c r="Q798">
        <v>0.97426650571856699</v>
      </c>
      <c r="R798">
        <v>5</v>
      </c>
      <c r="S798">
        <v>4</v>
      </c>
      <c r="T798">
        <v>1442.6103879131001</v>
      </c>
      <c r="U798">
        <v>1431.9598796093101</v>
      </c>
      <c r="V798">
        <v>0</v>
      </c>
      <c r="W798">
        <v>10</v>
      </c>
      <c r="X798">
        <v>5</v>
      </c>
    </row>
    <row r="799" spans="1:24">
      <c r="A799">
        <v>2023</v>
      </c>
      <c r="B799" s="15">
        <v>44877</v>
      </c>
      <c r="C799">
        <v>0</v>
      </c>
      <c r="D799">
        <v>0</v>
      </c>
      <c r="E799" t="s">
        <v>829</v>
      </c>
      <c r="G799" t="s">
        <v>840</v>
      </c>
      <c r="H799" t="s">
        <v>831</v>
      </c>
      <c r="I799" t="s">
        <v>841</v>
      </c>
      <c r="J799" t="s">
        <v>833</v>
      </c>
      <c r="K799">
        <v>1447.6811162953099</v>
      </c>
      <c r="L799">
        <v>1463.6884946023299</v>
      </c>
      <c r="M799">
        <v>0.54876381864102997</v>
      </c>
      <c r="N799">
        <v>0.45123618135896998</v>
      </c>
      <c r="O799">
        <v>0.23814065687592001</v>
      </c>
      <c r="P799">
        <v>1.20498531791707</v>
      </c>
      <c r="Q799">
        <v>1.0331553389588499</v>
      </c>
      <c r="R799">
        <v>1</v>
      </c>
      <c r="S799">
        <v>4</v>
      </c>
      <c r="T799">
        <v>1442.52727772765</v>
      </c>
      <c r="U799">
        <v>1468.8423331699901</v>
      </c>
      <c r="V799">
        <v>3</v>
      </c>
      <c r="W799">
        <v>21</v>
      </c>
      <c r="X799">
        <v>12</v>
      </c>
    </row>
    <row r="800" spans="1:24">
      <c r="A800">
        <v>2023</v>
      </c>
      <c r="B800" s="15">
        <v>44846</v>
      </c>
      <c r="C800">
        <v>0</v>
      </c>
      <c r="D800">
        <v>0</v>
      </c>
      <c r="E800" t="s">
        <v>829</v>
      </c>
      <c r="G800" t="s">
        <v>884</v>
      </c>
      <c r="H800" t="s">
        <v>846</v>
      </c>
      <c r="I800" t="s">
        <v>885</v>
      </c>
      <c r="J800" t="s">
        <v>847</v>
      </c>
      <c r="K800">
        <v>1439.3127407971001</v>
      </c>
      <c r="L800">
        <v>1554.4350226066099</v>
      </c>
      <c r="M800">
        <v>0.40736382125342202</v>
      </c>
      <c r="N800">
        <v>0.59263617874657804</v>
      </c>
      <c r="O800">
        <v>0.23279013280881899</v>
      </c>
      <c r="P800">
        <v>0.95268749726457003</v>
      </c>
      <c r="Q800">
        <v>1.28010263554425</v>
      </c>
      <c r="R800">
        <v>4</v>
      </c>
      <c r="S800">
        <v>3</v>
      </c>
      <c r="T800">
        <v>1442.2683532185099</v>
      </c>
      <c r="U800">
        <v>1551.4794101852001</v>
      </c>
      <c r="V800">
        <v>33</v>
      </c>
      <c r="W800">
        <v>23</v>
      </c>
      <c r="X800">
        <v>28</v>
      </c>
    </row>
    <row r="801" spans="1:24">
      <c r="A801">
        <v>2023</v>
      </c>
      <c r="B801" s="15">
        <v>44886</v>
      </c>
      <c r="C801">
        <v>0</v>
      </c>
      <c r="D801">
        <v>0</v>
      </c>
      <c r="E801" t="s">
        <v>829</v>
      </c>
      <c r="G801" t="s">
        <v>836</v>
      </c>
      <c r="H801" t="s">
        <v>831</v>
      </c>
      <c r="I801" t="s">
        <v>837</v>
      </c>
      <c r="J801" t="s">
        <v>833</v>
      </c>
      <c r="K801">
        <v>1437.0972781775799</v>
      </c>
      <c r="L801">
        <v>1463.2009699442999</v>
      </c>
      <c r="M801">
        <v>0.53433542702304404</v>
      </c>
      <c r="N801">
        <v>0.46566457297695601</v>
      </c>
      <c r="O801">
        <v>0.239894044314552</v>
      </c>
      <c r="P801">
        <v>1.1803810117515401</v>
      </c>
      <c r="Q801">
        <v>1.05951303256301</v>
      </c>
      <c r="R801">
        <v>5</v>
      </c>
      <c r="S801">
        <v>1</v>
      </c>
      <c r="T801">
        <v>1441.87981158511</v>
      </c>
      <c r="U801">
        <v>1458.4184365367701</v>
      </c>
      <c r="V801">
        <v>2</v>
      </c>
      <c r="W801">
        <v>7</v>
      </c>
      <c r="X801">
        <v>4</v>
      </c>
    </row>
    <row r="802" spans="1:24">
      <c r="A802">
        <v>2023</v>
      </c>
      <c r="B802" s="15">
        <v>44861</v>
      </c>
      <c r="C802">
        <v>0</v>
      </c>
      <c r="D802">
        <v>0</v>
      </c>
      <c r="E802" t="s">
        <v>829</v>
      </c>
      <c r="F802" t="s">
        <v>860</v>
      </c>
      <c r="G802" t="s">
        <v>836</v>
      </c>
      <c r="H802" t="s">
        <v>846</v>
      </c>
      <c r="I802" t="s">
        <v>837</v>
      </c>
      <c r="J802" t="s">
        <v>847</v>
      </c>
      <c r="K802">
        <v>1438.6648122280001</v>
      </c>
      <c r="L802">
        <v>1551.73813480371</v>
      </c>
      <c r="M802">
        <v>0.41021437589253001</v>
      </c>
      <c r="N802">
        <v>0.58978562410747004</v>
      </c>
      <c r="O802">
        <v>0.23313971671137901</v>
      </c>
      <c r="P802">
        <v>0.95793120510992003</v>
      </c>
      <c r="Q802">
        <v>1.27520851160146</v>
      </c>
      <c r="R802">
        <v>4</v>
      </c>
      <c r="S802">
        <v>3</v>
      </c>
      <c r="T802">
        <v>1441.60317505276</v>
      </c>
      <c r="U802">
        <v>1548.79977197895</v>
      </c>
      <c r="V802">
        <v>31</v>
      </c>
      <c r="W802">
        <v>16</v>
      </c>
      <c r="X802">
        <v>23</v>
      </c>
    </row>
    <row r="803" spans="1:24">
      <c r="A803">
        <v>2023</v>
      </c>
      <c r="B803" s="15">
        <v>44950</v>
      </c>
      <c r="C803">
        <v>0</v>
      </c>
      <c r="D803">
        <v>0</v>
      </c>
      <c r="E803" t="s">
        <v>829</v>
      </c>
      <c r="F803" t="s">
        <v>860</v>
      </c>
      <c r="G803" t="s">
        <v>840</v>
      </c>
      <c r="H803" t="s">
        <v>874</v>
      </c>
      <c r="I803" t="s">
        <v>841</v>
      </c>
      <c r="J803" t="s">
        <v>875</v>
      </c>
      <c r="K803">
        <v>1443.8851266673501</v>
      </c>
      <c r="L803">
        <v>1501.75050506143</v>
      </c>
      <c r="M803">
        <v>0.48868274388357502</v>
      </c>
      <c r="N803">
        <v>0.51131725611642498</v>
      </c>
      <c r="O803">
        <v>0.24269617706663801</v>
      </c>
      <c r="P803">
        <v>1.1014602310948101</v>
      </c>
      <c r="Q803">
        <v>1.14123594597183</v>
      </c>
      <c r="R803">
        <v>3</v>
      </c>
      <c r="S803">
        <v>4</v>
      </c>
      <c r="T803">
        <v>1441.53439465164</v>
      </c>
      <c r="U803">
        <v>1504.10123707714</v>
      </c>
      <c r="V803">
        <v>11</v>
      </c>
      <c r="W803">
        <v>2</v>
      </c>
      <c r="X803">
        <v>6</v>
      </c>
    </row>
    <row r="804" spans="1:24">
      <c r="A804">
        <v>2023</v>
      </c>
      <c r="B804" s="15">
        <v>44902</v>
      </c>
      <c r="C804">
        <v>0</v>
      </c>
      <c r="D804">
        <v>0</v>
      </c>
      <c r="E804" t="s">
        <v>829</v>
      </c>
      <c r="G804" t="s">
        <v>868</v>
      </c>
      <c r="H804" t="s">
        <v>861</v>
      </c>
      <c r="I804" t="s">
        <v>869</v>
      </c>
      <c r="J804" t="s">
        <v>862</v>
      </c>
      <c r="K804">
        <v>1447.7007850155501</v>
      </c>
      <c r="L804">
        <v>1469.1284543059401</v>
      </c>
      <c r="M804">
        <v>0.54102644290903201</v>
      </c>
      <c r="N804">
        <v>0.45897355709096799</v>
      </c>
      <c r="O804">
        <v>0.23908088089457499</v>
      </c>
      <c r="P804">
        <v>1.1917846881546901</v>
      </c>
      <c r="Q804">
        <v>1.0472961927398901</v>
      </c>
      <c r="R804">
        <v>4</v>
      </c>
      <c r="S804">
        <v>9</v>
      </c>
      <c r="T804">
        <v>1441.5088809307799</v>
      </c>
      <c r="U804">
        <v>1475.32035839071</v>
      </c>
      <c r="V804">
        <v>4</v>
      </c>
      <c r="W804">
        <v>6</v>
      </c>
      <c r="X804">
        <v>5</v>
      </c>
    </row>
    <row r="805" spans="1:24">
      <c r="A805">
        <v>2023</v>
      </c>
      <c r="B805" s="15">
        <v>44907</v>
      </c>
      <c r="C805">
        <v>0</v>
      </c>
      <c r="D805">
        <v>0</v>
      </c>
      <c r="E805" t="s">
        <v>829</v>
      </c>
      <c r="F805" t="s">
        <v>865</v>
      </c>
      <c r="G805" t="s">
        <v>884</v>
      </c>
      <c r="H805" t="s">
        <v>848</v>
      </c>
      <c r="I805" t="s">
        <v>885</v>
      </c>
      <c r="J805" t="s">
        <v>849</v>
      </c>
      <c r="K805">
        <v>1438.68399230966</v>
      </c>
      <c r="L805">
        <v>1526.1600247411</v>
      </c>
      <c r="M805">
        <v>0.44627584899033101</v>
      </c>
      <c r="N805">
        <v>0.55372415100966899</v>
      </c>
      <c r="O805">
        <v>0.237537754542584</v>
      </c>
      <c r="P805">
        <v>1.0240820894475</v>
      </c>
      <c r="Q805">
        <v>1.2134556650950901</v>
      </c>
      <c r="R805">
        <v>2</v>
      </c>
      <c r="S805">
        <v>1</v>
      </c>
      <c r="T805">
        <v>1441.4076058457699</v>
      </c>
      <c r="U805">
        <v>1523.43641120499</v>
      </c>
      <c r="V805">
        <v>18</v>
      </c>
      <c r="W805">
        <v>28</v>
      </c>
      <c r="X805">
        <v>23</v>
      </c>
    </row>
    <row r="806" spans="1:24">
      <c r="A806">
        <v>2023</v>
      </c>
      <c r="B806" s="15">
        <v>44847</v>
      </c>
      <c r="C806">
        <v>0</v>
      </c>
      <c r="D806">
        <v>0</v>
      </c>
      <c r="E806" t="s">
        <v>829</v>
      </c>
      <c r="G806" t="s">
        <v>840</v>
      </c>
      <c r="H806" t="s">
        <v>894</v>
      </c>
      <c r="I806" t="s">
        <v>841</v>
      </c>
      <c r="J806" t="s">
        <v>895</v>
      </c>
      <c r="K806">
        <v>1437.2947274056501</v>
      </c>
      <c r="L806">
        <v>1444.55359615052</v>
      </c>
      <c r="M806">
        <v>0.56120101195507799</v>
      </c>
      <c r="N806">
        <v>0.43879898804492201</v>
      </c>
      <c r="O806">
        <v>0.236628477194995</v>
      </c>
      <c r="P806">
        <v>1.22623436024593</v>
      </c>
      <c r="Q806">
        <v>1.01039411694907</v>
      </c>
      <c r="R806">
        <v>5</v>
      </c>
      <c r="S806">
        <v>2</v>
      </c>
      <c r="T806">
        <v>1441.2647005239101</v>
      </c>
      <c r="U806">
        <v>1440.58362303226</v>
      </c>
      <c r="V806">
        <v>0</v>
      </c>
      <c r="W806">
        <v>16</v>
      </c>
      <c r="X806">
        <v>8</v>
      </c>
    </row>
    <row r="807" spans="1:24">
      <c r="A807">
        <v>2023</v>
      </c>
      <c r="B807" s="15">
        <v>44911</v>
      </c>
      <c r="C807">
        <v>0</v>
      </c>
      <c r="D807">
        <v>0</v>
      </c>
      <c r="E807" t="s">
        <v>829</v>
      </c>
      <c r="G807" t="s">
        <v>890</v>
      </c>
      <c r="H807" t="s">
        <v>834</v>
      </c>
      <c r="I807" t="s">
        <v>891</v>
      </c>
      <c r="J807" t="s">
        <v>835</v>
      </c>
      <c r="K807">
        <v>1438.3536445618399</v>
      </c>
      <c r="L807">
        <v>1515.8941526052199</v>
      </c>
      <c r="M807">
        <v>0.46044882699990403</v>
      </c>
      <c r="N807">
        <v>0.53955117300009603</v>
      </c>
      <c r="O807">
        <v>0.239260152882391</v>
      </c>
      <c r="P807">
        <v>1.0499907501396899</v>
      </c>
      <c r="Q807">
        <v>1.18926940274271</v>
      </c>
      <c r="R807">
        <v>5</v>
      </c>
      <c r="S807">
        <v>4</v>
      </c>
      <c r="T807">
        <v>1440.9945076618501</v>
      </c>
      <c r="U807">
        <v>1513.25328950521</v>
      </c>
      <c r="V807">
        <v>14</v>
      </c>
      <c r="W807">
        <v>37</v>
      </c>
      <c r="X807">
        <v>25</v>
      </c>
    </row>
    <row r="808" spans="1:24">
      <c r="A808">
        <v>2023</v>
      </c>
      <c r="B808" s="15">
        <v>44906</v>
      </c>
      <c r="C808">
        <v>0</v>
      </c>
      <c r="D808">
        <v>0</v>
      </c>
      <c r="E808" t="s">
        <v>829</v>
      </c>
      <c r="F808" t="s">
        <v>860</v>
      </c>
      <c r="G808" t="s">
        <v>890</v>
      </c>
      <c r="H808" t="s">
        <v>840</v>
      </c>
      <c r="I808" t="s">
        <v>891</v>
      </c>
      <c r="J808" t="s">
        <v>841</v>
      </c>
      <c r="K808">
        <v>1438.5482649681801</v>
      </c>
      <c r="L808">
        <v>1419.7534271858201</v>
      </c>
      <c r="M808">
        <v>0.59772982636378302</v>
      </c>
      <c r="N808">
        <v>0.40227017363621698</v>
      </c>
      <c r="O808">
        <v>0.232164452626337</v>
      </c>
      <c r="P808">
        <v>1.2888524873977201</v>
      </c>
      <c r="Q808">
        <v>0.94331196522861704</v>
      </c>
      <c r="R808">
        <v>5</v>
      </c>
      <c r="S808">
        <v>4</v>
      </c>
      <c r="T808">
        <v>1440.42767701347</v>
      </c>
      <c r="U808">
        <v>1417.87401514053</v>
      </c>
      <c r="V808">
        <v>0</v>
      </c>
      <c r="W808">
        <v>3</v>
      </c>
      <c r="X808">
        <v>1</v>
      </c>
    </row>
    <row r="809" spans="1:24">
      <c r="A809">
        <v>2023</v>
      </c>
      <c r="B809" s="15">
        <v>44881</v>
      </c>
      <c r="C809">
        <v>0</v>
      </c>
      <c r="D809">
        <v>0</v>
      </c>
      <c r="E809" t="s">
        <v>829</v>
      </c>
      <c r="G809" t="s">
        <v>880</v>
      </c>
      <c r="H809" t="s">
        <v>872</v>
      </c>
      <c r="I809" t="s">
        <v>881</v>
      </c>
      <c r="J809" t="s">
        <v>873</v>
      </c>
      <c r="K809">
        <v>1444.3787324355701</v>
      </c>
      <c r="L809">
        <v>1524.3419529108401</v>
      </c>
      <c r="M809">
        <v>0.45698604576565999</v>
      </c>
      <c r="N809">
        <v>0.54301395423433996</v>
      </c>
      <c r="O809">
        <v>0.23883936932400299</v>
      </c>
      <c r="P809">
        <v>1.0436652018947801</v>
      </c>
      <c r="Q809">
        <v>1.19517416742922</v>
      </c>
      <c r="R809">
        <v>2</v>
      </c>
      <c r="S809">
        <v>5</v>
      </c>
      <c r="T809">
        <v>1440.2188147004899</v>
      </c>
      <c r="U809">
        <v>1528.50187064592</v>
      </c>
      <c r="V809">
        <v>20</v>
      </c>
      <c r="W809">
        <v>48</v>
      </c>
      <c r="X809">
        <v>34</v>
      </c>
    </row>
    <row r="810" spans="1:24">
      <c r="A810">
        <v>2023</v>
      </c>
      <c r="B810" s="15">
        <v>44863</v>
      </c>
      <c r="C810">
        <v>0</v>
      </c>
      <c r="D810">
        <v>0</v>
      </c>
      <c r="E810" t="s">
        <v>829</v>
      </c>
      <c r="G810" t="s">
        <v>836</v>
      </c>
      <c r="H810" t="s">
        <v>882</v>
      </c>
      <c r="I810" t="s">
        <v>837</v>
      </c>
      <c r="J810" t="s">
        <v>883</v>
      </c>
      <c r="K810">
        <v>1441.60317505276</v>
      </c>
      <c r="L810">
        <v>1566.96075496354</v>
      </c>
      <c r="M810">
        <v>0.393220938906582</v>
      </c>
      <c r="N810">
        <v>0.60677906109341795</v>
      </c>
      <c r="O810">
        <v>0.23104930590818801</v>
      </c>
      <c r="P810">
        <v>0.92663775871841902</v>
      </c>
      <c r="Q810">
        <v>1.3044115471897699</v>
      </c>
      <c r="R810">
        <v>3</v>
      </c>
      <c r="S810">
        <v>4</v>
      </c>
      <c r="T810">
        <v>1439.7717139189399</v>
      </c>
      <c r="U810">
        <v>1568.7922160973601</v>
      </c>
      <c r="V810">
        <v>42</v>
      </c>
      <c r="W810">
        <v>13</v>
      </c>
      <c r="X810">
        <v>27</v>
      </c>
    </row>
    <row r="811" spans="1:24">
      <c r="A811">
        <v>2023</v>
      </c>
      <c r="B811" s="15">
        <v>44922</v>
      </c>
      <c r="C811">
        <v>0</v>
      </c>
      <c r="D811">
        <v>0</v>
      </c>
      <c r="E811" t="s">
        <v>829</v>
      </c>
      <c r="G811" t="s">
        <v>890</v>
      </c>
      <c r="H811" t="s">
        <v>842</v>
      </c>
      <c r="I811" t="s">
        <v>891</v>
      </c>
      <c r="J811" t="s">
        <v>844</v>
      </c>
      <c r="K811">
        <v>1433.4621515578001</v>
      </c>
      <c r="L811">
        <v>1586.37968176699</v>
      </c>
      <c r="M811">
        <v>0.35607498846826802</v>
      </c>
      <c r="N811">
        <v>0.64392501153173198</v>
      </c>
      <c r="O811">
        <v>0.22640729303337301</v>
      </c>
      <c r="P811">
        <v>0.85793929571391803</v>
      </c>
      <c r="Q811">
        <v>1.36846799731945</v>
      </c>
      <c r="R811">
        <v>6</v>
      </c>
      <c r="S811">
        <v>3</v>
      </c>
      <c r="T811">
        <v>1439.7237960478001</v>
      </c>
      <c r="U811">
        <v>1580.11803727699</v>
      </c>
      <c r="V811">
        <v>48</v>
      </c>
      <c r="W811">
        <v>4</v>
      </c>
      <c r="X811">
        <v>26</v>
      </c>
    </row>
    <row r="812" spans="1:24">
      <c r="A812">
        <v>2023</v>
      </c>
      <c r="B812" s="15">
        <v>44914</v>
      </c>
      <c r="C812">
        <v>0</v>
      </c>
      <c r="D812">
        <v>0</v>
      </c>
      <c r="E812" t="s">
        <v>829</v>
      </c>
      <c r="G812" t="s">
        <v>868</v>
      </c>
      <c r="H812" t="s">
        <v>852</v>
      </c>
      <c r="I812" t="s">
        <v>869</v>
      </c>
      <c r="J812" t="s">
        <v>853</v>
      </c>
      <c r="K812">
        <v>1441.4461260472301</v>
      </c>
      <c r="L812">
        <v>1536.2967039284699</v>
      </c>
      <c r="M812">
        <v>0.43581098979930299</v>
      </c>
      <c r="N812">
        <v>0.56418901020069701</v>
      </c>
      <c r="O812">
        <v>0.236264852428647</v>
      </c>
      <c r="P812">
        <v>1.00492001283554</v>
      </c>
      <c r="Q812">
        <v>1.2313448395931099</v>
      </c>
      <c r="R812">
        <v>1</v>
      </c>
      <c r="S812">
        <v>2</v>
      </c>
      <c r="T812">
        <v>1439.38673791425</v>
      </c>
      <c r="U812">
        <v>1538.35609206145</v>
      </c>
      <c r="V812">
        <v>24</v>
      </c>
      <c r="W812">
        <v>5</v>
      </c>
      <c r="X812">
        <v>14</v>
      </c>
    </row>
    <row r="813" spans="1:24">
      <c r="A813">
        <v>2023</v>
      </c>
      <c r="B813" s="15">
        <v>44856</v>
      </c>
      <c r="C813">
        <v>0</v>
      </c>
      <c r="D813">
        <v>0</v>
      </c>
      <c r="E813" t="s">
        <v>829</v>
      </c>
      <c r="G813" t="s">
        <v>884</v>
      </c>
      <c r="H813" t="s">
        <v>852</v>
      </c>
      <c r="I813" t="s">
        <v>885</v>
      </c>
      <c r="J813" t="s">
        <v>853</v>
      </c>
      <c r="K813">
        <v>1443.4133065323299</v>
      </c>
      <c r="L813">
        <v>1521.3487321918999</v>
      </c>
      <c r="M813">
        <v>0.45988410204123997</v>
      </c>
      <c r="N813">
        <v>0.54011589795876003</v>
      </c>
      <c r="O813">
        <v>0.239191527819307</v>
      </c>
      <c r="P813">
        <v>1.0489593509147299</v>
      </c>
      <c r="Q813">
        <v>1.1902321769045801</v>
      </c>
      <c r="R813">
        <v>2</v>
      </c>
      <c r="S813">
        <v>5</v>
      </c>
      <c r="T813">
        <v>1439.22292267424</v>
      </c>
      <c r="U813">
        <v>1525.5391160499901</v>
      </c>
      <c r="V813">
        <v>19</v>
      </c>
      <c r="W813">
        <v>28</v>
      </c>
      <c r="X813">
        <v>23</v>
      </c>
    </row>
    <row r="814" spans="1:24">
      <c r="A814">
        <v>2023</v>
      </c>
      <c r="B814" s="15">
        <v>44882</v>
      </c>
      <c r="C814">
        <v>0</v>
      </c>
      <c r="D814">
        <v>0</v>
      </c>
      <c r="E814" t="s">
        <v>829</v>
      </c>
      <c r="G814" t="s">
        <v>836</v>
      </c>
      <c r="H814" t="s">
        <v>892</v>
      </c>
      <c r="I814" t="s">
        <v>837</v>
      </c>
      <c r="J814" t="s">
        <v>893</v>
      </c>
      <c r="K814">
        <v>1444.53185011918</v>
      </c>
      <c r="L814">
        <v>1444.46838644124</v>
      </c>
      <c r="M814">
        <v>0.57155258093291195</v>
      </c>
      <c r="N814">
        <v>0.428447419067088</v>
      </c>
      <c r="O814">
        <v>0.23536791549648201</v>
      </c>
      <c r="P814">
        <v>1.2439479377914899</v>
      </c>
      <c r="Q814">
        <v>0.99141997770499002</v>
      </c>
      <c r="R814">
        <v>4</v>
      </c>
      <c r="S814">
        <v>7</v>
      </c>
      <c r="T814">
        <v>1439.1208513571701</v>
      </c>
      <c r="U814">
        <v>1449.87938520325</v>
      </c>
      <c r="V814">
        <v>1</v>
      </c>
      <c r="W814">
        <v>14</v>
      </c>
      <c r="X814">
        <v>7</v>
      </c>
    </row>
    <row r="815" spans="1:24">
      <c r="A815">
        <v>2023</v>
      </c>
      <c r="B815" s="15">
        <v>44851</v>
      </c>
      <c r="C815">
        <v>0</v>
      </c>
      <c r="D815">
        <v>0</v>
      </c>
      <c r="E815" t="s">
        <v>829</v>
      </c>
      <c r="F815" t="s">
        <v>860</v>
      </c>
      <c r="G815" t="s">
        <v>884</v>
      </c>
      <c r="H815" t="s">
        <v>856</v>
      </c>
      <c r="I815" t="s">
        <v>885</v>
      </c>
      <c r="J815" t="s">
        <v>857</v>
      </c>
      <c r="K815">
        <v>1436.1605378064501</v>
      </c>
      <c r="L815">
        <v>1542.7116097369801</v>
      </c>
      <c r="M815">
        <v>0.41932763125243999</v>
      </c>
      <c r="N815">
        <v>0.58067236874756001</v>
      </c>
      <c r="O815">
        <v>0.234254943864628</v>
      </c>
      <c r="P815">
        <v>0.97468063564958096</v>
      </c>
      <c r="Q815">
        <v>1.2595743082150499</v>
      </c>
      <c r="R815">
        <v>3</v>
      </c>
      <c r="S815">
        <v>2</v>
      </c>
      <c r="T815">
        <v>1439.04403229893</v>
      </c>
      <c r="U815">
        <v>1539.8281152444999</v>
      </c>
      <c r="V815">
        <v>25</v>
      </c>
      <c r="W815">
        <v>18</v>
      </c>
      <c r="X815">
        <v>21</v>
      </c>
    </row>
    <row r="816" spans="1:24">
      <c r="A816">
        <v>2023</v>
      </c>
      <c r="B816" s="15">
        <v>44866</v>
      </c>
      <c r="C816">
        <v>0</v>
      </c>
      <c r="D816">
        <v>0</v>
      </c>
      <c r="E816" t="s">
        <v>829</v>
      </c>
      <c r="G816" t="s">
        <v>890</v>
      </c>
      <c r="H816" t="s">
        <v>858</v>
      </c>
      <c r="I816" t="s">
        <v>891</v>
      </c>
      <c r="J816" t="s">
        <v>859</v>
      </c>
      <c r="K816">
        <v>1434.2113314205101</v>
      </c>
      <c r="L816">
        <v>1552.9143975914899</v>
      </c>
      <c r="M816">
        <v>0.40239720449310701</v>
      </c>
      <c r="N816">
        <v>0.59760279550689299</v>
      </c>
      <c r="O816">
        <v>0.23218007312515901</v>
      </c>
      <c r="P816">
        <v>0.94354586974680399</v>
      </c>
      <c r="Q816">
        <v>1.28863420337835</v>
      </c>
      <c r="R816">
        <v>3</v>
      </c>
      <c r="S816">
        <v>1</v>
      </c>
      <c r="T816">
        <v>1438.9164329171001</v>
      </c>
      <c r="U816">
        <v>1548.2092960949001</v>
      </c>
      <c r="V816">
        <v>29</v>
      </c>
      <c r="W816">
        <v>17</v>
      </c>
      <c r="X816">
        <v>23</v>
      </c>
    </row>
    <row r="817" spans="1:24">
      <c r="A817">
        <v>2023</v>
      </c>
      <c r="B817" s="15">
        <v>44870</v>
      </c>
      <c r="C817">
        <v>0</v>
      </c>
      <c r="D817">
        <v>0</v>
      </c>
      <c r="E817" t="s">
        <v>829</v>
      </c>
      <c r="G817" t="s">
        <v>884</v>
      </c>
      <c r="H817" t="s">
        <v>843</v>
      </c>
      <c r="I817" t="s">
        <v>885</v>
      </c>
      <c r="J817" t="s">
        <v>845</v>
      </c>
      <c r="K817">
        <v>1441.9974539560999</v>
      </c>
      <c r="L817">
        <v>1550.5662243362899</v>
      </c>
      <c r="M817">
        <v>0.41650219846438802</v>
      </c>
      <c r="N817">
        <v>0.58349780153561204</v>
      </c>
      <c r="O817">
        <v>0.23390954634075101</v>
      </c>
      <c r="P817">
        <v>0.96949010297679705</v>
      </c>
      <c r="Q817">
        <v>1.26441944336395</v>
      </c>
      <c r="R817">
        <v>4</v>
      </c>
      <c r="S817">
        <v>6</v>
      </c>
      <c r="T817">
        <v>1438.9161434018799</v>
      </c>
      <c r="U817">
        <v>1553.6475348905101</v>
      </c>
      <c r="V817">
        <v>33</v>
      </c>
      <c r="W817">
        <v>9</v>
      </c>
      <c r="X817">
        <v>21</v>
      </c>
    </row>
    <row r="818" spans="1:24">
      <c r="A818">
        <v>2023</v>
      </c>
      <c r="B818" s="15">
        <v>44905</v>
      </c>
      <c r="C818">
        <v>0</v>
      </c>
      <c r="D818">
        <v>0</v>
      </c>
      <c r="E818" t="s">
        <v>829</v>
      </c>
      <c r="G818" t="s">
        <v>884</v>
      </c>
      <c r="H818" t="s">
        <v>874</v>
      </c>
      <c r="I818" t="s">
        <v>885</v>
      </c>
      <c r="J818" t="s">
        <v>875</v>
      </c>
      <c r="K818">
        <v>1442.4160287826501</v>
      </c>
      <c r="L818">
        <v>1498.10718042184</v>
      </c>
      <c r="M818">
        <v>0.49181050687394601</v>
      </c>
      <c r="N818">
        <v>0.50818949312605399</v>
      </c>
      <c r="O818">
        <v>0.24307792985249799</v>
      </c>
      <c r="P818">
        <v>1.1071506637097599</v>
      </c>
      <c r="Q818">
        <v>1.13592726614274</v>
      </c>
      <c r="R818">
        <v>2</v>
      </c>
      <c r="S818">
        <v>4</v>
      </c>
      <c r="T818">
        <v>1438.68399230966</v>
      </c>
      <c r="U818">
        <v>1501.8392168948301</v>
      </c>
      <c r="V818">
        <v>10</v>
      </c>
      <c r="W818">
        <v>38</v>
      </c>
      <c r="X818">
        <v>24</v>
      </c>
    </row>
    <row r="819" spans="1:24">
      <c r="A819">
        <v>2023</v>
      </c>
      <c r="B819" s="15">
        <v>44859</v>
      </c>
      <c r="C819">
        <v>0</v>
      </c>
      <c r="D819">
        <v>0</v>
      </c>
      <c r="E819" t="s">
        <v>829</v>
      </c>
      <c r="G819" t="s">
        <v>836</v>
      </c>
      <c r="H819" t="s">
        <v>843</v>
      </c>
      <c r="I819" t="s">
        <v>837</v>
      </c>
      <c r="J819" t="s">
        <v>845</v>
      </c>
      <c r="K819">
        <v>1441.89658202287</v>
      </c>
      <c r="L819">
        <v>1537.86504688893</v>
      </c>
      <c r="M819">
        <v>0.43422939384293902</v>
      </c>
      <c r="N819">
        <v>0.56577060615706098</v>
      </c>
      <c r="O819">
        <v>0.236072308455542</v>
      </c>
      <c r="P819">
        <v>1.0020215607376699</v>
      </c>
      <c r="Q819">
        <v>1.2340507477178799</v>
      </c>
      <c r="R819">
        <v>2</v>
      </c>
      <c r="S819">
        <v>4</v>
      </c>
      <c r="T819">
        <v>1438.6648122280001</v>
      </c>
      <c r="U819">
        <v>1541.0968166837999</v>
      </c>
      <c r="V819">
        <v>25</v>
      </c>
      <c r="W819">
        <v>18</v>
      </c>
      <c r="X819">
        <v>21</v>
      </c>
    </row>
    <row r="820" spans="1:24">
      <c r="A820">
        <v>2023</v>
      </c>
      <c r="B820" s="15">
        <v>44852</v>
      </c>
      <c r="C820">
        <v>0</v>
      </c>
      <c r="D820">
        <v>0</v>
      </c>
      <c r="E820" t="s">
        <v>829</v>
      </c>
      <c r="G820" t="s">
        <v>894</v>
      </c>
      <c r="H820" t="s">
        <v>878</v>
      </c>
      <c r="I820" t="s">
        <v>895</v>
      </c>
      <c r="J820" t="s">
        <v>879</v>
      </c>
      <c r="K820">
        <v>1435.31248484959</v>
      </c>
      <c r="L820">
        <v>1446.8142684902</v>
      </c>
      <c r="M820">
        <v>0.55517774485496796</v>
      </c>
      <c r="N820">
        <v>0.44482225514503199</v>
      </c>
      <c r="O820">
        <v>0.237361036382711</v>
      </c>
      <c r="P820">
        <v>1.21593896119726</v>
      </c>
      <c r="Q820">
        <v>1.0214220751854499</v>
      </c>
      <c r="R820">
        <v>4</v>
      </c>
      <c r="S820">
        <v>2</v>
      </c>
      <c r="T820">
        <v>1438.63493399494</v>
      </c>
      <c r="U820">
        <v>1443.49181934485</v>
      </c>
      <c r="V820">
        <v>1</v>
      </c>
      <c r="W820">
        <v>13</v>
      </c>
      <c r="X820">
        <v>7</v>
      </c>
    </row>
    <row r="821" spans="1:24">
      <c r="A821">
        <v>2023</v>
      </c>
      <c r="B821" s="15">
        <v>44904</v>
      </c>
      <c r="C821">
        <v>0</v>
      </c>
      <c r="D821">
        <v>0</v>
      </c>
      <c r="E821" t="s">
        <v>829</v>
      </c>
      <c r="G821" t="s">
        <v>890</v>
      </c>
      <c r="H821" t="s">
        <v>830</v>
      </c>
      <c r="I821" t="s">
        <v>891</v>
      </c>
      <c r="J821" t="s">
        <v>832</v>
      </c>
      <c r="K821">
        <v>1435.1816503641101</v>
      </c>
      <c r="L821">
        <v>1599.1874711531</v>
      </c>
      <c r="M821">
        <v>0.34157794320179302</v>
      </c>
      <c r="N821">
        <v>0.65842205679820698</v>
      </c>
      <c r="O821">
        <v>0.22455836671535701</v>
      </c>
      <c r="P821">
        <v>0.83101006808755795</v>
      </c>
      <c r="Q821">
        <v>1.3935482986278001</v>
      </c>
      <c r="R821">
        <v>4</v>
      </c>
      <c r="S821">
        <v>3</v>
      </c>
      <c r="T821">
        <v>1438.5482649681801</v>
      </c>
      <c r="U821">
        <v>1595.8208565490299</v>
      </c>
      <c r="V821">
        <v>57</v>
      </c>
      <c r="W821">
        <v>4</v>
      </c>
      <c r="X821">
        <v>30</v>
      </c>
    </row>
    <row r="822" spans="1:24">
      <c r="A822">
        <v>2023</v>
      </c>
      <c r="B822" s="15">
        <v>44878</v>
      </c>
      <c r="C822">
        <v>0</v>
      </c>
      <c r="D822">
        <v>0</v>
      </c>
      <c r="E822" t="s">
        <v>829</v>
      </c>
      <c r="G822" t="s">
        <v>840</v>
      </c>
      <c r="H822" t="s">
        <v>852</v>
      </c>
      <c r="I822" t="s">
        <v>841</v>
      </c>
      <c r="J822" t="s">
        <v>853</v>
      </c>
      <c r="K822">
        <v>1442.52727772765</v>
      </c>
      <c r="L822">
        <v>1524.0675448086099</v>
      </c>
      <c r="M822">
        <v>0.45473418456290998</v>
      </c>
      <c r="N822">
        <v>0.54526581543708996</v>
      </c>
      <c r="O822">
        <v>0.23856573640824</v>
      </c>
      <c r="P822">
        <v>1.03955010992381</v>
      </c>
      <c r="Q822">
        <v>1.1990156264844301</v>
      </c>
      <c r="R822">
        <v>1</v>
      </c>
      <c r="S822">
        <v>5</v>
      </c>
      <c r="T822">
        <v>1437.8741535901499</v>
      </c>
      <c r="U822">
        <v>1528.72066894611</v>
      </c>
      <c r="V822">
        <v>19</v>
      </c>
      <c r="W822">
        <v>35</v>
      </c>
      <c r="X822">
        <v>27</v>
      </c>
    </row>
    <row r="823" spans="1:24">
      <c r="A823">
        <v>2023</v>
      </c>
      <c r="B823" s="15">
        <v>44894</v>
      </c>
      <c r="C823">
        <v>0</v>
      </c>
      <c r="D823">
        <v>0</v>
      </c>
      <c r="E823" t="s">
        <v>829</v>
      </c>
      <c r="G823" t="s">
        <v>884</v>
      </c>
      <c r="H823" t="s">
        <v>836</v>
      </c>
      <c r="I823" t="s">
        <v>885</v>
      </c>
      <c r="J823" t="s">
        <v>837</v>
      </c>
      <c r="K823">
        <v>1443.8315647745701</v>
      </c>
      <c r="L823">
        <v>1431.75389080643</v>
      </c>
      <c r="M823">
        <v>0.58839826400145301</v>
      </c>
      <c r="N823">
        <v>0.41160173599854699</v>
      </c>
      <c r="O823">
        <v>0.23330972150538901</v>
      </c>
      <c r="P823">
        <v>1.27282721439986</v>
      </c>
      <c r="Q823">
        <v>0.96048250710552696</v>
      </c>
      <c r="R823">
        <v>0</v>
      </c>
      <c r="S823">
        <v>4</v>
      </c>
      <c r="T823">
        <v>1437.52716385595</v>
      </c>
      <c r="U823">
        <v>1438.0582917250499</v>
      </c>
      <c r="V823">
        <v>0</v>
      </c>
      <c r="W823">
        <v>7</v>
      </c>
      <c r="X823">
        <v>3</v>
      </c>
    </row>
    <row r="824" spans="1:24">
      <c r="A824">
        <v>2023</v>
      </c>
      <c r="B824" s="15">
        <v>44849</v>
      </c>
      <c r="C824">
        <v>0</v>
      </c>
      <c r="D824">
        <v>0</v>
      </c>
      <c r="E824" t="s">
        <v>829</v>
      </c>
      <c r="G824" t="s">
        <v>836</v>
      </c>
      <c r="H824" t="s">
        <v>880</v>
      </c>
      <c r="I824" t="s">
        <v>837</v>
      </c>
      <c r="J824" t="s">
        <v>881</v>
      </c>
      <c r="K824">
        <v>1442.6240209658499</v>
      </c>
      <c r="L824">
        <v>1443.81481006639</v>
      </c>
      <c r="M824">
        <v>0.56978362496277901</v>
      </c>
      <c r="N824">
        <v>0.43021637503722099</v>
      </c>
      <c r="O824">
        <v>0.23558350859982899</v>
      </c>
      <c r="P824">
        <v>1.24091913301393</v>
      </c>
      <c r="Q824">
        <v>0.99466437558590304</v>
      </c>
      <c r="R824">
        <v>2</v>
      </c>
      <c r="S824">
        <v>5</v>
      </c>
      <c r="T824">
        <v>1437.23315011659</v>
      </c>
      <c r="U824">
        <v>1449.20568091565</v>
      </c>
      <c r="V824">
        <v>1</v>
      </c>
      <c r="W824">
        <v>12</v>
      </c>
      <c r="X824">
        <v>6</v>
      </c>
    </row>
    <row r="825" spans="1:24">
      <c r="A825">
        <v>2023</v>
      </c>
      <c r="B825" s="15">
        <v>44884</v>
      </c>
      <c r="C825">
        <v>0</v>
      </c>
      <c r="D825">
        <v>0</v>
      </c>
      <c r="E825" t="s">
        <v>829</v>
      </c>
      <c r="G825" t="s">
        <v>836</v>
      </c>
      <c r="H825" t="s">
        <v>888</v>
      </c>
      <c r="I825" t="s">
        <v>837</v>
      </c>
      <c r="J825" t="s">
        <v>889</v>
      </c>
      <c r="K825">
        <v>1439.1208513571701</v>
      </c>
      <c r="L825">
        <v>1538.65780770742</v>
      </c>
      <c r="M825">
        <v>0.42918976733333197</v>
      </c>
      <c r="N825">
        <v>0.57081023266666797</v>
      </c>
      <c r="O825">
        <v>0.235458400035641</v>
      </c>
      <c r="P825">
        <v>0.99278159877433003</v>
      </c>
      <c r="Q825">
        <v>1.2426768012613101</v>
      </c>
      <c r="R825">
        <v>1</v>
      </c>
      <c r="S825">
        <v>2</v>
      </c>
      <c r="T825">
        <v>1437.0972781775799</v>
      </c>
      <c r="U825">
        <v>1540.6813808870099</v>
      </c>
      <c r="V825">
        <v>24</v>
      </c>
      <c r="W825">
        <v>22</v>
      </c>
      <c r="X825">
        <v>23</v>
      </c>
    </row>
    <row r="826" spans="1:24">
      <c r="A826">
        <v>2023</v>
      </c>
      <c r="B826" s="15">
        <v>44866</v>
      </c>
      <c r="C826">
        <v>0</v>
      </c>
      <c r="D826">
        <v>0</v>
      </c>
      <c r="E826" t="s">
        <v>829</v>
      </c>
      <c r="F826" t="s">
        <v>865</v>
      </c>
      <c r="G826" t="s">
        <v>836</v>
      </c>
      <c r="H826" t="s">
        <v>878</v>
      </c>
      <c r="I826" t="s">
        <v>837</v>
      </c>
      <c r="J826" t="s">
        <v>879</v>
      </c>
      <c r="K826">
        <v>1439.7717139189399</v>
      </c>
      <c r="L826">
        <v>1435.2581784019001</v>
      </c>
      <c r="M826">
        <v>0.57781377880735596</v>
      </c>
      <c r="N826">
        <v>0.42218622119264398</v>
      </c>
      <c r="O826">
        <v>0.23460409640274499</v>
      </c>
      <c r="P826">
        <v>1.2546741745512999</v>
      </c>
      <c r="Q826">
        <v>0.97992992185144301</v>
      </c>
      <c r="R826">
        <v>5</v>
      </c>
      <c r="S826">
        <v>6</v>
      </c>
      <c r="T826">
        <v>1436.9053443339899</v>
      </c>
      <c r="U826">
        <v>1438.1245479868501</v>
      </c>
      <c r="V826">
        <v>0</v>
      </c>
      <c r="W826">
        <v>8</v>
      </c>
      <c r="X826">
        <v>4</v>
      </c>
    </row>
    <row r="827" spans="1:24">
      <c r="A827">
        <v>2023</v>
      </c>
      <c r="B827" s="15">
        <v>44887</v>
      </c>
      <c r="C827">
        <v>0</v>
      </c>
      <c r="D827">
        <v>0</v>
      </c>
      <c r="E827" t="s">
        <v>829</v>
      </c>
      <c r="G827" t="s">
        <v>884</v>
      </c>
      <c r="H827" t="s">
        <v>861</v>
      </c>
      <c r="I827" t="s">
        <v>885</v>
      </c>
      <c r="J827" t="s">
        <v>862</v>
      </c>
      <c r="K827">
        <v>1442.6103879131001</v>
      </c>
      <c r="L827">
        <v>1460.1426892890199</v>
      </c>
      <c r="M827">
        <v>0.54658923473667897</v>
      </c>
      <c r="N827">
        <v>0.45341076526332103</v>
      </c>
      <c r="O827">
        <v>0.238404918577205</v>
      </c>
      <c r="P827">
        <v>1.20127382604799</v>
      </c>
      <c r="Q827">
        <v>1.0371310925292201</v>
      </c>
      <c r="R827">
        <v>2</v>
      </c>
      <c r="S827">
        <v>7</v>
      </c>
      <c r="T827">
        <v>1436.3427411584701</v>
      </c>
      <c r="U827">
        <v>1466.41033604365</v>
      </c>
      <c r="V827">
        <v>2</v>
      </c>
      <c r="W827">
        <v>13</v>
      </c>
      <c r="X827">
        <v>7</v>
      </c>
    </row>
    <row r="828" spans="1:24">
      <c r="A828">
        <v>2023</v>
      </c>
      <c r="B828" s="15">
        <v>44931</v>
      </c>
      <c r="C828">
        <v>0</v>
      </c>
      <c r="D828">
        <v>0</v>
      </c>
      <c r="E828" t="s">
        <v>829</v>
      </c>
      <c r="G828" t="s">
        <v>840</v>
      </c>
      <c r="H828" t="s">
        <v>890</v>
      </c>
      <c r="I828" t="s">
        <v>841</v>
      </c>
      <c r="J828" t="s">
        <v>891</v>
      </c>
      <c r="K828">
        <v>1431.78004534565</v>
      </c>
      <c r="L828">
        <v>1441.5343223362599</v>
      </c>
      <c r="M828">
        <v>0.55766058316787004</v>
      </c>
      <c r="N828">
        <v>0.44233941683213002</v>
      </c>
      <c r="O828">
        <v>0.23705913208732199</v>
      </c>
      <c r="P828">
        <v>1.22018176457798</v>
      </c>
      <c r="Q828">
        <v>1.0168773675093401</v>
      </c>
      <c r="R828">
        <v>6</v>
      </c>
      <c r="S828">
        <v>2</v>
      </c>
      <c r="T828">
        <v>1436.2874873729399</v>
      </c>
      <c r="U828">
        <v>1437.02688030897</v>
      </c>
      <c r="V828">
        <v>0</v>
      </c>
      <c r="W828">
        <v>2</v>
      </c>
      <c r="X828">
        <v>1</v>
      </c>
    </row>
    <row r="829" spans="1:24">
      <c r="A829">
        <v>2023</v>
      </c>
      <c r="B829" s="15">
        <v>44912</v>
      </c>
      <c r="C829">
        <v>0</v>
      </c>
      <c r="D829">
        <v>0</v>
      </c>
      <c r="E829" t="s">
        <v>829</v>
      </c>
      <c r="G829" t="s">
        <v>890</v>
      </c>
      <c r="H829" t="s">
        <v>861</v>
      </c>
      <c r="I829" t="s">
        <v>891</v>
      </c>
      <c r="J829" t="s">
        <v>862</v>
      </c>
      <c r="K829">
        <v>1440.9945076618501</v>
      </c>
      <c r="L829">
        <v>1482.13471328676</v>
      </c>
      <c r="M829">
        <v>0.51274750601566799</v>
      </c>
      <c r="N829">
        <v>0.48725249398433201</v>
      </c>
      <c r="O829">
        <v>0.24252171240542</v>
      </c>
      <c r="P829">
        <v>1.1436643212462301</v>
      </c>
      <c r="Q829">
        <v>1.0988573911591899</v>
      </c>
      <c r="R829">
        <v>2</v>
      </c>
      <c r="S829">
        <v>5</v>
      </c>
      <c r="T829">
        <v>1436.23821928692</v>
      </c>
      <c r="U829">
        <v>1486.8910016616901</v>
      </c>
      <c r="V829">
        <v>5</v>
      </c>
      <c r="W829">
        <v>14</v>
      </c>
      <c r="X829">
        <v>9</v>
      </c>
    </row>
    <row r="830" spans="1:24">
      <c r="A830">
        <v>2023</v>
      </c>
      <c r="B830" s="15">
        <v>44862</v>
      </c>
      <c r="C830">
        <v>0</v>
      </c>
      <c r="D830">
        <v>0</v>
      </c>
      <c r="E830" t="s">
        <v>829</v>
      </c>
      <c r="F830" t="s">
        <v>860</v>
      </c>
      <c r="G830" t="s">
        <v>890</v>
      </c>
      <c r="H830" t="s">
        <v>854</v>
      </c>
      <c r="I830" t="s">
        <v>891</v>
      </c>
      <c r="J830" t="s">
        <v>855</v>
      </c>
      <c r="K830">
        <v>1438.4168340471499</v>
      </c>
      <c r="L830">
        <v>1509.59117958139</v>
      </c>
      <c r="M830">
        <v>0.46956533860463301</v>
      </c>
      <c r="N830">
        <v>0.53043466139536699</v>
      </c>
      <c r="O830">
        <v>0.24036826622725899</v>
      </c>
      <c r="P830">
        <v>1.06663033711571</v>
      </c>
      <c r="Q830">
        <v>1.17373792911154</v>
      </c>
      <c r="R830">
        <v>2</v>
      </c>
      <c r="S830">
        <v>3</v>
      </c>
      <c r="T830">
        <v>1436.1725777490301</v>
      </c>
      <c r="U830">
        <v>1511.83543587951</v>
      </c>
      <c r="V830">
        <v>12</v>
      </c>
      <c r="W830">
        <v>38</v>
      </c>
      <c r="X830">
        <v>25</v>
      </c>
    </row>
    <row r="831" spans="1:24">
      <c r="A831">
        <v>2023</v>
      </c>
      <c r="B831" s="15">
        <v>44859</v>
      </c>
      <c r="C831">
        <v>0</v>
      </c>
      <c r="D831">
        <v>0</v>
      </c>
      <c r="E831" t="s">
        <v>829</v>
      </c>
      <c r="G831" t="s">
        <v>884</v>
      </c>
      <c r="H831" t="s">
        <v>886</v>
      </c>
      <c r="I831" t="s">
        <v>885</v>
      </c>
      <c r="J831" t="s">
        <v>887</v>
      </c>
      <c r="K831">
        <v>1439.22292267424</v>
      </c>
      <c r="L831">
        <v>1530.41479563025</v>
      </c>
      <c r="M831">
        <v>0.44099633085281398</v>
      </c>
      <c r="N831">
        <v>0.55900366914718602</v>
      </c>
      <c r="O831">
        <v>0.236895782978089</v>
      </c>
      <c r="P831">
        <v>1.01441827359588</v>
      </c>
      <c r="Q831">
        <v>1.22247750938221</v>
      </c>
      <c r="R831">
        <v>1</v>
      </c>
      <c r="S831">
        <v>3</v>
      </c>
      <c r="T831">
        <v>1435.93329279968</v>
      </c>
      <c r="U831">
        <v>1533.7044255048099</v>
      </c>
      <c r="V831">
        <v>20</v>
      </c>
      <c r="W831">
        <v>22</v>
      </c>
      <c r="X831">
        <v>21</v>
      </c>
    </row>
    <row r="832" spans="1:24">
      <c r="A832">
        <v>2023</v>
      </c>
      <c r="B832" s="15">
        <v>44908</v>
      </c>
      <c r="C832">
        <v>0</v>
      </c>
      <c r="D832">
        <v>0</v>
      </c>
      <c r="E832" t="s">
        <v>829</v>
      </c>
      <c r="G832" t="s">
        <v>836</v>
      </c>
      <c r="H832" t="s">
        <v>890</v>
      </c>
      <c r="I832" t="s">
        <v>837</v>
      </c>
      <c r="J832" t="s">
        <v>891</v>
      </c>
      <c r="K832">
        <v>1433.37219996002</v>
      </c>
      <c r="L832">
        <v>1440.42767701347</v>
      </c>
      <c r="M832">
        <v>0.56148931006834102</v>
      </c>
      <c r="N832">
        <v>0.43851068993165898</v>
      </c>
      <c r="O832">
        <v>0.236593399877915</v>
      </c>
      <c r="P832">
        <v>1.2267273551504201</v>
      </c>
      <c r="Q832">
        <v>1.0098660447274901</v>
      </c>
      <c r="R832">
        <v>3</v>
      </c>
      <c r="S832">
        <v>2</v>
      </c>
      <c r="T832">
        <v>1435.44623241165</v>
      </c>
      <c r="U832">
        <v>1438.3536445618399</v>
      </c>
      <c r="V832">
        <v>0</v>
      </c>
      <c r="W832">
        <v>4</v>
      </c>
      <c r="X832">
        <v>2</v>
      </c>
    </row>
    <row r="833" spans="1:24">
      <c r="A833">
        <v>2023</v>
      </c>
      <c r="B833" s="15">
        <v>44849</v>
      </c>
      <c r="C833">
        <v>0</v>
      </c>
      <c r="D833">
        <v>0</v>
      </c>
      <c r="E833" t="s">
        <v>829</v>
      </c>
      <c r="G833" t="s">
        <v>894</v>
      </c>
      <c r="H833" t="s">
        <v>892</v>
      </c>
      <c r="I833" t="s">
        <v>895</v>
      </c>
      <c r="J833" t="s">
        <v>893</v>
      </c>
      <c r="K833">
        <v>1440.58362303226</v>
      </c>
      <c r="L833">
        <v>1449.2470781858499</v>
      </c>
      <c r="M833">
        <v>0.55920895930250303</v>
      </c>
      <c r="N833">
        <v>0.44079104069749703</v>
      </c>
      <c r="O833">
        <v>0.236870812781246</v>
      </c>
      <c r="P833">
        <v>1.22282845068171</v>
      </c>
      <c r="Q833">
        <v>1.01404236209953</v>
      </c>
      <c r="R833">
        <v>2</v>
      </c>
      <c r="S833">
        <v>5</v>
      </c>
      <c r="T833">
        <v>1435.31248484959</v>
      </c>
      <c r="U833">
        <v>1454.5182163685199</v>
      </c>
      <c r="V833">
        <v>1</v>
      </c>
      <c r="W833">
        <v>21</v>
      </c>
      <c r="X833">
        <v>11</v>
      </c>
    </row>
    <row r="834" spans="1:24">
      <c r="A834">
        <v>2023</v>
      </c>
      <c r="B834" s="15">
        <v>44864</v>
      </c>
      <c r="C834">
        <v>0</v>
      </c>
      <c r="D834">
        <v>0</v>
      </c>
      <c r="E834" t="s">
        <v>829</v>
      </c>
      <c r="F834" t="s">
        <v>860</v>
      </c>
      <c r="G834" t="s">
        <v>878</v>
      </c>
      <c r="H834" t="s">
        <v>846</v>
      </c>
      <c r="I834" t="s">
        <v>879</v>
      </c>
      <c r="J834" t="s">
        <v>847</v>
      </c>
      <c r="K834">
        <v>1432.3236365795301</v>
      </c>
      <c r="L834">
        <v>1544.9430048363499</v>
      </c>
      <c r="M834">
        <v>0.41084675071348198</v>
      </c>
      <c r="N834">
        <v>0.58915324928651802</v>
      </c>
      <c r="O834">
        <v>0.23321721771066301</v>
      </c>
      <c r="P834">
        <v>0.95909418303076199</v>
      </c>
      <c r="Q834">
        <v>1.2741230346799</v>
      </c>
      <c r="R834">
        <v>4</v>
      </c>
      <c r="S834">
        <v>3</v>
      </c>
      <c r="T834">
        <v>1435.2581784019001</v>
      </c>
      <c r="U834">
        <v>1542.00846301398</v>
      </c>
      <c r="V834">
        <v>24</v>
      </c>
      <c r="W834">
        <v>20</v>
      </c>
      <c r="X834">
        <v>22</v>
      </c>
    </row>
    <row r="835" spans="1:24">
      <c r="A835">
        <v>2023</v>
      </c>
      <c r="B835" s="15">
        <v>44860</v>
      </c>
      <c r="C835">
        <v>0</v>
      </c>
      <c r="D835">
        <v>0</v>
      </c>
      <c r="E835" t="s">
        <v>829</v>
      </c>
      <c r="G835" t="s">
        <v>878</v>
      </c>
      <c r="H835" t="s">
        <v>882</v>
      </c>
      <c r="I835" t="s">
        <v>879</v>
      </c>
      <c r="J835" t="s">
        <v>883</v>
      </c>
      <c r="K835">
        <v>1437.9965047061501</v>
      </c>
      <c r="L835">
        <v>1564.0829919549999</v>
      </c>
      <c r="M835">
        <v>0.39222024773620101</v>
      </c>
      <c r="N835">
        <v>0.60777975226379899</v>
      </c>
      <c r="O835">
        <v>0.23092568082597201</v>
      </c>
      <c r="P835">
        <v>0.92479244855616005</v>
      </c>
      <c r="Q835">
        <v>1.30613323226981</v>
      </c>
      <c r="R835">
        <v>2</v>
      </c>
      <c r="S835">
        <v>4</v>
      </c>
      <c r="T835">
        <v>1435.1187416976099</v>
      </c>
      <c r="U835">
        <v>1566.96075496354</v>
      </c>
      <c r="V835">
        <v>38</v>
      </c>
      <c r="W835">
        <v>24</v>
      </c>
      <c r="X835">
        <v>31</v>
      </c>
    </row>
    <row r="836" spans="1:24">
      <c r="A836">
        <v>2023</v>
      </c>
      <c r="B836" s="15">
        <v>44868</v>
      </c>
      <c r="C836">
        <v>0</v>
      </c>
      <c r="D836">
        <v>0</v>
      </c>
      <c r="E836" t="s">
        <v>829</v>
      </c>
      <c r="F836" t="s">
        <v>865</v>
      </c>
      <c r="G836" t="s">
        <v>836</v>
      </c>
      <c r="H836" t="s">
        <v>858</v>
      </c>
      <c r="I836" t="s">
        <v>837</v>
      </c>
      <c r="J836" t="s">
        <v>859</v>
      </c>
      <c r="K836">
        <v>1436.9053443339899</v>
      </c>
      <c r="L836">
        <v>1548.2092960949001</v>
      </c>
      <c r="M836">
        <v>0.41268083091019803</v>
      </c>
      <c r="N836">
        <v>0.58731916908980197</v>
      </c>
      <c r="O836">
        <v>0.23344189239600699</v>
      </c>
      <c r="P836">
        <v>0.96246656009317</v>
      </c>
      <c r="Q836">
        <v>1.2709753323028401</v>
      </c>
      <c r="R836">
        <v>3</v>
      </c>
      <c r="S836">
        <v>4</v>
      </c>
      <c r="T836">
        <v>1434.9704528423999</v>
      </c>
      <c r="U836">
        <v>1550.14418758649</v>
      </c>
      <c r="V836">
        <v>28</v>
      </c>
      <c r="W836">
        <v>16</v>
      </c>
      <c r="X836">
        <v>22</v>
      </c>
    </row>
    <row r="837" spans="1:24">
      <c r="A837">
        <v>2023</v>
      </c>
      <c r="B837" s="15">
        <v>44871</v>
      </c>
      <c r="C837">
        <v>0</v>
      </c>
      <c r="D837">
        <v>0</v>
      </c>
      <c r="E837" t="s">
        <v>829</v>
      </c>
      <c r="G837" t="s">
        <v>878</v>
      </c>
      <c r="H837" t="s">
        <v>858</v>
      </c>
      <c r="I837" t="s">
        <v>879</v>
      </c>
      <c r="J837" t="s">
        <v>859</v>
      </c>
      <c r="K837">
        <v>1437.80329674993</v>
      </c>
      <c r="L837">
        <v>1547.7223094165099</v>
      </c>
      <c r="M837">
        <v>0.41461446804041902</v>
      </c>
      <c r="N837">
        <v>0.58538553195958098</v>
      </c>
      <c r="O837">
        <v>0.23367860424928499</v>
      </c>
      <c r="P837">
        <v>0.96602101013687802</v>
      </c>
      <c r="Q837">
        <v>1.26765759411241</v>
      </c>
      <c r="R837">
        <v>3</v>
      </c>
      <c r="S837">
        <v>5</v>
      </c>
      <c r="T837">
        <v>1434.7379146959399</v>
      </c>
      <c r="U837">
        <v>1550.7876914705</v>
      </c>
      <c r="V837">
        <v>28</v>
      </c>
      <c r="W837">
        <v>22</v>
      </c>
      <c r="X837">
        <v>25</v>
      </c>
    </row>
    <row r="838" spans="1:24">
      <c r="A838">
        <v>2023</v>
      </c>
      <c r="B838" s="15">
        <v>44885</v>
      </c>
      <c r="C838">
        <v>0</v>
      </c>
      <c r="D838">
        <v>0</v>
      </c>
      <c r="E838" t="s">
        <v>829</v>
      </c>
      <c r="G838" t="s">
        <v>880</v>
      </c>
      <c r="H838" t="s">
        <v>856</v>
      </c>
      <c r="I838" t="s">
        <v>881</v>
      </c>
      <c r="J838" t="s">
        <v>857</v>
      </c>
      <c r="K838">
        <v>1437.68611230857</v>
      </c>
      <c r="L838">
        <v>1532.5574719347301</v>
      </c>
      <c r="M838">
        <v>0.435781575590449</v>
      </c>
      <c r="N838">
        <v>0.56421842440955094</v>
      </c>
      <c r="O838">
        <v>0.23626127200807001</v>
      </c>
      <c r="P838">
        <v>1.0048661138222901</v>
      </c>
      <c r="Q838">
        <v>1.23139515818578</v>
      </c>
      <c r="R838">
        <v>3</v>
      </c>
      <c r="S838">
        <v>5</v>
      </c>
      <c r="T838">
        <v>1434.4410917779801</v>
      </c>
      <c r="U838">
        <v>1535.80249246532</v>
      </c>
      <c r="V838">
        <v>21</v>
      </c>
      <c r="W838">
        <v>26</v>
      </c>
      <c r="X838">
        <v>23</v>
      </c>
    </row>
    <row r="839" spans="1:24">
      <c r="A839">
        <v>2023</v>
      </c>
      <c r="B839" s="15">
        <v>44864</v>
      </c>
      <c r="C839">
        <v>0</v>
      </c>
      <c r="D839">
        <v>0</v>
      </c>
      <c r="E839" t="s">
        <v>829</v>
      </c>
      <c r="G839" t="s">
        <v>890</v>
      </c>
      <c r="H839" t="s">
        <v>888</v>
      </c>
      <c r="I839" t="s">
        <v>891</v>
      </c>
      <c r="J839" t="s">
        <v>889</v>
      </c>
      <c r="K839">
        <v>1436.1725777490301</v>
      </c>
      <c r="L839">
        <v>1543.9540702366701</v>
      </c>
      <c r="M839">
        <v>0.41760400134445502</v>
      </c>
      <c r="N839">
        <v>0.58239599865554503</v>
      </c>
      <c r="O839">
        <v>0.23404427355155899</v>
      </c>
      <c r="P839">
        <v>0.97151445111358103</v>
      </c>
      <c r="Q839">
        <v>1.26252982243798</v>
      </c>
      <c r="R839">
        <v>2</v>
      </c>
      <c r="S839">
        <v>3</v>
      </c>
      <c r="T839">
        <v>1434.2113314205101</v>
      </c>
      <c r="U839">
        <v>1545.9153165651901</v>
      </c>
      <c r="V839">
        <v>25</v>
      </c>
      <c r="W839">
        <v>24</v>
      </c>
      <c r="X839">
        <v>24</v>
      </c>
    </row>
    <row r="840" spans="1:24">
      <c r="A840">
        <v>2023</v>
      </c>
      <c r="B840" s="15">
        <v>44890</v>
      </c>
      <c r="C840">
        <v>0</v>
      </c>
      <c r="D840">
        <v>0</v>
      </c>
      <c r="E840" t="s">
        <v>829</v>
      </c>
      <c r="G840" t="s">
        <v>836</v>
      </c>
      <c r="H840" t="s">
        <v>874</v>
      </c>
      <c r="I840" t="s">
        <v>837</v>
      </c>
      <c r="J840" t="s">
        <v>875</v>
      </c>
      <c r="K840">
        <v>1438.4779896774401</v>
      </c>
      <c r="L840">
        <v>1499.7395974906001</v>
      </c>
      <c r="M840">
        <v>0.483798916994234</v>
      </c>
      <c r="N840">
        <v>0.51620108300576595</v>
      </c>
      <c r="O840">
        <v>0.242100679589868</v>
      </c>
      <c r="P840">
        <v>1.09257046698919</v>
      </c>
      <c r="Q840">
        <v>1.1495302126006799</v>
      </c>
      <c r="R840">
        <v>2</v>
      </c>
      <c r="S840">
        <v>5</v>
      </c>
      <c r="T840">
        <v>1434.03403893674</v>
      </c>
      <c r="U840">
        <v>1504.1835482312999</v>
      </c>
      <c r="V840">
        <v>9</v>
      </c>
      <c r="W840">
        <v>32</v>
      </c>
      <c r="X840">
        <v>20</v>
      </c>
    </row>
    <row r="841" spans="1:24">
      <c r="A841">
        <v>2023</v>
      </c>
      <c r="B841" s="15">
        <v>44868</v>
      </c>
      <c r="C841">
        <v>0</v>
      </c>
      <c r="D841">
        <v>0</v>
      </c>
      <c r="E841" t="s">
        <v>829</v>
      </c>
      <c r="G841" t="s">
        <v>890</v>
      </c>
      <c r="H841" t="s">
        <v>852</v>
      </c>
      <c r="I841" t="s">
        <v>891</v>
      </c>
      <c r="J841" t="s">
        <v>853</v>
      </c>
      <c r="K841">
        <v>1438.9164329171001</v>
      </c>
      <c r="L841">
        <v>1520.8159817210101</v>
      </c>
      <c r="M841">
        <v>0.45422142250027397</v>
      </c>
      <c r="N841">
        <v>0.54577857749972603</v>
      </c>
      <c r="O841">
        <v>0.23850342765399499</v>
      </c>
      <c r="P841">
        <v>1.0386129064743499</v>
      </c>
      <c r="Q841">
        <v>1.19989052117964</v>
      </c>
      <c r="R841">
        <v>2</v>
      </c>
      <c r="S841">
        <v>7</v>
      </c>
      <c r="T841">
        <v>1433.86898581278</v>
      </c>
      <c r="U841">
        <v>1525.8634288253299</v>
      </c>
      <c r="V841">
        <v>16</v>
      </c>
      <c r="W841">
        <v>33</v>
      </c>
      <c r="X841">
        <v>24</v>
      </c>
    </row>
    <row r="842" spans="1:24">
      <c r="A842">
        <v>2023</v>
      </c>
      <c r="B842" s="15">
        <v>44926</v>
      </c>
      <c r="C842">
        <v>0</v>
      </c>
      <c r="D842">
        <v>0</v>
      </c>
      <c r="E842" t="s">
        <v>829</v>
      </c>
      <c r="G842" t="s">
        <v>868</v>
      </c>
      <c r="H842" t="s">
        <v>880</v>
      </c>
      <c r="I842" t="s">
        <v>869</v>
      </c>
      <c r="J842" t="s">
        <v>881</v>
      </c>
      <c r="K842">
        <v>1430.2033253679199</v>
      </c>
      <c r="L842">
        <v>1403.9796867155501</v>
      </c>
      <c r="M842">
        <v>0.60796794168854995</v>
      </c>
      <c r="N842">
        <v>0.39203205831144999</v>
      </c>
      <c r="O842">
        <v>0.23090242467136801</v>
      </c>
      <c r="P842">
        <v>1.30645703619012</v>
      </c>
      <c r="Q842">
        <v>0.92444538848124802</v>
      </c>
      <c r="R842">
        <v>4</v>
      </c>
      <c r="S842">
        <v>1</v>
      </c>
      <c r="T842">
        <v>1433.6943273825</v>
      </c>
      <c r="U842">
        <v>1400.48868470097</v>
      </c>
      <c r="V842">
        <v>0</v>
      </c>
      <c r="W842">
        <v>0</v>
      </c>
      <c r="X842">
        <v>0</v>
      </c>
    </row>
    <row r="843" spans="1:24">
      <c r="A843">
        <v>2023</v>
      </c>
      <c r="B843" s="15">
        <v>44910</v>
      </c>
      <c r="C843">
        <v>0</v>
      </c>
      <c r="D843">
        <v>0</v>
      </c>
      <c r="E843" t="s">
        <v>829</v>
      </c>
      <c r="G843" t="s">
        <v>884</v>
      </c>
      <c r="H843" t="s">
        <v>878</v>
      </c>
      <c r="I843" t="s">
        <v>885</v>
      </c>
      <c r="J843" t="s">
        <v>879</v>
      </c>
      <c r="K843">
        <v>1439.58266066483</v>
      </c>
      <c r="L843">
        <v>1402.2244406060199</v>
      </c>
      <c r="M843">
        <v>0.62313457319299603</v>
      </c>
      <c r="N843">
        <v>0.37686542680700402</v>
      </c>
      <c r="O843">
        <v>0.22901985316319601</v>
      </c>
      <c r="P843">
        <v>1.33257881109562</v>
      </c>
      <c r="Q843">
        <v>0.89644104206757802</v>
      </c>
      <c r="R843">
        <v>2</v>
      </c>
      <c r="S843">
        <v>5</v>
      </c>
      <c r="T843">
        <v>1433.57122412373</v>
      </c>
      <c r="U843">
        <v>1408.2358771471199</v>
      </c>
      <c r="V843">
        <v>0</v>
      </c>
      <c r="W843">
        <v>2</v>
      </c>
      <c r="X843">
        <v>1</v>
      </c>
    </row>
    <row r="844" spans="1:24">
      <c r="A844">
        <v>2023</v>
      </c>
      <c r="B844" s="15">
        <v>44918</v>
      </c>
      <c r="C844">
        <v>0</v>
      </c>
      <c r="D844">
        <v>0</v>
      </c>
      <c r="E844" t="s">
        <v>829</v>
      </c>
      <c r="F844" t="s">
        <v>865</v>
      </c>
      <c r="G844" t="s">
        <v>890</v>
      </c>
      <c r="H844" t="s">
        <v>874</v>
      </c>
      <c r="I844" t="s">
        <v>891</v>
      </c>
      <c r="J844" t="s">
        <v>875</v>
      </c>
      <c r="K844">
        <v>1430.85787928685</v>
      </c>
      <c r="L844">
        <v>1503.9867143157101</v>
      </c>
      <c r="M844">
        <v>0.46676401229527398</v>
      </c>
      <c r="N844">
        <v>0.53323598770472602</v>
      </c>
      <c r="O844">
        <v>0.24002768909408401</v>
      </c>
      <c r="P844">
        <v>1.0615194264611101</v>
      </c>
      <c r="Q844">
        <v>1.1785082626329699</v>
      </c>
      <c r="R844">
        <v>2</v>
      </c>
      <c r="S844">
        <v>1</v>
      </c>
      <c r="T844">
        <v>1433.4621515578001</v>
      </c>
      <c r="U844">
        <v>1501.38244204476</v>
      </c>
      <c r="V844">
        <v>8</v>
      </c>
      <c r="W844">
        <v>24</v>
      </c>
      <c r="X844">
        <v>16</v>
      </c>
    </row>
    <row r="845" spans="1:24">
      <c r="A845">
        <v>2023</v>
      </c>
      <c r="B845" s="15">
        <v>44914</v>
      </c>
      <c r="C845">
        <v>0</v>
      </c>
      <c r="D845">
        <v>0</v>
      </c>
      <c r="E845" t="s">
        <v>829</v>
      </c>
      <c r="F845" t="s">
        <v>860</v>
      </c>
      <c r="G845" t="s">
        <v>890</v>
      </c>
      <c r="H845" t="s">
        <v>884</v>
      </c>
      <c r="I845" t="s">
        <v>891</v>
      </c>
      <c r="J845" t="s">
        <v>885</v>
      </c>
      <c r="K845">
        <v>1436.23821928692</v>
      </c>
      <c r="L845">
        <v>1429.96146159931</v>
      </c>
      <c r="M845">
        <v>0.58028782661215295</v>
      </c>
      <c r="N845">
        <v>0.419712173387847</v>
      </c>
      <c r="O845">
        <v>0.23430192937637701</v>
      </c>
      <c r="P845">
        <v>1.25891502523183</v>
      </c>
      <c r="Q845">
        <v>0.97538690414454698</v>
      </c>
      <c r="R845">
        <v>2</v>
      </c>
      <c r="S845">
        <v>3</v>
      </c>
      <c r="T845">
        <v>1433.35703082242</v>
      </c>
      <c r="U845">
        <v>1432.84265006381</v>
      </c>
      <c r="V845">
        <v>0</v>
      </c>
      <c r="W845">
        <v>3</v>
      </c>
      <c r="X845">
        <v>1</v>
      </c>
    </row>
    <row r="846" spans="1:24">
      <c r="A846">
        <v>2023</v>
      </c>
      <c r="B846" s="15">
        <v>44934</v>
      </c>
      <c r="C846">
        <v>0</v>
      </c>
      <c r="D846">
        <v>0</v>
      </c>
      <c r="E846" t="s">
        <v>829</v>
      </c>
      <c r="G846" t="s">
        <v>840</v>
      </c>
      <c r="H846" t="s">
        <v>846</v>
      </c>
      <c r="I846" t="s">
        <v>841</v>
      </c>
      <c r="J846" t="s">
        <v>847</v>
      </c>
      <c r="K846">
        <v>1436.2874873729399</v>
      </c>
      <c r="L846">
        <v>1565.2708430044099</v>
      </c>
      <c r="M846">
        <v>0.38825225568053301</v>
      </c>
      <c r="N846">
        <v>0.61174774431946699</v>
      </c>
      <c r="O846">
        <v>0.23043482003778501</v>
      </c>
      <c r="P846">
        <v>0.91747249273184295</v>
      </c>
      <c r="Q846">
        <v>1.3129623273059401</v>
      </c>
      <c r="R846">
        <v>2</v>
      </c>
      <c r="S846">
        <v>6</v>
      </c>
      <c r="T846">
        <v>1432.4031801393601</v>
      </c>
      <c r="U846">
        <v>1569.15515023799</v>
      </c>
      <c r="V846">
        <v>37</v>
      </c>
      <c r="W846">
        <v>2</v>
      </c>
      <c r="X846">
        <v>19</v>
      </c>
    </row>
    <row r="847" spans="1:24">
      <c r="A847">
        <v>2023</v>
      </c>
      <c r="B847" s="15">
        <v>44981</v>
      </c>
      <c r="C847">
        <v>0</v>
      </c>
      <c r="D847">
        <v>0</v>
      </c>
      <c r="E847" t="s">
        <v>829</v>
      </c>
      <c r="G847" t="s">
        <v>840</v>
      </c>
      <c r="H847" t="s">
        <v>884</v>
      </c>
      <c r="I847" t="s">
        <v>841</v>
      </c>
      <c r="J847" t="s">
        <v>885</v>
      </c>
      <c r="K847">
        <v>1437.8054057235199</v>
      </c>
      <c r="L847">
        <v>1428.63141193055</v>
      </c>
      <c r="M847">
        <v>0.584344251287226</v>
      </c>
      <c r="N847">
        <v>0.415655748712774</v>
      </c>
      <c r="O847">
        <v>0.23380601082732499</v>
      </c>
      <c r="P847">
        <v>1.26587131505843</v>
      </c>
      <c r="Q847">
        <v>0.96793469576889501</v>
      </c>
      <c r="R847">
        <v>2</v>
      </c>
      <c r="S847">
        <v>5</v>
      </c>
      <c r="T847">
        <v>1432.2479894381499</v>
      </c>
      <c r="U847">
        <v>1434.18882821592</v>
      </c>
      <c r="V847">
        <v>0</v>
      </c>
      <c r="W847">
        <v>0</v>
      </c>
      <c r="X847">
        <v>0</v>
      </c>
    </row>
    <row r="848" spans="1:24">
      <c r="A848">
        <v>2023</v>
      </c>
      <c r="B848" s="15">
        <v>44870</v>
      </c>
      <c r="C848">
        <v>0</v>
      </c>
      <c r="D848">
        <v>0</v>
      </c>
      <c r="E848" t="s">
        <v>829</v>
      </c>
      <c r="F848" t="s">
        <v>865</v>
      </c>
      <c r="G848" t="s">
        <v>836</v>
      </c>
      <c r="H848" t="s">
        <v>878</v>
      </c>
      <c r="I848" t="s">
        <v>837</v>
      </c>
      <c r="J848" t="s">
        <v>879</v>
      </c>
      <c r="K848">
        <v>1434.9704528423999</v>
      </c>
      <c r="L848">
        <v>1434.97486565182</v>
      </c>
      <c r="M848">
        <v>0.57145689658216303</v>
      </c>
      <c r="N848">
        <v>0.42854310341783702</v>
      </c>
      <c r="O848">
        <v>0.23537957926780401</v>
      </c>
      <c r="P848">
        <v>1.24378408854494</v>
      </c>
      <c r="Q848">
        <v>0.99159549072286801</v>
      </c>
      <c r="R848">
        <v>4</v>
      </c>
      <c r="S848">
        <v>5</v>
      </c>
      <c r="T848">
        <v>1432.1420217442901</v>
      </c>
      <c r="U848">
        <v>1437.80329674993</v>
      </c>
      <c r="V848">
        <v>0</v>
      </c>
      <c r="W848">
        <v>6</v>
      </c>
      <c r="X848">
        <v>3</v>
      </c>
    </row>
    <row r="849" spans="1:24">
      <c r="A849">
        <v>2023</v>
      </c>
      <c r="B849" s="15">
        <v>44892</v>
      </c>
      <c r="C849">
        <v>0</v>
      </c>
      <c r="D849">
        <v>0</v>
      </c>
      <c r="E849" t="s">
        <v>829</v>
      </c>
      <c r="F849" t="s">
        <v>860</v>
      </c>
      <c r="G849" t="s">
        <v>836</v>
      </c>
      <c r="H849" t="s">
        <v>863</v>
      </c>
      <c r="I849" t="s">
        <v>837</v>
      </c>
      <c r="J849" t="s">
        <v>864</v>
      </c>
      <c r="K849">
        <v>1434.03403893674</v>
      </c>
      <c r="L849">
        <v>1500.6985688458701</v>
      </c>
      <c r="M849">
        <v>0.47603618773548101</v>
      </c>
      <c r="N849">
        <v>0.52396381226451905</v>
      </c>
      <c r="O849">
        <v>0.24115537826455999</v>
      </c>
      <c r="P849">
        <v>1.07842906681455</v>
      </c>
      <c r="Q849">
        <v>1.1627263114500099</v>
      </c>
      <c r="R849">
        <v>3</v>
      </c>
      <c r="S849">
        <v>4</v>
      </c>
      <c r="T849">
        <v>1431.75389080643</v>
      </c>
      <c r="U849">
        <v>1502.9787169761801</v>
      </c>
      <c r="V849">
        <v>8</v>
      </c>
      <c r="W849">
        <v>22</v>
      </c>
      <c r="X849">
        <v>15</v>
      </c>
    </row>
    <row r="850" spans="1:24">
      <c r="A850">
        <v>2023</v>
      </c>
      <c r="B850" s="15">
        <v>44917</v>
      </c>
      <c r="C850">
        <v>0</v>
      </c>
      <c r="D850">
        <v>0</v>
      </c>
      <c r="E850" t="s">
        <v>829</v>
      </c>
      <c r="G850" t="s">
        <v>836</v>
      </c>
      <c r="H850" t="s">
        <v>886</v>
      </c>
      <c r="I850" t="s">
        <v>837</v>
      </c>
      <c r="J850" t="s">
        <v>887</v>
      </c>
      <c r="K850">
        <v>1425.2028167891999</v>
      </c>
      <c r="L850">
        <v>1548.95289418077</v>
      </c>
      <c r="M850">
        <v>0.39543098234674001</v>
      </c>
      <c r="N850">
        <v>0.60456901765325999</v>
      </c>
      <c r="O850">
        <v>0.23132210722434701</v>
      </c>
      <c r="P850">
        <v>0.930712143819586</v>
      </c>
      <c r="Q850">
        <v>1.3006099634047601</v>
      </c>
      <c r="R850">
        <v>5</v>
      </c>
      <c r="S850">
        <v>2</v>
      </c>
      <c r="T850">
        <v>1430.9949891915101</v>
      </c>
      <c r="U850">
        <v>1543.1607217784599</v>
      </c>
      <c r="V850">
        <v>22</v>
      </c>
      <c r="W850">
        <v>8</v>
      </c>
      <c r="X850">
        <v>15</v>
      </c>
    </row>
    <row r="851" spans="1:24">
      <c r="A851">
        <v>2023</v>
      </c>
      <c r="B851" s="15">
        <v>44874</v>
      </c>
      <c r="C851">
        <v>0</v>
      </c>
      <c r="D851">
        <v>0</v>
      </c>
      <c r="E851" t="s">
        <v>829</v>
      </c>
      <c r="G851" t="s">
        <v>878</v>
      </c>
      <c r="H851" t="s">
        <v>886</v>
      </c>
      <c r="I851" t="s">
        <v>879</v>
      </c>
      <c r="J851" t="s">
        <v>887</v>
      </c>
      <c r="K851">
        <v>1434.7379146959399</v>
      </c>
      <c r="L851">
        <v>1529.76102871543</v>
      </c>
      <c r="M851">
        <v>0.43556679812733101</v>
      </c>
      <c r="N851">
        <v>0.56443320187266899</v>
      </c>
      <c r="O851">
        <v>0.236235127863414</v>
      </c>
      <c r="P851">
        <v>1.0044725458694099</v>
      </c>
      <c r="Q851">
        <v>1.2317625819940099</v>
      </c>
      <c r="R851">
        <v>1</v>
      </c>
      <c r="S851">
        <v>4</v>
      </c>
      <c r="T851">
        <v>1430.8014767693601</v>
      </c>
      <c r="U851">
        <v>1533.6974666420101</v>
      </c>
      <c r="V851">
        <v>18</v>
      </c>
      <c r="W851">
        <v>30</v>
      </c>
      <c r="X851">
        <v>24</v>
      </c>
    </row>
    <row r="852" spans="1:24">
      <c r="A852">
        <v>2023</v>
      </c>
      <c r="B852" s="15">
        <v>44880</v>
      </c>
      <c r="C852">
        <v>0</v>
      </c>
      <c r="D852">
        <v>0</v>
      </c>
      <c r="E852" t="s">
        <v>829</v>
      </c>
      <c r="F852" t="s">
        <v>860</v>
      </c>
      <c r="G852" t="s">
        <v>878</v>
      </c>
      <c r="H852" t="s">
        <v>892</v>
      </c>
      <c r="I852" t="s">
        <v>879</v>
      </c>
      <c r="J852" t="s">
        <v>893</v>
      </c>
      <c r="K852">
        <v>1428.0955018027501</v>
      </c>
      <c r="L852">
        <v>1446.6315321811101</v>
      </c>
      <c r="M852">
        <v>0.54515691232877705</v>
      </c>
      <c r="N852">
        <v>0.454843087671223</v>
      </c>
      <c r="O852">
        <v>0.23857896980222201</v>
      </c>
      <c r="P852">
        <v>1.1988298199358201</v>
      </c>
      <c r="Q852">
        <v>1.03974914986641</v>
      </c>
      <c r="R852">
        <v>3</v>
      </c>
      <c r="S852">
        <v>2</v>
      </c>
      <c r="T852">
        <v>1430.2586475426201</v>
      </c>
      <c r="U852">
        <v>1444.46838644124</v>
      </c>
      <c r="V852">
        <v>0</v>
      </c>
      <c r="W852">
        <v>9</v>
      </c>
      <c r="X852">
        <v>4</v>
      </c>
    </row>
    <row r="853" spans="1:24">
      <c r="A853">
        <v>2023</v>
      </c>
      <c r="B853" s="15">
        <v>44912</v>
      </c>
      <c r="C853">
        <v>0</v>
      </c>
      <c r="D853">
        <v>0</v>
      </c>
      <c r="E853" t="s">
        <v>829</v>
      </c>
      <c r="G853" t="s">
        <v>884</v>
      </c>
      <c r="H853" t="s">
        <v>882</v>
      </c>
      <c r="I853" t="s">
        <v>885</v>
      </c>
      <c r="J853" t="s">
        <v>883</v>
      </c>
      <c r="K853">
        <v>1433.57122412373</v>
      </c>
      <c r="L853">
        <v>1580.6107209465399</v>
      </c>
      <c r="M853">
        <v>0.36387047148782498</v>
      </c>
      <c r="N853">
        <v>0.63612952851217597</v>
      </c>
      <c r="O853">
        <v>0.22739178792386799</v>
      </c>
      <c r="P853">
        <v>0.87239157381520005</v>
      </c>
      <c r="Q853">
        <v>1.3550002141086701</v>
      </c>
      <c r="R853">
        <v>1</v>
      </c>
      <c r="S853">
        <v>5</v>
      </c>
      <c r="T853">
        <v>1429.96146159931</v>
      </c>
      <c r="U853">
        <v>1584.2204834709601</v>
      </c>
      <c r="V853">
        <v>45</v>
      </c>
      <c r="W853">
        <v>5</v>
      </c>
      <c r="X853">
        <v>25</v>
      </c>
    </row>
    <row r="854" spans="1:24">
      <c r="A854">
        <v>2023</v>
      </c>
      <c r="B854" s="15">
        <v>44913</v>
      </c>
      <c r="C854">
        <v>0</v>
      </c>
      <c r="D854">
        <v>0</v>
      </c>
      <c r="E854" t="s">
        <v>829</v>
      </c>
      <c r="G854" t="s">
        <v>836</v>
      </c>
      <c r="H854" t="s">
        <v>848</v>
      </c>
      <c r="I854" t="s">
        <v>837</v>
      </c>
      <c r="J854" t="s">
        <v>849</v>
      </c>
      <c r="K854">
        <v>1433.87082877283</v>
      </c>
      <c r="L854">
        <v>1514.86203748754</v>
      </c>
      <c r="M854">
        <v>0.45551797843229902</v>
      </c>
      <c r="N854">
        <v>0.54448202156770098</v>
      </c>
      <c r="O854">
        <v>0.23866097893851099</v>
      </c>
      <c r="P854">
        <v>1.0409825691463701</v>
      </c>
      <c r="Q854">
        <v>1.19767840979215</v>
      </c>
      <c r="R854">
        <v>2</v>
      </c>
      <c r="S854">
        <v>5</v>
      </c>
      <c r="T854">
        <v>1429.7263231253901</v>
      </c>
      <c r="U854">
        <v>1519.0065431349799</v>
      </c>
      <c r="V854">
        <v>12</v>
      </c>
      <c r="W854">
        <v>22</v>
      </c>
      <c r="X854">
        <v>17</v>
      </c>
    </row>
    <row r="855" spans="1:24">
      <c r="A855">
        <v>2023</v>
      </c>
      <c r="B855" s="15">
        <v>44890</v>
      </c>
      <c r="C855">
        <v>0</v>
      </c>
      <c r="D855">
        <v>0</v>
      </c>
      <c r="E855" t="s">
        <v>829</v>
      </c>
      <c r="F855" t="s">
        <v>865</v>
      </c>
      <c r="G855" t="s">
        <v>880</v>
      </c>
      <c r="H855" t="s">
        <v>884</v>
      </c>
      <c r="I855" t="s">
        <v>881</v>
      </c>
      <c r="J855" t="s">
        <v>885</v>
      </c>
      <c r="K855">
        <v>1432.3265398830299</v>
      </c>
      <c r="L855">
        <v>1441.07640938138</v>
      </c>
      <c r="M855">
        <v>0.55908633933390395</v>
      </c>
      <c r="N855">
        <v>0.440913660666096</v>
      </c>
      <c r="O855">
        <v>0.23688572757645701</v>
      </c>
      <c r="P855">
        <v>1.2226188319731</v>
      </c>
      <c r="Q855">
        <v>1.01426689560336</v>
      </c>
      <c r="R855">
        <v>2</v>
      </c>
      <c r="S855">
        <v>3</v>
      </c>
      <c r="T855">
        <v>1429.5713844898401</v>
      </c>
      <c r="U855">
        <v>1443.8315647745701</v>
      </c>
      <c r="V855">
        <v>0</v>
      </c>
      <c r="W855">
        <v>7</v>
      </c>
      <c r="X855">
        <v>3</v>
      </c>
    </row>
    <row r="856" spans="1:24">
      <c r="A856">
        <v>2023</v>
      </c>
      <c r="B856" s="15">
        <v>44982</v>
      </c>
      <c r="C856">
        <v>0</v>
      </c>
      <c r="D856">
        <v>0</v>
      </c>
      <c r="E856" t="s">
        <v>829</v>
      </c>
      <c r="G856" t="s">
        <v>884</v>
      </c>
      <c r="H856" t="s">
        <v>831</v>
      </c>
      <c r="I856" t="s">
        <v>885</v>
      </c>
      <c r="J856" t="s">
        <v>833</v>
      </c>
      <c r="K856">
        <v>1434.18882821592</v>
      </c>
      <c r="L856">
        <v>1474.81777936149</v>
      </c>
      <c r="M856">
        <v>0.51348275400349397</v>
      </c>
      <c r="N856">
        <v>0.48651724599650598</v>
      </c>
      <c r="O856">
        <v>0.24243204889027101</v>
      </c>
      <c r="P856">
        <v>1.14491288077437</v>
      </c>
      <c r="Q856">
        <v>1.0975191681159</v>
      </c>
      <c r="R856">
        <v>2</v>
      </c>
      <c r="S856">
        <v>5</v>
      </c>
      <c r="T856">
        <v>1429.42452628144</v>
      </c>
      <c r="U856">
        <v>1479.5820812959701</v>
      </c>
      <c r="V856">
        <v>3</v>
      </c>
      <c r="W856">
        <v>0</v>
      </c>
      <c r="X856">
        <v>1</v>
      </c>
    </row>
    <row r="857" spans="1:24">
      <c r="A857">
        <v>2023</v>
      </c>
      <c r="B857" s="15">
        <v>44934</v>
      </c>
      <c r="C857">
        <v>0</v>
      </c>
      <c r="D857">
        <v>0</v>
      </c>
      <c r="E857" t="s">
        <v>829</v>
      </c>
      <c r="G857" t="s">
        <v>890</v>
      </c>
      <c r="H857" t="s">
        <v>856</v>
      </c>
      <c r="I857" t="s">
        <v>891</v>
      </c>
      <c r="J857" t="s">
        <v>857</v>
      </c>
      <c r="K857">
        <v>1433.29451001955</v>
      </c>
      <c r="L857">
        <v>1531.6248148249799</v>
      </c>
      <c r="M857">
        <v>0.43089228094704701</v>
      </c>
      <c r="N857">
        <v>0.56910771905295299</v>
      </c>
      <c r="O857">
        <v>0.23566586364543499</v>
      </c>
      <c r="P857">
        <v>0.99590382401199196</v>
      </c>
      <c r="Q857">
        <v>1.2397620396334399</v>
      </c>
      <c r="R857">
        <v>1</v>
      </c>
      <c r="S857">
        <v>4</v>
      </c>
      <c r="T857">
        <v>1429.40645573298</v>
      </c>
      <c r="U857">
        <v>1535.5128691115499</v>
      </c>
      <c r="V857">
        <v>18</v>
      </c>
      <c r="W857">
        <v>18</v>
      </c>
      <c r="X857">
        <v>18</v>
      </c>
    </row>
    <row r="858" spans="1:24">
      <c r="A858">
        <v>2023</v>
      </c>
      <c r="B858" s="15">
        <v>44933</v>
      </c>
      <c r="C858">
        <v>0</v>
      </c>
      <c r="D858">
        <v>0</v>
      </c>
      <c r="E858" t="s">
        <v>829</v>
      </c>
      <c r="F858" t="s">
        <v>865</v>
      </c>
      <c r="G858" t="s">
        <v>868</v>
      </c>
      <c r="H858" t="s">
        <v>866</v>
      </c>
      <c r="I858" t="s">
        <v>869</v>
      </c>
      <c r="J858" t="s">
        <v>867</v>
      </c>
      <c r="K858">
        <v>1425.7722018408599</v>
      </c>
      <c r="L858">
        <v>1568.8235308855201</v>
      </c>
      <c r="M858">
        <v>0.36920089537606099</v>
      </c>
      <c r="N858">
        <v>0.63079910462393896</v>
      </c>
      <c r="O858">
        <v>0.228061472755136</v>
      </c>
      <c r="P858">
        <v>0.882262763565279</v>
      </c>
      <c r="Q858">
        <v>1.34579870918986</v>
      </c>
      <c r="R858">
        <v>4</v>
      </c>
      <c r="S858">
        <v>3</v>
      </c>
      <c r="T858">
        <v>1428.96303952675</v>
      </c>
      <c r="U858">
        <v>1565.63269319963</v>
      </c>
      <c r="V858">
        <v>32</v>
      </c>
      <c r="W858">
        <v>1</v>
      </c>
      <c r="X858">
        <v>16</v>
      </c>
    </row>
    <row r="859" spans="1:24">
      <c r="A859">
        <v>2023</v>
      </c>
      <c r="B859" s="15">
        <v>44977</v>
      </c>
      <c r="C859">
        <v>0</v>
      </c>
      <c r="D859">
        <v>0</v>
      </c>
      <c r="E859" t="s">
        <v>829</v>
      </c>
      <c r="G859" t="s">
        <v>836</v>
      </c>
      <c r="H859" t="s">
        <v>850</v>
      </c>
      <c r="I859" t="s">
        <v>837</v>
      </c>
      <c r="J859" t="s">
        <v>851</v>
      </c>
      <c r="K859">
        <v>1422.51617810373</v>
      </c>
      <c r="L859">
        <v>1507.8299078416301</v>
      </c>
      <c r="M859">
        <v>0.44935374500569097</v>
      </c>
      <c r="N859">
        <v>0.55064625499430897</v>
      </c>
      <c r="O859">
        <v>0.237911878165322</v>
      </c>
      <c r="P859">
        <v>1.02971277474178</v>
      </c>
      <c r="Q859">
        <v>1.20819910342354</v>
      </c>
      <c r="R859">
        <v>4</v>
      </c>
      <c r="S859">
        <v>0</v>
      </c>
      <c r="T859">
        <v>1428.3377077738401</v>
      </c>
      <c r="U859">
        <v>1502.00837817152</v>
      </c>
      <c r="V859">
        <v>6</v>
      </c>
      <c r="W859">
        <v>0</v>
      </c>
      <c r="X859">
        <v>3</v>
      </c>
    </row>
    <row r="860" spans="1:24">
      <c r="A860">
        <v>2023</v>
      </c>
      <c r="B860" s="15">
        <v>44877</v>
      </c>
      <c r="C860">
        <v>0</v>
      </c>
      <c r="D860">
        <v>0</v>
      </c>
      <c r="E860" t="s">
        <v>829</v>
      </c>
      <c r="G860" t="s">
        <v>878</v>
      </c>
      <c r="H860" t="s">
        <v>880</v>
      </c>
      <c r="I860" t="s">
        <v>879</v>
      </c>
      <c r="J860" t="s">
        <v>881</v>
      </c>
      <c r="K860">
        <v>1430.8014767693601</v>
      </c>
      <c r="L860">
        <v>1445.4388755186601</v>
      </c>
      <c r="M860">
        <v>0.55071586414657503</v>
      </c>
      <c r="N860">
        <v>0.44928413585342503</v>
      </c>
      <c r="O860">
        <v>0.23790341789578001</v>
      </c>
      <c r="P860">
        <v>1.2083179598190299</v>
      </c>
      <c r="Q860">
        <v>1.0295854580767501</v>
      </c>
      <c r="R860">
        <v>2</v>
      </c>
      <c r="S860">
        <v>3</v>
      </c>
      <c r="T860">
        <v>1428.0955018027501</v>
      </c>
      <c r="U860">
        <v>1448.1448504852699</v>
      </c>
      <c r="V860">
        <v>0</v>
      </c>
      <c r="W860">
        <v>11</v>
      </c>
      <c r="X860">
        <v>5</v>
      </c>
    </row>
    <row r="861" spans="1:24">
      <c r="A861">
        <v>2023</v>
      </c>
      <c r="B861" s="15">
        <v>44886</v>
      </c>
      <c r="C861">
        <v>0</v>
      </c>
      <c r="D861">
        <v>0</v>
      </c>
      <c r="E861" t="s">
        <v>829</v>
      </c>
      <c r="G861" t="s">
        <v>840</v>
      </c>
      <c r="H861" t="s">
        <v>848</v>
      </c>
      <c r="I861" t="s">
        <v>841</v>
      </c>
      <c r="J861" t="s">
        <v>849</v>
      </c>
      <c r="K861">
        <v>1431.9598796093101</v>
      </c>
      <c r="L861">
        <v>1526.91596294027</v>
      </c>
      <c r="M861">
        <v>0.43566166345038898</v>
      </c>
      <c r="N861">
        <v>0.56433833654961096</v>
      </c>
      <c r="O861">
        <v>0.23624667561889201</v>
      </c>
      <c r="P861">
        <v>1.0046463828349199</v>
      </c>
      <c r="Q861">
        <v>1.23160029278397</v>
      </c>
      <c r="R861">
        <v>2</v>
      </c>
      <c r="S861">
        <v>5</v>
      </c>
      <c r="T861">
        <v>1428.0224583581301</v>
      </c>
      <c r="U861">
        <v>1530.85338419145</v>
      </c>
      <c r="V861">
        <v>16</v>
      </c>
      <c r="W861">
        <v>26</v>
      </c>
      <c r="X861">
        <v>21</v>
      </c>
    </row>
    <row r="862" spans="1:24">
      <c r="A862">
        <v>2023</v>
      </c>
      <c r="B862" s="15">
        <v>44976</v>
      </c>
      <c r="C862">
        <v>0</v>
      </c>
      <c r="D862">
        <v>0</v>
      </c>
      <c r="E862" t="s">
        <v>829</v>
      </c>
      <c r="F862" t="s">
        <v>860</v>
      </c>
      <c r="G862" t="s">
        <v>890</v>
      </c>
      <c r="H862" t="s">
        <v>868</v>
      </c>
      <c r="I862" t="s">
        <v>891</v>
      </c>
      <c r="J862" t="s">
        <v>869</v>
      </c>
      <c r="K862">
        <v>1425.5570196721901</v>
      </c>
      <c r="L862">
        <v>1425.3865351116599</v>
      </c>
      <c r="M862">
        <v>0.57170343561344605</v>
      </c>
      <c r="N862">
        <v>0.428296564386554</v>
      </c>
      <c r="O862">
        <v>0.23534952603663001</v>
      </c>
      <c r="P862">
        <v>1.24420626465838</v>
      </c>
      <c r="Q862">
        <v>0.99114326137824604</v>
      </c>
      <c r="R862">
        <v>3</v>
      </c>
      <c r="S862">
        <v>2</v>
      </c>
      <c r="T862">
        <v>1427.57577236579</v>
      </c>
      <c r="U862">
        <v>1423.36778241806</v>
      </c>
      <c r="V862">
        <v>0</v>
      </c>
      <c r="W862">
        <v>0</v>
      </c>
      <c r="X862">
        <v>0</v>
      </c>
    </row>
    <row r="863" spans="1:24">
      <c r="A863">
        <v>2023</v>
      </c>
      <c r="B863" s="15">
        <v>44971</v>
      </c>
      <c r="C863">
        <v>0</v>
      </c>
      <c r="D863">
        <v>0</v>
      </c>
      <c r="E863" t="s">
        <v>829</v>
      </c>
      <c r="G863" t="s">
        <v>836</v>
      </c>
      <c r="H863" t="s">
        <v>856</v>
      </c>
      <c r="I863" t="s">
        <v>837</v>
      </c>
      <c r="J863" t="s">
        <v>857</v>
      </c>
      <c r="K863">
        <v>1430.7101525637399</v>
      </c>
      <c r="L863">
        <v>1524.14666310084</v>
      </c>
      <c r="M863">
        <v>0.437813492771019</v>
      </c>
      <c r="N863">
        <v>0.56218650722898</v>
      </c>
      <c r="O863">
        <v>0.23650856560297601</v>
      </c>
      <c r="P863">
        <v>1.00858890996811</v>
      </c>
      <c r="Q863">
        <v>1.2279196556348599</v>
      </c>
      <c r="R863">
        <v>1</v>
      </c>
      <c r="S863">
        <v>3</v>
      </c>
      <c r="T863">
        <v>1427.44776696808</v>
      </c>
      <c r="U863">
        <v>1527.4090486964999</v>
      </c>
      <c r="V863">
        <v>14</v>
      </c>
      <c r="W863">
        <v>0</v>
      </c>
      <c r="X863">
        <v>7</v>
      </c>
    </row>
    <row r="864" spans="1:24">
      <c r="A864">
        <v>2023</v>
      </c>
      <c r="B864" s="15">
        <v>44902</v>
      </c>
      <c r="C864">
        <v>0</v>
      </c>
      <c r="D864">
        <v>0</v>
      </c>
      <c r="E864" t="s">
        <v>829</v>
      </c>
      <c r="F864" t="s">
        <v>860</v>
      </c>
      <c r="G864" t="s">
        <v>836</v>
      </c>
      <c r="H864" t="s">
        <v>863</v>
      </c>
      <c r="I864" t="s">
        <v>837</v>
      </c>
      <c r="J864" t="s">
        <v>864</v>
      </c>
      <c r="K864">
        <v>1429.3013653283101</v>
      </c>
      <c r="L864">
        <v>1494.8428853791199</v>
      </c>
      <c r="M864">
        <v>0.47764886067835199</v>
      </c>
      <c r="N864">
        <v>0.52235113932164801</v>
      </c>
      <c r="O864">
        <v>0.24135165385992199</v>
      </c>
      <c r="P864">
        <v>1.0813680327276001</v>
      </c>
      <c r="Q864">
        <v>1.15998362113232</v>
      </c>
      <c r="R864">
        <v>5</v>
      </c>
      <c r="S864">
        <v>6</v>
      </c>
      <c r="T864">
        <v>1427.0122488269401</v>
      </c>
      <c r="U864">
        <v>1497.13200188049</v>
      </c>
      <c r="V864">
        <v>5</v>
      </c>
      <c r="W864">
        <v>16</v>
      </c>
      <c r="X864">
        <v>10</v>
      </c>
    </row>
    <row r="865" spans="1:24">
      <c r="A865">
        <v>2023</v>
      </c>
      <c r="B865" s="15">
        <v>44888</v>
      </c>
      <c r="C865">
        <v>0</v>
      </c>
      <c r="D865">
        <v>0</v>
      </c>
      <c r="E865" t="s">
        <v>829</v>
      </c>
      <c r="G865" t="s">
        <v>878</v>
      </c>
      <c r="H865" t="s">
        <v>888</v>
      </c>
      <c r="I865" t="s">
        <v>879</v>
      </c>
      <c r="J865" t="s">
        <v>889</v>
      </c>
      <c r="K865">
        <v>1423.9745661151601</v>
      </c>
      <c r="L865">
        <v>1544.653978911</v>
      </c>
      <c r="M865">
        <v>0.399664455548568</v>
      </c>
      <c r="N865">
        <v>0.600335544451432</v>
      </c>
      <c r="O865">
        <v>0.23184384015884299</v>
      </c>
      <c r="P865">
        <v>0.93851300910660596</v>
      </c>
      <c r="Q865">
        <v>1.29333083105224</v>
      </c>
      <c r="R865">
        <v>3</v>
      </c>
      <c r="S865">
        <v>2</v>
      </c>
      <c r="T865">
        <v>1426.9769830082901</v>
      </c>
      <c r="U865">
        <v>1541.65156201787</v>
      </c>
      <c r="V865">
        <v>19</v>
      </c>
      <c r="W865">
        <v>12</v>
      </c>
      <c r="X865">
        <v>15</v>
      </c>
    </row>
    <row r="866" spans="1:24">
      <c r="A866">
        <v>2023</v>
      </c>
      <c r="B866" s="15">
        <v>44972</v>
      </c>
      <c r="C866">
        <v>0</v>
      </c>
      <c r="D866">
        <v>0</v>
      </c>
      <c r="E866" t="s">
        <v>829</v>
      </c>
      <c r="F866" t="s">
        <v>865</v>
      </c>
      <c r="G866" t="s">
        <v>890</v>
      </c>
      <c r="H866" t="s">
        <v>882</v>
      </c>
      <c r="I866" t="s">
        <v>891</v>
      </c>
      <c r="J866" t="s">
        <v>883</v>
      </c>
      <c r="K866">
        <v>1423.5727899014901</v>
      </c>
      <c r="L866">
        <v>1590.1938981268399</v>
      </c>
      <c r="M866">
        <v>0.33820020047688598</v>
      </c>
      <c r="N866">
        <v>0.66179979952311396</v>
      </c>
      <c r="O866">
        <v>0.224123845122284</v>
      </c>
      <c r="P866">
        <v>0.82472551672404903</v>
      </c>
      <c r="Q866">
        <v>1.3993983283982301</v>
      </c>
      <c r="R866">
        <v>1</v>
      </c>
      <c r="S866">
        <v>0</v>
      </c>
      <c r="T866">
        <v>1426.9612528227201</v>
      </c>
      <c r="U866">
        <v>1586.8054352056099</v>
      </c>
      <c r="V866">
        <v>43</v>
      </c>
      <c r="W866">
        <v>0</v>
      </c>
      <c r="X866">
        <v>21</v>
      </c>
    </row>
    <row r="867" spans="1:24">
      <c r="A867">
        <v>2023</v>
      </c>
      <c r="B867" s="15">
        <v>44971</v>
      </c>
      <c r="C867">
        <v>0</v>
      </c>
      <c r="D867">
        <v>0</v>
      </c>
      <c r="E867" t="s">
        <v>829</v>
      </c>
      <c r="G867" t="s">
        <v>884</v>
      </c>
      <c r="H867" t="s">
        <v>880</v>
      </c>
      <c r="I867" t="s">
        <v>885</v>
      </c>
      <c r="J867" t="s">
        <v>881</v>
      </c>
      <c r="K867">
        <v>1422.01103785652</v>
      </c>
      <c r="L867">
        <v>1411.51924305393</v>
      </c>
      <c r="M867">
        <v>0.586185566900566</v>
      </c>
      <c r="N867">
        <v>0.413814433099434</v>
      </c>
      <c r="O867">
        <v>0.23358068490075301</v>
      </c>
      <c r="P867">
        <v>1.2690301925063101</v>
      </c>
      <c r="Q867">
        <v>0.96455049239443902</v>
      </c>
      <c r="R867">
        <v>4</v>
      </c>
      <c r="S867">
        <v>0</v>
      </c>
      <c r="T867">
        <v>1426.18735833854</v>
      </c>
      <c r="U867">
        <v>1407.3429225719101</v>
      </c>
      <c r="V867">
        <v>0</v>
      </c>
      <c r="W867">
        <v>0</v>
      </c>
      <c r="X867">
        <v>0</v>
      </c>
    </row>
    <row r="868" spans="1:24">
      <c r="A868">
        <v>2023</v>
      </c>
      <c r="B868" s="15">
        <v>44931</v>
      </c>
      <c r="C868">
        <v>0</v>
      </c>
      <c r="D868">
        <v>0</v>
      </c>
      <c r="E868" t="s">
        <v>829</v>
      </c>
      <c r="G868" t="s">
        <v>868</v>
      </c>
      <c r="H868" t="s">
        <v>838</v>
      </c>
      <c r="I868" t="s">
        <v>869</v>
      </c>
      <c r="J868" t="s">
        <v>839</v>
      </c>
      <c r="K868">
        <v>1429.9712921642799</v>
      </c>
      <c r="L868">
        <v>1539.04809375177</v>
      </c>
      <c r="M868">
        <v>0.41579164581147898</v>
      </c>
      <c r="N868">
        <v>0.58420835418852102</v>
      </c>
      <c r="O868">
        <v>0.23382263534248199</v>
      </c>
      <c r="P868">
        <v>0.96818442858841203</v>
      </c>
      <c r="Q868">
        <v>1.2656382067540699</v>
      </c>
      <c r="R868">
        <v>2</v>
      </c>
      <c r="S868">
        <v>6</v>
      </c>
      <c r="T868">
        <v>1425.7722018408599</v>
      </c>
      <c r="U868">
        <v>1543.24718407519</v>
      </c>
      <c r="V868">
        <v>20</v>
      </c>
      <c r="W868">
        <v>16</v>
      </c>
      <c r="X868">
        <v>18</v>
      </c>
    </row>
    <row r="869" spans="1:24">
      <c r="A869">
        <v>2023</v>
      </c>
      <c r="B869" s="15">
        <v>44915</v>
      </c>
      <c r="C869">
        <v>0</v>
      </c>
      <c r="D869">
        <v>0</v>
      </c>
      <c r="E869" t="s">
        <v>829</v>
      </c>
      <c r="G869" t="s">
        <v>836</v>
      </c>
      <c r="H869" t="s">
        <v>848</v>
      </c>
      <c r="I869" t="s">
        <v>837</v>
      </c>
      <c r="J869" t="s">
        <v>849</v>
      </c>
      <c r="K869">
        <v>1429.7263231253901</v>
      </c>
      <c r="L869">
        <v>1519.0065431349799</v>
      </c>
      <c r="M869">
        <v>0.44371084478488798</v>
      </c>
      <c r="N869">
        <v>0.55628915521511202</v>
      </c>
      <c r="O869">
        <v>0.237225902444855</v>
      </c>
      <c r="P869">
        <v>1.01938788643597</v>
      </c>
      <c r="Q869">
        <v>1.21783801600889</v>
      </c>
      <c r="R869">
        <v>3</v>
      </c>
      <c r="S869">
        <v>7</v>
      </c>
      <c r="T869">
        <v>1425.2028167891999</v>
      </c>
      <c r="U869">
        <v>1523.5300494711701</v>
      </c>
      <c r="V869">
        <v>12</v>
      </c>
      <c r="W869">
        <v>20</v>
      </c>
      <c r="X869">
        <v>16</v>
      </c>
    </row>
    <row r="870" spans="1:24">
      <c r="A870">
        <v>2023</v>
      </c>
      <c r="B870" s="15">
        <v>44900</v>
      </c>
      <c r="C870">
        <v>0</v>
      </c>
      <c r="D870">
        <v>0</v>
      </c>
      <c r="E870" t="s">
        <v>829</v>
      </c>
      <c r="G870" t="s">
        <v>840</v>
      </c>
      <c r="H870" t="s">
        <v>842</v>
      </c>
      <c r="I870" t="s">
        <v>841</v>
      </c>
      <c r="J870" t="s">
        <v>844</v>
      </c>
      <c r="K870">
        <v>1419.5763737678601</v>
      </c>
      <c r="L870">
        <v>1596.92503704505</v>
      </c>
      <c r="M870">
        <v>0.32451968161323802</v>
      </c>
      <c r="N870">
        <v>0.67548031838676204</v>
      </c>
      <c r="O870">
        <v>0.22234775750387401</v>
      </c>
      <c r="P870">
        <v>0.79923089725777496</v>
      </c>
      <c r="Q870">
        <v>1.4231168602461</v>
      </c>
      <c r="R870">
        <v>5</v>
      </c>
      <c r="S870">
        <v>3</v>
      </c>
      <c r="T870">
        <v>1425.0568476010999</v>
      </c>
      <c r="U870">
        <v>1591.44456321181</v>
      </c>
      <c r="V870">
        <v>44</v>
      </c>
      <c r="W870">
        <v>3</v>
      </c>
      <c r="X870">
        <v>23</v>
      </c>
    </row>
    <row r="871" spans="1:24">
      <c r="A871">
        <v>2023</v>
      </c>
      <c r="B871" s="15">
        <v>44894</v>
      </c>
      <c r="C871">
        <v>0</v>
      </c>
      <c r="D871">
        <v>0</v>
      </c>
      <c r="E871" t="s">
        <v>829</v>
      </c>
      <c r="G871" t="s">
        <v>840</v>
      </c>
      <c r="H871" t="s">
        <v>834</v>
      </c>
      <c r="I871" t="s">
        <v>841</v>
      </c>
      <c r="J871" t="s">
        <v>835</v>
      </c>
      <c r="K871">
        <v>1420.35612879527</v>
      </c>
      <c r="L871">
        <v>1531.3525255914101</v>
      </c>
      <c r="M871">
        <v>0.41311000544179199</v>
      </c>
      <c r="N871">
        <v>0.58688999455820801</v>
      </c>
      <c r="O871">
        <v>0.23349444485256801</v>
      </c>
      <c r="P871">
        <v>0.96325556435248005</v>
      </c>
      <c r="Q871">
        <v>1.2702388805000899</v>
      </c>
      <c r="R871">
        <v>3</v>
      </c>
      <c r="S871">
        <v>1</v>
      </c>
      <c r="T871">
        <v>1424.9589815188299</v>
      </c>
      <c r="U871">
        <v>1526.74967286785</v>
      </c>
      <c r="V871">
        <v>13</v>
      </c>
      <c r="W871">
        <v>13</v>
      </c>
      <c r="X871">
        <v>13</v>
      </c>
    </row>
    <row r="872" spans="1:24">
      <c r="A872">
        <v>2023</v>
      </c>
      <c r="B872" s="15">
        <v>44936</v>
      </c>
      <c r="C872">
        <v>0</v>
      </c>
      <c r="D872">
        <v>0</v>
      </c>
      <c r="E872" t="s">
        <v>829</v>
      </c>
      <c r="G872" t="s">
        <v>890</v>
      </c>
      <c r="H872" t="s">
        <v>836</v>
      </c>
      <c r="I872" t="s">
        <v>891</v>
      </c>
      <c r="J872" t="s">
        <v>837</v>
      </c>
      <c r="K872">
        <v>1429.40645573298</v>
      </c>
      <c r="L872">
        <v>1422.9144147591401</v>
      </c>
      <c r="M872">
        <v>0.580589625595337</v>
      </c>
      <c r="N872">
        <v>0.419410374404663</v>
      </c>
      <c r="O872">
        <v>0.234265054342982</v>
      </c>
      <c r="P872">
        <v>1.25943244534259</v>
      </c>
      <c r="Q872">
        <v>0.97483260900038904</v>
      </c>
      <c r="R872">
        <v>2</v>
      </c>
      <c r="S872">
        <v>4</v>
      </c>
      <c r="T872">
        <v>1424.86330401036</v>
      </c>
      <c r="U872">
        <v>1427.4575664817601</v>
      </c>
      <c r="V872">
        <v>0</v>
      </c>
      <c r="W872">
        <v>0</v>
      </c>
      <c r="X872">
        <v>0</v>
      </c>
    </row>
    <row r="873" spans="1:24">
      <c r="A873">
        <v>2023</v>
      </c>
      <c r="B873" s="15">
        <v>44924</v>
      </c>
      <c r="C873">
        <v>0</v>
      </c>
      <c r="D873">
        <v>0</v>
      </c>
      <c r="E873" t="s">
        <v>829</v>
      </c>
      <c r="F873" t="s">
        <v>860</v>
      </c>
      <c r="G873" t="s">
        <v>836</v>
      </c>
      <c r="H873" t="s">
        <v>840</v>
      </c>
      <c r="I873" t="s">
        <v>837</v>
      </c>
      <c r="J873" t="s">
        <v>841</v>
      </c>
      <c r="K873">
        <v>1427.59944361518</v>
      </c>
      <c r="L873">
        <v>1418.24331147868</v>
      </c>
      <c r="M873">
        <v>0.58459888810795002</v>
      </c>
      <c r="N873">
        <v>0.41540111189204998</v>
      </c>
      <c r="O873">
        <v>0.23377485867195</v>
      </c>
      <c r="P873">
        <v>1.2663081124406399</v>
      </c>
      <c r="Q873">
        <v>0.96746674623131401</v>
      </c>
      <c r="R873">
        <v>3</v>
      </c>
      <c r="S873">
        <v>4</v>
      </c>
      <c r="T873">
        <v>1424.6923601982201</v>
      </c>
      <c r="U873">
        <v>1421.1503948956399</v>
      </c>
      <c r="V873">
        <v>0</v>
      </c>
      <c r="W873">
        <v>0</v>
      </c>
      <c r="X873">
        <v>0</v>
      </c>
    </row>
    <row r="874" spans="1:24">
      <c r="A874">
        <v>2023</v>
      </c>
      <c r="B874" s="15">
        <v>44892</v>
      </c>
      <c r="C874">
        <v>0</v>
      </c>
      <c r="D874">
        <v>0</v>
      </c>
      <c r="E874" t="s">
        <v>829</v>
      </c>
      <c r="G874" t="s">
        <v>880</v>
      </c>
      <c r="H874" t="s">
        <v>854</v>
      </c>
      <c r="I874" t="s">
        <v>881</v>
      </c>
      <c r="J874" t="s">
        <v>855</v>
      </c>
      <c r="K874">
        <v>1429.5713844898401</v>
      </c>
      <c r="L874">
        <v>1516.9394132335599</v>
      </c>
      <c r="M874">
        <v>0.446429489459574</v>
      </c>
      <c r="N874">
        <v>0.55357051054042605</v>
      </c>
      <c r="O874">
        <v>0.23755643182731401</v>
      </c>
      <c r="P874">
        <v>1.0243632141679599</v>
      </c>
      <c r="Q874">
        <v>1.2131932176593601</v>
      </c>
      <c r="R874">
        <v>2</v>
      </c>
      <c r="S874">
        <v>7</v>
      </c>
      <c r="T874">
        <v>1424.6235201708901</v>
      </c>
      <c r="U874">
        <v>1521.8872775525101</v>
      </c>
      <c r="V874">
        <v>11</v>
      </c>
      <c r="W874">
        <v>15</v>
      </c>
      <c r="X874">
        <v>13</v>
      </c>
    </row>
    <row r="875" spans="1:24">
      <c r="A875">
        <v>2023</v>
      </c>
      <c r="B875" s="15">
        <v>44943</v>
      </c>
      <c r="C875">
        <v>0</v>
      </c>
      <c r="D875">
        <v>0</v>
      </c>
      <c r="E875" t="s">
        <v>829</v>
      </c>
      <c r="G875" t="s">
        <v>884</v>
      </c>
      <c r="H875" t="s">
        <v>854</v>
      </c>
      <c r="I875" t="s">
        <v>885</v>
      </c>
      <c r="J875" t="s">
        <v>855</v>
      </c>
      <c r="K875">
        <v>1418.5821951277501</v>
      </c>
      <c r="L875">
        <v>1546.22772819385</v>
      </c>
      <c r="M875">
        <v>0.39008293526326399</v>
      </c>
      <c r="N875">
        <v>0.60991706473673601</v>
      </c>
      <c r="O875">
        <v>0.23066141692934999</v>
      </c>
      <c r="P875">
        <v>0.92085020488809399</v>
      </c>
      <c r="Q875">
        <v>1.3098112120412599</v>
      </c>
      <c r="R875">
        <v>4</v>
      </c>
      <c r="S875">
        <v>1</v>
      </c>
      <c r="T875">
        <v>1424.43714627023</v>
      </c>
      <c r="U875">
        <v>1540.3727770513699</v>
      </c>
      <c r="V875">
        <v>17</v>
      </c>
      <c r="W875">
        <v>0</v>
      </c>
      <c r="X875">
        <v>8</v>
      </c>
    </row>
    <row r="876" spans="1:24">
      <c r="A876">
        <v>2023</v>
      </c>
      <c r="B876" s="15">
        <v>44944</v>
      </c>
      <c r="C876">
        <v>0</v>
      </c>
      <c r="D876">
        <v>0</v>
      </c>
      <c r="E876" t="s">
        <v>829</v>
      </c>
      <c r="G876" t="s">
        <v>836</v>
      </c>
      <c r="H876" t="s">
        <v>852</v>
      </c>
      <c r="I876" t="s">
        <v>837</v>
      </c>
      <c r="J876" t="s">
        <v>853</v>
      </c>
      <c r="K876">
        <v>1419.0308783272601</v>
      </c>
      <c r="L876">
        <v>1545.8696650269301</v>
      </c>
      <c r="M876">
        <v>0.39118839114690701</v>
      </c>
      <c r="N876">
        <v>0.60881160885309304</v>
      </c>
      <c r="O876">
        <v>0.23079813690947801</v>
      </c>
      <c r="P876">
        <v>0.92288936734596905</v>
      </c>
      <c r="Q876">
        <v>1.3079087695635101</v>
      </c>
      <c r="R876">
        <v>5</v>
      </c>
      <c r="S876">
        <v>3</v>
      </c>
      <c r="T876">
        <v>1423.84399399259</v>
      </c>
      <c r="U876">
        <v>1541.0565493616</v>
      </c>
      <c r="V876">
        <v>17</v>
      </c>
      <c r="W876">
        <v>0</v>
      </c>
      <c r="X876">
        <v>8</v>
      </c>
    </row>
    <row r="877" spans="1:24">
      <c r="A877">
        <v>2023</v>
      </c>
      <c r="B877" s="15">
        <v>44979</v>
      </c>
      <c r="C877">
        <v>0</v>
      </c>
      <c r="D877">
        <v>0</v>
      </c>
      <c r="E877" t="s">
        <v>829</v>
      </c>
      <c r="G877" t="s">
        <v>890</v>
      </c>
      <c r="H877" t="s">
        <v>848</v>
      </c>
      <c r="I877" t="s">
        <v>891</v>
      </c>
      <c r="J877" t="s">
        <v>849</v>
      </c>
      <c r="K877">
        <v>1427.57577236579</v>
      </c>
      <c r="L877">
        <v>1518.25428147047</v>
      </c>
      <c r="M877">
        <v>0.441724959148587</v>
      </c>
      <c r="N877">
        <v>0.558275040851413</v>
      </c>
      <c r="O877">
        <v>0.23698440361787201</v>
      </c>
      <c r="P877">
        <v>1.0157523959080901</v>
      </c>
      <c r="Q877">
        <v>1.22123200770978</v>
      </c>
      <c r="R877">
        <v>3</v>
      </c>
      <c r="S877">
        <v>6</v>
      </c>
      <c r="T877">
        <v>1423.57538411472</v>
      </c>
      <c r="U877">
        <v>1522.25466972154</v>
      </c>
      <c r="V877">
        <v>11</v>
      </c>
      <c r="W877">
        <v>0</v>
      </c>
      <c r="X877">
        <v>5</v>
      </c>
    </row>
    <row r="878" spans="1:24">
      <c r="A878">
        <v>2023</v>
      </c>
      <c r="B878" s="15">
        <v>44980</v>
      </c>
      <c r="C878">
        <v>0</v>
      </c>
      <c r="D878">
        <v>0</v>
      </c>
      <c r="E878" t="s">
        <v>829</v>
      </c>
      <c r="G878" t="s">
        <v>836</v>
      </c>
      <c r="H878" t="s">
        <v>876</v>
      </c>
      <c r="I878" t="s">
        <v>837</v>
      </c>
      <c r="J878" t="s">
        <v>877</v>
      </c>
      <c r="K878">
        <v>1428.3377077738401</v>
      </c>
      <c r="L878">
        <v>1498.7802840267</v>
      </c>
      <c r="M878">
        <v>0.47061467041347199</v>
      </c>
      <c r="N878">
        <v>0.52938532958652795</v>
      </c>
      <c r="O878">
        <v>0.24049586473245399</v>
      </c>
      <c r="P878">
        <v>1.06854432344253</v>
      </c>
      <c r="Q878">
        <v>1.17195154128992</v>
      </c>
      <c r="R878">
        <v>2</v>
      </c>
      <c r="S878">
        <v>6</v>
      </c>
      <c r="T878">
        <v>1423.4962725723001</v>
      </c>
      <c r="U878">
        <v>1503.62171922824</v>
      </c>
      <c r="V878">
        <v>6</v>
      </c>
      <c r="W878">
        <v>0</v>
      </c>
      <c r="X878">
        <v>3</v>
      </c>
    </row>
    <row r="879" spans="1:24">
      <c r="A879">
        <v>2023</v>
      </c>
      <c r="B879" s="15">
        <v>44982</v>
      </c>
      <c r="C879">
        <v>0</v>
      </c>
      <c r="D879">
        <v>0</v>
      </c>
      <c r="E879" t="s">
        <v>829</v>
      </c>
      <c r="G879" t="s">
        <v>868</v>
      </c>
      <c r="H879" t="s">
        <v>870</v>
      </c>
      <c r="I879" t="s">
        <v>869</v>
      </c>
      <c r="J879" t="s">
        <v>871</v>
      </c>
      <c r="K879">
        <v>1420.31691149894</v>
      </c>
      <c r="L879">
        <v>1548.59138831524</v>
      </c>
      <c r="M879">
        <v>0.38922189795265999</v>
      </c>
      <c r="N879">
        <v>0.61077810204733995</v>
      </c>
      <c r="O879">
        <v>0.23055486865163499</v>
      </c>
      <c r="P879">
        <v>0.919261660998139</v>
      </c>
      <c r="Q879">
        <v>1.3112932076535</v>
      </c>
      <c r="R879">
        <v>6</v>
      </c>
      <c r="S879">
        <v>5</v>
      </c>
      <c r="T879">
        <v>1423.38332048549</v>
      </c>
      <c r="U879">
        <v>1545.5249793287001</v>
      </c>
      <c r="V879">
        <v>19</v>
      </c>
      <c r="W879">
        <v>0</v>
      </c>
      <c r="X879">
        <v>9</v>
      </c>
    </row>
    <row r="880" spans="1:24">
      <c r="A880">
        <v>2023</v>
      </c>
      <c r="B880" s="15">
        <v>44947</v>
      </c>
      <c r="C880">
        <v>0</v>
      </c>
      <c r="D880">
        <v>0</v>
      </c>
      <c r="E880" t="s">
        <v>829</v>
      </c>
      <c r="F880" t="s">
        <v>860</v>
      </c>
      <c r="G880" t="s">
        <v>884</v>
      </c>
      <c r="H880" t="s">
        <v>846</v>
      </c>
      <c r="I880" t="s">
        <v>885</v>
      </c>
      <c r="J880" t="s">
        <v>847</v>
      </c>
      <c r="K880">
        <v>1420.1175568470601</v>
      </c>
      <c r="L880">
        <v>1568.5569689364099</v>
      </c>
      <c r="M880">
        <v>0.36200722073629199</v>
      </c>
      <c r="N880">
        <v>0.63799277926370801</v>
      </c>
      <c r="O880">
        <v>0.22715704637116699</v>
      </c>
      <c r="P880">
        <v>0.86893899681625997</v>
      </c>
      <c r="Q880">
        <v>1.3582180495549101</v>
      </c>
      <c r="R880">
        <v>3</v>
      </c>
      <c r="S880">
        <v>2</v>
      </c>
      <c r="T880">
        <v>1423.35369313756</v>
      </c>
      <c r="U880">
        <v>1565.3208326459101</v>
      </c>
      <c r="V880">
        <v>28</v>
      </c>
      <c r="W880">
        <v>0</v>
      </c>
      <c r="X880">
        <v>14</v>
      </c>
    </row>
    <row r="881" spans="1:24">
      <c r="A881">
        <v>2023</v>
      </c>
      <c r="B881" s="15">
        <v>44933</v>
      </c>
      <c r="C881">
        <v>0</v>
      </c>
      <c r="D881">
        <v>0</v>
      </c>
      <c r="E881" t="s">
        <v>829</v>
      </c>
      <c r="G881" t="s">
        <v>836</v>
      </c>
      <c r="H881" t="s">
        <v>830</v>
      </c>
      <c r="I881" t="s">
        <v>837</v>
      </c>
      <c r="J881" t="s">
        <v>832</v>
      </c>
      <c r="K881">
        <v>1425.1901118348801</v>
      </c>
      <c r="L881">
        <v>1607.4471390240799</v>
      </c>
      <c r="M881">
        <v>0.318357003831652</v>
      </c>
      <c r="N881">
        <v>0.681642996168348</v>
      </c>
      <c r="O881">
        <v>0.221538471912091</v>
      </c>
      <c r="P881">
        <v>0.78772415542401897</v>
      </c>
      <c r="Q881">
        <v>1.4338143164880699</v>
      </c>
      <c r="R881">
        <v>2</v>
      </c>
      <c r="S881">
        <v>4</v>
      </c>
      <c r="T881">
        <v>1422.9144147591401</v>
      </c>
      <c r="U881">
        <v>1609.7228360998199</v>
      </c>
      <c r="V881">
        <v>55</v>
      </c>
      <c r="W881">
        <v>2</v>
      </c>
      <c r="X881">
        <v>28</v>
      </c>
    </row>
    <row r="882" spans="1:24">
      <c r="A882">
        <v>2023</v>
      </c>
      <c r="B882" s="15">
        <v>44890</v>
      </c>
      <c r="C882">
        <v>0</v>
      </c>
      <c r="D882">
        <v>0</v>
      </c>
      <c r="E882" t="s">
        <v>829</v>
      </c>
      <c r="G882" t="s">
        <v>840</v>
      </c>
      <c r="H882" t="s">
        <v>856</v>
      </c>
      <c r="I882" t="s">
        <v>841</v>
      </c>
      <c r="J882" t="s">
        <v>857</v>
      </c>
      <c r="K882">
        <v>1426.5419175336999</v>
      </c>
      <c r="L882">
        <v>1537.78505092061</v>
      </c>
      <c r="M882">
        <v>0.41276568880368097</v>
      </c>
      <c r="N882">
        <v>0.58723431119631897</v>
      </c>
      <c r="O882">
        <v>0.23345228388577099</v>
      </c>
      <c r="P882">
        <v>0.96262256873223095</v>
      </c>
      <c r="Q882">
        <v>1.2708297151535399</v>
      </c>
      <c r="R882">
        <v>1</v>
      </c>
      <c r="S882">
        <v>4</v>
      </c>
      <c r="T882">
        <v>1422.8402040738399</v>
      </c>
      <c r="U882">
        <v>1541.48676438047</v>
      </c>
      <c r="V882">
        <v>17</v>
      </c>
      <c r="W882">
        <v>22</v>
      </c>
      <c r="X882">
        <v>19</v>
      </c>
    </row>
    <row r="883" spans="1:24">
      <c r="A883">
        <v>2023</v>
      </c>
      <c r="B883" s="15">
        <v>44895</v>
      </c>
      <c r="C883">
        <v>0</v>
      </c>
      <c r="D883">
        <v>0</v>
      </c>
      <c r="E883" t="s">
        <v>829</v>
      </c>
      <c r="G883" t="s">
        <v>880</v>
      </c>
      <c r="H883" t="s">
        <v>870</v>
      </c>
      <c r="I883" t="s">
        <v>881</v>
      </c>
      <c r="J883" t="s">
        <v>871</v>
      </c>
      <c r="K883">
        <v>1424.6235201708901</v>
      </c>
      <c r="L883">
        <v>1536.04440326811</v>
      </c>
      <c r="M883">
        <v>0.412517695011131</v>
      </c>
      <c r="N883">
        <v>0.587482304988869</v>
      </c>
      <c r="O883">
        <v>0.23342191429176601</v>
      </c>
      <c r="P883">
        <v>0.96216663426530302</v>
      </c>
      <c r="Q883">
        <v>1.27125528002646</v>
      </c>
      <c r="R883">
        <v>4</v>
      </c>
      <c r="S883">
        <v>5</v>
      </c>
      <c r="T883">
        <v>1422.6895006694699</v>
      </c>
      <c r="U883">
        <v>1537.97842276953</v>
      </c>
      <c r="V883">
        <v>16</v>
      </c>
      <c r="W883">
        <v>14</v>
      </c>
      <c r="X883">
        <v>15</v>
      </c>
    </row>
    <row r="884" spans="1:24">
      <c r="A884">
        <v>2023</v>
      </c>
      <c r="B884" s="15">
        <v>44975</v>
      </c>
      <c r="C884">
        <v>0</v>
      </c>
      <c r="D884">
        <v>0</v>
      </c>
      <c r="E884" t="s">
        <v>829</v>
      </c>
      <c r="G884" t="s">
        <v>836</v>
      </c>
      <c r="H884" t="s">
        <v>861</v>
      </c>
      <c r="I884" t="s">
        <v>837</v>
      </c>
      <c r="J884" t="s">
        <v>862</v>
      </c>
      <c r="K884">
        <v>1426.1741019552901</v>
      </c>
      <c r="L884">
        <v>1487.70411885115</v>
      </c>
      <c r="M884">
        <v>0.48341306055619998</v>
      </c>
      <c r="N884">
        <v>0.51658693944379996</v>
      </c>
      <c r="O884">
        <v>0.24205365896039399</v>
      </c>
      <c r="P884">
        <v>1.0918678799759201</v>
      </c>
      <c r="Q884">
        <v>1.1501857789844701</v>
      </c>
      <c r="R884">
        <v>2</v>
      </c>
      <c r="S884">
        <v>4</v>
      </c>
      <c r="T884">
        <v>1422.51617810373</v>
      </c>
      <c r="U884">
        <v>1491.3620427027099</v>
      </c>
      <c r="V884">
        <v>3</v>
      </c>
      <c r="W884">
        <v>0</v>
      </c>
      <c r="X884">
        <v>1</v>
      </c>
    </row>
    <row r="885" spans="1:24">
      <c r="A885">
        <v>2023</v>
      </c>
      <c r="B885" s="15">
        <v>44942</v>
      </c>
      <c r="C885">
        <v>0</v>
      </c>
      <c r="D885">
        <v>0</v>
      </c>
      <c r="E885" t="s">
        <v>829</v>
      </c>
      <c r="G885" t="s">
        <v>868</v>
      </c>
      <c r="H885" t="s">
        <v>888</v>
      </c>
      <c r="I885" t="s">
        <v>869</v>
      </c>
      <c r="J885" t="s">
        <v>889</v>
      </c>
      <c r="K885">
        <v>1424.96118142813</v>
      </c>
      <c r="L885">
        <v>1553.7024458943099</v>
      </c>
      <c r="M885">
        <v>0.38858330185251699</v>
      </c>
      <c r="N885">
        <v>0.61141669814748301</v>
      </c>
      <c r="O885">
        <v>0.230475813247487</v>
      </c>
      <c r="P885">
        <v>0.918083364443668</v>
      </c>
      <c r="Q885">
        <v>1.3123924488038201</v>
      </c>
      <c r="R885">
        <v>1</v>
      </c>
      <c r="S885">
        <v>3</v>
      </c>
      <c r="T885">
        <v>1422.1136587026599</v>
      </c>
      <c r="U885">
        <v>1556.54996861978</v>
      </c>
      <c r="V885">
        <v>24</v>
      </c>
      <c r="W885">
        <v>0</v>
      </c>
      <c r="X885">
        <v>12</v>
      </c>
    </row>
    <row r="886" spans="1:24">
      <c r="A886">
        <v>2023</v>
      </c>
      <c r="B886" s="15">
        <v>44969</v>
      </c>
      <c r="C886">
        <v>0</v>
      </c>
      <c r="D886">
        <v>0</v>
      </c>
      <c r="E886" t="s">
        <v>829</v>
      </c>
      <c r="G886" t="s">
        <v>884</v>
      </c>
      <c r="H886" t="s">
        <v>870</v>
      </c>
      <c r="I886" t="s">
        <v>885</v>
      </c>
      <c r="J886" t="s">
        <v>871</v>
      </c>
      <c r="K886">
        <v>1415.20453725878</v>
      </c>
      <c r="L886">
        <v>1554.9872974201401</v>
      </c>
      <c r="M886">
        <v>0.37359352353644598</v>
      </c>
      <c r="N886">
        <v>0.62640647646355396</v>
      </c>
      <c r="O886">
        <v>0.22861135927309001</v>
      </c>
      <c r="P886">
        <v>0.89039068311469205</v>
      </c>
      <c r="Q886">
        <v>1.3382206761583999</v>
      </c>
      <c r="R886">
        <v>6</v>
      </c>
      <c r="S886">
        <v>2</v>
      </c>
      <c r="T886">
        <v>1422.01103785652</v>
      </c>
      <c r="U886">
        <v>1548.1807968224</v>
      </c>
      <c r="V886">
        <v>19</v>
      </c>
      <c r="W886">
        <v>0</v>
      </c>
      <c r="X886">
        <v>9</v>
      </c>
    </row>
    <row r="887" spans="1:24">
      <c r="A887">
        <v>2023</v>
      </c>
      <c r="B887" s="15">
        <v>44938</v>
      </c>
      <c r="C887">
        <v>0</v>
      </c>
      <c r="D887">
        <v>0</v>
      </c>
      <c r="E887" t="s">
        <v>829</v>
      </c>
      <c r="G887" t="s">
        <v>868</v>
      </c>
      <c r="H887" t="s">
        <v>866</v>
      </c>
      <c r="I887" t="s">
        <v>869</v>
      </c>
      <c r="J887" t="s">
        <v>867</v>
      </c>
      <c r="K887">
        <v>1425.6350921186799</v>
      </c>
      <c r="L887">
        <v>1560.2511427931599</v>
      </c>
      <c r="M887">
        <v>0.380579530686108</v>
      </c>
      <c r="N887">
        <v>0.61942046931389205</v>
      </c>
      <c r="O887">
        <v>0.22948248019129899</v>
      </c>
      <c r="P887">
        <v>0.90330520695162597</v>
      </c>
      <c r="Q887">
        <v>1.3261772732396699</v>
      </c>
      <c r="R887">
        <v>2</v>
      </c>
      <c r="S887">
        <v>6</v>
      </c>
      <c r="T887">
        <v>1421.8375945217001</v>
      </c>
      <c r="U887">
        <v>1564.04864039014</v>
      </c>
      <c r="V887">
        <v>27</v>
      </c>
      <c r="W887">
        <v>1</v>
      </c>
      <c r="X887">
        <v>14</v>
      </c>
    </row>
    <row r="888" spans="1:24">
      <c r="A888">
        <v>2023</v>
      </c>
      <c r="B888" s="15">
        <v>44896</v>
      </c>
      <c r="C888">
        <v>0</v>
      </c>
      <c r="D888">
        <v>0</v>
      </c>
      <c r="E888" t="s">
        <v>829</v>
      </c>
      <c r="G888" t="s">
        <v>840</v>
      </c>
      <c r="H888" t="s">
        <v>882</v>
      </c>
      <c r="I888" t="s">
        <v>841</v>
      </c>
      <c r="J888" t="s">
        <v>883</v>
      </c>
      <c r="K888">
        <v>1424.9589815188299</v>
      </c>
      <c r="L888">
        <v>1569.81495087705</v>
      </c>
      <c r="M888">
        <v>0.36678484184305599</v>
      </c>
      <c r="N888">
        <v>0.63321515815694396</v>
      </c>
      <c r="O888">
        <v>0.22775826929728399</v>
      </c>
      <c r="P888">
        <v>0.877789672200743</v>
      </c>
      <c r="Q888">
        <v>1.34996859709654</v>
      </c>
      <c r="R888">
        <v>1</v>
      </c>
      <c r="S888">
        <v>4</v>
      </c>
      <c r="T888">
        <v>1421.7211764086701</v>
      </c>
      <c r="U888">
        <v>1573.05275598721</v>
      </c>
      <c r="V888">
        <v>32</v>
      </c>
      <c r="W888">
        <v>8</v>
      </c>
      <c r="X888">
        <v>20</v>
      </c>
    </row>
    <row r="889" spans="1:24">
      <c r="A889">
        <v>2023</v>
      </c>
      <c r="B889" s="15">
        <v>44963</v>
      </c>
      <c r="C889">
        <v>0</v>
      </c>
      <c r="D889">
        <v>0</v>
      </c>
      <c r="E889" t="s">
        <v>829</v>
      </c>
      <c r="G889" t="s">
        <v>890</v>
      </c>
      <c r="H889" t="s">
        <v>886</v>
      </c>
      <c r="I889" t="s">
        <v>891</v>
      </c>
      <c r="J889" t="s">
        <v>887</v>
      </c>
      <c r="K889">
        <v>1418.4730903117099</v>
      </c>
      <c r="L889">
        <v>1545.17087855163</v>
      </c>
      <c r="M889">
        <v>0.391381711367767</v>
      </c>
      <c r="N889">
        <v>0.608618288632233</v>
      </c>
      <c r="O889">
        <v>0.23082203785841701</v>
      </c>
      <c r="P889">
        <v>0.92324593639552899</v>
      </c>
      <c r="Q889">
        <v>1.3075761014628899</v>
      </c>
      <c r="R889">
        <v>3</v>
      </c>
      <c r="S889">
        <v>2</v>
      </c>
      <c r="T889">
        <v>1421.5262145356601</v>
      </c>
      <c r="U889">
        <v>1542.1177543276799</v>
      </c>
      <c r="V889">
        <v>17</v>
      </c>
      <c r="W889">
        <v>0</v>
      </c>
      <c r="X889">
        <v>8</v>
      </c>
    </row>
    <row r="890" spans="1:24">
      <c r="A890">
        <v>2023</v>
      </c>
      <c r="B890" s="15">
        <v>44890</v>
      </c>
      <c r="C890">
        <v>0</v>
      </c>
      <c r="D890">
        <v>0</v>
      </c>
      <c r="E890" t="s">
        <v>829</v>
      </c>
      <c r="G890" t="s">
        <v>878</v>
      </c>
      <c r="H890" t="s">
        <v>831</v>
      </c>
      <c r="I890" t="s">
        <v>879</v>
      </c>
      <c r="J890" t="s">
        <v>833</v>
      </c>
      <c r="K890">
        <v>1426.9769830082901</v>
      </c>
      <c r="L890">
        <v>1455.8005266503901</v>
      </c>
      <c r="M890">
        <v>0.53043768785870404</v>
      </c>
      <c r="N890">
        <v>0.46956231214129601</v>
      </c>
      <c r="O890">
        <v>0.24036789823018401</v>
      </c>
      <c r="P890">
        <v>1.1737430817749199</v>
      </c>
      <c r="Q890">
        <v>1.0666248164552701</v>
      </c>
      <c r="R890">
        <v>1</v>
      </c>
      <c r="S890">
        <v>5</v>
      </c>
      <c r="T890">
        <v>1421.40817879356</v>
      </c>
      <c r="U890">
        <v>1461.36933086512</v>
      </c>
      <c r="V890">
        <v>1</v>
      </c>
      <c r="W890">
        <v>3</v>
      </c>
      <c r="X890">
        <v>2</v>
      </c>
    </row>
    <row r="891" spans="1:24">
      <c r="A891">
        <v>2023</v>
      </c>
      <c r="B891" s="15">
        <v>44904</v>
      </c>
      <c r="C891">
        <v>0</v>
      </c>
      <c r="D891">
        <v>0</v>
      </c>
      <c r="E891" t="s">
        <v>829</v>
      </c>
      <c r="G891" t="s">
        <v>880</v>
      </c>
      <c r="H891" t="s">
        <v>854</v>
      </c>
      <c r="I891" t="s">
        <v>881</v>
      </c>
      <c r="J891" t="s">
        <v>855</v>
      </c>
      <c r="K891">
        <v>1424.4318582208</v>
      </c>
      <c r="L891">
        <v>1533.3859730300601</v>
      </c>
      <c r="M891">
        <v>0.41596320847988399</v>
      </c>
      <c r="N891">
        <v>0.58403679152011601</v>
      </c>
      <c r="O891">
        <v>0.23384362182152099</v>
      </c>
      <c r="P891">
        <v>0.96849969556585203</v>
      </c>
      <c r="Q891">
        <v>1.26534392625567</v>
      </c>
      <c r="R891">
        <v>1</v>
      </c>
      <c r="S891">
        <v>3</v>
      </c>
      <c r="T891">
        <v>1421.35509743292</v>
      </c>
      <c r="U891">
        <v>1536.46273381794</v>
      </c>
      <c r="V891">
        <v>15</v>
      </c>
      <c r="W891">
        <v>7</v>
      </c>
      <c r="X891">
        <v>11</v>
      </c>
    </row>
    <row r="892" spans="1:24">
      <c r="A892">
        <v>2023</v>
      </c>
      <c r="B892" s="15">
        <v>44950</v>
      </c>
      <c r="C892">
        <v>0</v>
      </c>
      <c r="D892">
        <v>0</v>
      </c>
      <c r="E892" t="s">
        <v>829</v>
      </c>
      <c r="G892" t="s">
        <v>884</v>
      </c>
      <c r="H892" t="s">
        <v>830</v>
      </c>
      <c r="I892" t="s">
        <v>885</v>
      </c>
      <c r="J892" t="s">
        <v>832</v>
      </c>
      <c r="K892">
        <v>1423.35369313756</v>
      </c>
      <c r="L892">
        <v>1619.5254423123199</v>
      </c>
      <c r="M892">
        <v>0.30123322627621102</v>
      </c>
      <c r="N892">
        <v>0.69876677372378904</v>
      </c>
      <c r="O892">
        <v>0.21925569669928899</v>
      </c>
      <c r="P892">
        <v>0.755675048355545</v>
      </c>
      <c r="Q892">
        <v>1.4635806483437399</v>
      </c>
      <c r="R892">
        <v>2</v>
      </c>
      <c r="S892">
        <v>4</v>
      </c>
      <c r="T892">
        <v>1421.2140442319201</v>
      </c>
      <c r="U892">
        <v>1621.66509121796</v>
      </c>
      <c r="V892">
        <v>60</v>
      </c>
      <c r="W892">
        <v>0</v>
      </c>
      <c r="X892">
        <v>30</v>
      </c>
    </row>
    <row r="893" spans="1:24">
      <c r="A893">
        <v>2023</v>
      </c>
      <c r="B893" s="15">
        <v>44939</v>
      </c>
      <c r="C893">
        <v>0</v>
      </c>
      <c r="D893">
        <v>0</v>
      </c>
      <c r="E893" t="s">
        <v>829</v>
      </c>
      <c r="G893" t="s">
        <v>836</v>
      </c>
      <c r="H893" t="s">
        <v>870</v>
      </c>
      <c r="I893" t="s">
        <v>837</v>
      </c>
      <c r="J893" t="s">
        <v>871</v>
      </c>
      <c r="K893">
        <v>1426.0308658842</v>
      </c>
      <c r="L893">
        <v>1532.64002006642</v>
      </c>
      <c r="M893">
        <v>0.41924622231893699</v>
      </c>
      <c r="N893">
        <v>0.58075377768106295</v>
      </c>
      <c r="O893">
        <v>0.23424499617054401</v>
      </c>
      <c r="P893">
        <v>0.97453111106680401</v>
      </c>
      <c r="Q893">
        <v>1.2597138851037399</v>
      </c>
      <c r="R893">
        <v>1</v>
      </c>
      <c r="S893">
        <v>7</v>
      </c>
      <c r="T893">
        <v>1421.1283223098801</v>
      </c>
      <c r="U893">
        <v>1537.5425636407399</v>
      </c>
      <c r="V893">
        <v>15</v>
      </c>
      <c r="W893">
        <v>0</v>
      </c>
      <c r="X893">
        <v>7</v>
      </c>
    </row>
    <row r="894" spans="1:24">
      <c r="A894">
        <v>2023</v>
      </c>
      <c r="B894" s="15">
        <v>44902</v>
      </c>
      <c r="C894">
        <v>0</v>
      </c>
      <c r="D894">
        <v>0</v>
      </c>
      <c r="E894" t="s">
        <v>829</v>
      </c>
      <c r="G894" t="s">
        <v>840</v>
      </c>
      <c r="H894" t="s">
        <v>838</v>
      </c>
      <c r="I894" t="s">
        <v>841</v>
      </c>
      <c r="J894" t="s">
        <v>839</v>
      </c>
      <c r="K894">
        <v>1425.0568476010999</v>
      </c>
      <c r="L894">
        <v>1508.9879968416401</v>
      </c>
      <c r="M894">
        <v>0.451323807384029</v>
      </c>
      <c r="N894">
        <v>0.548676192615971</v>
      </c>
      <c r="O894">
        <v>0.23815130585490399</v>
      </c>
      <c r="P894">
        <v>1.0333155665310501</v>
      </c>
      <c r="Q894">
        <v>1.20483573932386</v>
      </c>
      <c r="R894">
        <v>1</v>
      </c>
      <c r="S894">
        <v>4</v>
      </c>
      <c r="T894">
        <v>1420.9562954865</v>
      </c>
      <c r="U894">
        <v>1513.0885489562399</v>
      </c>
      <c r="V894">
        <v>7</v>
      </c>
      <c r="W894">
        <v>20</v>
      </c>
      <c r="X894">
        <v>13</v>
      </c>
    </row>
    <row r="895" spans="1:24">
      <c r="A895">
        <v>2023</v>
      </c>
      <c r="B895" s="15">
        <v>44938</v>
      </c>
      <c r="C895">
        <v>0</v>
      </c>
      <c r="D895">
        <v>0</v>
      </c>
      <c r="E895" t="s">
        <v>829</v>
      </c>
      <c r="G895" t="s">
        <v>890</v>
      </c>
      <c r="H895" t="s">
        <v>831</v>
      </c>
      <c r="I895" t="s">
        <v>891</v>
      </c>
      <c r="J895" t="s">
        <v>833</v>
      </c>
      <c r="K895">
        <v>1424.86330401036</v>
      </c>
      <c r="L895">
        <v>1466.2380537085</v>
      </c>
      <c r="M895">
        <v>0.51241018360405799</v>
      </c>
      <c r="N895">
        <v>0.48758981639594201</v>
      </c>
      <c r="O895">
        <v>0.242562854152373</v>
      </c>
      <c r="P895">
        <v>1.14309154472875</v>
      </c>
      <c r="Q895">
        <v>1.0994713094236299</v>
      </c>
      <c r="R895">
        <v>3</v>
      </c>
      <c r="S895">
        <v>5</v>
      </c>
      <c r="T895">
        <v>1420.94768023287</v>
      </c>
      <c r="U895">
        <v>1470.1536774859901</v>
      </c>
      <c r="V895">
        <v>1</v>
      </c>
      <c r="W895">
        <v>2</v>
      </c>
      <c r="X895">
        <v>1</v>
      </c>
    </row>
    <row r="896" spans="1:24">
      <c r="A896">
        <v>2023</v>
      </c>
      <c r="B896" s="15">
        <v>44943</v>
      </c>
      <c r="C896">
        <v>0</v>
      </c>
      <c r="D896">
        <v>0</v>
      </c>
      <c r="E896" t="s">
        <v>829</v>
      </c>
      <c r="F896" t="s">
        <v>865</v>
      </c>
      <c r="G896" t="s">
        <v>890</v>
      </c>
      <c r="H896" t="s">
        <v>892</v>
      </c>
      <c r="I896" t="s">
        <v>891</v>
      </c>
      <c r="J896" t="s">
        <v>893</v>
      </c>
      <c r="K896">
        <v>1418.5725088664501</v>
      </c>
      <c r="L896">
        <v>1451.3253962552101</v>
      </c>
      <c r="M896">
        <v>0.52480022230377699</v>
      </c>
      <c r="N896">
        <v>0.47519977769622301</v>
      </c>
      <c r="O896">
        <v>0.24105359947749599</v>
      </c>
      <c r="P896">
        <v>1.1641490614921299</v>
      </c>
      <c r="Q896">
        <v>1.0769045379853599</v>
      </c>
      <c r="R896">
        <v>4</v>
      </c>
      <c r="S896">
        <v>3</v>
      </c>
      <c r="T896">
        <v>1420.84800925472</v>
      </c>
      <c r="U896">
        <v>1449.04989586694</v>
      </c>
      <c r="V896">
        <v>0</v>
      </c>
      <c r="W896">
        <v>0</v>
      </c>
      <c r="X896">
        <v>0</v>
      </c>
    </row>
    <row r="897" spans="1:24">
      <c r="A897">
        <v>2023</v>
      </c>
      <c r="B897" s="15">
        <v>44982</v>
      </c>
      <c r="C897">
        <v>0</v>
      </c>
      <c r="D897">
        <v>0</v>
      </c>
      <c r="E897" t="s">
        <v>829</v>
      </c>
      <c r="F897" t="s">
        <v>865</v>
      </c>
      <c r="G897" t="s">
        <v>836</v>
      </c>
      <c r="H897" t="s">
        <v>880</v>
      </c>
      <c r="I897" t="s">
        <v>837</v>
      </c>
      <c r="J897" t="s">
        <v>881</v>
      </c>
      <c r="K897">
        <v>1423.4962725723001</v>
      </c>
      <c r="L897">
        <v>1420.8109289870999</v>
      </c>
      <c r="M897">
        <v>0.57524444095532301</v>
      </c>
      <c r="N897">
        <v>0.42475555904467699</v>
      </c>
      <c r="O897">
        <v>0.23491768268195701</v>
      </c>
      <c r="P897">
        <v>1.2502714735477001</v>
      </c>
      <c r="Q897">
        <v>0.98464620913425605</v>
      </c>
      <c r="R897">
        <v>3</v>
      </c>
      <c r="S897">
        <v>4</v>
      </c>
      <c r="T897">
        <v>1420.6452607337301</v>
      </c>
      <c r="U897">
        <v>1423.6619408256699</v>
      </c>
      <c r="V897">
        <v>0</v>
      </c>
      <c r="W897">
        <v>0</v>
      </c>
      <c r="X897">
        <v>0</v>
      </c>
    </row>
    <row r="898" spans="1:24">
      <c r="A898">
        <v>2023</v>
      </c>
      <c r="B898" s="15">
        <v>44952</v>
      </c>
      <c r="C898">
        <v>0</v>
      </c>
      <c r="D898">
        <v>0</v>
      </c>
      <c r="E898" t="s">
        <v>829</v>
      </c>
      <c r="G898" t="s">
        <v>890</v>
      </c>
      <c r="H898" t="s">
        <v>872</v>
      </c>
      <c r="I898" t="s">
        <v>891</v>
      </c>
      <c r="J898" t="s">
        <v>873</v>
      </c>
      <c r="K898">
        <v>1414.0382123280699</v>
      </c>
      <c r="L898">
        <v>1512.6481832003401</v>
      </c>
      <c r="M898">
        <v>0.43049754174985499</v>
      </c>
      <c r="N898">
        <v>0.56950245825014501</v>
      </c>
      <c r="O898">
        <v>0.235617768475362</v>
      </c>
      <c r="P898">
        <v>0.99517998185384204</v>
      </c>
      <c r="Q898">
        <v>1.2404377866215199</v>
      </c>
      <c r="R898">
        <v>5</v>
      </c>
      <c r="S898">
        <v>0</v>
      </c>
      <c r="T898">
        <v>1420.62127221011</v>
      </c>
      <c r="U898">
        <v>1506.0651233183</v>
      </c>
      <c r="V898">
        <v>5</v>
      </c>
      <c r="W898">
        <v>0</v>
      </c>
      <c r="X898">
        <v>2</v>
      </c>
    </row>
    <row r="899" spans="1:24">
      <c r="A899">
        <v>2023</v>
      </c>
      <c r="B899" s="15">
        <v>44915</v>
      </c>
      <c r="C899">
        <v>0</v>
      </c>
      <c r="D899">
        <v>0</v>
      </c>
      <c r="E899" t="s">
        <v>829</v>
      </c>
      <c r="G899" t="s">
        <v>840</v>
      </c>
      <c r="H899" t="s">
        <v>868</v>
      </c>
      <c r="I899" t="s">
        <v>841</v>
      </c>
      <c r="J899" t="s">
        <v>869</v>
      </c>
      <c r="K899">
        <v>1416.9024918284499</v>
      </c>
      <c r="L899">
        <v>1439.38673791425</v>
      </c>
      <c r="M899">
        <v>0.53951577165128095</v>
      </c>
      <c r="N899">
        <v>0.46048422834871899</v>
      </c>
      <c r="O899">
        <v>0.23926445487124301</v>
      </c>
      <c r="P899">
        <v>1.18920905117522</v>
      </c>
      <c r="Q899">
        <v>1.0500554036960199</v>
      </c>
      <c r="R899">
        <v>5</v>
      </c>
      <c r="S899">
        <v>3</v>
      </c>
      <c r="T899">
        <v>1420.36010479128</v>
      </c>
      <c r="U899">
        <v>1435.9291249514199</v>
      </c>
      <c r="V899">
        <v>0</v>
      </c>
      <c r="W899">
        <v>0</v>
      </c>
      <c r="X899">
        <v>0</v>
      </c>
    </row>
    <row r="900" spans="1:24">
      <c r="A900">
        <v>2023</v>
      </c>
      <c r="B900" s="15">
        <v>44980</v>
      </c>
      <c r="C900">
        <v>0</v>
      </c>
      <c r="D900">
        <v>0</v>
      </c>
      <c r="E900" t="s">
        <v>829</v>
      </c>
      <c r="G900" t="s">
        <v>868</v>
      </c>
      <c r="H900" t="s">
        <v>886</v>
      </c>
      <c r="I900" t="s">
        <v>869</v>
      </c>
      <c r="J900" t="s">
        <v>887</v>
      </c>
      <c r="K900">
        <v>1423.36778241806</v>
      </c>
      <c r="L900">
        <v>1534.5197666204299</v>
      </c>
      <c r="M900">
        <v>0.41289287599180602</v>
      </c>
      <c r="N900">
        <v>0.58710712400819398</v>
      </c>
      <c r="O900">
        <v>0.23346785833127201</v>
      </c>
      <c r="P900">
        <v>0.96285639483683705</v>
      </c>
      <c r="Q900">
        <v>1.2706114634944401</v>
      </c>
      <c r="R900">
        <v>0</v>
      </c>
      <c r="S900">
        <v>2</v>
      </c>
      <c r="T900">
        <v>1420.31691149894</v>
      </c>
      <c r="U900">
        <v>1537.57063753955</v>
      </c>
      <c r="V900">
        <v>15</v>
      </c>
      <c r="W900">
        <v>0</v>
      </c>
      <c r="X900">
        <v>7</v>
      </c>
    </row>
    <row r="901" spans="1:24">
      <c r="A901">
        <v>2023</v>
      </c>
      <c r="B901" s="15">
        <v>44945</v>
      </c>
      <c r="C901">
        <v>0</v>
      </c>
      <c r="D901">
        <v>0</v>
      </c>
      <c r="E901" t="s">
        <v>829</v>
      </c>
      <c r="G901" t="s">
        <v>884</v>
      </c>
      <c r="H901" t="s">
        <v>858</v>
      </c>
      <c r="I901" t="s">
        <v>885</v>
      </c>
      <c r="J901" t="s">
        <v>859</v>
      </c>
      <c r="K901">
        <v>1424.43714627023</v>
      </c>
      <c r="L901">
        <v>1526.08417041742</v>
      </c>
      <c r="M901">
        <v>0.42621663318249597</v>
      </c>
      <c r="N901">
        <v>0.57378336681750397</v>
      </c>
      <c r="O901">
        <v>0.235095912916719</v>
      </c>
      <c r="P901">
        <v>0.98732739080338205</v>
      </c>
      <c r="Q901">
        <v>1.2477685221133401</v>
      </c>
      <c r="R901">
        <v>2</v>
      </c>
      <c r="S901">
        <v>6</v>
      </c>
      <c r="T901">
        <v>1420.1175568470601</v>
      </c>
      <c r="U901">
        <v>1530.4037598405901</v>
      </c>
      <c r="V901">
        <v>12</v>
      </c>
      <c r="W901">
        <v>0</v>
      </c>
      <c r="X901">
        <v>6</v>
      </c>
    </row>
    <row r="902" spans="1:24">
      <c r="A902">
        <v>2023</v>
      </c>
      <c r="B902" s="15">
        <v>44948</v>
      </c>
      <c r="C902">
        <v>0</v>
      </c>
      <c r="D902">
        <v>0</v>
      </c>
      <c r="E902" t="s">
        <v>829</v>
      </c>
      <c r="G902" t="s">
        <v>890</v>
      </c>
      <c r="H902" t="s">
        <v>843</v>
      </c>
      <c r="I902" t="s">
        <v>891</v>
      </c>
      <c r="J902" t="s">
        <v>845</v>
      </c>
      <c r="K902">
        <v>1414.1407553547999</v>
      </c>
      <c r="L902">
        <v>1536.6344211492899</v>
      </c>
      <c r="M902">
        <v>0.39716132016011002</v>
      </c>
      <c r="N902">
        <v>0.60283867983989003</v>
      </c>
      <c r="O902">
        <v>0.23153548335049901</v>
      </c>
      <c r="P902">
        <v>0.93390118543932599</v>
      </c>
      <c r="Q902">
        <v>1.2976342979111699</v>
      </c>
      <c r="R902">
        <v>4</v>
      </c>
      <c r="S902">
        <v>1</v>
      </c>
      <c r="T902">
        <v>1419.91268043989</v>
      </c>
      <c r="U902">
        <v>1530.8624960642001</v>
      </c>
      <c r="V902">
        <v>12</v>
      </c>
      <c r="W902">
        <v>0</v>
      </c>
      <c r="X902">
        <v>6</v>
      </c>
    </row>
    <row r="903" spans="1:24">
      <c r="A903">
        <v>2023</v>
      </c>
      <c r="B903" s="15">
        <v>44898</v>
      </c>
      <c r="C903">
        <v>0</v>
      </c>
      <c r="D903">
        <v>0</v>
      </c>
      <c r="E903" t="s">
        <v>829</v>
      </c>
      <c r="G903" t="s">
        <v>840</v>
      </c>
      <c r="H903" t="s">
        <v>894</v>
      </c>
      <c r="I903" t="s">
        <v>841</v>
      </c>
      <c r="J903" t="s">
        <v>895</v>
      </c>
      <c r="K903">
        <v>1421.7211764086701</v>
      </c>
      <c r="L903">
        <v>1505.5324563727199</v>
      </c>
      <c r="M903">
        <v>0.45149468395127901</v>
      </c>
      <c r="N903">
        <v>0.54850531604872099</v>
      </c>
      <c r="O903">
        <v>0.23817207195791901</v>
      </c>
      <c r="P903">
        <v>1.03362801550581</v>
      </c>
      <c r="Q903">
        <v>1.2045440564520999</v>
      </c>
      <c r="R903">
        <v>2</v>
      </c>
      <c r="S903">
        <v>3</v>
      </c>
      <c r="T903">
        <v>1419.5763737678601</v>
      </c>
      <c r="U903">
        <v>1507.6772590135299</v>
      </c>
      <c r="V903">
        <v>6</v>
      </c>
      <c r="W903">
        <v>9</v>
      </c>
      <c r="X903">
        <v>7</v>
      </c>
    </row>
    <row r="904" spans="1:24">
      <c r="A904">
        <v>2023</v>
      </c>
      <c r="B904" s="15">
        <v>44892</v>
      </c>
      <c r="C904">
        <v>0</v>
      </c>
      <c r="D904">
        <v>0</v>
      </c>
      <c r="E904" t="s">
        <v>829</v>
      </c>
      <c r="G904" t="s">
        <v>878</v>
      </c>
      <c r="H904" t="s">
        <v>850</v>
      </c>
      <c r="I904" t="s">
        <v>879</v>
      </c>
      <c r="J904" t="s">
        <v>851</v>
      </c>
      <c r="K904">
        <v>1421.40817879356</v>
      </c>
      <c r="L904">
        <v>1483.46459026343</v>
      </c>
      <c r="M904">
        <v>0.482656390159868</v>
      </c>
      <c r="N904">
        <v>0.51734360984013195</v>
      </c>
      <c r="O904">
        <v>0.241961461784614</v>
      </c>
      <c r="P904">
        <v>1.09048999640158</v>
      </c>
      <c r="Q904">
        <v>1.15147146538303</v>
      </c>
      <c r="R904">
        <v>4</v>
      </c>
      <c r="S904">
        <v>5</v>
      </c>
      <c r="T904">
        <v>1419.0911544455</v>
      </c>
      <c r="U904">
        <v>1485.7816146114901</v>
      </c>
      <c r="V904">
        <v>2</v>
      </c>
      <c r="W904">
        <v>22</v>
      </c>
      <c r="X904">
        <v>12</v>
      </c>
    </row>
    <row r="905" spans="1:24">
      <c r="A905">
        <v>2023</v>
      </c>
      <c r="B905" s="15">
        <v>44947</v>
      </c>
      <c r="C905">
        <v>0</v>
      </c>
      <c r="D905">
        <v>0</v>
      </c>
      <c r="E905" t="s">
        <v>829</v>
      </c>
      <c r="G905" t="s">
        <v>868</v>
      </c>
      <c r="H905" t="s">
        <v>836</v>
      </c>
      <c r="I905" t="s">
        <v>869</v>
      </c>
      <c r="J905" t="s">
        <v>837</v>
      </c>
      <c r="K905">
        <v>1415.7647853173401</v>
      </c>
      <c r="L905">
        <v>1423.84399399259</v>
      </c>
      <c r="M905">
        <v>0.56003780139386805</v>
      </c>
      <c r="N905">
        <v>0.439962198606132</v>
      </c>
      <c r="O905">
        <v>0.23676999099808699</v>
      </c>
      <c r="P905">
        <v>1.22424544859121</v>
      </c>
      <c r="Q905">
        <v>1.0125245424068801</v>
      </c>
      <c r="R905">
        <v>5</v>
      </c>
      <c r="S905">
        <v>3</v>
      </c>
      <c r="T905">
        <v>1419.0455574752</v>
      </c>
      <c r="U905">
        <v>1420.56322183473</v>
      </c>
      <c r="V905">
        <v>0</v>
      </c>
      <c r="W905">
        <v>0</v>
      </c>
      <c r="X905">
        <v>0</v>
      </c>
    </row>
    <row r="906" spans="1:24">
      <c r="A906">
        <v>2023</v>
      </c>
      <c r="B906" s="15">
        <v>44942</v>
      </c>
      <c r="C906">
        <v>0</v>
      </c>
      <c r="D906">
        <v>0</v>
      </c>
      <c r="E906" t="s">
        <v>829</v>
      </c>
      <c r="F906" t="s">
        <v>865</v>
      </c>
      <c r="G906" t="s">
        <v>836</v>
      </c>
      <c r="H906" t="s">
        <v>894</v>
      </c>
      <c r="I906" t="s">
        <v>837</v>
      </c>
      <c r="J906" t="s">
        <v>895</v>
      </c>
      <c r="K906">
        <v>1421.1283223098801</v>
      </c>
      <c r="L906">
        <v>1511.0374565070399</v>
      </c>
      <c r="M906">
        <v>0.442817418431869</v>
      </c>
      <c r="N906">
        <v>0.55718258156813105</v>
      </c>
      <c r="O906">
        <v>0.237117261555919</v>
      </c>
      <c r="P906">
        <v>1.01775244479183</v>
      </c>
      <c r="Q906">
        <v>1.21936481676409</v>
      </c>
      <c r="R906">
        <v>3</v>
      </c>
      <c r="S906">
        <v>4</v>
      </c>
      <c r="T906">
        <v>1419.0308783272601</v>
      </c>
      <c r="U906">
        <v>1513.1349004896599</v>
      </c>
      <c r="V906">
        <v>7</v>
      </c>
      <c r="W906">
        <v>0</v>
      </c>
      <c r="X906">
        <v>3</v>
      </c>
    </row>
    <row r="907" spans="1:24">
      <c r="A907">
        <v>2023</v>
      </c>
      <c r="B907" s="15">
        <v>44983</v>
      </c>
      <c r="C907">
        <v>0</v>
      </c>
      <c r="D907">
        <v>0</v>
      </c>
      <c r="E907" t="s">
        <v>829</v>
      </c>
      <c r="G907" t="s">
        <v>890</v>
      </c>
      <c r="H907" t="s">
        <v>876</v>
      </c>
      <c r="I907" t="s">
        <v>891</v>
      </c>
      <c r="J907" t="s">
        <v>877</v>
      </c>
      <c r="K907">
        <v>1423.57538411472</v>
      </c>
      <c r="L907">
        <v>1503.62171922824</v>
      </c>
      <c r="M907">
        <v>0.456867321853346</v>
      </c>
      <c r="N907">
        <v>0.543132678146654</v>
      </c>
      <c r="O907">
        <v>0.23882494275154401</v>
      </c>
      <c r="P907">
        <v>1.0434482744715601</v>
      </c>
      <c r="Q907">
        <v>1.19537666827998</v>
      </c>
      <c r="R907">
        <v>2</v>
      </c>
      <c r="S907">
        <v>6</v>
      </c>
      <c r="T907">
        <v>1418.89707473813</v>
      </c>
      <c r="U907">
        <v>1508.30002860483</v>
      </c>
      <c r="V907">
        <v>6</v>
      </c>
      <c r="W907">
        <v>0</v>
      </c>
      <c r="X907">
        <v>3</v>
      </c>
    </row>
    <row r="908" spans="1:24">
      <c r="A908">
        <v>2023</v>
      </c>
      <c r="B908" s="15">
        <v>44952</v>
      </c>
      <c r="C908">
        <v>0</v>
      </c>
      <c r="D908">
        <v>0</v>
      </c>
      <c r="E908" t="s">
        <v>829</v>
      </c>
      <c r="F908" t="s">
        <v>860</v>
      </c>
      <c r="G908" t="s">
        <v>884</v>
      </c>
      <c r="H908" t="s">
        <v>892</v>
      </c>
      <c r="I908" t="s">
        <v>885</v>
      </c>
      <c r="J908" t="s">
        <v>893</v>
      </c>
      <c r="K908">
        <v>1421.2140442319201</v>
      </c>
      <c r="L908">
        <v>1451.49808059981</v>
      </c>
      <c r="M908">
        <v>0.52834313515853604</v>
      </c>
      <c r="N908">
        <v>0.47165686484146402</v>
      </c>
      <c r="O908">
        <v>0.24062260986257999</v>
      </c>
      <c r="P908">
        <v>1.1701775760948301</v>
      </c>
      <c r="Q908">
        <v>1.07044503376775</v>
      </c>
      <c r="R908">
        <v>3</v>
      </c>
      <c r="S908">
        <v>4</v>
      </c>
      <c r="T908">
        <v>1418.6380057392901</v>
      </c>
      <c r="U908">
        <v>1454.07411909244</v>
      </c>
      <c r="V908">
        <v>0</v>
      </c>
      <c r="W908">
        <v>0</v>
      </c>
      <c r="X908">
        <v>0</v>
      </c>
    </row>
    <row r="909" spans="1:24">
      <c r="A909">
        <v>2023</v>
      </c>
      <c r="B909" s="15">
        <v>44973</v>
      </c>
      <c r="C909">
        <v>0</v>
      </c>
      <c r="D909">
        <v>0</v>
      </c>
      <c r="E909" t="s">
        <v>829</v>
      </c>
      <c r="G909" t="s">
        <v>868</v>
      </c>
      <c r="H909" t="s">
        <v>854</v>
      </c>
      <c r="I909" t="s">
        <v>869</v>
      </c>
      <c r="J909" t="s">
        <v>855</v>
      </c>
      <c r="K909">
        <v>1413.2970389008501</v>
      </c>
      <c r="L909">
        <v>1538.4214378905201</v>
      </c>
      <c r="M909">
        <v>0.39354125452760802</v>
      </c>
      <c r="N909">
        <v>0.60645874547239198</v>
      </c>
      <c r="O909">
        <v>0.231088863932191</v>
      </c>
      <c r="P909">
        <v>0.92722837156817195</v>
      </c>
      <c r="Q909">
        <v>1.30386049236402</v>
      </c>
      <c r="R909">
        <v>3</v>
      </c>
      <c r="S909">
        <v>1</v>
      </c>
      <c r="T909">
        <v>1418.08739129013</v>
      </c>
      <c r="U909">
        <v>1533.63108550124</v>
      </c>
      <c r="V909">
        <v>12</v>
      </c>
      <c r="W909">
        <v>0</v>
      </c>
      <c r="X909">
        <v>6</v>
      </c>
    </row>
    <row r="910" spans="1:24">
      <c r="A910">
        <v>2023</v>
      </c>
      <c r="B910" s="15">
        <v>44933</v>
      </c>
      <c r="C910">
        <v>0</v>
      </c>
      <c r="D910">
        <v>0</v>
      </c>
      <c r="E910" t="s">
        <v>829</v>
      </c>
      <c r="G910" t="s">
        <v>884</v>
      </c>
      <c r="H910" t="s">
        <v>872</v>
      </c>
      <c r="I910" t="s">
        <v>885</v>
      </c>
      <c r="J910" t="s">
        <v>873</v>
      </c>
      <c r="K910">
        <v>1414.9023392045999</v>
      </c>
      <c r="L910">
        <v>1522.3942691566299</v>
      </c>
      <c r="M910">
        <v>0.418009454469981</v>
      </c>
      <c r="N910">
        <v>0.58199054553001905</v>
      </c>
      <c r="O910">
        <v>0.23409384006831199</v>
      </c>
      <c r="P910">
        <v>0.97225931062653603</v>
      </c>
      <c r="Q910">
        <v>1.2618345294417801</v>
      </c>
      <c r="R910">
        <v>5</v>
      </c>
      <c r="S910">
        <v>4</v>
      </c>
      <c r="T910">
        <v>1417.7937441511699</v>
      </c>
      <c r="U910">
        <v>1519.5028642100599</v>
      </c>
      <c r="V910">
        <v>8</v>
      </c>
      <c r="W910">
        <v>24</v>
      </c>
      <c r="X910">
        <v>16</v>
      </c>
    </row>
    <row r="911" spans="1:24">
      <c r="A911">
        <v>2023</v>
      </c>
      <c r="B911" s="15">
        <v>44978</v>
      </c>
      <c r="C911">
        <v>0</v>
      </c>
      <c r="D911">
        <v>0</v>
      </c>
      <c r="E911" t="s">
        <v>829</v>
      </c>
      <c r="F911" t="s">
        <v>865</v>
      </c>
      <c r="G911" t="s">
        <v>880</v>
      </c>
      <c r="H911" t="s">
        <v>843</v>
      </c>
      <c r="I911" t="s">
        <v>881</v>
      </c>
      <c r="J911" t="s">
        <v>845</v>
      </c>
      <c r="K911">
        <v>1413.98600080648</v>
      </c>
      <c r="L911">
        <v>1541.42263910836</v>
      </c>
      <c r="M911">
        <v>0.39036906852324199</v>
      </c>
      <c r="N911">
        <v>0.60963093147675795</v>
      </c>
      <c r="O911">
        <v>0.23069681305789599</v>
      </c>
      <c r="P911">
        <v>0.92137805007968898</v>
      </c>
      <c r="Q911">
        <v>1.3093187629782099</v>
      </c>
      <c r="R911">
        <v>3</v>
      </c>
      <c r="S911">
        <v>2</v>
      </c>
      <c r="T911">
        <v>1417.0453504289601</v>
      </c>
      <c r="U911">
        <v>1538.3632894858799</v>
      </c>
      <c r="V911">
        <v>14</v>
      </c>
      <c r="W911">
        <v>0</v>
      </c>
      <c r="X911">
        <v>7</v>
      </c>
    </row>
    <row r="912" spans="1:24">
      <c r="A912">
        <v>2023</v>
      </c>
      <c r="B912" s="15">
        <v>44908</v>
      </c>
      <c r="C912">
        <v>0</v>
      </c>
      <c r="D912">
        <v>0</v>
      </c>
      <c r="E912" t="s">
        <v>829</v>
      </c>
      <c r="G912" t="s">
        <v>880</v>
      </c>
      <c r="H912" t="s">
        <v>838</v>
      </c>
      <c r="I912" t="s">
        <v>881</v>
      </c>
      <c r="J912" t="s">
        <v>839</v>
      </c>
      <c r="K912">
        <v>1421.35509743292</v>
      </c>
      <c r="L912">
        <v>1522.22522895923</v>
      </c>
      <c r="M912">
        <v>0.427310684381423</v>
      </c>
      <c r="N912">
        <v>0.57268931561857706</v>
      </c>
      <c r="O912">
        <v>0.23522932980110101</v>
      </c>
      <c r="P912">
        <v>0.98933469266005503</v>
      </c>
      <c r="Q912">
        <v>1.24589463714105</v>
      </c>
      <c r="R912">
        <v>3</v>
      </c>
      <c r="S912">
        <v>7</v>
      </c>
      <c r="T912">
        <v>1417.0228186334</v>
      </c>
      <c r="U912">
        <v>1526.55750775875</v>
      </c>
      <c r="V912">
        <v>10</v>
      </c>
      <c r="W912">
        <v>21</v>
      </c>
      <c r="X912">
        <v>15</v>
      </c>
    </row>
    <row r="913" spans="1:24">
      <c r="A913">
        <v>2023</v>
      </c>
      <c r="B913" s="15">
        <v>44912</v>
      </c>
      <c r="C913">
        <v>0</v>
      </c>
      <c r="D913">
        <v>0</v>
      </c>
      <c r="E913" t="s">
        <v>829</v>
      </c>
      <c r="G913" t="s">
        <v>840</v>
      </c>
      <c r="H913" t="s">
        <v>888</v>
      </c>
      <c r="I913" t="s">
        <v>841</v>
      </c>
      <c r="J913" t="s">
        <v>889</v>
      </c>
      <c r="K913">
        <v>1420.4187046217601</v>
      </c>
      <c r="L913">
        <v>1544.8266645082499</v>
      </c>
      <c r="M913">
        <v>0.39452598326452998</v>
      </c>
      <c r="N913">
        <v>0.60547401673546997</v>
      </c>
      <c r="O913">
        <v>0.23121043402248001</v>
      </c>
      <c r="P913">
        <v>0.92904387672780298</v>
      </c>
      <c r="Q913">
        <v>1.3021665572946799</v>
      </c>
      <c r="R913">
        <v>3</v>
      </c>
      <c r="S913">
        <v>6</v>
      </c>
      <c r="T913">
        <v>1416.9024918284499</v>
      </c>
      <c r="U913">
        <v>1548.3428773015601</v>
      </c>
      <c r="V913">
        <v>17</v>
      </c>
      <c r="W913">
        <v>16</v>
      </c>
      <c r="X913">
        <v>16</v>
      </c>
    </row>
    <row r="914" spans="1:24">
      <c r="A914">
        <v>2023</v>
      </c>
      <c r="B914" s="15">
        <v>44945</v>
      </c>
      <c r="C914">
        <v>0</v>
      </c>
      <c r="D914">
        <v>0</v>
      </c>
      <c r="E914" t="s">
        <v>829</v>
      </c>
      <c r="G914" t="s">
        <v>890</v>
      </c>
      <c r="H914" t="s">
        <v>838</v>
      </c>
      <c r="I914" t="s">
        <v>891</v>
      </c>
      <c r="J914" t="s">
        <v>839</v>
      </c>
      <c r="K914">
        <v>1420.84800925472</v>
      </c>
      <c r="L914">
        <v>1529.56994940657</v>
      </c>
      <c r="M914">
        <v>0.41628793245348999</v>
      </c>
      <c r="N914">
        <v>0.58371206754650995</v>
      </c>
      <c r="O914">
        <v>0.23388334059207999</v>
      </c>
      <c r="P914">
        <v>0.96909639320866803</v>
      </c>
      <c r="Q914">
        <v>1.2647869473834099</v>
      </c>
      <c r="R914">
        <v>0</v>
      </c>
      <c r="S914">
        <v>4</v>
      </c>
      <c r="T914">
        <v>1416.6431994422601</v>
      </c>
      <c r="U914">
        <v>1533.7747592190301</v>
      </c>
      <c r="V914">
        <v>12</v>
      </c>
      <c r="W914">
        <v>0</v>
      </c>
      <c r="X914">
        <v>6</v>
      </c>
    </row>
    <row r="915" spans="1:24">
      <c r="A915">
        <v>2023</v>
      </c>
      <c r="B915" s="15">
        <v>44938</v>
      </c>
      <c r="C915">
        <v>0</v>
      </c>
      <c r="D915">
        <v>0</v>
      </c>
      <c r="E915" t="s">
        <v>829</v>
      </c>
      <c r="G915" t="s">
        <v>884</v>
      </c>
      <c r="H915" t="s">
        <v>876</v>
      </c>
      <c r="I915" t="s">
        <v>885</v>
      </c>
      <c r="J915" t="s">
        <v>877</v>
      </c>
      <c r="K915">
        <v>1413.1592900400999</v>
      </c>
      <c r="L915">
        <v>1505.5243601710699</v>
      </c>
      <c r="M915">
        <v>0.43933214560600498</v>
      </c>
      <c r="N915">
        <v>0.56066785439399502</v>
      </c>
      <c r="O915">
        <v>0.23669334286093899</v>
      </c>
      <c r="P915">
        <v>1.0113706399032001</v>
      </c>
      <c r="Q915">
        <v>1.22532270295774</v>
      </c>
      <c r="R915">
        <v>4</v>
      </c>
      <c r="S915">
        <v>3</v>
      </c>
      <c r="T915">
        <v>1415.92377348019</v>
      </c>
      <c r="U915">
        <v>1502.7598767309801</v>
      </c>
      <c r="V915">
        <v>4</v>
      </c>
      <c r="W915">
        <v>21</v>
      </c>
      <c r="X915">
        <v>12</v>
      </c>
    </row>
    <row r="916" spans="1:24">
      <c r="A916">
        <v>2023</v>
      </c>
      <c r="B916" s="15">
        <v>44945</v>
      </c>
      <c r="C916">
        <v>0</v>
      </c>
      <c r="D916">
        <v>0</v>
      </c>
      <c r="E916" t="s">
        <v>829</v>
      </c>
      <c r="G916" t="s">
        <v>868</v>
      </c>
      <c r="H916" t="s">
        <v>878</v>
      </c>
      <c r="I916" t="s">
        <v>869</v>
      </c>
      <c r="J916" t="s">
        <v>879</v>
      </c>
      <c r="K916">
        <v>1420.6439293173</v>
      </c>
      <c r="L916">
        <v>1388.8319427050401</v>
      </c>
      <c r="M916">
        <v>0.61560802837185202</v>
      </c>
      <c r="N916">
        <v>0.38439197162814798</v>
      </c>
      <c r="O916">
        <v>0.22995622753959899</v>
      </c>
      <c r="P916">
        <v>1.3196093844358201</v>
      </c>
      <c r="Q916">
        <v>0.910346843103777</v>
      </c>
      <c r="R916">
        <v>3</v>
      </c>
      <c r="S916">
        <v>5</v>
      </c>
      <c r="T916">
        <v>1415.7647853173401</v>
      </c>
      <c r="U916">
        <v>1393.7110867050001</v>
      </c>
      <c r="V916">
        <v>0</v>
      </c>
      <c r="W916">
        <v>0</v>
      </c>
      <c r="X916">
        <v>0</v>
      </c>
    </row>
    <row r="917" spans="1:24">
      <c r="A917">
        <v>2023</v>
      </c>
      <c r="B917" s="15">
        <v>44968</v>
      </c>
      <c r="C917">
        <v>0</v>
      </c>
      <c r="D917">
        <v>0</v>
      </c>
      <c r="E917" t="s">
        <v>829</v>
      </c>
      <c r="F917" t="s">
        <v>860</v>
      </c>
      <c r="G917" t="s">
        <v>884</v>
      </c>
      <c r="H917" t="s">
        <v>834</v>
      </c>
      <c r="I917" t="s">
        <v>885</v>
      </c>
      <c r="J917" t="s">
        <v>835</v>
      </c>
      <c r="K917">
        <v>1412.4436255486801</v>
      </c>
      <c r="L917">
        <v>1504.3818443749799</v>
      </c>
      <c r="M917">
        <v>0.43993748017419698</v>
      </c>
      <c r="N917">
        <v>0.56006251982580302</v>
      </c>
      <c r="O917">
        <v>0.236766984037515</v>
      </c>
      <c r="P917">
        <v>1.0124792740399999</v>
      </c>
      <c r="Q917">
        <v>1.22428770999751</v>
      </c>
      <c r="R917">
        <v>4</v>
      </c>
      <c r="S917">
        <v>3</v>
      </c>
      <c r="T917">
        <v>1415.20453725878</v>
      </c>
      <c r="U917">
        <v>1501.62093266487</v>
      </c>
      <c r="V917">
        <v>3</v>
      </c>
      <c r="W917">
        <v>0</v>
      </c>
      <c r="X917">
        <v>1</v>
      </c>
    </row>
    <row r="918" spans="1:24">
      <c r="A918">
        <v>2023</v>
      </c>
      <c r="B918" s="15">
        <v>44931</v>
      </c>
      <c r="C918">
        <v>0</v>
      </c>
      <c r="D918">
        <v>0</v>
      </c>
      <c r="E918" t="s">
        <v>829</v>
      </c>
      <c r="G918" t="s">
        <v>884</v>
      </c>
      <c r="H918" t="s">
        <v>888</v>
      </c>
      <c r="I918" t="s">
        <v>885</v>
      </c>
      <c r="J918" t="s">
        <v>889</v>
      </c>
      <c r="K918">
        <v>1418.27691978084</v>
      </c>
      <c r="L918">
        <v>1552.97476302784</v>
      </c>
      <c r="M918">
        <v>0.38046854266255897</v>
      </c>
      <c r="N918">
        <v>0.61953145733744097</v>
      </c>
      <c r="O918">
        <v>0.229468671606988</v>
      </c>
      <c r="P918">
        <v>0.90310014585908105</v>
      </c>
      <c r="Q918">
        <v>1.3263685257479101</v>
      </c>
      <c r="R918">
        <v>1</v>
      </c>
      <c r="S918">
        <v>4</v>
      </c>
      <c r="T918">
        <v>1414.9023392045999</v>
      </c>
      <c r="U918">
        <v>1556.3493436040801</v>
      </c>
      <c r="V918">
        <v>20</v>
      </c>
      <c r="W918">
        <v>11</v>
      </c>
      <c r="X918">
        <v>15</v>
      </c>
    </row>
    <row r="919" spans="1:24">
      <c r="A919">
        <v>2023</v>
      </c>
      <c r="B919" s="15">
        <v>44957</v>
      </c>
      <c r="C919">
        <v>0</v>
      </c>
      <c r="D919">
        <v>0</v>
      </c>
      <c r="E919" t="s">
        <v>829</v>
      </c>
      <c r="F919" t="s">
        <v>860</v>
      </c>
      <c r="G919" t="s">
        <v>868</v>
      </c>
      <c r="H919" t="s">
        <v>838</v>
      </c>
      <c r="I919" t="s">
        <v>869</v>
      </c>
      <c r="J919" t="s">
        <v>839</v>
      </c>
      <c r="K919">
        <v>1416.36108271679</v>
      </c>
      <c r="L919">
        <v>1526.1042952153</v>
      </c>
      <c r="M919">
        <v>0.41486010794053002</v>
      </c>
      <c r="N919">
        <v>0.58513989205947003</v>
      </c>
      <c r="O919">
        <v>0.23370866369798399</v>
      </c>
      <c r="P919">
        <v>0.96647247813066095</v>
      </c>
      <c r="Q919">
        <v>1.26723618556732</v>
      </c>
      <c r="R919">
        <v>3</v>
      </c>
      <c r="S919">
        <v>4</v>
      </c>
      <c r="T919">
        <v>1414.4145345404199</v>
      </c>
      <c r="U919">
        <v>1528.05084339167</v>
      </c>
      <c r="V919">
        <v>9</v>
      </c>
      <c r="W919">
        <v>0</v>
      </c>
      <c r="X919">
        <v>4</v>
      </c>
    </row>
    <row r="920" spans="1:24">
      <c r="A920">
        <v>2023</v>
      </c>
      <c r="B920" s="15">
        <v>44901</v>
      </c>
      <c r="C920">
        <v>0</v>
      </c>
      <c r="D920">
        <v>0</v>
      </c>
      <c r="E920" t="s">
        <v>829</v>
      </c>
      <c r="F920" t="s">
        <v>860</v>
      </c>
      <c r="G920" t="s">
        <v>878</v>
      </c>
      <c r="H920" t="s">
        <v>866</v>
      </c>
      <c r="I920" t="s">
        <v>879</v>
      </c>
      <c r="J920" t="s">
        <v>867</v>
      </c>
      <c r="K920">
        <v>1411.0225262617801</v>
      </c>
      <c r="L920">
        <v>1554.39669295718</v>
      </c>
      <c r="M920">
        <v>0.36876819426517599</v>
      </c>
      <c r="N920">
        <v>0.63123180573482396</v>
      </c>
      <c r="O920">
        <v>0.22800721087670101</v>
      </c>
      <c r="P920">
        <v>0.88146179197261199</v>
      </c>
      <c r="Q920">
        <v>1.34654541890409</v>
      </c>
      <c r="R920">
        <v>4</v>
      </c>
      <c r="S920">
        <v>3</v>
      </c>
      <c r="T920">
        <v>1414.21607956558</v>
      </c>
      <c r="U920">
        <v>1551.20313965338</v>
      </c>
      <c r="V920">
        <v>17</v>
      </c>
      <c r="W920">
        <v>5</v>
      </c>
      <c r="X920">
        <v>11</v>
      </c>
    </row>
    <row r="921" spans="1:24">
      <c r="A921">
        <v>2023</v>
      </c>
      <c r="B921" s="15">
        <v>44950</v>
      </c>
      <c r="C921">
        <v>0</v>
      </c>
      <c r="D921">
        <v>0</v>
      </c>
      <c r="E921" t="s">
        <v>829</v>
      </c>
      <c r="G921" t="s">
        <v>890</v>
      </c>
      <c r="H921" t="s">
        <v>878</v>
      </c>
      <c r="I921" t="s">
        <v>891</v>
      </c>
      <c r="J921" t="s">
        <v>879</v>
      </c>
      <c r="K921">
        <v>1419.91268043989</v>
      </c>
      <c r="L921">
        <v>1391.05608401735</v>
      </c>
      <c r="M921">
        <v>0.611574421008521</v>
      </c>
      <c r="N921">
        <v>0.388425578991479</v>
      </c>
      <c r="O921">
        <v>0.23045628349181699</v>
      </c>
      <c r="P921">
        <v>1.31266395736458</v>
      </c>
      <c r="Q921">
        <v>0.91779232612724204</v>
      </c>
      <c r="R921">
        <v>2</v>
      </c>
      <c r="S921">
        <v>5</v>
      </c>
      <c r="T921">
        <v>1414.0382123280699</v>
      </c>
      <c r="U921">
        <v>1396.9305521291701</v>
      </c>
      <c r="V921">
        <v>0</v>
      </c>
      <c r="W921">
        <v>0</v>
      </c>
      <c r="X921">
        <v>0</v>
      </c>
    </row>
    <row r="922" spans="1:24">
      <c r="A922">
        <v>2023</v>
      </c>
      <c r="B922" s="15">
        <v>44976</v>
      </c>
      <c r="C922">
        <v>0</v>
      </c>
      <c r="D922">
        <v>0</v>
      </c>
      <c r="E922" t="s">
        <v>829</v>
      </c>
      <c r="G922" t="s">
        <v>880</v>
      </c>
      <c r="H922" t="s">
        <v>846</v>
      </c>
      <c r="I922" t="s">
        <v>881</v>
      </c>
      <c r="J922" t="s">
        <v>847</v>
      </c>
      <c r="K922">
        <v>1408.7851922155801</v>
      </c>
      <c r="L922">
        <v>1564.87362341925</v>
      </c>
      <c r="M922">
        <v>0.35190088045864598</v>
      </c>
      <c r="N922">
        <v>0.64809911954135402</v>
      </c>
      <c r="O922">
        <v>0.22587746131596101</v>
      </c>
      <c r="P922">
        <v>0.85019274472040296</v>
      </c>
      <c r="Q922">
        <v>1.3756847165955599</v>
      </c>
      <c r="R922">
        <v>5</v>
      </c>
      <c r="S922">
        <v>3</v>
      </c>
      <c r="T922">
        <v>1413.98600080648</v>
      </c>
      <c r="U922">
        <v>1559.6728148283501</v>
      </c>
      <c r="V922">
        <v>20</v>
      </c>
      <c r="W922">
        <v>0</v>
      </c>
      <c r="X922">
        <v>10</v>
      </c>
    </row>
    <row r="923" spans="1:24">
      <c r="A923">
        <v>2023</v>
      </c>
      <c r="B923" s="15">
        <v>44967</v>
      </c>
      <c r="C923">
        <v>0</v>
      </c>
      <c r="D923">
        <v>0</v>
      </c>
      <c r="E923" t="s">
        <v>829</v>
      </c>
      <c r="F923" t="s">
        <v>860</v>
      </c>
      <c r="G923" t="s">
        <v>880</v>
      </c>
      <c r="H923" t="s">
        <v>890</v>
      </c>
      <c r="I923" t="s">
        <v>881</v>
      </c>
      <c r="J923" t="s">
        <v>891</v>
      </c>
      <c r="K923">
        <v>1411.74885234778</v>
      </c>
      <c r="L923">
        <v>1421.5262145356601</v>
      </c>
      <c r="M923">
        <v>0.55762780246930999</v>
      </c>
      <c r="N923">
        <v>0.44237219753069001</v>
      </c>
      <c r="O923">
        <v>0.237063118626959</v>
      </c>
      <c r="P923">
        <v>1.2201257376791099</v>
      </c>
      <c r="Q923">
        <v>1.0169373809478499</v>
      </c>
      <c r="R923">
        <v>4</v>
      </c>
      <c r="S923">
        <v>3</v>
      </c>
      <c r="T923">
        <v>1413.8438732316899</v>
      </c>
      <c r="U923">
        <v>1419.4311936517499</v>
      </c>
      <c r="V923">
        <v>0</v>
      </c>
      <c r="W923">
        <v>0</v>
      </c>
      <c r="X923">
        <v>0</v>
      </c>
    </row>
    <row r="924" spans="1:24">
      <c r="A924">
        <v>2023</v>
      </c>
      <c r="B924" s="15">
        <v>44910</v>
      </c>
      <c r="C924">
        <v>0</v>
      </c>
      <c r="D924">
        <v>0</v>
      </c>
      <c r="E924" t="s">
        <v>829</v>
      </c>
      <c r="G924" t="s">
        <v>880</v>
      </c>
      <c r="H924" t="s">
        <v>843</v>
      </c>
      <c r="I924" t="s">
        <v>881</v>
      </c>
      <c r="J924" t="s">
        <v>845</v>
      </c>
      <c r="K924">
        <v>1417.0228186334</v>
      </c>
      <c r="L924">
        <v>1543.8137680781399</v>
      </c>
      <c r="M924">
        <v>0.39125397604401302</v>
      </c>
      <c r="N924">
        <v>0.60874602395598698</v>
      </c>
      <c r="O924">
        <v>0.23080624571018701</v>
      </c>
      <c r="P924">
        <v>0.92301033646830999</v>
      </c>
      <c r="Q924">
        <v>1.3077959092418801</v>
      </c>
      <c r="R924">
        <v>1</v>
      </c>
      <c r="S924">
        <v>4</v>
      </c>
      <c r="T924">
        <v>1413.5396747141699</v>
      </c>
      <c r="U924">
        <v>1547.29691199737</v>
      </c>
      <c r="V924">
        <v>15</v>
      </c>
      <c r="W924">
        <v>2</v>
      </c>
      <c r="X924">
        <v>8</v>
      </c>
    </row>
    <row r="925" spans="1:24">
      <c r="A925">
        <v>2023</v>
      </c>
      <c r="B925" s="15">
        <v>44971</v>
      </c>
      <c r="C925">
        <v>0</v>
      </c>
      <c r="D925">
        <v>0</v>
      </c>
      <c r="E925" t="s">
        <v>829</v>
      </c>
      <c r="G925" t="s">
        <v>868</v>
      </c>
      <c r="H925" t="s">
        <v>894</v>
      </c>
      <c r="I925" t="s">
        <v>869</v>
      </c>
      <c r="J925" t="s">
        <v>895</v>
      </c>
      <c r="K925">
        <v>1415.2960449095001</v>
      </c>
      <c r="L925">
        <v>1518.06879320299</v>
      </c>
      <c r="M925">
        <v>0.42463262686662001</v>
      </c>
      <c r="N925">
        <v>0.57536737313338004</v>
      </c>
      <c r="O925">
        <v>0.234902683709655</v>
      </c>
      <c r="P925">
        <v>0.98442059380124602</v>
      </c>
      <c r="Q925">
        <v>1.2504820899084099</v>
      </c>
      <c r="R925">
        <v>2</v>
      </c>
      <c r="S925">
        <v>3</v>
      </c>
      <c r="T925">
        <v>1413.2970389008501</v>
      </c>
      <c r="U925">
        <v>1520.06779921164</v>
      </c>
      <c r="V925">
        <v>7</v>
      </c>
      <c r="W925">
        <v>0</v>
      </c>
      <c r="X925">
        <v>3</v>
      </c>
    </row>
    <row r="926" spans="1:24">
      <c r="A926">
        <v>2023</v>
      </c>
      <c r="B926" s="15">
        <v>44935</v>
      </c>
      <c r="C926">
        <v>0</v>
      </c>
      <c r="D926">
        <v>0</v>
      </c>
      <c r="E926" t="s">
        <v>829</v>
      </c>
      <c r="G926" t="s">
        <v>884</v>
      </c>
      <c r="H926" t="s">
        <v>850</v>
      </c>
      <c r="I926" t="s">
        <v>885</v>
      </c>
      <c r="J926" t="s">
        <v>851</v>
      </c>
      <c r="K926">
        <v>1417.7937441511699</v>
      </c>
      <c r="L926">
        <v>1500.44351144302</v>
      </c>
      <c r="M926">
        <v>0.45315103499294901</v>
      </c>
      <c r="N926">
        <v>0.54684896500705005</v>
      </c>
      <c r="O926">
        <v>0.23837335638093901</v>
      </c>
      <c r="P926">
        <v>1.0366562932080701</v>
      </c>
      <c r="Q926">
        <v>1.20171706317287</v>
      </c>
      <c r="R926">
        <v>0</v>
      </c>
      <c r="S926">
        <v>4</v>
      </c>
      <c r="T926">
        <v>1413.1592900400999</v>
      </c>
      <c r="U926">
        <v>1505.07796555409</v>
      </c>
      <c r="V926">
        <v>4</v>
      </c>
      <c r="W926">
        <v>14</v>
      </c>
      <c r="X926">
        <v>9</v>
      </c>
    </row>
    <row r="927" spans="1:24">
      <c r="A927">
        <v>2023</v>
      </c>
      <c r="B927" s="15">
        <v>44957</v>
      </c>
      <c r="C927">
        <v>0</v>
      </c>
      <c r="D927">
        <v>0</v>
      </c>
      <c r="E927" t="s">
        <v>829</v>
      </c>
      <c r="G927" t="s">
        <v>884</v>
      </c>
      <c r="H927" t="s">
        <v>831</v>
      </c>
      <c r="I927" t="s">
        <v>885</v>
      </c>
      <c r="J927" t="s">
        <v>833</v>
      </c>
      <c r="K927">
        <v>1414.7853999250001</v>
      </c>
      <c r="L927">
        <v>1473.7626262695101</v>
      </c>
      <c r="M927">
        <v>0.48708360710529303</v>
      </c>
      <c r="N927">
        <v>0.51291639289470703</v>
      </c>
      <c r="O927">
        <v>0.242501115260184</v>
      </c>
      <c r="P927">
        <v>1.09855001152278</v>
      </c>
      <c r="Q927">
        <v>1.1439511037373999</v>
      </c>
      <c r="R927">
        <v>4</v>
      </c>
      <c r="S927">
        <v>5</v>
      </c>
      <c r="T927">
        <v>1412.4436255486801</v>
      </c>
      <c r="U927">
        <v>1476.1044006458301</v>
      </c>
      <c r="V927">
        <v>1</v>
      </c>
      <c r="W927">
        <v>0</v>
      </c>
      <c r="X927">
        <v>0</v>
      </c>
    </row>
    <row r="928" spans="1:24">
      <c r="A928">
        <v>2023</v>
      </c>
      <c r="B928" s="15">
        <v>44948</v>
      </c>
      <c r="C928">
        <v>0</v>
      </c>
      <c r="D928">
        <v>0</v>
      </c>
      <c r="E928" t="s">
        <v>829</v>
      </c>
      <c r="G928" t="s">
        <v>880</v>
      </c>
      <c r="H928" t="s">
        <v>874</v>
      </c>
      <c r="I928" t="s">
        <v>881</v>
      </c>
      <c r="J928" t="s">
        <v>875</v>
      </c>
      <c r="K928">
        <v>1414.05161920866</v>
      </c>
      <c r="L928">
        <v>1499.6193879840901</v>
      </c>
      <c r="M928">
        <v>0.44899193133680698</v>
      </c>
      <c r="N928">
        <v>0.55100806866319296</v>
      </c>
      <c r="O928">
        <v>0.237867903091493</v>
      </c>
      <c r="P928">
        <v>1.0290509965530199</v>
      </c>
      <c r="Q928">
        <v>1.20881690653847</v>
      </c>
      <c r="R928">
        <v>1</v>
      </c>
      <c r="S928">
        <v>2</v>
      </c>
      <c r="T928">
        <v>1411.9205021313201</v>
      </c>
      <c r="U928">
        <v>1501.75050506143</v>
      </c>
      <c r="V928">
        <v>3</v>
      </c>
      <c r="W928">
        <v>0</v>
      </c>
      <c r="X928">
        <v>1</v>
      </c>
    </row>
    <row r="929" spans="1:24">
      <c r="A929">
        <v>2023</v>
      </c>
      <c r="B929" s="15">
        <v>44964</v>
      </c>
      <c r="C929">
        <v>0</v>
      </c>
      <c r="D929">
        <v>0</v>
      </c>
      <c r="E929" t="s">
        <v>829</v>
      </c>
      <c r="F929" t="s">
        <v>860</v>
      </c>
      <c r="G929" t="s">
        <v>880</v>
      </c>
      <c r="H929" t="s">
        <v>878</v>
      </c>
      <c r="I929" t="s">
        <v>881</v>
      </c>
      <c r="J929" t="s">
        <v>879</v>
      </c>
      <c r="K929">
        <v>1414.65842758701</v>
      </c>
      <c r="L929">
        <v>1405.0060786803699</v>
      </c>
      <c r="M929">
        <v>0.58501291469399697</v>
      </c>
      <c r="N929">
        <v>0.41498708530600298</v>
      </c>
      <c r="O929">
        <v>0.23372420119548401</v>
      </c>
      <c r="P929">
        <v>1.2670183544075799</v>
      </c>
      <c r="Q929">
        <v>0.96670584678790195</v>
      </c>
      <c r="R929">
        <v>2</v>
      </c>
      <c r="S929">
        <v>3</v>
      </c>
      <c r="T929">
        <v>1411.74885234778</v>
      </c>
      <c r="U929">
        <v>1407.9156539195999</v>
      </c>
      <c r="V929">
        <v>0</v>
      </c>
      <c r="W929">
        <v>0</v>
      </c>
      <c r="X929">
        <v>0</v>
      </c>
    </row>
    <row r="930" spans="1:24">
      <c r="A930">
        <v>2023</v>
      </c>
      <c r="B930" s="15">
        <v>44967</v>
      </c>
      <c r="C930">
        <v>0</v>
      </c>
      <c r="D930">
        <v>0</v>
      </c>
      <c r="E930" t="s">
        <v>829</v>
      </c>
      <c r="G930" t="s">
        <v>868</v>
      </c>
      <c r="H930" t="s">
        <v>846</v>
      </c>
      <c r="I930" t="s">
        <v>869</v>
      </c>
      <c r="J930" t="s">
        <v>847</v>
      </c>
      <c r="K930">
        <v>1414.4145345404199</v>
      </c>
      <c r="L930">
        <v>1561.3608969802999</v>
      </c>
      <c r="M930">
        <v>0.36399457663516499</v>
      </c>
      <c r="N930">
        <v>0.63600542336483501</v>
      </c>
      <c r="O930">
        <v>0.22740741101895501</v>
      </c>
      <c r="P930">
        <v>0.87262149999174099</v>
      </c>
      <c r="Q930">
        <v>1.35478591102721</v>
      </c>
      <c r="R930">
        <v>0</v>
      </c>
      <c r="S930">
        <v>3</v>
      </c>
      <c r="T930">
        <v>1411.20448912194</v>
      </c>
      <c r="U930">
        <v>1564.5709423987801</v>
      </c>
      <c r="V930">
        <v>21</v>
      </c>
      <c r="W930">
        <v>0</v>
      </c>
      <c r="X930">
        <v>10</v>
      </c>
    </row>
    <row r="931" spans="1:24">
      <c r="A931">
        <v>2023</v>
      </c>
      <c r="B931" s="15">
        <v>44918</v>
      </c>
      <c r="C931">
        <v>0</v>
      </c>
      <c r="D931">
        <v>0</v>
      </c>
      <c r="E931" t="s">
        <v>829</v>
      </c>
      <c r="G931" t="s">
        <v>880</v>
      </c>
      <c r="H931" t="s">
        <v>868</v>
      </c>
      <c r="I931" t="s">
        <v>881</v>
      </c>
      <c r="J931" t="s">
        <v>869</v>
      </c>
      <c r="K931">
        <v>1403.5294127713601</v>
      </c>
      <c r="L931">
        <v>1435.9291249514199</v>
      </c>
      <c r="M931">
        <v>0.52530720612554505</v>
      </c>
      <c r="N931">
        <v>0.47469279387445501</v>
      </c>
      <c r="O931">
        <v>0.24099191307797799</v>
      </c>
      <c r="P931">
        <v>1.1650115367712199</v>
      </c>
      <c r="Q931">
        <v>1.0759803763067499</v>
      </c>
      <c r="R931">
        <v>5</v>
      </c>
      <c r="S931">
        <v>2</v>
      </c>
      <c r="T931">
        <v>1407.87635145068</v>
      </c>
      <c r="U931">
        <v>1431.5821862721</v>
      </c>
      <c r="V931">
        <v>0</v>
      </c>
      <c r="W931">
        <v>0</v>
      </c>
      <c r="X931">
        <v>0</v>
      </c>
    </row>
    <row r="932" spans="1:24">
      <c r="A932">
        <v>2023</v>
      </c>
      <c r="B932" s="15">
        <v>44904</v>
      </c>
      <c r="C932">
        <v>0</v>
      </c>
      <c r="D932">
        <v>0</v>
      </c>
      <c r="E932" t="s">
        <v>829</v>
      </c>
      <c r="G932" t="s">
        <v>878</v>
      </c>
      <c r="H932" t="s">
        <v>836</v>
      </c>
      <c r="I932" t="s">
        <v>879</v>
      </c>
      <c r="J932" t="s">
        <v>837</v>
      </c>
      <c r="K932">
        <v>1414.21607956558</v>
      </c>
      <c r="L932">
        <v>1427.0122488269401</v>
      </c>
      <c r="M932">
        <v>0.55333691133902596</v>
      </c>
      <c r="N932">
        <v>0.44666308866097398</v>
      </c>
      <c r="O932">
        <v>0.23758482883988799</v>
      </c>
      <c r="P932">
        <v>1.2127941961466699</v>
      </c>
      <c r="Q932">
        <v>1.0247906326932199</v>
      </c>
      <c r="R932">
        <v>1</v>
      </c>
      <c r="S932">
        <v>6</v>
      </c>
      <c r="T932">
        <v>1407.8561284325001</v>
      </c>
      <c r="U932">
        <v>1433.37219996002</v>
      </c>
      <c r="V932">
        <v>0</v>
      </c>
      <c r="W932">
        <v>0</v>
      </c>
      <c r="X932">
        <v>0</v>
      </c>
    </row>
    <row r="933" spans="1:24">
      <c r="A933">
        <v>2023</v>
      </c>
      <c r="B933" s="15">
        <v>44923</v>
      </c>
      <c r="C933">
        <v>0</v>
      </c>
      <c r="D933">
        <v>0</v>
      </c>
      <c r="E933" t="s">
        <v>829</v>
      </c>
      <c r="F933" t="s">
        <v>865</v>
      </c>
      <c r="G933" t="s">
        <v>878</v>
      </c>
      <c r="H933" t="s">
        <v>843</v>
      </c>
      <c r="I933" t="s">
        <v>879</v>
      </c>
      <c r="J933" t="s">
        <v>845</v>
      </c>
      <c r="K933">
        <v>1404.19522059108</v>
      </c>
      <c r="L933">
        <v>1538.74369825299</v>
      </c>
      <c r="M933">
        <v>0.380671232964646</v>
      </c>
      <c r="N933">
        <v>0.619328767035354</v>
      </c>
      <c r="O933">
        <v>0.22949388860665301</v>
      </c>
      <c r="P933">
        <v>0.90347463300219899</v>
      </c>
      <c r="Q933">
        <v>1.3260192556044501</v>
      </c>
      <c r="R933">
        <v>3</v>
      </c>
      <c r="S933">
        <v>2</v>
      </c>
      <c r="T933">
        <v>1407.31448360436</v>
      </c>
      <c r="U933">
        <v>1535.62443523971</v>
      </c>
      <c r="V933">
        <v>9</v>
      </c>
      <c r="W933">
        <v>5</v>
      </c>
      <c r="X933">
        <v>7</v>
      </c>
    </row>
    <row r="934" spans="1:24">
      <c r="A934">
        <v>2023</v>
      </c>
      <c r="B934" s="15">
        <v>44913</v>
      </c>
      <c r="C934">
        <v>0</v>
      </c>
      <c r="D934">
        <v>0</v>
      </c>
      <c r="E934" t="s">
        <v>829</v>
      </c>
      <c r="G934" t="s">
        <v>880</v>
      </c>
      <c r="H934" t="s">
        <v>888</v>
      </c>
      <c r="I934" t="s">
        <v>881</v>
      </c>
      <c r="J934" t="s">
        <v>889</v>
      </c>
      <c r="K934">
        <v>1411.2887345532399</v>
      </c>
      <c r="L934">
        <v>1548.3428773015601</v>
      </c>
      <c r="M934">
        <v>0.37727657781879897</v>
      </c>
      <c r="N934">
        <v>0.62272342218120103</v>
      </c>
      <c r="O934">
        <v>0.229071121227295</v>
      </c>
      <c r="P934">
        <v>0.89720110817114296</v>
      </c>
      <c r="Q934">
        <v>1.33187001305615</v>
      </c>
      <c r="R934">
        <v>1</v>
      </c>
      <c r="S934">
        <v>7</v>
      </c>
      <c r="T934">
        <v>1406.9398228493501</v>
      </c>
      <c r="U934">
        <v>1552.6917890054499</v>
      </c>
      <c r="V934">
        <v>15</v>
      </c>
      <c r="W934">
        <v>14</v>
      </c>
      <c r="X934">
        <v>14</v>
      </c>
    </row>
    <row r="935" spans="1:24">
      <c r="A935">
        <v>2023</v>
      </c>
      <c r="B935" s="15">
        <v>44954</v>
      </c>
      <c r="C935">
        <v>0</v>
      </c>
      <c r="D935">
        <v>0</v>
      </c>
      <c r="E935" t="s">
        <v>829</v>
      </c>
      <c r="F935" t="s">
        <v>860</v>
      </c>
      <c r="G935" t="s">
        <v>878</v>
      </c>
      <c r="H935" t="s">
        <v>890</v>
      </c>
      <c r="I935" t="s">
        <v>879</v>
      </c>
      <c r="J935" t="s">
        <v>891</v>
      </c>
      <c r="K935">
        <v>1403.9995257708199</v>
      </c>
      <c r="L935">
        <v>1420.62127221011</v>
      </c>
      <c r="M935">
        <v>0.54788793137250302</v>
      </c>
      <c r="N935">
        <v>0.45211206862749698</v>
      </c>
      <c r="O935">
        <v>0.23824709963884799</v>
      </c>
      <c r="P935">
        <v>1.2034902518072299</v>
      </c>
      <c r="Q935">
        <v>1.03475684783162</v>
      </c>
      <c r="R935">
        <v>2</v>
      </c>
      <c r="S935">
        <v>1</v>
      </c>
      <c r="T935">
        <v>1406.1477076692199</v>
      </c>
      <c r="U935">
        <v>1418.4730903117099</v>
      </c>
      <c r="V935">
        <v>0</v>
      </c>
      <c r="W935">
        <v>0</v>
      </c>
      <c r="X935">
        <v>0</v>
      </c>
    </row>
    <row r="936" spans="1:24">
      <c r="A936">
        <v>2023</v>
      </c>
      <c r="B936" s="15">
        <v>44916</v>
      </c>
      <c r="C936">
        <v>0</v>
      </c>
      <c r="D936">
        <v>0</v>
      </c>
      <c r="E936" t="s">
        <v>829</v>
      </c>
      <c r="G936" t="s">
        <v>878</v>
      </c>
      <c r="H936" t="s">
        <v>886</v>
      </c>
      <c r="I936" t="s">
        <v>879</v>
      </c>
      <c r="J936" t="s">
        <v>887</v>
      </c>
      <c r="K936">
        <v>1409.4558020695399</v>
      </c>
      <c r="L936">
        <v>1545.5979480450201</v>
      </c>
      <c r="M936">
        <v>0.37851077043655601</v>
      </c>
      <c r="N936">
        <v>0.62148922956344399</v>
      </c>
      <c r="O936">
        <v>0.229224934145009</v>
      </c>
      <c r="P936">
        <v>0.899482368591625</v>
      </c>
      <c r="Q936">
        <v>1.3297425655533801</v>
      </c>
      <c r="R936">
        <v>1</v>
      </c>
      <c r="S936">
        <v>4</v>
      </c>
      <c r="T936">
        <v>1406.1008559337899</v>
      </c>
      <c r="U936">
        <v>1548.95289418077</v>
      </c>
      <c r="V936">
        <v>13</v>
      </c>
      <c r="W936">
        <v>9</v>
      </c>
      <c r="X936">
        <v>11</v>
      </c>
    </row>
    <row r="937" spans="1:24">
      <c r="A937">
        <v>2023</v>
      </c>
      <c r="B937" s="15">
        <v>44932</v>
      </c>
      <c r="C937">
        <v>0</v>
      </c>
      <c r="D937">
        <v>0</v>
      </c>
      <c r="E937" t="s">
        <v>829</v>
      </c>
      <c r="F937" t="s">
        <v>860</v>
      </c>
      <c r="G937" t="s">
        <v>878</v>
      </c>
      <c r="H937" t="s">
        <v>836</v>
      </c>
      <c r="I937" t="s">
        <v>879</v>
      </c>
      <c r="J937" t="s">
        <v>837</v>
      </c>
      <c r="K937">
        <v>1402.27567619004</v>
      </c>
      <c r="L937">
        <v>1427.40510355682</v>
      </c>
      <c r="M937">
        <v>0.53573062211386002</v>
      </c>
      <c r="N937">
        <v>0.46426937788613998</v>
      </c>
      <c r="O937">
        <v>0.239724463098237</v>
      </c>
      <c r="P937">
        <v>1.1827579715744301</v>
      </c>
      <c r="Q937">
        <v>1.0569664915238099</v>
      </c>
      <c r="R937">
        <v>5</v>
      </c>
      <c r="S937">
        <v>4</v>
      </c>
      <c r="T937">
        <v>1404.4906679119799</v>
      </c>
      <c r="U937">
        <v>1425.1901118348801</v>
      </c>
      <c r="V937">
        <v>0</v>
      </c>
      <c r="W937">
        <v>0</v>
      </c>
      <c r="X937">
        <v>0</v>
      </c>
    </row>
    <row r="938" spans="1:24">
      <c r="A938">
        <v>2023</v>
      </c>
      <c r="B938" s="15">
        <v>44967</v>
      </c>
      <c r="C938">
        <v>0</v>
      </c>
      <c r="D938">
        <v>0</v>
      </c>
      <c r="E938" t="s">
        <v>829</v>
      </c>
      <c r="G938" t="s">
        <v>878</v>
      </c>
      <c r="H938" t="s">
        <v>856</v>
      </c>
      <c r="I938" t="s">
        <v>879</v>
      </c>
      <c r="J938" t="s">
        <v>857</v>
      </c>
      <c r="K938">
        <v>1407.9156539195999</v>
      </c>
      <c r="L938">
        <v>1526.0893941091299</v>
      </c>
      <c r="M938">
        <v>0.40313015614248299</v>
      </c>
      <c r="N938">
        <v>0.59686984385751696</v>
      </c>
      <c r="O938">
        <v>0.23227018431487501</v>
      </c>
      <c r="P938">
        <v>0.94489538092974301</v>
      </c>
      <c r="Q938">
        <v>1.28737480338513</v>
      </c>
      <c r="R938">
        <v>3</v>
      </c>
      <c r="S938">
        <v>6</v>
      </c>
      <c r="T938">
        <v>1404.31218180212</v>
      </c>
      <c r="U938">
        <v>1529.69286622661</v>
      </c>
      <c r="V938">
        <v>7</v>
      </c>
      <c r="W938">
        <v>0</v>
      </c>
      <c r="X938">
        <v>3</v>
      </c>
    </row>
    <row r="939" spans="1:24">
      <c r="A939">
        <v>2023</v>
      </c>
      <c r="B939" s="15">
        <v>44918</v>
      </c>
      <c r="C939">
        <v>0</v>
      </c>
      <c r="D939">
        <v>0</v>
      </c>
      <c r="E939" t="s">
        <v>829</v>
      </c>
      <c r="F939" t="s">
        <v>860</v>
      </c>
      <c r="G939" t="s">
        <v>878</v>
      </c>
      <c r="H939" t="s">
        <v>848</v>
      </c>
      <c r="I939" t="s">
        <v>879</v>
      </c>
      <c r="J939" t="s">
        <v>849</v>
      </c>
      <c r="K939">
        <v>1406.1008559337899</v>
      </c>
      <c r="L939">
        <v>1521.34183465961</v>
      </c>
      <c r="M939">
        <v>0.40719887659918502</v>
      </c>
      <c r="N939">
        <v>0.59280112340081503</v>
      </c>
      <c r="O939">
        <v>0.23276989248565599</v>
      </c>
      <c r="P939">
        <v>0.95238400695775405</v>
      </c>
      <c r="Q939">
        <v>1.2803858855279</v>
      </c>
      <c r="R939">
        <v>2</v>
      </c>
      <c r="S939">
        <v>3</v>
      </c>
      <c r="T939">
        <v>1404.19522059108</v>
      </c>
      <c r="U939">
        <v>1523.2474700023199</v>
      </c>
      <c r="V939">
        <v>5</v>
      </c>
      <c r="W939">
        <v>22</v>
      </c>
      <c r="X939">
        <v>13</v>
      </c>
    </row>
    <row r="940" spans="1:24">
      <c r="A940">
        <v>2023</v>
      </c>
      <c r="B940" s="15">
        <v>44916</v>
      </c>
      <c r="C940">
        <v>0</v>
      </c>
      <c r="D940">
        <v>0</v>
      </c>
      <c r="E940" t="s">
        <v>829</v>
      </c>
      <c r="G940" t="s">
        <v>880</v>
      </c>
      <c r="H940" t="s">
        <v>876</v>
      </c>
      <c r="I940" t="s">
        <v>881</v>
      </c>
      <c r="J940" t="s">
        <v>877</v>
      </c>
      <c r="K940">
        <v>1406.9398228493501</v>
      </c>
      <c r="L940">
        <v>1488.2714455539301</v>
      </c>
      <c r="M940">
        <v>0.45503200316112802</v>
      </c>
      <c r="N940">
        <v>0.54496799683887198</v>
      </c>
      <c r="O940">
        <v>0.23860192587603199</v>
      </c>
      <c r="P940">
        <v>1.04009441990881</v>
      </c>
      <c r="Q940">
        <v>1.1985075059672201</v>
      </c>
      <c r="R940">
        <v>2</v>
      </c>
      <c r="S940">
        <v>4</v>
      </c>
      <c r="T940">
        <v>1403.5294127713601</v>
      </c>
      <c r="U940">
        <v>1491.6818556319199</v>
      </c>
      <c r="V940">
        <v>1</v>
      </c>
      <c r="W940">
        <v>11</v>
      </c>
      <c r="X940">
        <v>6</v>
      </c>
    </row>
    <row r="941" spans="1:24">
      <c r="A941">
        <v>2023</v>
      </c>
      <c r="B941" s="15">
        <v>44938</v>
      </c>
      <c r="C941">
        <v>0</v>
      </c>
      <c r="D941">
        <v>0</v>
      </c>
      <c r="E941" t="s">
        <v>829</v>
      </c>
      <c r="G941" t="s">
        <v>880</v>
      </c>
      <c r="H941" t="s">
        <v>842</v>
      </c>
      <c r="I941" t="s">
        <v>881</v>
      </c>
      <c r="J941" t="s">
        <v>844</v>
      </c>
      <c r="K941">
        <v>1399.50772706009</v>
      </c>
      <c r="L941">
        <v>1562.4834417244899</v>
      </c>
      <c r="M941">
        <v>0.34291281252842198</v>
      </c>
      <c r="N941">
        <v>0.65708718747157802</v>
      </c>
      <c r="O941">
        <v>0.22472967973504601</v>
      </c>
      <c r="P941">
        <v>0.83349261825533305</v>
      </c>
      <c r="Q941">
        <v>1.39123706147971</v>
      </c>
      <c r="R941">
        <v>3</v>
      </c>
      <c r="S941">
        <v>2</v>
      </c>
      <c r="T941">
        <v>1402.86572953921</v>
      </c>
      <c r="U941">
        <v>1559.12543924537</v>
      </c>
      <c r="V941">
        <v>15</v>
      </c>
      <c r="W941">
        <v>14</v>
      </c>
      <c r="X941">
        <v>14</v>
      </c>
    </row>
    <row r="942" spans="1:24">
      <c r="A942">
        <v>2023</v>
      </c>
      <c r="B942" s="15">
        <v>44930</v>
      </c>
      <c r="C942">
        <v>0</v>
      </c>
      <c r="D942">
        <v>0</v>
      </c>
      <c r="E942" t="s">
        <v>829</v>
      </c>
      <c r="G942" t="s">
        <v>878</v>
      </c>
      <c r="H942" t="s">
        <v>852</v>
      </c>
      <c r="I942" t="s">
        <v>879</v>
      </c>
      <c r="J942" t="s">
        <v>853</v>
      </c>
      <c r="K942">
        <v>1397.2110656974201</v>
      </c>
      <c r="L942">
        <v>1543.00548646879</v>
      </c>
      <c r="M942">
        <v>0.36553107526386802</v>
      </c>
      <c r="N942">
        <v>0.63446892473613203</v>
      </c>
      <c r="O942">
        <v>0.227600709408151</v>
      </c>
      <c r="P942">
        <v>0.87546772789510696</v>
      </c>
      <c r="Q942">
        <v>1.3521329815130401</v>
      </c>
      <c r="R942">
        <v>2</v>
      </c>
      <c r="S942">
        <v>0</v>
      </c>
      <c r="T942">
        <v>1402.27567619004</v>
      </c>
      <c r="U942">
        <v>1537.94087597617</v>
      </c>
      <c r="V942">
        <v>8</v>
      </c>
      <c r="W942">
        <v>2</v>
      </c>
      <c r="X942">
        <v>5</v>
      </c>
    </row>
    <row r="943" spans="1:24">
      <c r="A943">
        <v>2023</v>
      </c>
      <c r="B943" s="15">
        <v>44925</v>
      </c>
      <c r="C943">
        <v>0</v>
      </c>
      <c r="D943">
        <v>0</v>
      </c>
      <c r="E943" t="s">
        <v>829</v>
      </c>
      <c r="G943" t="s">
        <v>878</v>
      </c>
      <c r="H943" t="s">
        <v>876</v>
      </c>
      <c r="I943" t="s">
        <v>879</v>
      </c>
      <c r="J943" t="s">
        <v>877</v>
      </c>
      <c r="K943">
        <v>1407.31448360436</v>
      </c>
      <c r="L943">
        <v>1487.1532020628699</v>
      </c>
      <c r="M943">
        <v>0.45716389802344798</v>
      </c>
      <c r="N943">
        <v>0.54283610197655197</v>
      </c>
      <c r="O943">
        <v>0.23886098080415299</v>
      </c>
      <c r="P943">
        <v>1.04399015978092</v>
      </c>
      <c r="Q943">
        <v>1.1948708210232399</v>
      </c>
      <c r="R943">
        <v>1</v>
      </c>
      <c r="S943">
        <v>6</v>
      </c>
      <c r="T943">
        <v>1402.22930509822</v>
      </c>
      <c r="U943">
        <v>1492.2383805690099</v>
      </c>
      <c r="V943">
        <v>1</v>
      </c>
      <c r="W943">
        <v>11</v>
      </c>
      <c r="X943">
        <v>6</v>
      </c>
    </row>
    <row r="944" spans="1:24">
      <c r="A944">
        <v>2023</v>
      </c>
      <c r="B944" s="15">
        <v>44943</v>
      </c>
      <c r="C944">
        <v>0</v>
      </c>
      <c r="D944">
        <v>0</v>
      </c>
      <c r="E944" t="s">
        <v>829</v>
      </c>
      <c r="F944" t="s">
        <v>860</v>
      </c>
      <c r="G944" t="s">
        <v>880</v>
      </c>
      <c r="H944" t="s">
        <v>861</v>
      </c>
      <c r="I944" t="s">
        <v>881</v>
      </c>
      <c r="J944" t="s">
        <v>862</v>
      </c>
      <c r="K944">
        <v>1399.17513527541</v>
      </c>
      <c r="L944">
        <v>1485.4322839751901</v>
      </c>
      <c r="M944">
        <v>0.44801035890224</v>
      </c>
      <c r="N944">
        <v>0.55198964109776005</v>
      </c>
      <c r="O944">
        <v>0.23774859711601701</v>
      </c>
      <c r="P944">
        <v>1.0272554805980501</v>
      </c>
      <c r="Q944">
        <v>1.21049311651797</v>
      </c>
      <c r="R944">
        <v>4</v>
      </c>
      <c r="S944">
        <v>3</v>
      </c>
      <c r="T944">
        <v>1401.88857385238</v>
      </c>
      <c r="U944">
        <v>1482.7188453982201</v>
      </c>
      <c r="V944">
        <v>1</v>
      </c>
      <c r="W944">
        <v>0</v>
      </c>
      <c r="X944">
        <v>0</v>
      </c>
    </row>
    <row r="945" spans="1:24">
      <c r="A945">
        <v>2023</v>
      </c>
      <c r="B945" s="15">
        <v>44934</v>
      </c>
      <c r="C945">
        <v>0</v>
      </c>
      <c r="D945">
        <v>0</v>
      </c>
      <c r="E945" t="s">
        <v>829</v>
      </c>
      <c r="G945" t="s">
        <v>878</v>
      </c>
      <c r="H945" t="s">
        <v>830</v>
      </c>
      <c r="I945" t="s">
        <v>879</v>
      </c>
      <c r="J945" t="s">
        <v>832</v>
      </c>
      <c r="K945">
        <v>1404.4906679119799</v>
      </c>
      <c r="L945">
        <v>1609.7228360998199</v>
      </c>
      <c r="M945">
        <v>0.29036990615333103</v>
      </c>
      <c r="N945">
        <v>0.70963009384666897</v>
      </c>
      <c r="O945">
        <v>0.21777841194980399</v>
      </c>
      <c r="P945">
        <v>0.73528192721637997</v>
      </c>
      <c r="Q945">
        <v>1.4824964847334201</v>
      </c>
      <c r="R945">
        <v>1</v>
      </c>
      <c r="S945">
        <v>7</v>
      </c>
      <c r="T945">
        <v>1401.24702112102</v>
      </c>
      <c r="U945">
        <v>1612.9664828907801</v>
      </c>
      <c r="V945">
        <v>41</v>
      </c>
      <c r="W945">
        <v>2</v>
      </c>
      <c r="X945">
        <v>21</v>
      </c>
    </row>
    <row r="946" spans="1:24">
      <c r="A946">
        <v>2023</v>
      </c>
      <c r="B946" s="15">
        <v>44934</v>
      </c>
      <c r="C946">
        <v>0</v>
      </c>
      <c r="D946">
        <v>0</v>
      </c>
      <c r="E946" t="s">
        <v>829</v>
      </c>
      <c r="F946" t="s">
        <v>860</v>
      </c>
      <c r="G946" t="s">
        <v>880</v>
      </c>
      <c r="H946" t="s">
        <v>848</v>
      </c>
      <c r="I946" t="s">
        <v>881</v>
      </c>
      <c r="J946" t="s">
        <v>849</v>
      </c>
      <c r="K946">
        <v>1396.4241861021901</v>
      </c>
      <c r="L946">
        <v>1526.7320540570199</v>
      </c>
      <c r="M946">
        <v>0.38644289106755803</v>
      </c>
      <c r="N946">
        <v>0.61355710893244197</v>
      </c>
      <c r="O946">
        <v>0.23021063127429001</v>
      </c>
      <c r="P946">
        <v>0.91413315150528296</v>
      </c>
      <c r="Q946">
        <v>1.31607747976901</v>
      </c>
      <c r="R946">
        <v>4</v>
      </c>
      <c r="S946">
        <v>3</v>
      </c>
      <c r="T946">
        <v>1399.50772706009</v>
      </c>
      <c r="U946">
        <v>1523.64851309912</v>
      </c>
      <c r="V946">
        <v>4</v>
      </c>
      <c r="W946">
        <v>20</v>
      </c>
      <c r="X946">
        <v>12</v>
      </c>
    </row>
    <row r="947" spans="1:24">
      <c r="A947">
        <v>2023</v>
      </c>
      <c r="B947" s="15">
        <v>44940</v>
      </c>
      <c r="C947">
        <v>0</v>
      </c>
      <c r="D947">
        <v>0</v>
      </c>
      <c r="E947" t="s">
        <v>829</v>
      </c>
      <c r="G947" t="s">
        <v>880</v>
      </c>
      <c r="H947" t="s">
        <v>850</v>
      </c>
      <c r="I947" t="s">
        <v>881</v>
      </c>
      <c r="J947" t="s">
        <v>851</v>
      </c>
      <c r="K947">
        <v>1402.86572953921</v>
      </c>
      <c r="L947">
        <v>1514.88880758498</v>
      </c>
      <c r="M947">
        <v>0.411677852101966</v>
      </c>
      <c r="N947">
        <v>0.58832214789803405</v>
      </c>
      <c r="O947">
        <v>0.23331904613193599</v>
      </c>
      <c r="P947">
        <v>0.960622466569793</v>
      </c>
      <c r="Q947">
        <v>1.2726965795621401</v>
      </c>
      <c r="R947">
        <v>5</v>
      </c>
      <c r="S947">
        <v>8</v>
      </c>
      <c r="T947">
        <v>1399.17513527541</v>
      </c>
      <c r="U947">
        <v>1518.57940184878</v>
      </c>
      <c r="V947">
        <v>3</v>
      </c>
      <c r="W947">
        <v>0</v>
      </c>
      <c r="X947">
        <v>1</v>
      </c>
    </row>
    <row r="948" spans="1:24">
      <c r="A948">
        <v>2023</v>
      </c>
      <c r="B948" s="15">
        <v>44937</v>
      </c>
      <c r="C948">
        <v>0</v>
      </c>
      <c r="D948">
        <v>0</v>
      </c>
      <c r="E948" t="s">
        <v>829</v>
      </c>
      <c r="G948" t="s">
        <v>878</v>
      </c>
      <c r="H948" t="s">
        <v>870</v>
      </c>
      <c r="I948" t="s">
        <v>879</v>
      </c>
      <c r="J948" t="s">
        <v>871</v>
      </c>
      <c r="K948">
        <v>1401.24702112102</v>
      </c>
      <c r="L948">
        <v>1528.7324544099799</v>
      </c>
      <c r="M948">
        <v>0.39030222490949501</v>
      </c>
      <c r="N948">
        <v>0.60969777509050505</v>
      </c>
      <c r="O948">
        <v>0.23068854466138</v>
      </c>
      <c r="P948">
        <v>0.92125474223790105</v>
      </c>
      <c r="Q948">
        <v>1.30943380242348</v>
      </c>
      <c r="R948">
        <v>2</v>
      </c>
      <c r="S948">
        <v>6</v>
      </c>
      <c r="T948">
        <v>1397.3394554645799</v>
      </c>
      <c r="U948">
        <v>1532.64002006642</v>
      </c>
      <c r="V948">
        <v>5</v>
      </c>
      <c r="W948">
        <v>24</v>
      </c>
      <c r="X948">
        <v>14</v>
      </c>
    </row>
    <row r="949" spans="1:24">
      <c r="A949">
        <v>2023</v>
      </c>
      <c r="B949" s="15">
        <v>44928</v>
      </c>
      <c r="C949">
        <v>0</v>
      </c>
      <c r="D949">
        <v>0</v>
      </c>
      <c r="E949" t="s">
        <v>829</v>
      </c>
      <c r="G949" t="s">
        <v>878</v>
      </c>
      <c r="H949" t="s">
        <v>840</v>
      </c>
      <c r="I949" t="s">
        <v>879</v>
      </c>
      <c r="J949" t="s">
        <v>841</v>
      </c>
      <c r="K949">
        <v>1402.22930509822</v>
      </c>
      <c r="L949">
        <v>1426.76180594485</v>
      </c>
      <c r="M949">
        <v>0.53658517577035303</v>
      </c>
      <c r="N949">
        <v>0.46341482422964703</v>
      </c>
      <c r="O949">
        <v>0.23962060216414799</v>
      </c>
      <c r="P949">
        <v>1.1842140907744101</v>
      </c>
      <c r="Q949">
        <v>1.05540651138974</v>
      </c>
      <c r="R949">
        <v>1</v>
      </c>
      <c r="S949">
        <v>4</v>
      </c>
      <c r="T949">
        <v>1397.2110656974201</v>
      </c>
      <c r="U949">
        <v>1431.78004534565</v>
      </c>
      <c r="V949">
        <v>0</v>
      </c>
      <c r="W949">
        <v>0</v>
      </c>
      <c r="X949">
        <v>0</v>
      </c>
    </row>
    <row r="950" spans="1:24">
      <c r="A950">
        <v>2023</v>
      </c>
      <c r="B950" s="15">
        <v>44972</v>
      </c>
      <c r="C950">
        <v>0</v>
      </c>
      <c r="D950">
        <v>0</v>
      </c>
      <c r="E950" t="s">
        <v>829</v>
      </c>
      <c r="G950" t="s">
        <v>878</v>
      </c>
      <c r="H950" t="s">
        <v>861</v>
      </c>
      <c r="I950" t="s">
        <v>879</v>
      </c>
      <c r="J950" t="s">
        <v>862</v>
      </c>
      <c r="K950">
        <v>1401.604585651</v>
      </c>
      <c r="L950">
        <v>1483.04938689755</v>
      </c>
      <c r="M950">
        <v>0.454870448313133</v>
      </c>
      <c r="N950">
        <v>0.54512955168686705</v>
      </c>
      <c r="O950">
        <v>0.23858229453552801</v>
      </c>
      <c r="P950">
        <v>1.03979915588684</v>
      </c>
      <c r="Q950">
        <v>1.19878313864868</v>
      </c>
      <c r="R950">
        <v>3</v>
      </c>
      <c r="S950">
        <v>7</v>
      </c>
      <c r="T950">
        <v>1396.9498536973999</v>
      </c>
      <c r="U950">
        <v>1487.70411885115</v>
      </c>
      <c r="V950">
        <v>1</v>
      </c>
      <c r="W950">
        <v>0</v>
      </c>
      <c r="X950">
        <v>0</v>
      </c>
    </row>
    <row r="951" spans="1:24">
      <c r="A951">
        <v>2023</v>
      </c>
      <c r="B951" s="15">
        <v>44932</v>
      </c>
      <c r="C951">
        <v>0</v>
      </c>
      <c r="D951">
        <v>0</v>
      </c>
      <c r="E951" t="s">
        <v>829</v>
      </c>
      <c r="G951" t="s">
        <v>880</v>
      </c>
      <c r="H951" t="s">
        <v>890</v>
      </c>
      <c r="I951" t="s">
        <v>881</v>
      </c>
      <c r="J951" t="s">
        <v>891</v>
      </c>
      <c r="K951">
        <v>1392.6918158127701</v>
      </c>
      <c r="L951">
        <v>1437.02688030897</v>
      </c>
      <c r="M951">
        <v>0.50815177514927001</v>
      </c>
      <c r="N951">
        <v>0.49184822485072999</v>
      </c>
      <c r="O951">
        <v>0.24308253539264099</v>
      </c>
      <c r="P951">
        <v>1.1358632638236199</v>
      </c>
      <c r="Q951">
        <v>1.1072192715690199</v>
      </c>
      <c r="R951">
        <v>2</v>
      </c>
      <c r="S951">
        <v>0</v>
      </c>
      <c r="T951">
        <v>1396.4241861021901</v>
      </c>
      <c r="U951">
        <v>1433.29451001955</v>
      </c>
      <c r="V951">
        <v>0</v>
      </c>
      <c r="W951">
        <v>0</v>
      </c>
      <c r="X951">
        <v>0</v>
      </c>
    </row>
    <row r="952" spans="1:24">
      <c r="A952">
        <v>2023</v>
      </c>
      <c r="B952" s="15">
        <v>44927</v>
      </c>
      <c r="C952">
        <v>0</v>
      </c>
      <c r="D952">
        <v>0</v>
      </c>
      <c r="E952" t="s">
        <v>829</v>
      </c>
      <c r="G952" t="s">
        <v>880</v>
      </c>
      <c r="H952" t="s">
        <v>836</v>
      </c>
      <c r="I952" t="s">
        <v>881</v>
      </c>
      <c r="J952" t="s">
        <v>837</v>
      </c>
      <c r="K952">
        <v>1400.48868470097</v>
      </c>
      <c r="L952">
        <v>1422.3443596141899</v>
      </c>
      <c r="M952">
        <v>0.54041457875566101</v>
      </c>
      <c r="N952">
        <v>0.45958542124433899</v>
      </c>
      <c r="O952">
        <v>0.23915523270240099</v>
      </c>
      <c r="P952">
        <v>1.19074141587564</v>
      </c>
      <c r="Q952">
        <v>1.04841381682676</v>
      </c>
      <c r="R952">
        <v>2</v>
      </c>
      <c r="S952">
        <v>5</v>
      </c>
      <c r="T952">
        <v>1395.4279407583399</v>
      </c>
      <c r="U952">
        <v>1427.40510355682</v>
      </c>
      <c r="V952">
        <v>0</v>
      </c>
      <c r="W952">
        <v>0</v>
      </c>
      <c r="X952">
        <v>0</v>
      </c>
    </row>
    <row r="953" spans="1:24">
      <c r="A953">
        <v>2023</v>
      </c>
      <c r="B953" s="15">
        <v>44974</v>
      </c>
      <c r="C953">
        <v>0</v>
      </c>
      <c r="D953">
        <v>0</v>
      </c>
      <c r="E953" t="s">
        <v>829</v>
      </c>
      <c r="G953" t="s">
        <v>878</v>
      </c>
      <c r="H953" t="s">
        <v>874</v>
      </c>
      <c r="I953" t="s">
        <v>879</v>
      </c>
      <c r="J953" t="s">
        <v>875</v>
      </c>
      <c r="K953">
        <v>1396.9498536973999</v>
      </c>
      <c r="L953">
        <v>1511.92836860896</v>
      </c>
      <c r="M953">
        <v>0.40756363183654698</v>
      </c>
      <c r="N953">
        <v>0.59243636816345302</v>
      </c>
      <c r="O953">
        <v>0.23281464973331401</v>
      </c>
      <c r="P953">
        <v>0.95305512921634605</v>
      </c>
      <c r="Q953">
        <v>1.2797595205169701</v>
      </c>
      <c r="R953">
        <v>3</v>
      </c>
      <c r="S953">
        <v>6</v>
      </c>
      <c r="T953">
        <v>1393.30124807927</v>
      </c>
      <c r="U953">
        <v>1515.57697422709</v>
      </c>
      <c r="V953">
        <v>2</v>
      </c>
      <c r="W953">
        <v>0</v>
      </c>
      <c r="X953">
        <v>1</v>
      </c>
    </row>
    <row r="954" spans="1:24">
      <c r="A954">
        <v>2023</v>
      </c>
      <c r="B954" s="15">
        <v>44939</v>
      </c>
      <c r="C954">
        <v>0</v>
      </c>
      <c r="D954">
        <v>0</v>
      </c>
      <c r="E954" t="s">
        <v>829</v>
      </c>
      <c r="G954" t="s">
        <v>878</v>
      </c>
      <c r="H954" t="s">
        <v>894</v>
      </c>
      <c r="I954" t="s">
        <v>879</v>
      </c>
      <c r="J954" t="s">
        <v>895</v>
      </c>
      <c r="K954">
        <v>1397.3394554645799</v>
      </c>
      <c r="L954">
        <v>1501.2089269674</v>
      </c>
      <c r="M954">
        <v>0.42309091474300298</v>
      </c>
      <c r="N954">
        <v>0.57690908525699702</v>
      </c>
      <c r="O954">
        <v>0.23471453834634001</v>
      </c>
      <c r="P954">
        <v>0.98159077909991099</v>
      </c>
      <c r="Q954">
        <v>1.2531237592464299</v>
      </c>
      <c r="R954">
        <v>2</v>
      </c>
      <c r="S954">
        <v>6</v>
      </c>
      <c r="T954">
        <v>1393.0560739314999</v>
      </c>
      <c r="U954">
        <v>1505.49230850048</v>
      </c>
      <c r="V954">
        <v>1</v>
      </c>
      <c r="W954">
        <v>0</v>
      </c>
      <c r="X954">
        <v>0</v>
      </c>
    </row>
    <row r="955" spans="1:24">
      <c r="A955">
        <v>2023</v>
      </c>
      <c r="B955" s="15">
        <v>44929</v>
      </c>
      <c r="C955">
        <v>0</v>
      </c>
      <c r="D955">
        <v>0</v>
      </c>
      <c r="E955" t="s">
        <v>829</v>
      </c>
      <c r="G955" t="s">
        <v>880</v>
      </c>
      <c r="H955" t="s">
        <v>882</v>
      </c>
      <c r="I955" t="s">
        <v>881</v>
      </c>
      <c r="J955" t="s">
        <v>883</v>
      </c>
      <c r="K955">
        <v>1395.4279407583399</v>
      </c>
      <c r="L955">
        <v>1579.8409056231001</v>
      </c>
      <c r="M955">
        <v>0.315669928774643</v>
      </c>
      <c r="N955">
        <v>0.68433007122535705</v>
      </c>
      <c r="O955">
        <v>0.221183670043341</v>
      </c>
      <c r="P955">
        <v>0.78270249422393101</v>
      </c>
      <c r="Q955">
        <v>1.43848117581941</v>
      </c>
      <c r="R955">
        <v>1</v>
      </c>
      <c r="S955">
        <v>4</v>
      </c>
      <c r="T955">
        <v>1392.6918158127701</v>
      </c>
      <c r="U955">
        <v>1582.5770305686699</v>
      </c>
      <c r="V955">
        <v>19</v>
      </c>
      <c r="W955">
        <v>2</v>
      </c>
      <c r="X955">
        <v>10</v>
      </c>
    </row>
    <row r="956" spans="1:24">
      <c r="A956">
        <v>2023</v>
      </c>
      <c r="B956" s="15">
        <v>44984</v>
      </c>
      <c r="C956">
        <v>0</v>
      </c>
      <c r="D956">
        <v>0</v>
      </c>
      <c r="E956" t="s">
        <v>896</v>
      </c>
      <c r="G956" t="s">
        <v>878</v>
      </c>
      <c r="H956" t="s">
        <v>880</v>
      </c>
      <c r="I956" t="s">
        <v>879</v>
      </c>
      <c r="J956" t="s">
        <v>881</v>
      </c>
      <c r="K956">
        <v>1400.59557195617</v>
      </c>
      <c r="L956">
        <v>1423.6619408256699</v>
      </c>
      <c r="M956">
        <v>0.53868315267472999</v>
      </c>
      <c r="N956">
        <v>0.46131684732527001</v>
      </c>
      <c r="O956">
        <v>0.23936563653878501</v>
      </c>
      <c r="P956">
        <v>1.18778970615554</v>
      </c>
      <c r="Q956">
        <v>1.0515759303832499</v>
      </c>
      <c r="V956">
        <v>0</v>
      </c>
      <c r="W956">
        <v>0</v>
      </c>
      <c r="X956">
        <v>0</v>
      </c>
    </row>
    <row r="957" spans="1:24">
      <c r="A957">
        <v>2023</v>
      </c>
      <c r="B957" s="15">
        <v>44985</v>
      </c>
      <c r="C957">
        <v>0</v>
      </c>
      <c r="D957">
        <v>0</v>
      </c>
      <c r="E957" t="s">
        <v>897</v>
      </c>
      <c r="G957" t="s">
        <v>882</v>
      </c>
      <c r="H957" t="s">
        <v>858</v>
      </c>
      <c r="I957" t="s">
        <v>883</v>
      </c>
      <c r="J957" t="s">
        <v>859</v>
      </c>
      <c r="K957">
        <v>1580.92472514466</v>
      </c>
      <c r="L957">
        <v>1526.7304244656</v>
      </c>
      <c r="M957">
        <v>0.64560839935736802</v>
      </c>
      <c r="N957">
        <v>0.35439160064263198</v>
      </c>
      <c r="O957">
        <v>0.22619384943169199</v>
      </c>
      <c r="P957">
        <v>1.3713779990703501</v>
      </c>
      <c r="Q957">
        <v>0.85481585036134</v>
      </c>
      <c r="V957">
        <v>95</v>
      </c>
      <c r="W957">
        <v>1</v>
      </c>
      <c r="X957">
        <v>48</v>
      </c>
    </row>
    <row r="958" spans="1:24">
      <c r="A958">
        <v>2023</v>
      </c>
      <c r="B958" s="15">
        <v>44985</v>
      </c>
      <c r="C958">
        <v>0</v>
      </c>
      <c r="D958">
        <v>0</v>
      </c>
      <c r="E958" t="s">
        <v>897</v>
      </c>
      <c r="G958" t="s">
        <v>831</v>
      </c>
      <c r="H958" t="s">
        <v>892</v>
      </c>
      <c r="I958" t="s">
        <v>833</v>
      </c>
      <c r="J958" t="s">
        <v>893</v>
      </c>
      <c r="K958">
        <v>1483.8549982193099</v>
      </c>
      <c r="L958">
        <v>1470.79578939576</v>
      </c>
      <c r="M958">
        <v>0.58976596759751498</v>
      </c>
      <c r="N958">
        <v>0.41023403240248402</v>
      </c>
      <c r="O958">
        <v>0.233142126000774</v>
      </c>
      <c r="P958">
        <v>1.27517476966721</v>
      </c>
      <c r="Q958">
        <v>0.95796735633355801</v>
      </c>
      <c r="V958">
        <v>15</v>
      </c>
      <c r="W958">
        <v>15</v>
      </c>
      <c r="X958">
        <v>15</v>
      </c>
    </row>
    <row r="959" spans="1:24">
      <c r="A959">
        <v>2023</v>
      </c>
      <c r="B959" s="15">
        <v>44985</v>
      </c>
      <c r="C959">
        <v>0</v>
      </c>
      <c r="D959">
        <v>0</v>
      </c>
      <c r="E959" t="s">
        <v>897</v>
      </c>
      <c r="G959" t="s">
        <v>861</v>
      </c>
      <c r="H959" t="s">
        <v>868</v>
      </c>
      <c r="I959" t="s">
        <v>862</v>
      </c>
      <c r="J959" t="s">
        <v>869</v>
      </c>
      <c r="K959">
        <v>1499.7255224292601</v>
      </c>
      <c r="L959">
        <v>1422.1216053037799</v>
      </c>
      <c r="M959">
        <v>0.67580232863421097</v>
      </c>
      <c r="N959">
        <v>0.32419767136578798</v>
      </c>
      <c r="O959">
        <v>0.22230561954431799</v>
      </c>
      <c r="P959">
        <v>1.4236756214562101</v>
      </c>
      <c r="Q959">
        <v>0.79862999808809898</v>
      </c>
      <c r="V959">
        <v>4</v>
      </c>
      <c r="W959">
        <v>98</v>
      </c>
      <c r="X959">
        <v>51</v>
      </c>
    </row>
    <row r="960" spans="1:24">
      <c r="A960">
        <v>2023</v>
      </c>
      <c r="B960" s="15">
        <v>44985</v>
      </c>
      <c r="C960">
        <v>0</v>
      </c>
      <c r="D960">
        <v>0</v>
      </c>
      <c r="E960" t="s">
        <v>897</v>
      </c>
      <c r="G960" t="s">
        <v>886</v>
      </c>
      <c r="H960" t="s">
        <v>834</v>
      </c>
      <c r="I960" t="s">
        <v>887</v>
      </c>
      <c r="J960" t="s">
        <v>835</v>
      </c>
      <c r="K960">
        <v>1537.00872766782</v>
      </c>
      <c r="L960">
        <v>1509.0058363856399</v>
      </c>
      <c r="M960">
        <v>0.61040638011369497</v>
      </c>
      <c r="N960">
        <v>0.38959361988630398</v>
      </c>
      <c r="O960">
        <v>0.23060087326026699</v>
      </c>
      <c r="P960">
        <v>1.3106533891898</v>
      </c>
      <c r="Q960">
        <v>0.919947484070465</v>
      </c>
      <c r="V960">
        <v>70</v>
      </c>
      <c r="W960">
        <v>51</v>
      </c>
      <c r="X960">
        <v>60</v>
      </c>
    </row>
    <row r="961" spans="1:24">
      <c r="A961">
        <v>2023</v>
      </c>
      <c r="B961" s="15">
        <v>44985</v>
      </c>
      <c r="C961">
        <v>0</v>
      </c>
      <c r="D961">
        <v>0</v>
      </c>
      <c r="E961" t="s">
        <v>897</v>
      </c>
      <c r="G961" t="s">
        <v>872</v>
      </c>
      <c r="H961" t="s">
        <v>850</v>
      </c>
      <c r="I961" t="s">
        <v>873</v>
      </c>
      <c r="J961" t="s">
        <v>851</v>
      </c>
      <c r="K961">
        <v>1492.6786689139999</v>
      </c>
      <c r="L961">
        <v>1495.23061947867</v>
      </c>
      <c r="M961">
        <v>0.56786187203276095</v>
      </c>
      <c r="N961">
        <v>0.43213812796723799</v>
      </c>
      <c r="O961">
        <v>0.235817632740774</v>
      </c>
      <c r="P961">
        <v>1.2376295344197801</v>
      </c>
      <c r="Q961">
        <v>0.99818809832098598</v>
      </c>
      <c r="V961">
        <v>32</v>
      </c>
      <c r="W961">
        <v>3</v>
      </c>
      <c r="X961">
        <v>17</v>
      </c>
    </row>
    <row r="962" spans="1:24">
      <c r="A962">
        <v>2023</v>
      </c>
      <c r="B962" s="15">
        <v>44985</v>
      </c>
      <c r="C962">
        <v>0</v>
      </c>
      <c r="D962">
        <v>0</v>
      </c>
      <c r="E962" t="s">
        <v>897</v>
      </c>
      <c r="G962" t="s">
        <v>854</v>
      </c>
      <c r="H962" t="s">
        <v>874</v>
      </c>
      <c r="I962" t="s">
        <v>855</v>
      </c>
      <c r="J962" t="s">
        <v>875</v>
      </c>
      <c r="K962">
        <v>1522.6386079982699</v>
      </c>
      <c r="L962">
        <v>1512.57522739622</v>
      </c>
      <c r="M962">
        <v>0.58558722087906001</v>
      </c>
      <c r="N962">
        <v>0.41441277912093899</v>
      </c>
      <c r="O962">
        <v>0.23365392129641699</v>
      </c>
      <c r="P962">
        <v>1.26800361263507</v>
      </c>
      <c r="Q962">
        <v>0.96565030866134305</v>
      </c>
      <c r="V962">
        <v>64</v>
      </c>
      <c r="W962">
        <v>94</v>
      </c>
      <c r="X962">
        <v>79</v>
      </c>
    </row>
    <row r="963" spans="1:24">
      <c r="A963">
        <v>2023</v>
      </c>
      <c r="B963" s="15">
        <v>44985</v>
      </c>
      <c r="C963">
        <v>0</v>
      </c>
      <c r="D963">
        <v>0</v>
      </c>
      <c r="E963" t="s">
        <v>897</v>
      </c>
      <c r="G963" t="s">
        <v>876</v>
      </c>
      <c r="H963" t="s">
        <v>856</v>
      </c>
      <c r="I963" t="s">
        <v>877</v>
      </c>
      <c r="J963" t="s">
        <v>857</v>
      </c>
      <c r="K963">
        <v>1508.30002860483</v>
      </c>
      <c r="L963">
        <v>1517.16004616604</v>
      </c>
      <c r="M963">
        <v>0.55893003131706898</v>
      </c>
      <c r="N963">
        <v>0.44106996868293002</v>
      </c>
      <c r="O963">
        <v>0.23690473966213499</v>
      </c>
      <c r="P963">
        <v>1.2223516287377501</v>
      </c>
      <c r="Q963">
        <v>1.0145531109243799</v>
      </c>
      <c r="V963">
        <v>57</v>
      </c>
      <c r="W963">
        <v>99</v>
      </c>
      <c r="X963">
        <v>78</v>
      </c>
    </row>
    <row r="964" spans="1:24">
      <c r="A964">
        <v>2023</v>
      </c>
      <c r="B964" s="15">
        <v>44985</v>
      </c>
      <c r="C964">
        <v>0</v>
      </c>
      <c r="D964">
        <v>0</v>
      </c>
      <c r="E964" t="s">
        <v>897</v>
      </c>
      <c r="G964" t="s">
        <v>890</v>
      </c>
      <c r="H964" t="s">
        <v>880</v>
      </c>
      <c r="I964" t="s">
        <v>891</v>
      </c>
      <c r="J964" t="s">
        <v>881</v>
      </c>
      <c r="K964">
        <v>1418.89707473813</v>
      </c>
      <c r="L964">
        <v>1423.6619408256699</v>
      </c>
      <c r="M964">
        <v>0.564733232384524</v>
      </c>
      <c r="N964">
        <v>0.435266767615475</v>
      </c>
      <c r="O964">
        <v>0.236198604565306</v>
      </c>
      <c r="P964">
        <v>1.23227586789347</v>
      </c>
      <c r="Q964">
        <v>1.00392273667183</v>
      </c>
      <c r="V964">
        <v>0</v>
      </c>
      <c r="W964">
        <v>0</v>
      </c>
      <c r="X964">
        <v>0</v>
      </c>
    </row>
    <row r="965" spans="1:24">
      <c r="A965">
        <v>2023</v>
      </c>
      <c r="B965" s="15">
        <v>44985</v>
      </c>
      <c r="C965">
        <v>0</v>
      </c>
      <c r="D965">
        <v>0</v>
      </c>
      <c r="E965" t="s">
        <v>897</v>
      </c>
      <c r="G965" t="s">
        <v>848</v>
      </c>
      <c r="H965" t="s">
        <v>830</v>
      </c>
      <c r="I965" t="s">
        <v>849</v>
      </c>
      <c r="J965" t="s">
        <v>832</v>
      </c>
      <c r="K965">
        <v>1517.6081578046101</v>
      </c>
      <c r="L965">
        <v>1630.70516121895</v>
      </c>
      <c r="M965">
        <v>0.41018139575076001</v>
      </c>
      <c r="N965">
        <v>0.58981860424923904</v>
      </c>
      <c r="O965">
        <v>0.23313567431051199</v>
      </c>
      <c r="P965">
        <v>0.95787054952405204</v>
      </c>
      <c r="Q965">
        <v>1.2752651247864599</v>
      </c>
      <c r="V965">
        <v>99</v>
      </c>
      <c r="W965">
        <v>100</v>
      </c>
      <c r="X965">
        <v>99</v>
      </c>
    </row>
    <row r="966" spans="1:24">
      <c r="A966">
        <v>2023</v>
      </c>
      <c r="B966" s="15">
        <v>44985</v>
      </c>
      <c r="C966">
        <v>0</v>
      </c>
      <c r="D966">
        <v>0</v>
      </c>
      <c r="E966" t="s">
        <v>897</v>
      </c>
      <c r="G966" t="s">
        <v>836</v>
      </c>
      <c r="H966" t="s">
        <v>884</v>
      </c>
      <c r="I966" t="s">
        <v>837</v>
      </c>
      <c r="J966" t="s">
        <v>885</v>
      </c>
      <c r="K966">
        <v>1420.6452607337301</v>
      </c>
      <c r="L966">
        <v>1429.42452628144</v>
      </c>
      <c r="M966">
        <v>0.55904462537181898</v>
      </c>
      <c r="N966">
        <v>0.44095537462818002</v>
      </c>
      <c r="O966">
        <v>0.23689080137310001</v>
      </c>
      <c r="P966">
        <v>1.2225475228090801</v>
      </c>
      <c r="Q966">
        <v>1.0143432785640101</v>
      </c>
      <c r="V966">
        <v>0</v>
      </c>
      <c r="W966">
        <v>0</v>
      </c>
      <c r="X966">
        <v>0</v>
      </c>
    </row>
    <row r="967" spans="1:24">
      <c r="A967">
        <v>2023</v>
      </c>
      <c r="B967" s="15">
        <v>44986</v>
      </c>
      <c r="C967">
        <v>0</v>
      </c>
      <c r="D967">
        <v>0</v>
      </c>
      <c r="E967" t="s">
        <v>897</v>
      </c>
      <c r="G967" t="s">
        <v>840</v>
      </c>
      <c r="H967" t="s">
        <v>888</v>
      </c>
      <c r="I967" t="s">
        <v>841</v>
      </c>
      <c r="J967" t="s">
        <v>889</v>
      </c>
      <c r="K967">
        <v>1428.56805594764</v>
      </c>
      <c r="L967">
        <v>1561.43380261583</v>
      </c>
      <c r="M967">
        <v>0.382957571778272</v>
      </c>
      <c r="N967">
        <v>0.61704242822172695</v>
      </c>
      <c r="O967">
        <v>0.22977811409089499</v>
      </c>
      <c r="P967">
        <v>0.90769798902739995</v>
      </c>
      <c r="Q967">
        <v>1.3220801250634899</v>
      </c>
      <c r="V967">
        <v>30</v>
      </c>
      <c r="W967">
        <v>0</v>
      </c>
      <c r="X967">
        <v>15</v>
      </c>
    </row>
    <row r="968" spans="1:24">
      <c r="A968">
        <v>2023</v>
      </c>
      <c r="B968" s="15">
        <v>44986</v>
      </c>
      <c r="C968">
        <v>0</v>
      </c>
      <c r="D968">
        <v>0</v>
      </c>
      <c r="E968" t="s">
        <v>897</v>
      </c>
      <c r="G968" t="s">
        <v>870</v>
      </c>
      <c r="H968" t="s">
        <v>846</v>
      </c>
      <c r="I968" t="s">
        <v>871</v>
      </c>
      <c r="J968" t="s">
        <v>847</v>
      </c>
      <c r="K968">
        <v>1543.3740725346099</v>
      </c>
      <c r="L968">
        <v>1570.7556480481901</v>
      </c>
      <c r="M968">
        <v>0.53250462257613895</v>
      </c>
      <c r="N968">
        <v>0.46749537742385999</v>
      </c>
      <c r="O968">
        <v>0.24011659818659201</v>
      </c>
      <c r="P968">
        <v>1.1772626448472501</v>
      </c>
      <c r="Q968">
        <v>1.06285395333933</v>
      </c>
      <c r="V968">
        <v>96</v>
      </c>
      <c r="W968">
        <v>34</v>
      </c>
      <c r="X968">
        <v>65</v>
      </c>
    </row>
    <row r="969" spans="1:24">
      <c r="A969">
        <v>2023</v>
      </c>
      <c r="B969" s="15">
        <v>44986</v>
      </c>
      <c r="C969">
        <v>0</v>
      </c>
      <c r="D969">
        <v>0</v>
      </c>
      <c r="E969" t="s">
        <v>897</v>
      </c>
      <c r="G969" t="s">
        <v>852</v>
      </c>
      <c r="H969" t="s">
        <v>890</v>
      </c>
      <c r="I969" t="s">
        <v>853</v>
      </c>
      <c r="J969" t="s">
        <v>891</v>
      </c>
      <c r="K969">
        <v>1525.25527883882</v>
      </c>
      <c r="L969">
        <v>1418.89707473813</v>
      </c>
      <c r="M969">
        <v>0.71096392335940595</v>
      </c>
      <c r="N969">
        <v>0.289036076640593</v>
      </c>
      <c r="O969">
        <v>0.21759531653118999</v>
      </c>
      <c r="P969">
        <v>1.4848207433043501</v>
      </c>
      <c r="Q969">
        <v>0.73277457322683304</v>
      </c>
      <c r="V969">
        <v>10</v>
      </c>
      <c r="W969">
        <v>10</v>
      </c>
      <c r="X969">
        <v>10</v>
      </c>
    </row>
    <row r="970" spans="1:24">
      <c r="A970">
        <v>2023</v>
      </c>
      <c r="B970" s="15">
        <v>44986</v>
      </c>
      <c r="C970">
        <v>0</v>
      </c>
      <c r="D970">
        <v>0</v>
      </c>
      <c r="E970" t="s">
        <v>897</v>
      </c>
      <c r="G970" t="s">
        <v>842</v>
      </c>
      <c r="H970" t="s">
        <v>894</v>
      </c>
      <c r="I970" t="s">
        <v>844</v>
      </c>
      <c r="J970" t="s">
        <v>895</v>
      </c>
      <c r="K970">
        <v>1609.5105456496799</v>
      </c>
      <c r="L970">
        <v>1524.1979863501199</v>
      </c>
      <c r="M970">
        <v>0.685447670127589</v>
      </c>
      <c r="N970">
        <v>0.31455232987241</v>
      </c>
      <c r="O970">
        <v>0.22103574447096599</v>
      </c>
      <c r="P970">
        <v>1.4404226486636</v>
      </c>
      <c r="Q970">
        <v>0.78061309580736205</v>
      </c>
      <c r="V970">
        <v>99</v>
      </c>
      <c r="W970">
        <v>5</v>
      </c>
      <c r="X970">
        <v>52</v>
      </c>
    </row>
    <row r="971" spans="1:24">
      <c r="A971">
        <v>2023</v>
      </c>
      <c r="B971" s="15">
        <v>44986</v>
      </c>
      <c r="C971">
        <v>0</v>
      </c>
      <c r="D971">
        <v>0</v>
      </c>
      <c r="E971" t="s">
        <v>897</v>
      </c>
      <c r="G971" t="s">
        <v>878</v>
      </c>
      <c r="H971" t="s">
        <v>838</v>
      </c>
      <c r="I971" t="s">
        <v>879</v>
      </c>
      <c r="J971" t="s">
        <v>839</v>
      </c>
      <c r="K971">
        <v>1400.59557195617</v>
      </c>
      <c r="L971">
        <v>1503.5301793327501</v>
      </c>
      <c r="M971">
        <v>0.424405001406295</v>
      </c>
      <c r="N971">
        <v>0.575594998593704</v>
      </c>
      <c r="O971">
        <v>0.23487490984273601</v>
      </c>
      <c r="P971">
        <v>0.984002826213217</v>
      </c>
      <c r="Q971">
        <v>1.25087208362951</v>
      </c>
      <c r="V971">
        <v>2</v>
      </c>
      <c r="W971">
        <v>0</v>
      </c>
      <c r="X971">
        <v>1</v>
      </c>
    </row>
    <row r="972" spans="1:24">
      <c r="A972">
        <v>2023</v>
      </c>
      <c r="B972" s="15">
        <v>44986</v>
      </c>
      <c r="C972">
        <v>0</v>
      </c>
      <c r="D972">
        <v>0</v>
      </c>
      <c r="E972" t="s">
        <v>897</v>
      </c>
      <c r="G972" t="s">
        <v>843</v>
      </c>
      <c r="H972" t="s">
        <v>866</v>
      </c>
      <c r="I972" t="s">
        <v>845</v>
      </c>
      <c r="J972" t="s">
        <v>867</v>
      </c>
      <c r="K972">
        <v>1534.3892681544401</v>
      </c>
      <c r="L972">
        <v>1586.92316160271</v>
      </c>
      <c r="M972">
        <v>0.49635349885119101</v>
      </c>
      <c r="N972">
        <v>0.50364650114880805</v>
      </c>
      <c r="O972">
        <v>0.243633009585463</v>
      </c>
      <c r="P972">
        <v>1.11541191054445</v>
      </c>
      <c r="Q972">
        <v>1.128221099041</v>
      </c>
      <c r="V972">
        <v>97</v>
      </c>
      <c r="W972">
        <v>8</v>
      </c>
      <c r="X972">
        <v>52</v>
      </c>
    </row>
    <row r="973" spans="1:24">
      <c r="A973">
        <v>2023</v>
      </c>
      <c r="B973" s="15">
        <v>44987</v>
      </c>
      <c r="C973">
        <v>0</v>
      </c>
      <c r="D973">
        <v>0</v>
      </c>
      <c r="E973" t="s">
        <v>897</v>
      </c>
      <c r="G973" t="s">
        <v>882</v>
      </c>
      <c r="H973" t="s">
        <v>856</v>
      </c>
      <c r="I973" t="s">
        <v>883</v>
      </c>
      <c r="J973" t="s">
        <v>857</v>
      </c>
      <c r="K973">
        <v>1580.92472514466</v>
      </c>
      <c r="L973">
        <v>1517.16004616604</v>
      </c>
      <c r="M973">
        <v>0.65810979572296302</v>
      </c>
      <c r="N973">
        <v>0.34189020427703598</v>
      </c>
      <c r="O973">
        <v>0.22459846177131201</v>
      </c>
      <c r="P973">
        <v>1.3930076054212199</v>
      </c>
      <c r="Q973">
        <v>0.83159085635008201</v>
      </c>
      <c r="V973">
        <v>93</v>
      </c>
      <c r="W973">
        <v>1</v>
      </c>
      <c r="X973">
        <v>47</v>
      </c>
    </row>
    <row r="974" spans="1:24">
      <c r="A974">
        <v>2023</v>
      </c>
      <c r="B974" s="15">
        <v>44987</v>
      </c>
      <c r="C974">
        <v>0</v>
      </c>
      <c r="D974">
        <v>0</v>
      </c>
      <c r="E974" t="s">
        <v>897</v>
      </c>
      <c r="G974" t="s">
        <v>892</v>
      </c>
      <c r="H974" t="s">
        <v>850</v>
      </c>
      <c r="I974" t="s">
        <v>893</v>
      </c>
      <c r="J974" t="s">
        <v>851</v>
      </c>
      <c r="K974">
        <v>1470.79578939576</v>
      </c>
      <c r="L974">
        <v>1495.23061947867</v>
      </c>
      <c r="M974">
        <v>0.53672497987710499</v>
      </c>
      <c r="N974">
        <v>0.46327502012289401</v>
      </c>
      <c r="O974">
        <v>0.23960361108570999</v>
      </c>
      <c r="P974">
        <v>1.18445232750146</v>
      </c>
      <c r="Q974">
        <v>1.05515128358424</v>
      </c>
      <c r="V974">
        <v>20</v>
      </c>
      <c r="W974">
        <v>34</v>
      </c>
      <c r="X974">
        <v>27</v>
      </c>
    </row>
    <row r="975" spans="1:24">
      <c r="A975">
        <v>2023</v>
      </c>
      <c r="B975" s="15">
        <v>44987</v>
      </c>
      <c r="C975">
        <v>0</v>
      </c>
      <c r="D975">
        <v>0</v>
      </c>
      <c r="E975" t="s">
        <v>897</v>
      </c>
      <c r="G975" t="s">
        <v>888</v>
      </c>
      <c r="H975" t="s">
        <v>831</v>
      </c>
      <c r="I975" t="s">
        <v>889</v>
      </c>
      <c r="J975" t="s">
        <v>833</v>
      </c>
      <c r="K975">
        <v>1561.43380261583</v>
      </c>
      <c r="L975">
        <v>1483.8549982193099</v>
      </c>
      <c r="M975">
        <v>0.67577065556000304</v>
      </c>
      <c r="N975">
        <v>0.32422934443999601</v>
      </c>
      <c r="O975">
        <v>0.22230976496503399</v>
      </c>
      <c r="P975">
        <v>1.4236206604772299</v>
      </c>
      <c r="Q975">
        <v>0.79868910448780395</v>
      </c>
      <c r="V975">
        <v>69</v>
      </c>
      <c r="W975">
        <v>2</v>
      </c>
      <c r="X975">
        <v>35</v>
      </c>
    </row>
    <row r="976" spans="1:24">
      <c r="A976">
        <v>2023</v>
      </c>
      <c r="B976" s="15">
        <v>44987</v>
      </c>
      <c r="C976">
        <v>0</v>
      </c>
      <c r="D976">
        <v>0</v>
      </c>
      <c r="E976" t="s">
        <v>897</v>
      </c>
      <c r="G976" t="s">
        <v>830</v>
      </c>
      <c r="H976" t="s">
        <v>861</v>
      </c>
      <c r="I976" t="s">
        <v>832</v>
      </c>
      <c r="J976" t="s">
        <v>862</v>
      </c>
      <c r="K976">
        <v>1630.70516121895</v>
      </c>
      <c r="L976">
        <v>1499.7255224292601</v>
      </c>
      <c r="M976">
        <v>0.73919765878513</v>
      </c>
      <c r="N976">
        <v>0.260802341214869</v>
      </c>
      <c r="O976">
        <v>0.21361962058286399</v>
      </c>
      <c r="P976">
        <v>1.5341078147477001</v>
      </c>
      <c r="Q976">
        <v>0.67951180583516002</v>
      </c>
      <c r="V976">
        <v>98</v>
      </c>
      <c r="W976">
        <v>3</v>
      </c>
      <c r="X976">
        <v>50</v>
      </c>
    </row>
    <row r="977" spans="1:24">
      <c r="A977">
        <v>2023</v>
      </c>
      <c r="B977" s="15">
        <v>44987</v>
      </c>
      <c r="C977">
        <v>0</v>
      </c>
      <c r="D977">
        <v>0</v>
      </c>
      <c r="E977" t="s">
        <v>897</v>
      </c>
      <c r="G977" t="s">
        <v>858</v>
      </c>
      <c r="H977" t="s">
        <v>876</v>
      </c>
      <c r="I977" t="s">
        <v>859</v>
      </c>
      <c r="J977" t="s">
        <v>877</v>
      </c>
      <c r="K977">
        <v>1526.7304244656</v>
      </c>
      <c r="L977">
        <v>1508.30002860483</v>
      </c>
      <c r="M977">
        <v>0.59722528627702898</v>
      </c>
      <c r="N977">
        <v>0.40277471372297002</v>
      </c>
      <c r="O977">
        <v>0.232226488820969</v>
      </c>
      <c r="P977">
        <v>1.28798553010781</v>
      </c>
      <c r="Q977">
        <v>0.94424095871315294</v>
      </c>
      <c r="V977">
        <v>64</v>
      </c>
      <c r="W977">
        <v>94</v>
      </c>
      <c r="X977">
        <v>79</v>
      </c>
    </row>
    <row r="978" spans="1:24">
      <c r="A978">
        <v>2023</v>
      </c>
      <c r="B978" s="15">
        <v>44987</v>
      </c>
      <c r="C978">
        <v>0</v>
      </c>
      <c r="D978">
        <v>0</v>
      </c>
      <c r="E978" t="s">
        <v>897</v>
      </c>
      <c r="G978" t="s">
        <v>880</v>
      </c>
      <c r="H978" t="s">
        <v>852</v>
      </c>
      <c r="I978" t="s">
        <v>881</v>
      </c>
      <c r="J978" t="s">
        <v>853</v>
      </c>
      <c r="K978">
        <v>1423.6619408256699</v>
      </c>
      <c r="L978">
        <v>1525.25527883882</v>
      </c>
      <c r="M978">
        <v>0.42629221304141102</v>
      </c>
      <c r="N978">
        <v>0.57370778695858804</v>
      </c>
      <c r="O978">
        <v>0.235105130827481</v>
      </c>
      <c r="P978">
        <v>0.98746607039246603</v>
      </c>
      <c r="Q978">
        <v>1.24763906043501</v>
      </c>
      <c r="V978">
        <v>12</v>
      </c>
      <c r="W978">
        <v>0</v>
      </c>
      <c r="X978">
        <v>6</v>
      </c>
    </row>
    <row r="979" spans="1:24">
      <c r="A979">
        <v>2023</v>
      </c>
      <c r="B979" s="15">
        <v>44987</v>
      </c>
      <c r="C979">
        <v>0</v>
      </c>
      <c r="D979">
        <v>0</v>
      </c>
      <c r="E979" t="s">
        <v>897</v>
      </c>
      <c r="G979" t="s">
        <v>848</v>
      </c>
      <c r="H979" t="s">
        <v>846</v>
      </c>
      <c r="I979" t="s">
        <v>849</v>
      </c>
      <c r="J979" t="s">
        <v>847</v>
      </c>
      <c r="K979">
        <v>1517.6081578046101</v>
      </c>
      <c r="L979">
        <v>1570.7556480481901</v>
      </c>
      <c r="M979">
        <v>0.49547052133754099</v>
      </c>
      <c r="N979">
        <v>0.50452947866245801</v>
      </c>
      <c r="O979">
        <v>0.24352506547459901</v>
      </c>
      <c r="P979">
        <v>1.1138066170002201</v>
      </c>
      <c r="Q979">
        <v>1.1297184484743701</v>
      </c>
      <c r="V979">
        <v>90</v>
      </c>
      <c r="W979">
        <v>99</v>
      </c>
      <c r="X979">
        <v>94</v>
      </c>
    </row>
    <row r="980" spans="1:24">
      <c r="A980">
        <v>2023</v>
      </c>
      <c r="B980" s="15">
        <v>44987</v>
      </c>
      <c r="C980">
        <v>0</v>
      </c>
      <c r="D980">
        <v>0</v>
      </c>
      <c r="E980" t="s">
        <v>897</v>
      </c>
      <c r="G980" t="s">
        <v>863</v>
      </c>
      <c r="H980" t="s">
        <v>886</v>
      </c>
      <c r="I980" t="s">
        <v>864</v>
      </c>
      <c r="J980" t="s">
        <v>887</v>
      </c>
      <c r="K980">
        <v>1468.30167999894</v>
      </c>
      <c r="L980">
        <v>1537.00872766782</v>
      </c>
      <c r="M980">
        <v>0.473104380246265</v>
      </c>
      <c r="N980">
        <v>0.526895619753735</v>
      </c>
      <c r="O980">
        <v>0.24079867363076901</v>
      </c>
      <c r="P980">
        <v>1.07308452687109</v>
      </c>
      <c r="Q980">
        <v>1.1677141467596699</v>
      </c>
      <c r="V980">
        <v>43</v>
      </c>
      <c r="W980">
        <v>0</v>
      </c>
      <c r="X980">
        <v>21</v>
      </c>
    </row>
    <row r="981" spans="1:24">
      <c r="A981">
        <v>2023</v>
      </c>
      <c r="B981" s="15">
        <v>44987</v>
      </c>
      <c r="C981">
        <v>0</v>
      </c>
      <c r="D981">
        <v>0</v>
      </c>
      <c r="E981" t="s">
        <v>897</v>
      </c>
      <c r="G981" t="s">
        <v>836</v>
      </c>
      <c r="H981" t="s">
        <v>872</v>
      </c>
      <c r="I981" t="s">
        <v>837</v>
      </c>
      <c r="J981" t="s">
        <v>873</v>
      </c>
      <c r="K981">
        <v>1420.6452607337301</v>
      </c>
      <c r="L981">
        <v>1492.6786689139999</v>
      </c>
      <c r="M981">
        <v>0.46833381648551697</v>
      </c>
      <c r="N981">
        <v>0.53166618351448203</v>
      </c>
      <c r="O981">
        <v>0.240218530659185</v>
      </c>
      <c r="P981">
        <v>1.0643837023760601</v>
      </c>
      <c r="Q981">
        <v>1.1758348282831199</v>
      </c>
      <c r="V981">
        <v>3</v>
      </c>
      <c r="W981">
        <v>0</v>
      </c>
      <c r="X981">
        <v>1</v>
      </c>
    </row>
    <row r="982" spans="1:24">
      <c r="A982">
        <v>2023</v>
      </c>
      <c r="B982" s="15">
        <v>44987</v>
      </c>
      <c r="C982">
        <v>0</v>
      </c>
      <c r="D982">
        <v>0</v>
      </c>
      <c r="E982" t="s">
        <v>897</v>
      </c>
      <c r="G982" t="s">
        <v>874</v>
      </c>
      <c r="H982" t="s">
        <v>884</v>
      </c>
      <c r="I982" t="s">
        <v>875</v>
      </c>
      <c r="J982" t="s">
        <v>885</v>
      </c>
      <c r="K982">
        <v>1512.57522739622</v>
      </c>
      <c r="L982">
        <v>1429.42452628144</v>
      </c>
      <c r="M982">
        <v>0.68275831639487095</v>
      </c>
      <c r="N982">
        <v>0.317241683605128</v>
      </c>
      <c r="O982">
        <v>0.221391350934346</v>
      </c>
      <c r="P982">
        <v>1.43575119769576</v>
      </c>
      <c r="Q982">
        <v>0.78564015323857805</v>
      </c>
      <c r="V982">
        <v>10</v>
      </c>
      <c r="W982">
        <v>30</v>
      </c>
      <c r="X982">
        <v>20</v>
      </c>
    </row>
    <row r="983" spans="1:24">
      <c r="A983">
        <v>2023</v>
      </c>
      <c r="B983" s="15">
        <v>44988</v>
      </c>
      <c r="C983">
        <v>0</v>
      </c>
      <c r="D983">
        <v>0</v>
      </c>
      <c r="E983" t="s">
        <v>897</v>
      </c>
      <c r="G983" t="s">
        <v>868</v>
      </c>
      <c r="H983" t="s">
        <v>850</v>
      </c>
      <c r="I983" t="s">
        <v>869</v>
      </c>
      <c r="J983" t="s">
        <v>851</v>
      </c>
      <c r="K983">
        <v>1422.1216053037799</v>
      </c>
      <c r="L983">
        <v>1495.23061947867</v>
      </c>
      <c r="M983">
        <v>0.466792410868553</v>
      </c>
      <c r="N983">
        <v>0.53320758913144595</v>
      </c>
      <c r="O983">
        <v>0.24003114129467101</v>
      </c>
      <c r="P983">
        <v>1.0615712479032999</v>
      </c>
      <c r="Q983">
        <v>1.1784598933913599</v>
      </c>
      <c r="V983">
        <v>4</v>
      </c>
      <c r="W983">
        <v>0</v>
      </c>
      <c r="X983">
        <v>2</v>
      </c>
    </row>
    <row r="984" spans="1:24">
      <c r="A984">
        <v>2023</v>
      </c>
      <c r="B984" s="15">
        <v>44988</v>
      </c>
      <c r="C984">
        <v>0</v>
      </c>
      <c r="D984">
        <v>0</v>
      </c>
      <c r="E984" t="s">
        <v>897</v>
      </c>
      <c r="G984" t="s">
        <v>870</v>
      </c>
      <c r="H984" t="s">
        <v>854</v>
      </c>
      <c r="I984" t="s">
        <v>871</v>
      </c>
      <c r="J984" t="s">
        <v>855</v>
      </c>
      <c r="K984">
        <v>1543.3740725346099</v>
      </c>
      <c r="L984">
        <v>1522.6386079982699</v>
      </c>
      <c r="M984">
        <v>0.60041295859613597</v>
      </c>
      <c r="N984">
        <v>0.39958704140386297</v>
      </c>
      <c r="O984">
        <v>0.23183430911736599</v>
      </c>
      <c r="P984">
        <v>1.2934639028683901</v>
      </c>
      <c r="Q984">
        <v>0.93837040624897505</v>
      </c>
      <c r="V984">
        <v>81</v>
      </c>
      <c r="W984">
        <v>51</v>
      </c>
      <c r="X984">
        <v>66</v>
      </c>
    </row>
    <row r="985" spans="1:24">
      <c r="A985">
        <v>2023</v>
      </c>
      <c r="B985" s="15">
        <v>44988</v>
      </c>
      <c r="C985">
        <v>0</v>
      </c>
      <c r="D985">
        <v>0</v>
      </c>
      <c r="E985" t="s">
        <v>897</v>
      </c>
      <c r="G985" t="s">
        <v>890</v>
      </c>
      <c r="H985" t="s">
        <v>866</v>
      </c>
      <c r="I985" t="s">
        <v>891</v>
      </c>
      <c r="J985" t="s">
        <v>867</v>
      </c>
      <c r="K985">
        <v>1418.89707473813</v>
      </c>
      <c r="L985">
        <v>1586.92316160271</v>
      </c>
      <c r="M985">
        <v>0.33639237873590599</v>
      </c>
      <c r="N985">
        <v>0.66360762126409301</v>
      </c>
      <c r="O985">
        <v>0.223890659460943</v>
      </c>
      <c r="P985">
        <v>0.82136030541993799</v>
      </c>
      <c r="Q985">
        <v>1.4025303540409999</v>
      </c>
      <c r="V985">
        <v>38</v>
      </c>
      <c r="W985">
        <v>0</v>
      </c>
      <c r="X985">
        <v>19</v>
      </c>
    </row>
    <row r="986" spans="1:24">
      <c r="A986">
        <v>2023</v>
      </c>
      <c r="B986" s="15">
        <v>44988</v>
      </c>
      <c r="C986">
        <v>0</v>
      </c>
      <c r="D986">
        <v>0</v>
      </c>
      <c r="E986" t="s">
        <v>897</v>
      </c>
      <c r="G986" t="s">
        <v>878</v>
      </c>
      <c r="H986" t="s">
        <v>884</v>
      </c>
      <c r="I986" t="s">
        <v>879</v>
      </c>
      <c r="J986" t="s">
        <v>885</v>
      </c>
      <c r="K986">
        <v>1400.59557195617</v>
      </c>
      <c r="L986">
        <v>1429.42452628144</v>
      </c>
      <c r="M986">
        <v>0.53042993010801098</v>
      </c>
      <c r="N986">
        <v>0.46957006989198902</v>
      </c>
      <c r="O986">
        <v>0.24036884151940599</v>
      </c>
      <c r="P986">
        <v>1.1737298739281401</v>
      </c>
      <c r="Q986">
        <v>1.06663896759126</v>
      </c>
      <c r="V986">
        <v>0</v>
      </c>
      <c r="W986">
        <v>0</v>
      </c>
      <c r="X986">
        <v>0</v>
      </c>
    </row>
    <row r="987" spans="1:24">
      <c r="A987">
        <v>2023</v>
      </c>
      <c r="B987" s="15">
        <v>44988</v>
      </c>
      <c r="C987">
        <v>0</v>
      </c>
      <c r="D987">
        <v>0</v>
      </c>
      <c r="E987" t="s">
        <v>897</v>
      </c>
      <c r="G987" t="s">
        <v>843</v>
      </c>
      <c r="H987" t="s">
        <v>894</v>
      </c>
      <c r="I987" t="s">
        <v>845</v>
      </c>
      <c r="J987" t="s">
        <v>895</v>
      </c>
      <c r="K987">
        <v>1534.3892681544401</v>
      </c>
      <c r="L987">
        <v>1524.1979863501199</v>
      </c>
      <c r="M987">
        <v>0.58576588101846105</v>
      </c>
      <c r="N987">
        <v>0.414234118981538</v>
      </c>
      <c r="O987">
        <v>0.233632055216834</v>
      </c>
      <c r="P987">
        <v>1.26831013059551</v>
      </c>
      <c r="Q987">
        <v>0.96532192462132005</v>
      </c>
      <c r="V987">
        <v>78</v>
      </c>
      <c r="W987">
        <v>9</v>
      </c>
      <c r="X987">
        <v>43</v>
      </c>
    </row>
    <row r="988" spans="1:24">
      <c r="A988">
        <v>2023</v>
      </c>
      <c r="B988" s="15">
        <v>44989</v>
      </c>
      <c r="C988">
        <v>0</v>
      </c>
      <c r="D988">
        <v>0</v>
      </c>
      <c r="E988" t="s">
        <v>897</v>
      </c>
      <c r="G988" t="s">
        <v>861</v>
      </c>
      <c r="H988" t="s">
        <v>882</v>
      </c>
      <c r="I988" t="s">
        <v>862</v>
      </c>
      <c r="J988" t="s">
        <v>883</v>
      </c>
      <c r="K988">
        <v>1499.7255224292601</v>
      </c>
      <c r="L988">
        <v>1580.92472514466</v>
      </c>
      <c r="M988">
        <v>0.45522103591132901</v>
      </c>
      <c r="N988">
        <v>0.54477896408866999</v>
      </c>
      <c r="O988">
        <v>0.23862489614233201</v>
      </c>
      <c r="P988">
        <v>1.0404398955488401</v>
      </c>
      <c r="Q988">
        <v>1.19818500059348</v>
      </c>
      <c r="V988">
        <v>87</v>
      </c>
      <c r="W988">
        <v>99</v>
      </c>
      <c r="X988">
        <v>93</v>
      </c>
    </row>
    <row r="989" spans="1:24">
      <c r="A989">
        <v>2023</v>
      </c>
      <c r="B989" s="15">
        <v>44989</v>
      </c>
      <c r="C989">
        <v>0</v>
      </c>
      <c r="D989">
        <v>0</v>
      </c>
      <c r="E989" t="s">
        <v>897</v>
      </c>
      <c r="G989" t="s">
        <v>834</v>
      </c>
      <c r="H989" t="s">
        <v>892</v>
      </c>
      <c r="I989" t="s">
        <v>835</v>
      </c>
      <c r="J989" t="s">
        <v>893</v>
      </c>
      <c r="K989">
        <v>1509.0058363856399</v>
      </c>
      <c r="L989">
        <v>1470.79578939576</v>
      </c>
      <c r="M989">
        <v>0.624285405897686</v>
      </c>
      <c r="N989">
        <v>0.375714594102313</v>
      </c>
      <c r="O989">
        <v>0.22887627632872401</v>
      </c>
      <c r="P989">
        <v>1.33456296905586</v>
      </c>
      <c r="Q989">
        <v>0.89431330727285596</v>
      </c>
      <c r="V989">
        <v>27</v>
      </c>
      <c r="W989">
        <v>100</v>
      </c>
      <c r="X989">
        <v>63</v>
      </c>
    </row>
    <row r="990" spans="1:24">
      <c r="A990">
        <v>2023</v>
      </c>
      <c r="B990" s="15">
        <v>44989</v>
      </c>
      <c r="C990">
        <v>0</v>
      </c>
      <c r="D990">
        <v>0</v>
      </c>
      <c r="E990" t="s">
        <v>897</v>
      </c>
      <c r="G990" t="s">
        <v>830</v>
      </c>
      <c r="H990" t="s">
        <v>888</v>
      </c>
      <c r="I990" t="s">
        <v>832</v>
      </c>
      <c r="J990" t="s">
        <v>889</v>
      </c>
      <c r="K990">
        <v>1630.70516121895</v>
      </c>
      <c r="L990">
        <v>1561.43380261583</v>
      </c>
      <c r="M990">
        <v>0.66520595123557902</v>
      </c>
      <c r="N990">
        <v>0.33479404876441998</v>
      </c>
      <c r="O990">
        <v>0.22368412485721501</v>
      </c>
      <c r="P990">
        <v>1.40530001627643</v>
      </c>
      <c r="Q990">
        <v>0.81838410858078303</v>
      </c>
      <c r="V990">
        <v>100</v>
      </c>
      <c r="W990">
        <v>7</v>
      </c>
      <c r="X990">
        <v>53</v>
      </c>
    </row>
    <row r="991" spans="1:24">
      <c r="A991">
        <v>2023</v>
      </c>
      <c r="B991" s="15">
        <v>44989</v>
      </c>
      <c r="C991">
        <v>0</v>
      </c>
      <c r="D991">
        <v>0</v>
      </c>
      <c r="E991" t="s">
        <v>897</v>
      </c>
      <c r="G991" t="s">
        <v>852</v>
      </c>
      <c r="H991" t="s">
        <v>842</v>
      </c>
      <c r="I991" t="s">
        <v>853</v>
      </c>
      <c r="J991" t="s">
        <v>844</v>
      </c>
      <c r="K991">
        <v>1525.25527883882</v>
      </c>
      <c r="L991">
        <v>1609.5105456496799</v>
      </c>
      <c r="M991">
        <v>0.450861827500177</v>
      </c>
      <c r="N991">
        <v>0.549138172499822</v>
      </c>
      <c r="O991">
        <v>0.23809516209609299</v>
      </c>
      <c r="P991">
        <v>1.0324707971948499</v>
      </c>
      <c r="Q991">
        <v>1.2056243649012399</v>
      </c>
      <c r="V991">
        <v>99</v>
      </c>
      <c r="W991">
        <v>9</v>
      </c>
      <c r="X991">
        <v>54</v>
      </c>
    </row>
    <row r="992" spans="1:24">
      <c r="A992">
        <v>2023</v>
      </c>
      <c r="B992" s="15">
        <v>44989</v>
      </c>
      <c r="C992">
        <v>0</v>
      </c>
      <c r="D992">
        <v>0</v>
      </c>
      <c r="E992" t="s">
        <v>897</v>
      </c>
      <c r="G992" t="s">
        <v>858</v>
      </c>
      <c r="H992" t="s">
        <v>856</v>
      </c>
      <c r="I992" t="s">
        <v>859</v>
      </c>
      <c r="J992" t="s">
        <v>857</v>
      </c>
      <c r="K992">
        <v>1526.7304244656</v>
      </c>
      <c r="L992">
        <v>1517.16004616604</v>
      </c>
      <c r="M992">
        <v>0.58489835514437605</v>
      </c>
      <c r="N992">
        <v>0.41510164485562301</v>
      </c>
      <c r="O992">
        <v>0.23373821862581201</v>
      </c>
      <c r="P992">
        <v>1.2668218293059501</v>
      </c>
      <c r="Q992">
        <v>0.96691638931986101</v>
      </c>
      <c r="V992">
        <v>69</v>
      </c>
      <c r="W992">
        <v>99</v>
      </c>
      <c r="X992">
        <v>84</v>
      </c>
    </row>
    <row r="993" spans="1:24">
      <c r="A993">
        <v>2023</v>
      </c>
      <c r="B993" s="15">
        <v>44989</v>
      </c>
      <c r="C993">
        <v>0</v>
      </c>
      <c r="D993">
        <v>0</v>
      </c>
      <c r="E993" t="s">
        <v>897</v>
      </c>
      <c r="G993" t="s">
        <v>836</v>
      </c>
      <c r="H993" t="s">
        <v>838</v>
      </c>
      <c r="I993" t="s">
        <v>837</v>
      </c>
      <c r="J993" t="s">
        <v>839</v>
      </c>
      <c r="K993">
        <v>1420.6452607337301</v>
      </c>
      <c r="L993">
        <v>1503.5301793327501</v>
      </c>
      <c r="M993">
        <v>0.45281561738420301</v>
      </c>
      <c r="N993">
        <v>0.54718438261579605</v>
      </c>
      <c r="O993">
        <v>0.23833259638467699</v>
      </c>
      <c r="P993">
        <v>1.03604310937837</v>
      </c>
      <c r="Q993">
        <v>1.2022894870062999</v>
      </c>
      <c r="V993">
        <v>5</v>
      </c>
      <c r="W993">
        <v>0</v>
      </c>
      <c r="X993">
        <v>2</v>
      </c>
    </row>
    <row r="994" spans="1:24">
      <c r="A994">
        <v>2023</v>
      </c>
      <c r="B994" s="15">
        <v>44989</v>
      </c>
      <c r="C994">
        <v>0</v>
      </c>
      <c r="D994">
        <v>0</v>
      </c>
      <c r="E994" t="s">
        <v>897</v>
      </c>
      <c r="G994" t="s">
        <v>863</v>
      </c>
      <c r="H994" t="s">
        <v>846</v>
      </c>
      <c r="I994" t="s">
        <v>864</v>
      </c>
      <c r="J994" t="s">
        <v>847</v>
      </c>
      <c r="K994">
        <v>1468.30167999894</v>
      </c>
      <c r="L994">
        <v>1570.7556480481901</v>
      </c>
      <c r="M994">
        <v>0.42508102689786698</v>
      </c>
      <c r="N994">
        <v>0.57491897310213202</v>
      </c>
      <c r="O994">
        <v>0.234957390786137</v>
      </c>
      <c r="P994">
        <v>0.98524351562925805</v>
      </c>
      <c r="Q994">
        <v>1.2497138751568699</v>
      </c>
      <c r="V994">
        <v>64</v>
      </c>
      <c r="W994">
        <v>0</v>
      </c>
      <c r="X994">
        <v>32</v>
      </c>
    </row>
    <row r="995" spans="1:24">
      <c r="A995">
        <v>2023</v>
      </c>
      <c r="B995" s="15">
        <v>44989</v>
      </c>
      <c r="C995">
        <v>0</v>
      </c>
      <c r="D995">
        <v>0</v>
      </c>
      <c r="E995" t="s">
        <v>897</v>
      </c>
      <c r="G995" t="s">
        <v>831</v>
      </c>
      <c r="H995" t="s">
        <v>868</v>
      </c>
      <c r="I995" t="s">
        <v>833</v>
      </c>
      <c r="J995" t="s">
        <v>869</v>
      </c>
      <c r="K995">
        <v>1483.8549982193099</v>
      </c>
      <c r="L995">
        <v>1422.1216053037799</v>
      </c>
      <c r="M995">
        <v>0.65547400757823504</v>
      </c>
      <c r="N995">
        <v>0.34452599242176402</v>
      </c>
      <c r="O995">
        <v>0.22493640895525699</v>
      </c>
      <c r="P995">
        <v>1.3884444546835599</v>
      </c>
      <c r="Q995">
        <v>0.83649195427168799</v>
      </c>
      <c r="V995">
        <v>2</v>
      </c>
      <c r="W995">
        <v>11</v>
      </c>
      <c r="X995">
        <v>6</v>
      </c>
    </row>
    <row r="996" spans="1:24">
      <c r="A996">
        <v>2023</v>
      </c>
      <c r="B996" s="15">
        <v>44989</v>
      </c>
      <c r="C996">
        <v>0</v>
      </c>
      <c r="D996">
        <v>0</v>
      </c>
      <c r="E996" t="s">
        <v>897</v>
      </c>
      <c r="G996" t="s">
        <v>854</v>
      </c>
      <c r="H996" t="s">
        <v>870</v>
      </c>
      <c r="I996" t="s">
        <v>855</v>
      </c>
      <c r="J996" t="s">
        <v>871</v>
      </c>
      <c r="K996">
        <v>1522.6386079982699</v>
      </c>
      <c r="L996">
        <v>1543.3740725346099</v>
      </c>
      <c r="M996">
        <v>0.54201573575098405</v>
      </c>
      <c r="N996">
        <v>0.45798426424901501</v>
      </c>
      <c r="O996">
        <v>0.23896066678882</v>
      </c>
      <c r="P996">
        <v>1.1934716966657</v>
      </c>
      <c r="Q996">
        <v>1.04548897012311</v>
      </c>
      <c r="V996">
        <v>81</v>
      </c>
      <c r="W996">
        <v>92</v>
      </c>
      <c r="X996">
        <v>86</v>
      </c>
    </row>
    <row r="997" spans="1:24">
      <c r="A997">
        <v>2023</v>
      </c>
      <c r="B997" s="15">
        <v>44989</v>
      </c>
      <c r="C997">
        <v>0</v>
      </c>
      <c r="D997">
        <v>0</v>
      </c>
      <c r="E997" t="s">
        <v>897</v>
      </c>
      <c r="G997" t="s">
        <v>880</v>
      </c>
      <c r="H997" t="s">
        <v>876</v>
      </c>
      <c r="I997" t="s">
        <v>881</v>
      </c>
      <c r="J997" t="s">
        <v>877</v>
      </c>
      <c r="K997">
        <v>1423.6619408256699</v>
      </c>
      <c r="L997">
        <v>1508.30002860483</v>
      </c>
      <c r="M997">
        <v>0.45031628408901597</v>
      </c>
      <c r="N997">
        <v>0.54968371591098297</v>
      </c>
      <c r="O997">
        <v>0.23802886143607799</v>
      </c>
      <c r="P997">
        <v>1.0314731572262701</v>
      </c>
      <c r="Q997">
        <v>1.2065557042098001</v>
      </c>
      <c r="V997">
        <v>7</v>
      </c>
      <c r="W997">
        <v>0</v>
      </c>
      <c r="X997">
        <v>3</v>
      </c>
    </row>
    <row r="998" spans="1:24">
      <c r="A998">
        <v>2023</v>
      </c>
      <c r="B998" s="15">
        <v>44989</v>
      </c>
      <c r="C998">
        <v>0</v>
      </c>
      <c r="D998">
        <v>0</v>
      </c>
      <c r="E998" t="s">
        <v>897</v>
      </c>
      <c r="G998" t="s">
        <v>848</v>
      </c>
      <c r="H998" t="s">
        <v>886</v>
      </c>
      <c r="I998" t="s">
        <v>849</v>
      </c>
      <c r="J998" t="s">
        <v>887</v>
      </c>
      <c r="K998">
        <v>1517.6081578046101</v>
      </c>
      <c r="L998">
        <v>1537.00872766782</v>
      </c>
      <c r="M998">
        <v>0.543922613358373</v>
      </c>
      <c r="N998">
        <v>0.456077386641626</v>
      </c>
      <c r="O998">
        <v>0.23872895485256099</v>
      </c>
      <c r="P998">
        <v>1.19672410456159</v>
      </c>
      <c r="Q998">
        <v>1.04200485029097</v>
      </c>
      <c r="V998">
        <v>75</v>
      </c>
      <c r="W998">
        <v>100</v>
      </c>
      <c r="X998">
        <v>87</v>
      </c>
    </row>
    <row r="999" spans="1:24">
      <c r="A999">
        <v>2023</v>
      </c>
      <c r="B999" s="15">
        <v>44989</v>
      </c>
      <c r="C999">
        <v>0</v>
      </c>
      <c r="D999">
        <v>0</v>
      </c>
      <c r="E999" t="s">
        <v>897</v>
      </c>
      <c r="G999" t="s">
        <v>874</v>
      </c>
      <c r="H999" t="s">
        <v>872</v>
      </c>
      <c r="I999" t="s">
        <v>875</v>
      </c>
      <c r="J999" t="s">
        <v>873</v>
      </c>
      <c r="K999">
        <v>1512.57522739622</v>
      </c>
      <c r="L999">
        <v>1492.6786689139999</v>
      </c>
      <c r="M999">
        <v>0.59925380689261298</v>
      </c>
      <c r="N999">
        <v>0.40074619310738702</v>
      </c>
      <c r="O999">
        <v>0.23197698534715999</v>
      </c>
      <c r="P999">
        <v>1.2914715075516201</v>
      </c>
      <c r="Q999">
        <v>0.94050547779553195</v>
      </c>
      <c r="V999">
        <v>43</v>
      </c>
      <c r="W999">
        <v>48</v>
      </c>
      <c r="X999">
        <v>45</v>
      </c>
    </row>
    <row r="1000" spans="1:24">
      <c r="A1000">
        <v>2023</v>
      </c>
      <c r="B1000" s="15">
        <v>44990</v>
      </c>
      <c r="C1000">
        <v>0</v>
      </c>
      <c r="D1000">
        <v>0</v>
      </c>
      <c r="E1000" t="s">
        <v>897</v>
      </c>
      <c r="G1000" t="s">
        <v>866</v>
      </c>
      <c r="H1000" t="s">
        <v>882</v>
      </c>
      <c r="I1000" t="s">
        <v>867</v>
      </c>
      <c r="J1000" t="s">
        <v>883</v>
      </c>
      <c r="K1000">
        <v>1586.92316160271</v>
      </c>
      <c r="L1000">
        <v>1580.92472514466</v>
      </c>
      <c r="M1000">
        <v>0.57989756769731504</v>
      </c>
      <c r="N1000">
        <v>0.42010243230268401</v>
      </c>
      <c r="O1000">
        <v>0.23434960790286699</v>
      </c>
      <c r="P1000">
        <v>1.2582459756838</v>
      </c>
      <c r="Q1000">
        <v>0.97610363221906205</v>
      </c>
      <c r="V1000">
        <v>100</v>
      </c>
      <c r="W1000">
        <v>4</v>
      </c>
      <c r="X1000">
        <v>52</v>
      </c>
    </row>
    <row r="1001" spans="1:24">
      <c r="A1001">
        <v>2023</v>
      </c>
      <c r="B1001" s="15">
        <v>44990</v>
      </c>
      <c r="C1001">
        <v>0</v>
      </c>
      <c r="D1001">
        <v>0</v>
      </c>
      <c r="E1001" t="s">
        <v>897</v>
      </c>
      <c r="G1001" t="s">
        <v>843</v>
      </c>
      <c r="H1001" t="s">
        <v>884</v>
      </c>
      <c r="I1001" t="s">
        <v>845</v>
      </c>
      <c r="J1001" t="s">
        <v>885</v>
      </c>
      <c r="K1001">
        <v>1534.3892681544401</v>
      </c>
      <c r="L1001">
        <v>1429.42452628144</v>
      </c>
      <c r="M1001">
        <v>0.70931278399623998</v>
      </c>
      <c r="N1001">
        <v>0.29068721600375902</v>
      </c>
      <c r="O1001">
        <v>0.21782191227155201</v>
      </c>
      <c r="P1001">
        <v>1.4819436132553101</v>
      </c>
      <c r="Q1001">
        <v>0.73587829901623802</v>
      </c>
      <c r="V1001">
        <v>17</v>
      </c>
      <c r="W1001">
        <v>8</v>
      </c>
      <c r="X1001">
        <v>12</v>
      </c>
    </row>
    <row r="1002" spans="1:24">
      <c r="A1002">
        <v>2023</v>
      </c>
      <c r="B1002" s="15">
        <v>44990</v>
      </c>
      <c r="C1002">
        <v>0</v>
      </c>
      <c r="D1002">
        <v>0</v>
      </c>
      <c r="E1002" t="s">
        <v>897</v>
      </c>
      <c r="G1002" t="s">
        <v>840</v>
      </c>
      <c r="H1002" t="s">
        <v>892</v>
      </c>
      <c r="I1002" t="s">
        <v>841</v>
      </c>
      <c r="J1002" t="s">
        <v>893</v>
      </c>
      <c r="K1002">
        <v>1428.56805594764</v>
      </c>
      <c r="L1002">
        <v>1470.79578939576</v>
      </c>
      <c r="M1002">
        <v>0.51118332524518595</v>
      </c>
      <c r="N1002">
        <v>0.488816674754813</v>
      </c>
      <c r="O1002">
        <v>0.242712517378781</v>
      </c>
      <c r="P1002">
        <v>1.14100857615683</v>
      </c>
      <c r="Q1002">
        <v>1.10170394122194</v>
      </c>
      <c r="V1002">
        <v>2</v>
      </c>
      <c r="W1002">
        <v>0</v>
      </c>
      <c r="X1002">
        <v>1</v>
      </c>
    </row>
    <row r="1003" spans="1:24">
      <c r="A1003">
        <v>2023</v>
      </c>
      <c r="B1003" s="15">
        <v>44990</v>
      </c>
      <c r="C1003">
        <v>0</v>
      </c>
      <c r="D1003">
        <v>0</v>
      </c>
      <c r="E1003" t="s">
        <v>897</v>
      </c>
      <c r="G1003" t="s">
        <v>890</v>
      </c>
      <c r="H1003" t="s">
        <v>894</v>
      </c>
      <c r="I1003" t="s">
        <v>891</v>
      </c>
      <c r="J1003" t="s">
        <v>895</v>
      </c>
      <c r="K1003">
        <v>1418.89707473813</v>
      </c>
      <c r="L1003">
        <v>1524.1979863501199</v>
      </c>
      <c r="M1003">
        <v>0.42108093184645801</v>
      </c>
      <c r="N1003">
        <v>0.57891906815354099</v>
      </c>
      <c r="O1003">
        <v>0.23446912874923601</v>
      </c>
      <c r="P1003">
        <v>0.97790051321919702</v>
      </c>
      <c r="Q1003">
        <v>1.25656861553003</v>
      </c>
      <c r="V1003">
        <v>10</v>
      </c>
      <c r="W1003">
        <v>0</v>
      </c>
      <c r="X1003">
        <v>5</v>
      </c>
    </row>
    <row r="1004" spans="1:24">
      <c r="A1004">
        <v>2023</v>
      </c>
      <c r="B1004" s="15">
        <v>44990</v>
      </c>
      <c r="C1004">
        <v>0</v>
      </c>
      <c r="D1004">
        <v>0</v>
      </c>
      <c r="E1004" t="s">
        <v>897</v>
      </c>
      <c r="G1004" t="s">
        <v>842</v>
      </c>
      <c r="H1004" t="s">
        <v>850</v>
      </c>
      <c r="I1004" t="s">
        <v>844</v>
      </c>
      <c r="J1004" t="s">
        <v>851</v>
      </c>
      <c r="K1004">
        <v>1609.5105456496799</v>
      </c>
      <c r="L1004">
        <v>1495.23061947867</v>
      </c>
      <c r="M1004">
        <v>0.72024380332162297</v>
      </c>
      <c r="N1004">
        <v>0.27975619667837598</v>
      </c>
      <c r="O1004">
        <v>0.21631037235244099</v>
      </c>
      <c r="P1004">
        <v>1.5010017737146399</v>
      </c>
      <c r="Q1004">
        <v>0.71530859863779195</v>
      </c>
      <c r="V1004">
        <v>94</v>
      </c>
      <c r="W1004">
        <v>7</v>
      </c>
      <c r="X1004">
        <v>50</v>
      </c>
    </row>
    <row r="1005" spans="1:24">
      <c r="A1005">
        <v>2023</v>
      </c>
      <c r="B1005" s="15">
        <v>44991</v>
      </c>
      <c r="C1005">
        <v>0</v>
      </c>
      <c r="D1005">
        <v>0</v>
      </c>
      <c r="E1005" t="s">
        <v>897</v>
      </c>
      <c r="G1005" t="s">
        <v>861</v>
      </c>
      <c r="H1005" t="s">
        <v>870</v>
      </c>
      <c r="I1005" t="s">
        <v>862</v>
      </c>
      <c r="J1005" t="s">
        <v>871</v>
      </c>
      <c r="K1005">
        <v>1499.7255224292601</v>
      </c>
      <c r="L1005">
        <v>1543.3740725346099</v>
      </c>
      <c r="M1005">
        <v>0.50913945306333797</v>
      </c>
      <c r="N1005">
        <v>0.49086054693666098</v>
      </c>
      <c r="O1005">
        <v>0.24296195097443701</v>
      </c>
      <c r="P1005">
        <v>1.1375393422667801</v>
      </c>
      <c r="Q1005">
        <v>1.10542260870765</v>
      </c>
      <c r="V1005">
        <v>68</v>
      </c>
      <c r="W1005">
        <v>99</v>
      </c>
      <c r="X1005">
        <v>83</v>
      </c>
    </row>
    <row r="1006" spans="1:24">
      <c r="A1006">
        <v>2023</v>
      </c>
      <c r="B1006" s="15">
        <v>44991</v>
      </c>
      <c r="C1006">
        <v>0</v>
      </c>
      <c r="D1006">
        <v>0</v>
      </c>
      <c r="E1006" t="s">
        <v>897</v>
      </c>
      <c r="G1006" t="s">
        <v>854</v>
      </c>
      <c r="H1006" t="s">
        <v>836</v>
      </c>
      <c r="I1006" t="s">
        <v>855</v>
      </c>
      <c r="J1006" t="s">
        <v>837</v>
      </c>
      <c r="K1006">
        <v>1522.6386079982699</v>
      </c>
      <c r="L1006">
        <v>1420.6452607337301</v>
      </c>
      <c r="M1006">
        <v>0.70577340728406202</v>
      </c>
      <c r="N1006">
        <v>0.29422659271593699</v>
      </c>
      <c r="O1006">
        <v>0.218305669515378</v>
      </c>
      <c r="P1006">
        <v>1.4757781478801999</v>
      </c>
      <c r="Q1006">
        <v>0.74252752163517199</v>
      </c>
      <c r="V1006">
        <v>10</v>
      </c>
      <c r="W1006">
        <v>70</v>
      </c>
      <c r="X1006">
        <v>40</v>
      </c>
    </row>
    <row r="1007" spans="1:24">
      <c r="A1007">
        <v>2023</v>
      </c>
      <c r="B1007" s="15">
        <v>44991</v>
      </c>
      <c r="C1007">
        <v>0</v>
      </c>
      <c r="D1007">
        <v>0</v>
      </c>
      <c r="E1007" t="s">
        <v>897</v>
      </c>
      <c r="G1007" t="s">
        <v>852</v>
      </c>
      <c r="H1007" t="s">
        <v>848</v>
      </c>
      <c r="I1007" t="s">
        <v>853</v>
      </c>
      <c r="J1007" t="s">
        <v>849</v>
      </c>
      <c r="K1007">
        <v>1525.25527883882</v>
      </c>
      <c r="L1007">
        <v>1517.6081578046101</v>
      </c>
      <c r="M1007">
        <v>0.58220786200655195</v>
      </c>
      <c r="N1007">
        <v>0.417792137993447</v>
      </c>
      <c r="O1007">
        <v>0.23406727398023999</v>
      </c>
      <c r="P1007">
        <v>1.2622071908435999</v>
      </c>
      <c r="Q1007">
        <v>0.97186008313663297</v>
      </c>
      <c r="V1007">
        <v>68</v>
      </c>
      <c r="W1007">
        <v>15</v>
      </c>
      <c r="X1007">
        <v>41</v>
      </c>
    </row>
    <row r="1008" spans="1:24">
      <c r="A1008">
        <v>2023</v>
      </c>
      <c r="B1008" s="15">
        <v>44991</v>
      </c>
      <c r="C1008">
        <v>0</v>
      </c>
      <c r="D1008">
        <v>0</v>
      </c>
      <c r="E1008" t="s">
        <v>897</v>
      </c>
      <c r="G1008" t="s">
        <v>880</v>
      </c>
      <c r="H1008" t="s">
        <v>831</v>
      </c>
      <c r="I1008" t="s">
        <v>881</v>
      </c>
      <c r="J1008" t="s">
        <v>833</v>
      </c>
      <c r="K1008">
        <v>1423.6619408256699</v>
      </c>
      <c r="L1008">
        <v>1483.8549982193099</v>
      </c>
      <c r="M1008">
        <v>0.48533521841301802</v>
      </c>
      <c r="N1008">
        <v>0.51466478158698103</v>
      </c>
      <c r="O1008">
        <v>0.24228793277150601</v>
      </c>
      <c r="P1008">
        <v>1.09536750282704</v>
      </c>
      <c r="Q1008">
        <v>1.14692042994446</v>
      </c>
      <c r="V1008">
        <v>2</v>
      </c>
      <c r="W1008">
        <v>0</v>
      </c>
      <c r="X1008">
        <v>1</v>
      </c>
    </row>
    <row r="1009" spans="1:24">
      <c r="A1009">
        <v>2023</v>
      </c>
      <c r="B1009" s="15">
        <v>44991</v>
      </c>
      <c r="C1009">
        <v>0</v>
      </c>
      <c r="D1009">
        <v>0</v>
      </c>
      <c r="E1009" t="s">
        <v>897</v>
      </c>
      <c r="G1009" t="s">
        <v>863</v>
      </c>
      <c r="H1009" t="s">
        <v>876</v>
      </c>
      <c r="I1009" t="s">
        <v>864</v>
      </c>
      <c r="J1009" t="s">
        <v>877</v>
      </c>
      <c r="K1009">
        <v>1468.30167999894</v>
      </c>
      <c r="L1009">
        <v>1508.30002860483</v>
      </c>
      <c r="M1009">
        <v>0.51438955874514003</v>
      </c>
      <c r="N1009">
        <v>0.48561044125485903</v>
      </c>
      <c r="O1009">
        <v>0.24232148523393701</v>
      </c>
      <c r="P1009">
        <v>1.1464529608602601</v>
      </c>
      <c r="Q1009">
        <v>1.0958685243736701</v>
      </c>
      <c r="V1009">
        <v>25</v>
      </c>
      <c r="W1009">
        <v>0</v>
      </c>
      <c r="X1009">
        <v>12</v>
      </c>
    </row>
    <row r="1010" spans="1:24">
      <c r="A1010">
        <v>2023</v>
      </c>
      <c r="B1010" s="15">
        <v>44991</v>
      </c>
      <c r="C1010">
        <v>0</v>
      </c>
      <c r="D1010">
        <v>0</v>
      </c>
      <c r="E1010" t="s">
        <v>897</v>
      </c>
      <c r="G1010" t="s">
        <v>874</v>
      </c>
      <c r="H1010" t="s">
        <v>838</v>
      </c>
      <c r="I1010" t="s">
        <v>875</v>
      </c>
      <c r="J1010" t="s">
        <v>839</v>
      </c>
      <c r="K1010">
        <v>1512.57522739622</v>
      </c>
      <c r="L1010">
        <v>1503.5301793327501</v>
      </c>
      <c r="M1010">
        <v>0.58416395266891696</v>
      </c>
      <c r="N1010">
        <v>0.41583604733108198</v>
      </c>
      <c r="O1010">
        <v>0.23382806689163299</v>
      </c>
      <c r="P1010">
        <v>1.26556204442912</v>
      </c>
      <c r="Q1010">
        <v>0.96826602246251303</v>
      </c>
      <c r="V1010">
        <v>51</v>
      </c>
      <c r="W1010">
        <v>43</v>
      </c>
      <c r="X1010">
        <v>47</v>
      </c>
    </row>
    <row r="1011" spans="1:24">
      <c r="A1011">
        <v>2023</v>
      </c>
      <c r="B1011" s="15">
        <v>44992</v>
      </c>
      <c r="C1011">
        <v>0</v>
      </c>
      <c r="D1011">
        <v>0</v>
      </c>
      <c r="E1011" t="s">
        <v>897</v>
      </c>
      <c r="G1011" t="s">
        <v>856</v>
      </c>
      <c r="H1011" t="s">
        <v>868</v>
      </c>
      <c r="I1011" t="s">
        <v>857</v>
      </c>
      <c r="J1011" t="s">
        <v>869</v>
      </c>
      <c r="K1011">
        <v>1517.16004616604</v>
      </c>
      <c r="L1011">
        <v>1422.1216053037799</v>
      </c>
      <c r="M1011">
        <v>0.69739177949864795</v>
      </c>
      <c r="N1011">
        <v>0.302608220501351</v>
      </c>
      <c r="O1011">
        <v>0.21944098675248599</v>
      </c>
      <c r="P1011">
        <v>1.4611882055035199</v>
      </c>
      <c r="Q1011">
        <v>0.75825278124895901</v>
      </c>
      <c r="V1011">
        <v>9</v>
      </c>
      <c r="W1011">
        <v>99</v>
      </c>
      <c r="X1011">
        <v>54</v>
      </c>
    </row>
    <row r="1012" spans="1:24">
      <c r="A1012">
        <v>2023</v>
      </c>
      <c r="B1012" s="15">
        <v>44992</v>
      </c>
      <c r="C1012">
        <v>0</v>
      </c>
      <c r="D1012">
        <v>0</v>
      </c>
      <c r="E1012" t="s">
        <v>897</v>
      </c>
      <c r="G1012" t="s">
        <v>882</v>
      </c>
      <c r="H1012" t="s">
        <v>840</v>
      </c>
      <c r="I1012" t="s">
        <v>883</v>
      </c>
      <c r="J1012" t="s">
        <v>841</v>
      </c>
      <c r="K1012">
        <v>1580.92472514466</v>
      </c>
      <c r="L1012">
        <v>1428.56805594764</v>
      </c>
      <c r="M1012">
        <v>0.76221443104647002</v>
      </c>
      <c r="N1012">
        <v>0.23778556895352901</v>
      </c>
      <c r="O1012">
        <v>0.210210931141047</v>
      </c>
      <c r="P1012">
        <v>1.57441398795456</v>
      </c>
      <c r="Q1012">
        <v>0.63579694318648095</v>
      </c>
      <c r="V1012">
        <v>41</v>
      </c>
      <c r="W1012">
        <v>1</v>
      </c>
      <c r="X1012">
        <v>21</v>
      </c>
    </row>
    <row r="1013" spans="1:24">
      <c r="A1013">
        <v>2023</v>
      </c>
      <c r="B1013" s="15">
        <v>44992</v>
      </c>
      <c r="C1013">
        <v>0</v>
      </c>
      <c r="D1013">
        <v>0</v>
      </c>
      <c r="E1013" t="s">
        <v>897</v>
      </c>
      <c r="G1013" t="s">
        <v>858</v>
      </c>
      <c r="H1013" t="s">
        <v>843</v>
      </c>
      <c r="I1013" t="s">
        <v>859</v>
      </c>
      <c r="J1013" t="s">
        <v>845</v>
      </c>
      <c r="K1013">
        <v>1526.7304244656</v>
      </c>
      <c r="L1013">
        <v>1534.3892681544401</v>
      </c>
      <c r="M1013">
        <v>0.56063394602391703</v>
      </c>
      <c r="N1013">
        <v>0.43936605397608203</v>
      </c>
      <c r="O1013">
        <v>0.236697468099485</v>
      </c>
      <c r="P1013">
        <v>1.2252647245928301</v>
      </c>
      <c r="Q1013">
        <v>1.0114327435066499</v>
      </c>
      <c r="V1013">
        <v>79</v>
      </c>
      <c r="W1013">
        <v>98</v>
      </c>
      <c r="X1013">
        <v>88</v>
      </c>
    </row>
    <row r="1014" spans="1:24">
      <c r="A1014">
        <v>2023</v>
      </c>
      <c r="B1014" s="15">
        <v>44992</v>
      </c>
      <c r="C1014">
        <v>0</v>
      </c>
      <c r="D1014">
        <v>0</v>
      </c>
      <c r="E1014" t="s">
        <v>897</v>
      </c>
      <c r="G1014" t="s">
        <v>884</v>
      </c>
      <c r="H1014" t="s">
        <v>866</v>
      </c>
      <c r="I1014" t="s">
        <v>885</v>
      </c>
      <c r="J1014" t="s">
        <v>867</v>
      </c>
      <c r="K1014">
        <v>1429.42452628144</v>
      </c>
      <c r="L1014">
        <v>1586.92316160271</v>
      </c>
      <c r="M1014">
        <v>0.35005171715111999</v>
      </c>
      <c r="N1014">
        <v>0.64994828284887896</v>
      </c>
      <c r="O1014">
        <v>0.225642109980699</v>
      </c>
      <c r="P1014">
        <v>0.84675913622259402</v>
      </c>
      <c r="Q1014">
        <v>1.3788829737581001</v>
      </c>
      <c r="V1014">
        <v>46</v>
      </c>
      <c r="W1014">
        <v>0</v>
      </c>
      <c r="X1014">
        <v>23</v>
      </c>
    </row>
    <row r="1015" spans="1:24">
      <c r="A1015">
        <v>2023</v>
      </c>
      <c r="B1015" s="15">
        <v>44992</v>
      </c>
      <c r="C1015">
        <v>0</v>
      </c>
      <c r="D1015">
        <v>0</v>
      </c>
      <c r="E1015" t="s">
        <v>897</v>
      </c>
      <c r="G1015" t="s">
        <v>894</v>
      </c>
      <c r="H1015" t="s">
        <v>846</v>
      </c>
      <c r="I1015" t="s">
        <v>895</v>
      </c>
      <c r="J1015" t="s">
        <v>847</v>
      </c>
      <c r="K1015">
        <v>1524.1979863501199</v>
      </c>
      <c r="L1015">
        <v>1570.7556480481901</v>
      </c>
      <c r="M1015">
        <v>0.50495376094197897</v>
      </c>
      <c r="N1015">
        <v>0.49504623905801998</v>
      </c>
      <c r="O1015">
        <v>0.24347320726310201</v>
      </c>
      <c r="P1015">
        <v>1.1304380174509501</v>
      </c>
      <c r="Q1015">
        <v>1.11303518981215</v>
      </c>
      <c r="V1015">
        <v>92</v>
      </c>
      <c r="W1015">
        <v>0</v>
      </c>
      <c r="X1015">
        <v>46</v>
      </c>
    </row>
    <row r="1016" spans="1:24">
      <c r="A1016">
        <v>2023</v>
      </c>
      <c r="B1016" s="15">
        <v>44992</v>
      </c>
      <c r="C1016">
        <v>0</v>
      </c>
      <c r="D1016">
        <v>0</v>
      </c>
      <c r="E1016" t="s">
        <v>897</v>
      </c>
      <c r="G1016" t="s">
        <v>834</v>
      </c>
      <c r="H1016" t="s">
        <v>861</v>
      </c>
      <c r="I1016" t="s">
        <v>835</v>
      </c>
      <c r="J1016" t="s">
        <v>862</v>
      </c>
      <c r="K1016">
        <v>1509.0058363856399</v>
      </c>
      <c r="L1016">
        <v>1499.7255224292601</v>
      </c>
      <c r="M1016">
        <v>0.58449289668527604</v>
      </c>
      <c r="N1016">
        <v>0.41550710331472301</v>
      </c>
      <c r="O1016">
        <v>0.23378782593547701</v>
      </c>
      <c r="P1016">
        <v>1.2661262957152399</v>
      </c>
      <c r="Q1016">
        <v>0.96766153022022805</v>
      </c>
      <c r="V1016">
        <v>46</v>
      </c>
      <c r="W1016">
        <v>100</v>
      </c>
      <c r="X1016">
        <v>73</v>
      </c>
    </row>
    <row r="1017" spans="1:24">
      <c r="A1017">
        <v>2023</v>
      </c>
      <c r="B1017" s="15">
        <v>44992</v>
      </c>
      <c r="C1017">
        <v>0</v>
      </c>
      <c r="D1017">
        <v>0</v>
      </c>
      <c r="E1017" t="s">
        <v>897</v>
      </c>
      <c r="G1017" t="s">
        <v>886</v>
      </c>
      <c r="H1017" t="s">
        <v>848</v>
      </c>
      <c r="I1017" t="s">
        <v>887</v>
      </c>
      <c r="J1017" t="s">
        <v>849</v>
      </c>
      <c r="K1017">
        <v>1537.00872766782</v>
      </c>
      <c r="L1017">
        <v>1517.6081578046101</v>
      </c>
      <c r="M1017">
        <v>0.59856795489171399</v>
      </c>
      <c r="N1017">
        <v>0.40143204510828501</v>
      </c>
      <c r="O1017">
        <v>0.23206136901052099</v>
      </c>
      <c r="P1017">
        <v>1.29029277973595</v>
      </c>
      <c r="Q1017">
        <v>0.94176858927456997</v>
      </c>
      <c r="V1017">
        <v>75</v>
      </c>
      <c r="W1017">
        <v>80</v>
      </c>
      <c r="X1017">
        <v>77</v>
      </c>
    </row>
    <row r="1018" spans="1:24">
      <c r="A1018">
        <v>2023</v>
      </c>
      <c r="B1018" s="15">
        <v>44992</v>
      </c>
      <c r="C1018">
        <v>0</v>
      </c>
      <c r="D1018">
        <v>0</v>
      </c>
      <c r="E1018" t="s">
        <v>897</v>
      </c>
      <c r="G1018" t="s">
        <v>842</v>
      </c>
      <c r="H1018" t="s">
        <v>836</v>
      </c>
      <c r="I1018" t="s">
        <v>844</v>
      </c>
      <c r="J1018" t="s">
        <v>837</v>
      </c>
      <c r="K1018">
        <v>1609.5105456496799</v>
      </c>
      <c r="L1018">
        <v>1420.6452607337301</v>
      </c>
      <c r="M1018">
        <v>0.79818985616291405</v>
      </c>
      <c r="N1018">
        <v>0.20181014383708501</v>
      </c>
      <c r="O1018">
        <v>0.204482105525674</v>
      </c>
      <c r="P1018">
        <v>1.6376462754540699</v>
      </c>
      <c r="Q1018">
        <v>0.56683583007159799</v>
      </c>
      <c r="V1018">
        <v>53</v>
      </c>
      <c r="W1018">
        <v>4</v>
      </c>
      <c r="X1018">
        <v>28</v>
      </c>
    </row>
    <row r="1019" spans="1:24">
      <c r="A1019">
        <v>2023</v>
      </c>
      <c r="B1019" s="15">
        <v>44992</v>
      </c>
      <c r="C1019">
        <v>0</v>
      </c>
      <c r="D1019">
        <v>0</v>
      </c>
      <c r="E1019" t="s">
        <v>897</v>
      </c>
      <c r="G1019" t="s">
        <v>890</v>
      </c>
      <c r="H1019" t="s">
        <v>872</v>
      </c>
      <c r="I1019" t="s">
        <v>891</v>
      </c>
      <c r="J1019" t="s">
        <v>873</v>
      </c>
      <c r="K1019">
        <v>1418.89707473813</v>
      </c>
      <c r="L1019">
        <v>1492.6786689139999</v>
      </c>
      <c r="M1019">
        <v>0.46582888499803499</v>
      </c>
      <c r="N1019">
        <v>0.53417111500196401</v>
      </c>
      <c r="O1019">
        <v>0.23991401693391101</v>
      </c>
      <c r="P1019">
        <v>1.0598129079262499</v>
      </c>
      <c r="Q1019">
        <v>1.1801011090076501</v>
      </c>
      <c r="V1019">
        <v>3</v>
      </c>
      <c r="W1019">
        <v>0</v>
      </c>
      <c r="X1019">
        <v>1</v>
      </c>
    </row>
    <row r="1020" spans="1:24">
      <c r="A1020">
        <v>2023</v>
      </c>
      <c r="B1020" s="15">
        <v>44992</v>
      </c>
      <c r="C1020">
        <v>0</v>
      </c>
      <c r="D1020">
        <v>0</v>
      </c>
      <c r="E1020" t="s">
        <v>897</v>
      </c>
      <c r="G1020" t="s">
        <v>850</v>
      </c>
      <c r="H1020" t="s">
        <v>878</v>
      </c>
      <c r="I1020" t="s">
        <v>851</v>
      </c>
      <c r="J1020" t="s">
        <v>879</v>
      </c>
      <c r="K1020">
        <v>1495.23061947867</v>
      </c>
      <c r="L1020">
        <v>1400.59557195617</v>
      </c>
      <c r="M1020">
        <v>0.69690150321764699</v>
      </c>
      <c r="N1020">
        <v>0.30309849678235201</v>
      </c>
      <c r="O1020">
        <v>0.219506966637045</v>
      </c>
      <c r="P1020">
        <v>1.46033523805623</v>
      </c>
      <c r="Q1020">
        <v>0.75917172858080695</v>
      </c>
      <c r="V1020">
        <v>1</v>
      </c>
      <c r="W1020">
        <v>67</v>
      </c>
      <c r="X1020">
        <v>34</v>
      </c>
    </row>
    <row r="1021" spans="1:24">
      <c r="A1021">
        <v>2023</v>
      </c>
      <c r="B1021" s="15">
        <v>44993</v>
      </c>
      <c r="C1021">
        <v>0</v>
      </c>
      <c r="D1021">
        <v>0</v>
      </c>
      <c r="E1021" t="s">
        <v>897</v>
      </c>
      <c r="G1021" t="s">
        <v>892</v>
      </c>
      <c r="H1021" t="s">
        <v>880</v>
      </c>
      <c r="I1021" t="s">
        <v>893</v>
      </c>
      <c r="J1021" t="s">
        <v>881</v>
      </c>
      <c r="K1021">
        <v>1470.79578939576</v>
      </c>
      <c r="L1021">
        <v>1423.6619408256699</v>
      </c>
      <c r="M1021">
        <v>0.63625523737391998</v>
      </c>
      <c r="N1021">
        <v>0.36374476262607902</v>
      </c>
      <c r="O1021">
        <v>0.22737596139084901</v>
      </c>
      <c r="P1021">
        <v>1.3552172898508299</v>
      </c>
      <c r="Q1021">
        <v>0.87215867154001703</v>
      </c>
      <c r="V1021">
        <v>1</v>
      </c>
      <c r="W1021">
        <v>25</v>
      </c>
      <c r="X1021">
        <v>13</v>
      </c>
    </row>
    <row r="1022" spans="1:24">
      <c r="A1022">
        <v>2023</v>
      </c>
      <c r="B1022" s="15">
        <v>44993</v>
      </c>
      <c r="C1022">
        <v>0</v>
      </c>
      <c r="D1022">
        <v>0</v>
      </c>
      <c r="E1022" t="s">
        <v>897</v>
      </c>
      <c r="G1022" t="s">
        <v>854</v>
      </c>
      <c r="H1022" t="s">
        <v>886</v>
      </c>
      <c r="I1022" t="s">
        <v>855</v>
      </c>
      <c r="J1022" t="s">
        <v>887</v>
      </c>
      <c r="K1022">
        <v>1522.6386079982699</v>
      </c>
      <c r="L1022">
        <v>1537.00872766782</v>
      </c>
      <c r="M1022">
        <v>0.55109652249875996</v>
      </c>
      <c r="N1022">
        <v>0.44890347750123999</v>
      </c>
      <c r="O1022">
        <v>0.23785715220794801</v>
      </c>
      <c r="P1022">
        <v>1.2089679477722099</v>
      </c>
      <c r="Q1022">
        <v>1.0288892044357301</v>
      </c>
      <c r="V1022">
        <v>78</v>
      </c>
      <c r="W1022">
        <v>97</v>
      </c>
      <c r="X1022">
        <v>87</v>
      </c>
    </row>
    <row r="1023" spans="1:24">
      <c r="A1023">
        <v>2023</v>
      </c>
      <c r="B1023" s="15">
        <v>44993</v>
      </c>
      <c r="C1023">
        <v>0</v>
      </c>
      <c r="D1023">
        <v>0</v>
      </c>
      <c r="E1023" t="s">
        <v>897</v>
      </c>
      <c r="G1023" t="s">
        <v>863</v>
      </c>
      <c r="H1023" t="s">
        <v>878</v>
      </c>
      <c r="I1023" t="s">
        <v>864</v>
      </c>
      <c r="J1023" t="s">
        <v>879</v>
      </c>
      <c r="K1023">
        <v>1468.30167999894</v>
      </c>
      <c r="L1023">
        <v>1400.59557195617</v>
      </c>
      <c r="M1023">
        <v>0.663196315098591</v>
      </c>
      <c r="N1023">
        <v>0.336803684901408</v>
      </c>
      <c r="O1023">
        <v>0.223943751470571</v>
      </c>
      <c r="P1023">
        <v>1.40181771090311</v>
      </c>
      <c r="Q1023">
        <v>0.82212604056745497</v>
      </c>
      <c r="V1023">
        <v>0</v>
      </c>
      <c r="W1023">
        <v>0</v>
      </c>
      <c r="X1023">
        <v>0</v>
      </c>
    </row>
    <row r="1024" spans="1:24">
      <c r="A1024">
        <v>2023</v>
      </c>
      <c r="B1024" s="15">
        <v>44994</v>
      </c>
      <c r="C1024">
        <v>0</v>
      </c>
      <c r="D1024">
        <v>0</v>
      </c>
      <c r="E1024" t="s">
        <v>897</v>
      </c>
      <c r="G1024" t="s">
        <v>866</v>
      </c>
      <c r="H1024" t="s">
        <v>840</v>
      </c>
      <c r="I1024" t="s">
        <v>867</v>
      </c>
      <c r="J1024" t="s">
        <v>841</v>
      </c>
      <c r="K1024">
        <v>1586.92316160271</v>
      </c>
      <c r="L1024">
        <v>1428.56805594764</v>
      </c>
      <c r="M1024">
        <v>0.76841596553839997</v>
      </c>
      <c r="N1024">
        <v>0.231584034461599</v>
      </c>
      <c r="O1024">
        <v>0.20926164859342</v>
      </c>
      <c r="P1024">
        <v>1.58529358791615</v>
      </c>
      <c r="Q1024">
        <v>0.62396806067726895</v>
      </c>
      <c r="V1024">
        <v>45</v>
      </c>
      <c r="W1024">
        <v>3</v>
      </c>
      <c r="X1024">
        <v>24</v>
      </c>
    </row>
    <row r="1025" spans="1:24">
      <c r="A1025">
        <v>2023</v>
      </c>
      <c r="B1025" s="15">
        <v>44994</v>
      </c>
      <c r="C1025">
        <v>0</v>
      </c>
      <c r="D1025">
        <v>0</v>
      </c>
      <c r="E1025" t="s">
        <v>897</v>
      </c>
      <c r="G1025" t="s">
        <v>884</v>
      </c>
      <c r="H1025" t="s">
        <v>888</v>
      </c>
      <c r="I1025" t="s">
        <v>885</v>
      </c>
      <c r="J1025" t="s">
        <v>889</v>
      </c>
      <c r="K1025">
        <v>1429.42452628144</v>
      </c>
      <c r="L1025">
        <v>1561.43380261583</v>
      </c>
      <c r="M1025">
        <v>0.38412326295877802</v>
      </c>
      <c r="N1025">
        <v>0.61587673704122103</v>
      </c>
      <c r="O1025">
        <v>0.22992287296799499</v>
      </c>
      <c r="P1025">
        <v>0.90985067469222802</v>
      </c>
      <c r="Q1025">
        <v>1.3200721982757599</v>
      </c>
      <c r="V1025">
        <v>31</v>
      </c>
      <c r="W1025">
        <v>0</v>
      </c>
      <c r="X1025">
        <v>15</v>
      </c>
    </row>
    <row r="1026" spans="1:24">
      <c r="A1026">
        <v>2023</v>
      </c>
      <c r="B1026" s="15">
        <v>44994</v>
      </c>
      <c r="C1026">
        <v>0</v>
      </c>
      <c r="D1026">
        <v>0</v>
      </c>
      <c r="E1026" t="s">
        <v>897</v>
      </c>
      <c r="G1026" t="s">
        <v>882</v>
      </c>
      <c r="H1026" t="s">
        <v>843</v>
      </c>
      <c r="I1026" t="s">
        <v>883</v>
      </c>
      <c r="J1026" t="s">
        <v>845</v>
      </c>
      <c r="K1026">
        <v>1580.92472514466</v>
      </c>
      <c r="L1026">
        <v>1534.3892681544401</v>
      </c>
      <c r="M1026">
        <v>0.63545766014997995</v>
      </c>
      <c r="N1026">
        <v>0.36454233985001899</v>
      </c>
      <c r="O1026">
        <v>0.22747634857877599</v>
      </c>
      <c r="P1026">
        <v>1.3538400806713999</v>
      </c>
      <c r="Q1026">
        <v>0.87363626790736904</v>
      </c>
      <c r="V1026">
        <v>97</v>
      </c>
      <c r="W1026">
        <v>3</v>
      </c>
      <c r="X1026">
        <v>50</v>
      </c>
    </row>
    <row r="1027" spans="1:24">
      <c r="A1027">
        <v>2023</v>
      </c>
      <c r="B1027" s="15">
        <v>44994</v>
      </c>
      <c r="C1027">
        <v>0</v>
      </c>
      <c r="D1027">
        <v>0</v>
      </c>
      <c r="E1027" t="s">
        <v>897</v>
      </c>
      <c r="G1027" t="s">
        <v>861</v>
      </c>
      <c r="H1027" t="s">
        <v>852</v>
      </c>
      <c r="I1027" t="s">
        <v>862</v>
      </c>
      <c r="J1027" t="s">
        <v>853</v>
      </c>
      <c r="K1027">
        <v>1499.7255224292601</v>
      </c>
      <c r="L1027">
        <v>1525.25527883882</v>
      </c>
      <c r="M1027">
        <v>0.53515739744050805</v>
      </c>
      <c r="N1027">
        <v>0.464842602559491</v>
      </c>
      <c r="O1027">
        <v>0.23979413474615099</v>
      </c>
      <c r="P1027">
        <v>1.18178132455491</v>
      </c>
      <c r="Q1027">
        <v>1.0580128101912301</v>
      </c>
      <c r="V1027">
        <v>57</v>
      </c>
      <c r="W1027">
        <v>99</v>
      </c>
      <c r="X1027">
        <v>78</v>
      </c>
    </row>
    <row r="1028" spans="1:24">
      <c r="A1028">
        <v>2023</v>
      </c>
      <c r="B1028" s="15">
        <v>44994</v>
      </c>
      <c r="C1028">
        <v>0</v>
      </c>
      <c r="D1028">
        <v>0</v>
      </c>
      <c r="E1028" t="s">
        <v>897</v>
      </c>
      <c r="G1028" t="s">
        <v>856</v>
      </c>
      <c r="H1028" t="s">
        <v>834</v>
      </c>
      <c r="I1028" t="s">
        <v>857</v>
      </c>
      <c r="J1028" t="s">
        <v>835</v>
      </c>
      <c r="K1028">
        <v>1517.16004616604</v>
      </c>
      <c r="L1028">
        <v>1509.0058363856399</v>
      </c>
      <c r="M1028">
        <v>0.58291772328379898</v>
      </c>
      <c r="N1028">
        <v>0.41708227671620002</v>
      </c>
      <c r="O1028">
        <v>0.23398048356165099</v>
      </c>
      <c r="P1028">
        <v>1.26342455935864</v>
      </c>
      <c r="Q1028">
        <v>0.97055592420300096</v>
      </c>
      <c r="V1028">
        <v>58</v>
      </c>
      <c r="W1028">
        <v>100</v>
      </c>
      <c r="X1028">
        <v>79</v>
      </c>
    </row>
    <row r="1029" spans="1:24">
      <c r="A1029">
        <v>2023</v>
      </c>
      <c r="B1029" s="15">
        <v>44994</v>
      </c>
      <c r="C1029">
        <v>0</v>
      </c>
      <c r="D1029">
        <v>0</v>
      </c>
      <c r="E1029" t="s">
        <v>897</v>
      </c>
      <c r="G1029" t="s">
        <v>838</v>
      </c>
      <c r="H1029" t="s">
        <v>894</v>
      </c>
      <c r="I1029" t="s">
        <v>839</v>
      </c>
      <c r="J1029" t="s">
        <v>895</v>
      </c>
      <c r="K1029">
        <v>1503.5301793327501</v>
      </c>
      <c r="L1029">
        <v>1524.1979863501199</v>
      </c>
      <c r="M1029">
        <v>0.54211241362795304</v>
      </c>
      <c r="N1029">
        <v>0.45788758637204602</v>
      </c>
      <c r="O1029">
        <v>0.23894891903926599</v>
      </c>
      <c r="P1029">
        <v>1.193636571061</v>
      </c>
      <c r="Q1029">
        <v>1.04531234797826</v>
      </c>
      <c r="V1029">
        <v>59</v>
      </c>
      <c r="W1029">
        <v>25</v>
      </c>
      <c r="X1029">
        <v>42</v>
      </c>
    </row>
    <row r="1030" spans="1:24">
      <c r="A1030">
        <v>2023</v>
      </c>
      <c r="B1030" s="15">
        <v>44994</v>
      </c>
      <c r="C1030">
        <v>0</v>
      </c>
      <c r="D1030">
        <v>0</v>
      </c>
      <c r="E1030" t="s">
        <v>897</v>
      </c>
      <c r="G1030" t="s">
        <v>830</v>
      </c>
      <c r="H1030" t="s">
        <v>870</v>
      </c>
      <c r="I1030" t="s">
        <v>832</v>
      </c>
      <c r="J1030" t="s">
        <v>871</v>
      </c>
      <c r="K1030">
        <v>1630.70516121895</v>
      </c>
      <c r="L1030">
        <v>1543.3740725346099</v>
      </c>
      <c r="M1030">
        <v>0.68794754508735301</v>
      </c>
      <c r="N1030">
        <v>0.31205245491264599</v>
      </c>
      <c r="O1030">
        <v>0.22070408381258899</v>
      </c>
      <c r="P1030">
        <v>1.4447663413376699</v>
      </c>
      <c r="Q1030">
        <v>0.77593774247491698</v>
      </c>
      <c r="V1030">
        <v>100</v>
      </c>
      <c r="W1030">
        <v>5</v>
      </c>
      <c r="X1030">
        <v>52</v>
      </c>
    </row>
    <row r="1031" spans="1:24">
      <c r="A1031">
        <v>2023</v>
      </c>
      <c r="B1031" s="15">
        <v>44994</v>
      </c>
      <c r="C1031">
        <v>0</v>
      </c>
      <c r="D1031">
        <v>0</v>
      </c>
      <c r="E1031" t="s">
        <v>897</v>
      </c>
      <c r="G1031" t="s">
        <v>872</v>
      </c>
      <c r="H1031" t="s">
        <v>836</v>
      </c>
      <c r="I1031" t="s">
        <v>873</v>
      </c>
      <c r="J1031" t="s">
        <v>837</v>
      </c>
      <c r="K1031">
        <v>1492.6786689139999</v>
      </c>
      <c r="L1031">
        <v>1420.6452607337301</v>
      </c>
      <c r="M1031">
        <v>0.66873756032167497</v>
      </c>
      <c r="N1031">
        <v>0.33126243967832403</v>
      </c>
      <c r="O1031">
        <v>0.22322650917117801</v>
      </c>
      <c r="P1031">
        <v>1.41142167867227</v>
      </c>
      <c r="Q1031">
        <v>0.81180483049890595</v>
      </c>
      <c r="V1031">
        <v>3</v>
      </c>
      <c r="W1031">
        <v>2</v>
      </c>
      <c r="X1031">
        <v>2</v>
      </c>
    </row>
    <row r="1032" spans="1:24">
      <c r="A1032">
        <v>2023</v>
      </c>
      <c r="B1032" s="15">
        <v>44994</v>
      </c>
      <c r="C1032">
        <v>0</v>
      </c>
      <c r="D1032">
        <v>0</v>
      </c>
      <c r="E1032" t="s">
        <v>897</v>
      </c>
      <c r="G1032" t="s">
        <v>842</v>
      </c>
      <c r="H1032" t="s">
        <v>874</v>
      </c>
      <c r="I1032" t="s">
        <v>844</v>
      </c>
      <c r="J1032" t="s">
        <v>875</v>
      </c>
      <c r="K1032">
        <v>1609.5105456496799</v>
      </c>
      <c r="L1032">
        <v>1512.57522739622</v>
      </c>
      <c r="M1032">
        <v>0.69969117212649401</v>
      </c>
      <c r="N1032">
        <v>0.30030882787350499</v>
      </c>
      <c r="O1032">
        <v>0.219130920557496</v>
      </c>
      <c r="P1032">
        <v>1.4651892941564499</v>
      </c>
      <c r="Q1032">
        <v>0.75394162640104301</v>
      </c>
      <c r="V1032">
        <v>97</v>
      </c>
      <c r="W1032">
        <v>7</v>
      </c>
      <c r="X1032">
        <v>52</v>
      </c>
    </row>
    <row r="1033" spans="1:24">
      <c r="A1033">
        <v>2023</v>
      </c>
      <c r="B1033" s="15">
        <v>44994</v>
      </c>
      <c r="C1033">
        <v>0</v>
      </c>
      <c r="D1033">
        <v>0</v>
      </c>
      <c r="E1033" t="s">
        <v>897</v>
      </c>
      <c r="G1033" t="s">
        <v>890</v>
      </c>
      <c r="H1033" t="s">
        <v>876</v>
      </c>
      <c r="I1033" t="s">
        <v>891</v>
      </c>
      <c r="J1033" t="s">
        <v>877</v>
      </c>
      <c r="K1033">
        <v>1418.89707473813</v>
      </c>
      <c r="L1033">
        <v>1508.30002860483</v>
      </c>
      <c r="M1033">
        <v>0.44353646207268999</v>
      </c>
      <c r="N1033">
        <v>0.55646353792730996</v>
      </c>
      <c r="O1033">
        <v>0.23720469826576401</v>
      </c>
      <c r="P1033">
        <v>1.0190686897553201</v>
      </c>
      <c r="Q1033">
        <v>1.21813600851043</v>
      </c>
      <c r="V1033">
        <v>5</v>
      </c>
      <c r="W1033">
        <v>0</v>
      </c>
      <c r="X1033">
        <v>2</v>
      </c>
    </row>
    <row r="1034" spans="1:24">
      <c r="A1034">
        <v>2023</v>
      </c>
      <c r="B1034" s="15">
        <v>44994</v>
      </c>
      <c r="C1034">
        <v>0</v>
      </c>
      <c r="D1034">
        <v>0</v>
      </c>
      <c r="E1034" t="s">
        <v>897</v>
      </c>
      <c r="G1034" t="s">
        <v>850</v>
      </c>
      <c r="H1034" t="s">
        <v>831</v>
      </c>
      <c r="I1034" t="s">
        <v>851</v>
      </c>
      <c r="J1034" t="s">
        <v>833</v>
      </c>
      <c r="K1034">
        <v>1495.23061947867</v>
      </c>
      <c r="L1034">
        <v>1483.8549982193099</v>
      </c>
      <c r="M1034">
        <v>0.58741916054376198</v>
      </c>
      <c r="N1034">
        <v>0.41258083945623703</v>
      </c>
      <c r="O1034">
        <v>0.23342964728489499</v>
      </c>
      <c r="P1034">
        <v>1.27114692091829</v>
      </c>
      <c r="Q1034">
        <v>0.96228272636659495</v>
      </c>
      <c r="V1034">
        <v>27</v>
      </c>
      <c r="W1034">
        <v>80</v>
      </c>
      <c r="X1034">
        <v>53</v>
      </c>
    </row>
    <row r="1035" spans="1:24">
      <c r="A1035">
        <v>2023</v>
      </c>
      <c r="B1035" s="15">
        <v>44995</v>
      </c>
      <c r="C1035">
        <v>0</v>
      </c>
      <c r="D1035">
        <v>0</v>
      </c>
      <c r="E1035" t="s">
        <v>897</v>
      </c>
      <c r="G1035" t="s">
        <v>858</v>
      </c>
      <c r="H1035" t="s">
        <v>880</v>
      </c>
      <c r="I1035" t="s">
        <v>859</v>
      </c>
      <c r="J1035" t="s">
        <v>881</v>
      </c>
      <c r="K1035">
        <v>1526.7304244656</v>
      </c>
      <c r="L1035">
        <v>1423.6619408256699</v>
      </c>
      <c r="M1035">
        <v>0.70705695597284401</v>
      </c>
      <c r="N1035">
        <v>0.29294304402715599</v>
      </c>
      <c r="O1035">
        <v>0.21813054282602901</v>
      </c>
      <c r="P1035">
        <v>1.4780137371564399</v>
      </c>
      <c r="Q1035">
        <v>0.74011680566958804</v>
      </c>
      <c r="V1035">
        <v>12</v>
      </c>
      <c r="W1035">
        <v>77</v>
      </c>
      <c r="X1035">
        <v>44</v>
      </c>
    </row>
    <row r="1036" spans="1:24">
      <c r="A1036">
        <v>2023</v>
      </c>
      <c r="B1036" s="15">
        <v>44995</v>
      </c>
      <c r="C1036">
        <v>0</v>
      </c>
      <c r="D1036">
        <v>0</v>
      </c>
      <c r="E1036" t="s">
        <v>897</v>
      </c>
      <c r="G1036" t="s">
        <v>848</v>
      </c>
      <c r="H1036" t="s">
        <v>878</v>
      </c>
      <c r="I1036" t="s">
        <v>849</v>
      </c>
      <c r="J1036" t="s">
        <v>879</v>
      </c>
      <c r="K1036">
        <v>1517.6081578046101</v>
      </c>
      <c r="L1036">
        <v>1400.59557195617</v>
      </c>
      <c r="M1036">
        <v>0.72340236628797905</v>
      </c>
      <c r="N1036">
        <v>0.27659763371202001</v>
      </c>
      <c r="O1036">
        <v>0.215868397238825</v>
      </c>
      <c r="P1036">
        <v>1.50651342044542</v>
      </c>
      <c r="Q1036">
        <v>0.70935497679340098</v>
      </c>
      <c r="V1036">
        <v>3</v>
      </c>
      <c r="W1036">
        <v>98</v>
      </c>
      <c r="X1036">
        <v>50</v>
      </c>
    </row>
    <row r="1037" spans="1:24">
      <c r="A1037">
        <v>2023</v>
      </c>
      <c r="B1037" s="15">
        <v>44996</v>
      </c>
      <c r="C1037">
        <v>0</v>
      </c>
      <c r="D1037">
        <v>0</v>
      </c>
      <c r="E1037" t="s">
        <v>897</v>
      </c>
      <c r="G1037" t="s">
        <v>830</v>
      </c>
      <c r="H1037" t="s">
        <v>892</v>
      </c>
      <c r="I1037" t="s">
        <v>832</v>
      </c>
      <c r="J1037" t="s">
        <v>893</v>
      </c>
      <c r="K1037">
        <v>1630.70516121895</v>
      </c>
      <c r="L1037">
        <v>1470.79578939576</v>
      </c>
      <c r="M1037">
        <v>0.77000429821982896</v>
      </c>
      <c r="N1037">
        <v>0.22999570178017001</v>
      </c>
      <c r="O1037">
        <v>0.20901619305851299</v>
      </c>
      <c r="P1037">
        <v>1.5880814224455699</v>
      </c>
      <c r="Q1037">
        <v>0.620934770612941</v>
      </c>
      <c r="V1037">
        <v>92</v>
      </c>
      <c r="W1037">
        <v>4</v>
      </c>
      <c r="X1037">
        <v>48</v>
      </c>
    </row>
    <row r="1038" spans="1:24">
      <c r="A1038">
        <v>2023</v>
      </c>
      <c r="B1038" s="15">
        <v>44996</v>
      </c>
      <c r="C1038">
        <v>0</v>
      </c>
      <c r="D1038">
        <v>0</v>
      </c>
      <c r="E1038" t="s">
        <v>897</v>
      </c>
      <c r="G1038" t="s">
        <v>856</v>
      </c>
      <c r="H1038" t="s">
        <v>840</v>
      </c>
      <c r="I1038" t="s">
        <v>857</v>
      </c>
      <c r="J1038" t="s">
        <v>841</v>
      </c>
      <c r="K1038">
        <v>1517.16004616604</v>
      </c>
      <c r="L1038">
        <v>1428.56805594764</v>
      </c>
      <c r="M1038">
        <v>0.68950360330169003</v>
      </c>
      <c r="N1038">
        <v>0.31049639669830897</v>
      </c>
      <c r="O1038">
        <v>0.220497088602925</v>
      </c>
      <c r="P1038">
        <v>1.4474707580970501</v>
      </c>
      <c r="Q1038">
        <v>0.773026330505867</v>
      </c>
      <c r="V1038">
        <v>11</v>
      </c>
      <c r="W1038">
        <v>97</v>
      </c>
      <c r="X1038">
        <v>54</v>
      </c>
    </row>
    <row r="1039" spans="1:24">
      <c r="A1039">
        <v>2023</v>
      </c>
      <c r="B1039" s="15">
        <v>44996</v>
      </c>
      <c r="C1039">
        <v>0</v>
      </c>
      <c r="D1039">
        <v>0</v>
      </c>
      <c r="E1039" t="s">
        <v>897</v>
      </c>
      <c r="G1039" t="s">
        <v>861</v>
      </c>
      <c r="H1039" t="s">
        <v>888</v>
      </c>
      <c r="I1039" t="s">
        <v>862</v>
      </c>
      <c r="J1039" t="s">
        <v>889</v>
      </c>
      <c r="K1039">
        <v>1499.7255224292601</v>
      </c>
      <c r="L1039">
        <v>1561.43380261583</v>
      </c>
      <c r="M1039">
        <v>0.48315680576851999</v>
      </c>
      <c r="N1039">
        <v>0.51684319423147895</v>
      </c>
      <c r="O1039">
        <v>0.242022433749918</v>
      </c>
      <c r="P1039">
        <v>1.0914012592720199</v>
      </c>
      <c r="Q1039">
        <v>1.15062117447789</v>
      </c>
      <c r="V1039">
        <v>78</v>
      </c>
      <c r="W1039">
        <v>100</v>
      </c>
      <c r="X1039">
        <v>89</v>
      </c>
    </row>
    <row r="1040" spans="1:24">
      <c r="A1040">
        <v>2023</v>
      </c>
      <c r="B1040" s="15">
        <v>44996</v>
      </c>
      <c r="C1040">
        <v>0</v>
      </c>
      <c r="D1040">
        <v>0</v>
      </c>
      <c r="E1040" t="s">
        <v>897</v>
      </c>
      <c r="G1040" t="s">
        <v>842</v>
      </c>
      <c r="H1040" t="s">
        <v>890</v>
      </c>
      <c r="I1040" t="s">
        <v>844</v>
      </c>
      <c r="J1040" t="s">
        <v>891</v>
      </c>
      <c r="K1040">
        <v>1609.5105456496799</v>
      </c>
      <c r="L1040">
        <v>1418.89707473813</v>
      </c>
      <c r="M1040">
        <v>0.79980602824103697</v>
      </c>
      <c r="N1040">
        <v>0.200193971758962</v>
      </c>
      <c r="O1040">
        <v>0.20421071727804799</v>
      </c>
      <c r="P1040">
        <v>1.64049381104971</v>
      </c>
      <c r="Q1040">
        <v>0.56371690622833404</v>
      </c>
      <c r="V1040">
        <v>51</v>
      </c>
      <c r="W1040">
        <v>3</v>
      </c>
      <c r="X1040">
        <v>27</v>
      </c>
    </row>
    <row r="1041" spans="1:24">
      <c r="A1041">
        <v>2023</v>
      </c>
      <c r="B1041" s="15">
        <v>44996</v>
      </c>
      <c r="C1041">
        <v>0</v>
      </c>
      <c r="D1041">
        <v>0</v>
      </c>
      <c r="E1041" t="s">
        <v>897</v>
      </c>
      <c r="G1041" t="s">
        <v>882</v>
      </c>
      <c r="H1041" t="s">
        <v>880</v>
      </c>
      <c r="I1041" t="s">
        <v>883</v>
      </c>
      <c r="J1041" t="s">
        <v>881</v>
      </c>
      <c r="K1041">
        <v>1580.92472514466</v>
      </c>
      <c r="L1041">
        <v>1423.6619408256699</v>
      </c>
      <c r="M1041">
        <v>0.76729512640281405</v>
      </c>
      <c r="N1041">
        <v>0.232704873597185</v>
      </c>
      <c r="O1041">
        <v>0.20943427886031701</v>
      </c>
      <c r="P1041">
        <v>1.58332663019473</v>
      </c>
      <c r="Q1041">
        <v>0.626107648665581</v>
      </c>
      <c r="V1041">
        <v>38</v>
      </c>
      <c r="W1041">
        <v>0</v>
      </c>
      <c r="X1041">
        <v>19</v>
      </c>
    </row>
    <row r="1042" spans="1:24">
      <c r="A1042">
        <v>2023</v>
      </c>
      <c r="B1042" s="15">
        <v>44996</v>
      </c>
      <c r="C1042">
        <v>0</v>
      </c>
      <c r="D1042">
        <v>0</v>
      </c>
      <c r="E1042" t="s">
        <v>897</v>
      </c>
      <c r="G1042" t="s">
        <v>868</v>
      </c>
      <c r="H1042" t="s">
        <v>872</v>
      </c>
      <c r="I1042" t="s">
        <v>869</v>
      </c>
      <c r="J1042" t="s">
        <v>873</v>
      </c>
      <c r="K1042">
        <v>1422.1216053037799</v>
      </c>
      <c r="L1042">
        <v>1492.6786689139999</v>
      </c>
      <c r="M1042">
        <v>0.470450482128976</v>
      </c>
      <c r="N1042">
        <v>0.529549517871023</v>
      </c>
      <c r="O1042">
        <v>0.24047589853428</v>
      </c>
      <c r="P1042">
        <v>1.0682448603863799</v>
      </c>
      <c r="Q1042">
        <v>1.17223103814789</v>
      </c>
      <c r="V1042">
        <v>3</v>
      </c>
      <c r="W1042">
        <v>0</v>
      </c>
      <c r="X1042">
        <v>1</v>
      </c>
    </row>
    <row r="1043" spans="1:24">
      <c r="A1043">
        <v>2023</v>
      </c>
      <c r="B1043" s="15">
        <v>44996</v>
      </c>
      <c r="C1043">
        <v>0</v>
      </c>
      <c r="D1043">
        <v>0</v>
      </c>
      <c r="E1043" t="s">
        <v>897</v>
      </c>
      <c r="G1043" t="s">
        <v>866</v>
      </c>
      <c r="H1043" t="s">
        <v>843</v>
      </c>
      <c r="I1043" t="s">
        <v>867</v>
      </c>
      <c r="J1043" t="s">
        <v>845</v>
      </c>
      <c r="K1043">
        <v>1586.92316160271</v>
      </c>
      <c r="L1043">
        <v>1534.3892681544401</v>
      </c>
      <c r="M1043">
        <v>0.64341849857532196</v>
      </c>
      <c r="N1043">
        <v>0.35658150142467698</v>
      </c>
      <c r="O1043">
        <v>0.22647145518592399</v>
      </c>
      <c r="P1043">
        <v>1.36759252867067</v>
      </c>
      <c r="Q1043">
        <v>0.858878926515251</v>
      </c>
      <c r="V1043">
        <v>97</v>
      </c>
      <c r="W1043">
        <v>3</v>
      </c>
      <c r="X1043">
        <v>50</v>
      </c>
    </row>
    <row r="1044" spans="1:24">
      <c r="A1044">
        <v>2023</v>
      </c>
      <c r="B1044" s="15">
        <v>44996</v>
      </c>
      <c r="C1044">
        <v>0</v>
      </c>
      <c r="D1044">
        <v>0</v>
      </c>
      <c r="E1044" t="s">
        <v>897</v>
      </c>
      <c r="G1044" t="s">
        <v>846</v>
      </c>
      <c r="H1044" t="s">
        <v>870</v>
      </c>
      <c r="I1044" t="s">
        <v>847</v>
      </c>
      <c r="J1044" t="s">
        <v>871</v>
      </c>
      <c r="K1044">
        <v>1570.7556480481901</v>
      </c>
      <c r="L1044">
        <v>1543.3740725346099</v>
      </c>
      <c r="M1044">
        <v>0.609555496740259</v>
      </c>
      <c r="N1044">
        <v>0.39044450325974001</v>
      </c>
      <c r="O1044">
        <v>0.23070614379354201</v>
      </c>
      <c r="P1044">
        <v>1.3091889391929501</v>
      </c>
      <c r="Q1044">
        <v>0.92151720460058395</v>
      </c>
      <c r="V1044">
        <v>96</v>
      </c>
      <c r="W1044">
        <v>0</v>
      </c>
      <c r="X1044">
        <v>48</v>
      </c>
    </row>
    <row r="1045" spans="1:24">
      <c r="A1045">
        <v>2023</v>
      </c>
      <c r="B1045" s="15">
        <v>44996</v>
      </c>
      <c r="C1045">
        <v>0</v>
      </c>
      <c r="D1045">
        <v>0</v>
      </c>
      <c r="E1045" t="s">
        <v>897</v>
      </c>
      <c r="G1045" t="s">
        <v>858</v>
      </c>
      <c r="H1045" t="s">
        <v>854</v>
      </c>
      <c r="I1045" t="s">
        <v>859</v>
      </c>
      <c r="J1045" t="s">
        <v>855</v>
      </c>
      <c r="K1045">
        <v>1526.7304244656</v>
      </c>
      <c r="L1045">
        <v>1522.6386079982699</v>
      </c>
      <c r="M1045">
        <v>0.57722146385083495</v>
      </c>
      <c r="N1045">
        <v>0.422778536149164</v>
      </c>
      <c r="O1045">
        <v>0.23467640730176301</v>
      </c>
      <c r="P1045">
        <v>1.2536590756494499</v>
      </c>
      <c r="Q1045">
        <v>0.98101733165230698</v>
      </c>
      <c r="V1045">
        <v>72</v>
      </c>
      <c r="W1045">
        <v>97</v>
      </c>
      <c r="X1045">
        <v>84</v>
      </c>
    </row>
    <row r="1046" spans="1:24">
      <c r="A1046">
        <v>2023</v>
      </c>
      <c r="B1046" s="15">
        <v>44996</v>
      </c>
      <c r="C1046">
        <v>0</v>
      </c>
      <c r="D1046">
        <v>0</v>
      </c>
      <c r="E1046" t="s">
        <v>897</v>
      </c>
      <c r="G1046" t="s">
        <v>884</v>
      </c>
      <c r="H1046" t="s">
        <v>894</v>
      </c>
      <c r="I1046" t="s">
        <v>885</v>
      </c>
      <c r="J1046" t="s">
        <v>895</v>
      </c>
      <c r="K1046">
        <v>1429.42452628144</v>
      </c>
      <c r="L1046">
        <v>1524.1979863501199</v>
      </c>
      <c r="M1046">
        <v>0.43592014528538903</v>
      </c>
      <c r="N1046">
        <v>0.56407985471460997</v>
      </c>
      <c r="O1046">
        <v>0.23627813913825199</v>
      </c>
      <c r="P1046">
        <v>1.0051200289681199</v>
      </c>
      <c r="Q1046">
        <v>1.2311581101701199</v>
      </c>
      <c r="V1046">
        <v>14</v>
      </c>
      <c r="W1046">
        <v>0</v>
      </c>
      <c r="X1046">
        <v>7</v>
      </c>
    </row>
    <row r="1047" spans="1:24">
      <c r="A1047">
        <v>2023</v>
      </c>
      <c r="B1047" s="15">
        <v>44996</v>
      </c>
      <c r="C1047">
        <v>0</v>
      </c>
      <c r="D1047">
        <v>0</v>
      </c>
      <c r="E1047" t="s">
        <v>897</v>
      </c>
      <c r="G1047" t="s">
        <v>834</v>
      </c>
      <c r="H1047" t="s">
        <v>838</v>
      </c>
      <c r="I1047" t="s">
        <v>835</v>
      </c>
      <c r="J1047" t="s">
        <v>839</v>
      </c>
      <c r="K1047">
        <v>1509.0058363856399</v>
      </c>
      <c r="L1047">
        <v>1503.5301793327501</v>
      </c>
      <c r="M1047">
        <v>0.57916426250935304</v>
      </c>
      <c r="N1047">
        <v>0.42083573749064601</v>
      </c>
      <c r="O1047">
        <v>0.234439182157511</v>
      </c>
      <c r="P1047">
        <v>1.2569889111386601</v>
      </c>
      <c r="Q1047">
        <v>0.97745027101884396</v>
      </c>
      <c r="V1047">
        <v>49</v>
      </c>
      <c r="W1047">
        <v>100</v>
      </c>
      <c r="X1047">
        <v>74</v>
      </c>
    </row>
    <row r="1048" spans="1:24">
      <c r="A1048">
        <v>2023</v>
      </c>
      <c r="B1048" s="15">
        <v>44996</v>
      </c>
      <c r="C1048">
        <v>0</v>
      </c>
      <c r="D1048">
        <v>0</v>
      </c>
      <c r="E1048" t="s">
        <v>897</v>
      </c>
      <c r="G1048" t="s">
        <v>863</v>
      </c>
      <c r="H1048" t="s">
        <v>831</v>
      </c>
      <c r="I1048" t="s">
        <v>864</v>
      </c>
      <c r="J1048" t="s">
        <v>833</v>
      </c>
      <c r="K1048">
        <v>1468.30167999894</v>
      </c>
      <c r="L1048">
        <v>1483.8549982193099</v>
      </c>
      <c r="M1048">
        <v>0.54941096544686197</v>
      </c>
      <c r="N1048">
        <v>0.45058903455313698</v>
      </c>
      <c r="O1048">
        <v>0.23806200940244099</v>
      </c>
      <c r="P1048">
        <v>1.2060900618741499</v>
      </c>
      <c r="Q1048">
        <v>1.03197194752829</v>
      </c>
      <c r="V1048">
        <v>14</v>
      </c>
      <c r="W1048">
        <v>0</v>
      </c>
      <c r="X1048">
        <v>7</v>
      </c>
    </row>
    <row r="1049" spans="1:24">
      <c r="A1049">
        <v>2023</v>
      </c>
      <c r="B1049" s="15">
        <v>44996</v>
      </c>
      <c r="C1049">
        <v>0</v>
      </c>
      <c r="D1049">
        <v>0</v>
      </c>
      <c r="E1049" t="s">
        <v>897</v>
      </c>
      <c r="G1049" t="s">
        <v>850</v>
      </c>
      <c r="H1049" t="s">
        <v>852</v>
      </c>
      <c r="I1049" t="s">
        <v>851</v>
      </c>
      <c r="J1049" t="s">
        <v>853</v>
      </c>
      <c r="K1049">
        <v>1495.23061947867</v>
      </c>
      <c r="L1049">
        <v>1525.25527883882</v>
      </c>
      <c r="M1049">
        <v>0.52871519341176498</v>
      </c>
      <c r="N1049">
        <v>0.47128480658823402</v>
      </c>
      <c r="O1049">
        <v>0.24057736074828001</v>
      </c>
      <c r="P1049">
        <v>1.1708108417532901</v>
      </c>
      <c r="Q1049">
        <v>1.0697665189949801</v>
      </c>
      <c r="V1049">
        <v>54</v>
      </c>
      <c r="W1049">
        <v>95</v>
      </c>
      <c r="X1049">
        <v>74</v>
      </c>
    </row>
    <row r="1050" spans="1:24">
      <c r="A1050">
        <v>2023</v>
      </c>
      <c r="B1050" s="15">
        <v>44996</v>
      </c>
      <c r="C1050">
        <v>0</v>
      </c>
      <c r="D1050">
        <v>0</v>
      </c>
      <c r="E1050" t="s">
        <v>897</v>
      </c>
      <c r="G1050" t="s">
        <v>836</v>
      </c>
      <c r="H1050" t="s">
        <v>886</v>
      </c>
      <c r="I1050" t="s">
        <v>837</v>
      </c>
      <c r="J1050" t="s">
        <v>887</v>
      </c>
      <c r="K1050">
        <v>1420.6452607337301</v>
      </c>
      <c r="L1050">
        <v>1537.00872766782</v>
      </c>
      <c r="M1050">
        <v>0.40564007364036297</v>
      </c>
      <c r="N1050">
        <v>0.59435992635963597</v>
      </c>
      <c r="O1050">
        <v>0.23257854523205199</v>
      </c>
      <c r="P1050">
        <v>0.94951551429768</v>
      </c>
      <c r="Q1050">
        <v>1.28306303093437</v>
      </c>
      <c r="V1050">
        <v>15</v>
      </c>
      <c r="W1050">
        <v>0</v>
      </c>
      <c r="X1050">
        <v>7</v>
      </c>
    </row>
    <row r="1051" spans="1:24">
      <c r="A1051">
        <v>2023</v>
      </c>
      <c r="B1051" s="15">
        <v>44996</v>
      </c>
      <c r="C1051">
        <v>0</v>
      </c>
      <c r="D1051">
        <v>0</v>
      </c>
      <c r="E1051" t="s">
        <v>897</v>
      </c>
      <c r="G1051" t="s">
        <v>874</v>
      </c>
      <c r="H1051" t="s">
        <v>876</v>
      </c>
      <c r="I1051" t="s">
        <v>875</v>
      </c>
      <c r="J1051" t="s">
        <v>877</v>
      </c>
      <c r="K1051">
        <v>1512.57522739622</v>
      </c>
      <c r="L1051">
        <v>1508.30002860483</v>
      </c>
      <c r="M1051">
        <v>0.57747905630144802</v>
      </c>
      <c r="N1051">
        <v>0.42252094369855198</v>
      </c>
      <c r="O1051">
        <v>0.23464496138657401</v>
      </c>
      <c r="P1051">
        <v>1.2541005231220601</v>
      </c>
      <c r="Q1051">
        <v>0.98054443826451199</v>
      </c>
      <c r="V1051">
        <v>54</v>
      </c>
      <c r="W1051">
        <v>67</v>
      </c>
      <c r="X1051">
        <v>60</v>
      </c>
    </row>
    <row r="1052" spans="1:24">
      <c r="A1052">
        <v>2023</v>
      </c>
      <c r="B1052" s="15">
        <v>44997</v>
      </c>
      <c r="C1052">
        <v>0</v>
      </c>
      <c r="D1052">
        <v>0</v>
      </c>
      <c r="E1052" t="s">
        <v>897</v>
      </c>
      <c r="G1052" t="s">
        <v>892</v>
      </c>
      <c r="H1052" t="s">
        <v>830</v>
      </c>
      <c r="I1052" t="s">
        <v>893</v>
      </c>
      <c r="J1052" t="s">
        <v>832</v>
      </c>
      <c r="K1052">
        <v>1470.79578939576</v>
      </c>
      <c r="L1052">
        <v>1630.70516121895</v>
      </c>
      <c r="M1052">
        <v>0.346901019541004</v>
      </c>
      <c r="N1052">
        <v>0.65309898045899495</v>
      </c>
      <c r="O1052">
        <v>0.22524018067945001</v>
      </c>
      <c r="P1052">
        <v>0.84090617144215796</v>
      </c>
      <c r="Q1052">
        <v>1.38433400923729</v>
      </c>
      <c r="V1052">
        <v>92</v>
      </c>
      <c r="W1052">
        <v>37</v>
      </c>
      <c r="X1052">
        <v>64</v>
      </c>
    </row>
    <row r="1053" spans="1:24">
      <c r="A1053">
        <v>2023</v>
      </c>
      <c r="B1053" s="15">
        <v>44997</v>
      </c>
      <c r="C1053">
        <v>0</v>
      </c>
      <c r="D1053">
        <v>0</v>
      </c>
      <c r="E1053" t="s">
        <v>897</v>
      </c>
      <c r="G1053" t="s">
        <v>856</v>
      </c>
      <c r="H1053" t="s">
        <v>888</v>
      </c>
      <c r="I1053" t="s">
        <v>857</v>
      </c>
      <c r="J1053" t="s">
        <v>889</v>
      </c>
      <c r="K1053">
        <v>1517.16004616604</v>
      </c>
      <c r="L1053">
        <v>1561.43380261583</v>
      </c>
      <c r="M1053">
        <v>0.50823998081381005</v>
      </c>
      <c r="N1053">
        <v>0.491760019186189</v>
      </c>
      <c r="O1053">
        <v>0.243071765146225</v>
      </c>
      <c r="P1053">
        <v>1.13601293751955</v>
      </c>
      <c r="Q1053">
        <v>1.10705882762667</v>
      </c>
      <c r="V1053">
        <v>87</v>
      </c>
      <c r="W1053">
        <v>100</v>
      </c>
      <c r="X1053">
        <v>93</v>
      </c>
    </row>
    <row r="1054" spans="1:24">
      <c r="A1054">
        <v>2023</v>
      </c>
      <c r="B1054" s="15">
        <v>44997</v>
      </c>
      <c r="C1054">
        <v>0</v>
      </c>
      <c r="D1054">
        <v>0</v>
      </c>
      <c r="E1054" t="s">
        <v>897</v>
      </c>
      <c r="G1054" t="s">
        <v>882</v>
      </c>
      <c r="H1054" t="s">
        <v>854</v>
      </c>
      <c r="I1054" t="s">
        <v>883</v>
      </c>
      <c r="J1054" t="s">
        <v>855</v>
      </c>
      <c r="K1054">
        <v>1580.92472514466</v>
      </c>
      <c r="L1054">
        <v>1522.6386079982699</v>
      </c>
      <c r="M1054">
        <v>0.65097893331225298</v>
      </c>
      <c r="N1054">
        <v>0.34902106668774602</v>
      </c>
      <c r="O1054">
        <v>0.22551076144690901</v>
      </c>
      <c r="P1054">
        <v>1.38066587313427</v>
      </c>
      <c r="Q1054">
        <v>0.84484488831263604</v>
      </c>
      <c r="V1054">
        <v>94</v>
      </c>
      <c r="W1054">
        <v>2</v>
      </c>
      <c r="X1054">
        <v>48</v>
      </c>
    </row>
    <row r="1055" spans="1:24">
      <c r="A1055">
        <v>2023</v>
      </c>
      <c r="B1055" s="15">
        <v>44997</v>
      </c>
      <c r="C1055">
        <v>0</v>
      </c>
      <c r="D1055">
        <v>0</v>
      </c>
      <c r="E1055" t="s">
        <v>897</v>
      </c>
      <c r="G1055" t="s">
        <v>894</v>
      </c>
      <c r="H1055" t="s">
        <v>866</v>
      </c>
      <c r="I1055" t="s">
        <v>895</v>
      </c>
      <c r="J1055" t="s">
        <v>867</v>
      </c>
      <c r="K1055">
        <v>1524.1979863501199</v>
      </c>
      <c r="L1055">
        <v>1586.92316160271</v>
      </c>
      <c r="M1055">
        <v>0.48169518507363801</v>
      </c>
      <c r="N1055">
        <v>0.51830481492636105</v>
      </c>
      <c r="O1055">
        <v>0.241844363353935</v>
      </c>
      <c r="P1055">
        <v>1.08873946813642</v>
      </c>
      <c r="Q1055">
        <v>1.15310489521751</v>
      </c>
      <c r="V1055">
        <v>96</v>
      </c>
      <c r="W1055">
        <v>0</v>
      </c>
      <c r="X1055">
        <v>48</v>
      </c>
    </row>
    <row r="1056" spans="1:24">
      <c r="A1056">
        <v>2023</v>
      </c>
      <c r="B1056" s="15">
        <v>44997</v>
      </c>
      <c r="C1056">
        <v>0</v>
      </c>
      <c r="D1056">
        <v>0</v>
      </c>
      <c r="E1056" t="s">
        <v>897</v>
      </c>
      <c r="G1056" t="s">
        <v>872</v>
      </c>
      <c r="H1056" t="s">
        <v>843</v>
      </c>
      <c r="I1056" t="s">
        <v>873</v>
      </c>
      <c r="J1056" t="s">
        <v>845</v>
      </c>
      <c r="K1056">
        <v>1492.6786689139999</v>
      </c>
      <c r="L1056">
        <v>1534.3892681544401</v>
      </c>
      <c r="M1056">
        <v>0.51192714357509295</v>
      </c>
      <c r="N1056">
        <v>0.488072856424906</v>
      </c>
      <c r="O1056">
        <v>0.242621774311996</v>
      </c>
      <c r="P1056">
        <v>1.14227138956952</v>
      </c>
      <c r="Q1056">
        <v>1.10035038474247</v>
      </c>
      <c r="V1056">
        <v>58</v>
      </c>
      <c r="W1056">
        <v>3</v>
      </c>
      <c r="X1056">
        <v>30</v>
      </c>
    </row>
    <row r="1057" spans="1:24">
      <c r="A1057">
        <v>2023</v>
      </c>
      <c r="B1057" s="15">
        <v>44997</v>
      </c>
      <c r="C1057">
        <v>0</v>
      </c>
      <c r="D1057">
        <v>0</v>
      </c>
      <c r="E1057" t="s">
        <v>897</v>
      </c>
      <c r="G1057" t="s">
        <v>848</v>
      </c>
      <c r="H1057" t="s">
        <v>831</v>
      </c>
      <c r="I1057" t="s">
        <v>849</v>
      </c>
      <c r="J1057" t="s">
        <v>833</v>
      </c>
      <c r="K1057">
        <v>1517.6081578046101</v>
      </c>
      <c r="L1057">
        <v>1483.8549982193099</v>
      </c>
      <c r="M1057">
        <v>0.61824881509464102</v>
      </c>
      <c r="N1057">
        <v>0.38175118490535798</v>
      </c>
      <c r="O1057">
        <v>0.22962819283161001</v>
      </c>
      <c r="P1057">
        <v>1.3241584648904201</v>
      </c>
      <c r="Q1057">
        <v>0.90546972794118297</v>
      </c>
      <c r="V1057">
        <v>41</v>
      </c>
      <c r="W1057">
        <v>99</v>
      </c>
      <c r="X1057">
        <v>70</v>
      </c>
    </row>
    <row r="1058" spans="1:24">
      <c r="A1058">
        <v>2023</v>
      </c>
      <c r="B1058" s="15">
        <v>44997</v>
      </c>
      <c r="C1058">
        <v>0</v>
      </c>
      <c r="D1058">
        <v>0</v>
      </c>
      <c r="E1058" t="s">
        <v>897</v>
      </c>
      <c r="G1058" t="s">
        <v>890</v>
      </c>
      <c r="H1058" t="s">
        <v>886</v>
      </c>
      <c r="I1058" t="s">
        <v>891</v>
      </c>
      <c r="J1058" t="s">
        <v>887</v>
      </c>
      <c r="K1058">
        <v>1418.89707473813</v>
      </c>
      <c r="L1058">
        <v>1537.00872766782</v>
      </c>
      <c r="M1058">
        <v>0.40321615608205102</v>
      </c>
      <c r="N1058">
        <v>0.59678384391794803</v>
      </c>
      <c r="O1058">
        <v>0.232280755499748</v>
      </c>
      <c r="P1058">
        <v>0.94505371429940699</v>
      </c>
      <c r="Q1058">
        <v>1.2872270412003399</v>
      </c>
      <c r="V1058">
        <v>14</v>
      </c>
      <c r="W1058">
        <v>0</v>
      </c>
      <c r="X1058">
        <v>7</v>
      </c>
    </row>
    <row r="1059" spans="1:24">
      <c r="A1059">
        <v>2023</v>
      </c>
      <c r="B1059" s="15">
        <v>44997</v>
      </c>
      <c r="C1059">
        <v>0</v>
      </c>
      <c r="D1059">
        <v>0</v>
      </c>
      <c r="E1059" t="s">
        <v>897</v>
      </c>
      <c r="G1059" t="s">
        <v>878</v>
      </c>
      <c r="H1059" t="s">
        <v>876</v>
      </c>
      <c r="I1059" t="s">
        <v>879</v>
      </c>
      <c r="J1059" t="s">
        <v>877</v>
      </c>
      <c r="K1059">
        <v>1400.59557195617</v>
      </c>
      <c r="L1059">
        <v>1508.30002860483</v>
      </c>
      <c r="M1059">
        <v>0.417711858114304</v>
      </c>
      <c r="N1059">
        <v>0.582288141885695</v>
      </c>
      <c r="O1059">
        <v>0.23405745962255001</v>
      </c>
      <c r="P1059">
        <v>0.97171259948670996</v>
      </c>
      <c r="Q1059">
        <v>1.26234486013584</v>
      </c>
      <c r="V1059">
        <v>2</v>
      </c>
      <c r="W1059">
        <v>0</v>
      </c>
      <c r="X1059">
        <v>1</v>
      </c>
    </row>
    <row r="1060" spans="1:24">
      <c r="A1060">
        <v>2023</v>
      </c>
      <c r="B1060" s="15">
        <v>44998</v>
      </c>
      <c r="C1060">
        <v>0</v>
      </c>
      <c r="D1060">
        <v>0</v>
      </c>
      <c r="E1060" t="s">
        <v>897</v>
      </c>
      <c r="G1060" t="s">
        <v>846</v>
      </c>
      <c r="H1060" t="s">
        <v>861</v>
      </c>
      <c r="I1060" t="s">
        <v>847</v>
      </c>
      <c r="J1060" t="s">
        <v>862</v>
      </c>
      <c r="K1060">
        <v>1570.7556480481901</v>
      </c>
      <c r="L1060">
        <v>1499.7255224292601</v>
      </c>
      <c r="M1060">
        <v>0.66745691431355503</v>
      </c>
      <c r="N1060">
        <v>0.33254308568644397</v>
      </c>
      <c r="O1060">
        <v>0.22339265558222099</v>
      </c>
      <c r="P1060">
        <v>1.4092015116341099</v>
      </c>
      <c r="Q1060">
        <v>0.81419114394810999</v>
      </c>
      <c r="V1060">
        <v>83</v>
      </c>
      <c r="W1060">
        <v>1</v>
      </c>
      <c r="X1060">
        <v>42</v>
      </c>
    </row>
    <row r="1061" spans="1:24">
      <c r="A1061">
        <v>2023</v>
      </c>
      <c r="B1061" s="15">
        <v>44998</v>
      </c>
      <c r="C1061">
        <v>0</v>
      </c>
      <c r="D1061">
        <v>0</v>
      </c>
      <c r="E1061" t="s">
        <v>897</v>
      </c>
      <c r="G1061" t="s">
        <v>884</v>
      </c>
      <c r="H1061" t="s">
        <v>842</v>
      </c>
      <c r="I1061" t="s">
        <v>885</v>
      </c>
      <c r="J1061" t="s">
        <v>844</v>
      </c>
      <c r="K1061">
        <v>1429.42452628144</v>
      </c>
      <c r="L1061">
        <v>1609.5105456496799</v>
      </c>
      <c r="M1061">
        <v>0.32107513116088399</v>
      </c>
      <c r="N1061">
        <v>0.67892486883911596</v>
      </c>
      <c r="O1061">
        <v>0.22189616513136801</v>
      </c>
      <c r="P1061">
        <v>0.79280108712948505</v>
      </c>
      <c r="Q1061">
        <v>1.4290950780018801</v>
      </c>
      <c r="V1061">
        <v>59</v>
      </c>
      <c r="W1061">
        <v>0</v>
      </c>
      <c r="X1061">
        <v>29</v>
      </c>
    </row>
    <row r="1062" spans="1:24">
      <c r="A1062">
        <v>2023</v>
      </c>
      <c r="B1062" s="15">
        <v>44998</v>
      </c>
      <c r="C1062">
        <v>0</v>
      </c>
      <c r="D1062">
        <v>0</v>
      </c>
      <c r="E1062" t="s">
        <v>897</v>
      </c>
      <c r="G1062" t="s">
        <v>850</v>
      </c>
      <c r="H1062" t="s">
        <v>852</v>
      </c>
      <c r="I1062" t="s">
        <v>851</v>
      </c>
      <c r="J1062" t="s">
        <v>853</v>
      </c>
      <c r="K1062">
        <v>1495.23061947867</v>
      </c>
      <c r="L1062">
        <v>1525.25527883882</v>
      </c>
      <c r="M1062">
        <v>0.52871519341176498</v>
      </c>
      <c r="N1062">
        <v>0.47128480658823402</v>
      </c>
      <c r="O1062">
        <v>0.24057736074828001</v>
      </c>
      <c r="P1062">
        <v>1.1708108417532901</v>
      </c>
      <c r="Q1062">
        <v>1.0697665189949801</v>
      </c>
      <c r="V1062">
        <v>54</v>
      </c>
      <c r="W1062">
        <v>91</v>
      </c>
      <c r="X1062">
        <v>72</v>
      </c>
    </row>
    <row r="1063" spans="1:24">
      <c r="A1063">
        <v>2023</v>
      </c>
      <c r="B1063" s="15">
        <v>44999</v>
      </c>
      <c r="C1063">
        <v>0</v>
      </c>
      <c r="D1063">
        <v>0</v>
      </c>
      <c r="E1063" t="s">
        <v>897</v>
      </c>
      <c r="G1063" t="s">
        <v>856</v>
      </c>
      <c r="H1063" t="s">
        <v>884</v>
      </c>
      <c r="I1063" t="s">
        <v>857</v>
      </c>
      <c r="J1063" t="s">
        <v>885</v>
      </c>
      <c r="K1063">
        <v>1517.16004616604</v>
      </c>
      <c r="L1063">
        <v>1429.42452628144</v>
      </c>
      <c r="M1063">
        <v>0.68844711134186998</v>
      </c>
      <c r="N1063">
        <v>0.31155288865812902</v>
      </c>
      <c r="O1063">
        <v>0.22063767541659701</v>
      </c>
      <c r="P1063">
        <v>1.4456345278065901</v>
      </c>
      <c r="Q1063">
        <v>0.775003147610001</v>
      </c>
      <c r="V1063">
        <v>11</v>
      </c>
      <c r="W1063">
        <v>95</v>
      </c>
      <c r="X1063">
        <v>53</v>
      </c>
    </row>
    <row r="1064" spans="1:24">
      <c r="A1064">
        <v>2023</v>
      </c>
      <c r="B1064" s="15">
        <v>44999</v>
      </c>
      <c r="C1064">
        <v>0</v>
      </c>
      <c r="D1064">
        <v>0</v>
      </c>
      <c r="E1064" t="s">
        <v>897</v>
      </c>
      <c r="G1064" t="s">
        <v>840</v>
      </c>
      <c r="H1064" t="s">
        <v>843</v>
      </c>
      <c r="I1064" t="s">
        <v>841</v>
      </c>
      <c r="J1064" t="s">
        <v>845</v>
      </c>
      <c r="K1064">
        <v>1428.56805594764</v>
      </c>
      <c r="L1064">
        <v>1534.3892681544401</v>
      </c>
      <c r="M1064">
        <v>0.420350986266806</v>
      </c>
      <c r="N1064">
        <v>0.579649013733193</v>
      </c>
      <c r="O1064">
        <v>0.23437997126244201</v>
      </c>
      <c r="P1064">
        <v>0.97656009171470104</v>
      </c>
      <c r="Q1064">
        <v>1.25781987954774</v>
      </c>
      <c r="V1064">
        <v>17</v>
      </c>
      <c r="W1064">
        <v>0</v>
      </c>
      <c r="X1064">
        <v>8</v>
      </c>
    </row>
    <row r="1065" spans="1:24">
      <c r="A1065">
        <v>2023</v>
      </c>
      <c r="B1065" s="15">
        <v>44999</v>
      </c>
      <c r="C1065">
        <v>0</v>
      </c>
      <c r="D1065">
        <v>0</v>
      </c>
      <c r="E1065" t="s">
        <v>897</v>
      </c>
      <c r="G1065" t="s">
        <v>866</v>
      </c>
      <c r="H1065" t="s">
        <v>854</v>
      </c>
      <c r="I1065" t="s">
        <v>867</v>
      </c>
      <c r="J1065" t="s">
        <v>855</v>
      </c>
      <c r="K1065">
        <v>1586.92316160271</v>
      </c>
      <c r="L1065">
        <v>1522.6386079982699</v>
      </c>
      <c r="M1065">
        <v>0.65878282438922497</v>
      </c>
      <c r="N1065">
        <v>0.34121717561077403</v>
      </c>
      <c r="O1065">
        <v>0.22451202767558801</v>
      </c>
      <c r="P1065">
        <v>1.3941730087525599</v>
      </c>
      <c r="Q1065">
        <v>0.83033901892302497</v>
      </c>
      <c r="V1065">
        <v>96</v>
      </c>
      <c r="W1065">
        <v>4</v>
      </c>
      <c r="X1065">
        <v>50</v>
      </c>
    </row>
    <row r="1066" spans="1:24">
      <c r="A1066">
        <v>2023</v>
      </c>
      <c r="B1066" s="15">
        <v>44999</v>
      </c>
      <c r="C1066">
        <v>0</v>
      </c>
      <c r="D1066">
        <v>0</v>
      </c>
      <c r="E1066" t="s">
        <v>897</v>
      </c>
      <c r="G1066" t="s">
        <v>888</v>
      </c>
      <c r="H1066" t="s">
        <v>838</v>
      </c>
      <c r="I1066" t="s">
        <v>889</v>
      </c>
      <c r="J1066" t="s">
        <v>839</v>
      </c>
      <c r="K1066">
        <v>1561.43380261583</v>
      </c>
      <c r="L1066">
        <v>1503.5301793327501</v>
      </c>
      <c r="M1066">
        <v>0.65047850374126903</v>
      </c>
      <c r="N1066">
        <v>0.34952149625873002</v>
      </c>
      <c r="O1066">
        <v>0.22557455298509699</v>
      </c>
      <c r="P1066">
        <v>1.37980016275978</v>
      </c>
      <c r="Q1066">
        <v>0.84577439022531198</v>
      </c>
      <c r="V1066">
        <v>80</v>
      </c>
      <c r="W1066">
        <v>2</v>
      </c>
      <c r="X1066">
        <v>41</v>
      </c>
    </row>
    <row r="1067" spans="1:24">
      <c r="A1067">
        <v>2023</v>
      </c>
      <c r="B1067" s="15">
        <v>44999</v>
      </c>
      <c r="C1067">
        <v>0</v>
      </c>
      <c r="D1067">
        <v>0</v>
      </c>
      <c r="E1067" t="s">
        <v>897</v>
      </c>
      <c r="G1067" t="s">
        <v>894</v>
      </c>
      <c r="H1067" t="s">
        <v>882</v>
      </c>
      <c r="I1067" t="s">
        <v>895</v>
      </c>
      <c r="J1067" t="s">
        <v>883</v>
      </c>
      <c r="K1067">
        <v>1524.1979863501199</v>
      </c>
      <c r="L1067">
        <v>1580.92472514466</v>
      </c>
      <c r="M1067">
        <v>0.49032065411696102</v>
      </c>
      <c r="N1067">
        <v>0.50967934588303798</v>
      </c>
      <c r="O1067">
        <v>0.242896049656354</v>
      </c>
      <c r="P1067">
        <v>1.10444040794034</v>
      </c>
      <c r="Q1067">
        <v>1.1384556417160001</v>
      </c>
      <c r="V1067">
        <v>95</v>
      </c>
      <c r="W1067">
        <v>0</v>
      </c>
      <c r="X1067">
        <v>47</v>
      </c>
    </row>
    <row r="1068" spans="1:24">
      <c r="A1068">
        <v>2023</v>
      </c>
      <c r="B1068" s="15">
        <v>44999</v>
      </c>
      <c r="C1068">
        <v>0</v>
      </c>
      <c r="D1068">
        <v>0</v>
      </c>
      <c r="E1068" t="s">
        <v>897</v>
      </c>
      <c r="G1068" t="s">
        <v>876</v>
      </c>
      <c r="H1068" t="s">
        <v>892</v>
      </c>
      <c r="I1068" t="s">
        <v>877</v>
      </c>
      <c r="J1068" t="s">
        <v>893</v>
      </c>
      <c r="K1068">
        <v>1508.30002860483</v>
      </c>
      <c r="L1068">
        <v>1470.79578939576</v>
      </c>
      <c r="M1068">
        <v>0.62333194662200597</v>
      </c>
      <c r="N1068">
        <v>0.37666805337799297</v>
      </c>
      <c r="O1068">
        <v>0.22899523689890999</v>
      </c>
      <c r="P1068">
        <v>1.3329190833595499</v>
      </c>
      <c r="Q1068">
        <v>0.89607615353935199</v>
      </c>
      <c r="V1068">
        <v>27</v>
      </c>
      <c r="W1068">
        <v>99</v>
      </c>
      <c r="X1068">
        <v>63</v>
      </c>
    </row>
    <row r="1069" spans="1:24">
      <c r="A1069">
        <v>2023</v>
      </c>
      <c r="B1069" s="15">
        <v>44999</v>
      </c>
      <c r="C1069">
        <v>0</v>
      </c>
      <c r="D1069">
        <v>0</v>
      </c>
      <c r="E1069" t="s">
        <v>897</v>
      </c>
      <c r="G1069" t="s">
        <v>880</v>
      </c>
      <c r="H1069" t="s">
        <v>830</v>
      </c>
      <c r="I1069" t="s">
        <v>881</v>
      </c>
      <c r="J1069" t="s">
        <v>832</v>
      </c>
      <c r="K1069">
        <v>1423.6619408256699</v>
      </c>
      <c r="L1069">
        <v>1630.70516121895</v>
      </c>
      <c r="M1069">
        <v>0.28822643186243502</v>
      </c>
      <c r="N1069">
        <v>0.71177356813756398</v>
      </c>
      <c r="O1069">
        <v>0.217483986053987</v>
      </c>
      <c r="P1069">
        <v>0.73125221649129701</v>
      </c>
      <c r="Q1069">
        <v>1.4862317695626801</v>
      </c>
      <c r="V1069">
        <v>67</v>
      </c>
      <c r="W1069">
        <v>0</v>
      </c>
      <c r="X1069">
        <v>33</v>
      </c>
    </row>
    <row r="1070" spans="1:24">
      <c r="A1070">
        <v>2023</v>
      </c>
      <c r="B1070" s="15">
        <v>44999</v>
      </c>
      <c r="C1070">
        <v>0</v>
      </c>
      <c r="D1070">
        <v>0</v>
      </c>
      <c r="E1070" t="s">
        <v>897</v>
      </c>
      <c r="G1070" t="s">
        <v>870</v>
      </c>
      <c r="H1070" t="s">
        <v>831</v>
      </c>
      <c r="I1070" t="s">
        <v>871</v>
      </c>
      <c r="J1070" t="s">
        <v>833</v>
      </c>
      <c r="K1070">
        <v>1543.3740725346099</v>
      </c>
      <c r="L1070">
        <v>1483.8549982193099</v>
      </c>
      <c r="M1070">
        <v>0.65258978410421797</v>
      </c>
      <c r="N1070">
        <v>0.34741021589578103</v>
      </c>
      <c r="O1070">
        <v>0.225305218444664</v>
      </c>
      <c r="P1070">
        <v>1.3834529027907401</v>
      </c>
      <c r="Q1070">
        <v>0.84185231565392005</v>
      </c>
      <c r="V1070">
        <v>58</v>
      </c>
      <c r="W1070">
        <v>41</v>
      </c>
      <c r="X1070">
        <v>49</v>
      </c>
    </row>
    <row r="1071" spans="1:24">
      <c r="A1071">
        <v>2023</v>
      </c>
      <c r="B1071" s="15">
        <v>44999</v>
      </c>
      <c r="C1071">
        <v>0</v>
      </c>
      <c r="D1071">
        <v>0</v>
      </c>
      <c r="E1071" t="s">
        <v>897</v>
      </c>
      <c r="G1071" t="s">
        <v>863</v>
      </c>
      <c r="H1071" t="s">
        <v>852</v>
      </c>
      <c r="I1071" t="s">
        <v>864</v>
      </c>
      <c r="J1071" t="s">
        <v>853</v>
      </c>
      <c r="K1071">
        <v>1468.30167999894</v>
      </c>
      <c r="L1071">
        <v>1525.25527883882</v>
      </c>
      <c r="M1071">
        <v>0.48999430278991501</v>
      </c>
      <c r="N1071">
        <v>0.51000569721008404</v>
      </c>
      <c r="O1071">
        <v>0.242856218565389</v>
      </c>
      <c r="P1071">
        <v>1.10384666065107</v>
      </c>
      <c r="Q1071">
        <v>1.13900955791431</v>
      </c>
      <c r="V1071">
        <v>35</v>
      </c>
      <c r="W1071">
        <v>0</v>
      </c>
      <c r="X1071">
        <v>17</v>
      </c>
    </row>
    <row r="1072" spans="1:24">
      <c r="A1072">
        <v>2023</v>
      </c>
      <c r="B1072" s="15">
        <v>44999</v>
      </c>
      <c r="C1072">
        <v>0</v>
      </c>
      <c r="D1072">
        <v>0</v>
      </c>
      <c r="E1072" t="s">
        <v>897</v>
      </c>
      <c r="G1072" t="s">
        <v>890</v>
      </c>
      <c r="H1072" t="s">
        <v>848</v>
      </c>
      <c r="I1072" t="s">
        <v>891</v>
      </c>
      <c r="J1072" t="s">
        <v>849</v>
      </c>
      <c r="K1072">
        <v>1418.89707473813</v>
      </c>
      <c r="L1072">
        <v>1517.6081578046101</v>
      </c>
      <c r="M1072">
        <v>0.43035484702101601</v>
      </c>
      <c r="N1072">
        <v>0.56964515297898299</v>
      </c>
      <c r="O1072">
        <v>0.23560038152229501</v>
      </c>
      <c r="P1072">
        <v>0.99491830941620796</v>
      </c>
      <c r="Q1072">
        <v>1.2406820721060801</v>
      </c>
      <c r="V1072">
        <v>8</v>
      </c>
      <c r="W1072">
        <v>0</v>
      </c>
      <c r="X1072">
        <v>4</v>
      </c>
    </row>
    <row r="1073" spans="1:24">
      <c r="A1073">
        <v>2023</v>
      </c>
      <c r="B1073" s="15">
        <v>44999</v>
      </c>
      <c r="C1073">
        <v>0</v>
      </c>
      <c r="D1073">
        <v>0</v>
      </c>
      <c r="E1073" t="s">
        <v>897</v>
      </c>
      <c r="G1073" t="s">
        <v>874</v>
      </c>
      <c r="H1073" t="s">
        <v>834</v>
      </c>
      <c r="I1073" t="s">
        <v>875</v>
      </c>
      <c r="J1073" t="s">
        <v>835</v>
      </c>
      <c r="K1073">
        <v>1512.57522739622</v>
      </c>
      <c r="L1073">
        <v>1509.0058363856399</v>
      </c>
      <c r="M1073">
        <v>0.57648739639328705</v>
      </c>
      <c r="N1073">
        <v>0.423512603606712</v>
      </c>
      <c r="O1073">
        <v>0.234766007453694</v>
      </c>
      <c r="P1073">
        <v>1.2524011558416399</v>
      </c>
      <c r="Q1073">
        <v>0.982364851612051</v>
      </c>
      <c r="V1073">
        <v>55</v>
      </c>
      <c r="W1073">
        <v>41</v>
      </c>
      <c r="X1073">
        <v>48</v>
      </c>
    </row>
    <row r="1074" spans="1:24">
      <c r="A1074">
        <v>2023</v>
      </c>
      <c r="B1074" s="15">
        <v>44999</v>
      </c>
      <c r="C1074">
        <v>0</v>
      </c>
      <c r="D1074">
        <v>0</v>
      </c>
      <c r="E1074" t="s">
        <v>897</v>
      </c>
      <c r="G1074" t="s">
        <v>836</v>
      </c>
      <c r="H1074" t="s">
        <v>868</v>
      </c>
      <c r="I1074" t="s">
        <v>837</v>
      </c>
      <c r="J1074" t="s">
        <v>869</v>
      </c>
      <c r="K1074">
        <v>1420.6452607337301</v>
      </c>
      <c r="L1074">
        <v>1422.1216053037799</v>
      </c>
      <c r="M1074">
        <v>0.56938063632289704</v>
      </c>
      <c r="N1074">
        <v>0.43061936367710202</v>
      </c>
      <c r="O1074">
        <v>0.23563261172511299</v>
      </c>
      <c r="P1074">
        <v>1.2402292379684301</v>
      </c>
      <c r="Q1074">
        <v>0.99540337375667598</v>
      </c>
      <c r="V1074">
        <v>0</v>
      </c>
      <c r="W1074">
        <v>0</v>
      </c>
      <c r="X1074">
        <v>0</v>
      </c>
    </row>
    <row r="1075" spans="1:24">
      <c r="A1075">
        <v>2023</v>
      </c>
      <c r="B1075" s="15">
        <v>45000</v>
      </c>
      <c r="C1075">
        <v>0</v>
      </c>
      <c r="D1075">
        <v>0</v>
      </c>
      <c r="E1075" t="s">
        <v>897</v>
      </c>
      <c r="G1075" t="s">
        <v>838</v>
      </c>
      <c r="H1075" t="s">
        <v>861</v>
      </c>
      <c r="I1075" t="s">
        <v>839</v>
      </c>
      <c r="J1075" t="s">
        <v>862</v>
      </c>
      <c r="K1075">
        <v>1503.5301793327501</v>
      </c>
      <c r="L1075">
        <v>1499.7255224292601</v>
      </c>
      <c r="M1075">
        <v>0.57681801384434095</v>
      </c>
      <c r="N1075">
        <v>0.423181986155658</v>
      </c>
      <c r="O1075">
        <v>0.23472565453310101</v>
      </c>
      <c r="P1075">
        <v>1.25296769637568</v>
      </c>
      <c r="Q1075">
        <v>0.98175795815741296</v>
      </c>
      <c r="V1075">
        <v>42</v>
      </c>
      <c r="W1075">
        <v>43</v>
      </c>
      <c r="X1075">
        <v>42</v>
      </c>
    </row>
    <row r="1076" spans="1:24">
      <c r="A1076">
        <v>2023</v>
      </c>
      <c r="B1076" s="15">
        <v>45000</v>
      </c>
      <c r="C1076">
        <v>0</v>
      </c>
      <c r="D1076">
        <v>0</v>
      </c>
      <c r="E1076" t="s">
        <v>897</v>
      </c>
      <c r="G1076" t="s">
        <v>846</v>
      </c>
      <c r="H1076" t="s">
        <v>842</v>
      </c>
      <c r="I1076" t="s">
        <v>847</v>
      </c>
      <c r="J1076" t="s">
        <v>844</v>
      </c>
      <c r="K1076">
        <v>1570.7556480481901</v>
      </c>
      <c r="L1076">
        <v>1609.5105456496799</v>
      </c>
      <c r="M1076">
        <v>0.51617735470667403</v>
      </c>
      <c r="N1076">
        <v>0.48382264529332503</v>
      </c>
      <c r="O1076">
        <v>0.242103571255949</v>
      </c>
      <c r="P1076">
        <v>1.14948989969336</v>
      </c>
      <c r="Q1076">
        <v>1.09261367156258</v>
      </c>
      <c r="V1076">
        <v>100</v>
      </c>
      <c r="W1076">
        <v>1</v>
      </c>
      <c r="X1076">
        <v>50</v>
      </c>
    </row>
    <row r="1077" spans="1:24">
      <c r="A1077">
        <v>2023</v>
      </c>
      <c r="B1077" s="15">
        <v>45000</v>
      </c>
      <c r="C1077">
        <v>0</v>
      </c>
      <c r="D1077">
        <v>0</v>
      </c>
      <c r="E1077" t="s">
        <v>897</v>
      </c>
      <c r="G1077" t="s">
        <v>872</v>
      </c>
      <c r="H1077" t="s">
        <v>886</v>
      </c>
      <c r="I1077" t="s">
        <v>873</v>
      </c>
      <c r="J1077" t="s">
        <v>887</v>
      </c>
      <c r="K1077">
        <v>1492.6786689139999</v>
      </c>
      <c r="L1077">
        <v>1537.00872766782</v>
      </c>
      <c r="M1077">
        <v>0.50815897707511903</v>
      </c>
      <c r="N1077">
        <v>0.49184102292488002</v>
      </c>
      <c r="O1077">
        <v>0.24308165600034701</v>
      </c>
      <c r="P1077">
        <v>1.13587548449172</v>
      </c>
      <c r="Q1077">
        <v>1.1072061715086201</v>
      </c>
      <c r="V1077">
        <v>60</v>
      </c>
      <c r="W1077">
        <v>4</v>
      </c>
      <c r="X1077">
        <v>32</v>
      </c>
    </row>
    <row r="1078" spans="1:24">
      <c r="A1078">
        <v>2023</v>
      </c>
      <c r="B1078" s="15">
        <v>45000</v>
      </c>
      <c r="C1078">
        <v>0</v>
      </c>
      <c r="D1078">
        <v>0</v>
      </c>
      <c r="E1078" t="s">
        <v>897</v>
      </c>
      <c r="G1078" t="s">
        <v>878</v>
      </c>
      <c r="H1078" t="s">
        <v>834</v>
      </c>
      <c r="I1078" t="s">
        <v>879</v>
      </c>
      <c r="J1078" t="s">
        <v>835</v>
      </c>
      <c r="K1078">
        <v>1400.59557195617</v>
      </c>
      <c r="L1078">
        <v>1509.0058363856399</v>
      </c>
      <c r="M1078">
        <v>0.41672396236373499</v>
      </c>
      <c r="N1078">
        <v>0.58327603763626401</v>
      </c>
      <c r="O1078">
        <v>0.23393666720143</v>
      </c>
      <c r="P1078">
        <v>0.96989757703055401</v>
      </c>
      <c r="Q1078">
        <v>1.26403909017087</v>
      </c>
      <c r="V1078">
        <v>2</v>
      </c>
      <c r="W1078">
        <v>0</v>
      </c>
      <c r="X1078">
        <v>1</v>
      </c>
    </row>
    <row r="1079" spans="1:24">
      <c r="A1079">
        <v>2023</v>
      </c>
      <c r="B1079" s="15">
        <v>45001</v>
      </c>
      <c r="C1079">
        <v>0</v>
      </c>
      <c r="D1079">
        <v>0</v>
      </c>
      <c r="E1079" t="s">
        <v>897</v>
      </c>
      <c r="G1079" t="s">
        <v>894</v>
      </c>
      <c r="H1079" t="s">
        <v>882</v>
      </c>
      <c r="I1079" t="s">
        <v>895</v>
      </c>
      <c r="J1079" t="s">
        <v>883</v>
      </c>
      <c r="K1079">
        <v>1524.1979863501199</v>
      </c>
      <c r="L1079">
        <v>1580.92472514466</v>
      </c>
      <c r="M1079">
        <v>0.49032065411696102</v>
      </c>
      <c r="N1079">
        <v>0.50967934588303798</v>
      </c>
      <c r="O1079">
        <v>0.242896049656354</v>
      </c>
      <c r="P1079">
        <v>1.10444040794034</v>
      </c>
      <c r="Q1079">
        <v>1.1384556417160001</v>
      </c>
      <c r="V1079">
        <v>95</v>
      </c>
      <c r="W1079">
        <v>0</v>
      </c>
      <c r="X1079">
        <v>47</v>
      </c>
    </row>
    <row r="1080" spans="1:24">
      <c r="A1080">
        <v>2023</v>
      </c>
      <c r="B1080" s="15">
        <v>45001</v>
      </c>
      <c r="C1080">
        <v>0</v>
      </c>
      <c r="D1080">
        <v>0</v>
      </c>
      <c r="E1080" t="s">
        <v>897</v>
      </c>
      <c r="G1080" t="s">
        <v>858</v>
      </c>
      <c r="H1080" t="s">
        <v>884</v>
      </c>
      <c r="I1080" t="s">
        <v>859</v>
      </c>
      <c r="J1080" t="s">
        <v>885</v>
      </c>
      <c r="K1080">
        <v>1526.7304244656</v>
      </c>
      <c r="L1080">
        <v>1429.42452628144</v>
      </c>
      <c r="M1080">
        <v>0.70013922261739403</v>
      </c>
      <c r="N1080">
        <v>0.29986077738260503</v>
      </c>
      <c r="O1080">
        <v>0.219070381865555</v>
      </c>
      <c r="P1080">
        <v>1.46596906024249</v>
      </c>
      <c r="Q1080">
        <v>0.75310132162305699</v>
      </c>
      <c r="V1080">
        <v>15</v>
      </c>
      <c r="W1080">
        <v>84</v>
      </c>
      <c r="X1080">
        <v>49</v>
      </c>
    </row>
    <row r="1081" spans="1:24">
      <c r="A1081">
        <v>2023</v>
      </c>
      <c r="B1081" s="15">
        <v>45001</v>
      </c>
      <c r="C1081">
        <v>0</v>
      </c>
      <c r="D1081">
        <v>0</v>
      </c>
      <c r="E1081" t="s">
        <v>897</v>
      </c>
      <c r="G1081" t="s">
        <v>831</v>
      </c>
      <c r="H1081" t="s">
        <v>842</v>
      </c>
      <c r="I1081" t="s">
        <v>833</v>
      </c>
      <c r="J1081" t="s">
        <v>844</v>
      </c>
      <c r="K1081">
        <v>1483.8549982193099</v>
      </c>
      <c r="L1081">
        <v>1609.5105456496799</v>
      </c>
      <c r="M1081">
        <v>0.39281176097405202</v>
      </c>
      <c r="N1081">
        <v>0.60718823902594699</v>
      </c>
      <c r="O1081">
        <v>0.23099876404296901</v>
      </c>
      <c r="P1081">
        <v>0.92588325470452504</v>
      </c>
      <c r="Q1081">
        <v>1.3051155093384399</v>
      </c>
      <c r="V1081">
        <v>90</v>
      </c>
      <c r="W1081">
        <v>15</v>
      </c>
      <c r="X1081">
        <v>52</v>
      </c>
    </row>
    <row r="1082" spans="1:24">
      <c r="A1082">
        <v>2023</v>
      </c>
      <c r="B1082" s="15">
        <v>45001</v>
      </c>
      <c r="C1082">
        <v>0</v>
      </c>
      <c r="D1082">
        <v>0</v>
      </c>
      <c r="E1082" t="s">
        <v>897</v>
      </c>
      <c r="G1082" t="s">
        <v>888</v>
      </c>
      <c r="H1082" t="s">
        <v>856</v>
      </c>
      <c r="I1082" t="s">
        <v>889</v>
      </c>
      <c r="J1082" t="s">
        <v>857</v>
      </c>
      <c r="K1082">
        <v>1561.43380261583</v>
      </c>
      <c r="L1082">
        <v>1517.16004616604</v>
      </c>
      <c r="M1082">
        <v>0.63243641589389898</v>
      </c>
      <c r="N1082">
        <v>0.36756358410610002</v>
      </c>
      <c r="O1082">
        <v>0.22785605770624601</v>
      </c>
      <c r="P1082">
        <v>1.34862442101859</v>
      </c>
      <c r="Q1082">
        <v>0.87923163668765203</v>
      </c>
      <c r="V1082">
        <v>87</v>
      </c>
      <c r="W1082">
        <v>2</v>
      </c>
      <c r="X1082">
        <v>44</v>
      </c>
    </row>
    <row r="1083" spans="1:24">
      <c r="A1083">
        <v>2023</v>
      </c>
      <c r="B1083" s="15">
        <v>45001</v>
      </c>
      <c r="C1083">
        <v>0</v>
      </c>
      <c r="D1083">
        <v>0</v>
      </c>
      <c r="E1083" t="s">
        <v>897</v>
      </c>
      <c r="G1083" t="s">
        <v>876</v>
      </c>
      <c r="H1083" t="s">
        <v>880</v>
      </c>
      <c r="I1083" t="s">
        <v>877</v>
      </c>
      <c r="J1083" t="s">
        <v>881</v>
      </c>
      <c r="K1083">
        <v>1508.30002860483</v>
      </c>
      <c r="L1083">
        <v>1423.6619408256699</v>
      </c>
      <c r="M1083">
        <v>0.684609950310614</v>
      </c>
      <c r="N1083">
        <v>0.315390049689385</v>
      </c>
      <c r="O1083">
        <v>0.22114664511784801</v>
      </c>
      <c r="P1083">
        <v>1.4389673520135799</v>
      </c>
      <c r="Q1083">
        <v>0.78217929310425904</v>
      </c>
      <c r="V1083">
        <v>7</v>
      </c>
      <c r="W1083">
        <v>96</v>
      </c>
      <c r="X1083">
        <v>51</v>
      </c>
    </row>
    <row r="1084" spans="1:24">
      <c r="A1084">
        <v>2023</v>
      </c>
      <c r="B1084" s="15">
        <v>45001</v>
      </c>
      <c r="C1084">
        <v>0</v>
      </c>
      <c r="D1084">
        <v>0</v>
      </c>
      <c r="E1084" t="s">
        <v>897</v>
      </c>
      <c r="G1084" t="s">
        <v>854</v>
      </c>
      <c r="H1084" t="s">
        <v>830</v>
      </c>
      <c r="I1084" t="s">
        <v>855</v>
      </c>
      <c r="J1084" t="s">
        <v>832</v>
      </c>
      <c r="K1084">
        <v>1522.6386079982699</v>
      </c>
      <c r="L1084">
        <v>1630.70516121895</v>
      </c>
      <c r="M1084">
        <v>0.41720496053237099</v>
      </c>
      <c r="N1084">
        <v>0.58279503946762801</v>
      </c>
      <c r="O1084">
        <v>0.233995484760574</v>
      </c>
      <c r="P1084">
        <v>0.97078132884102797</v>
      </c>
      <c r="Q1084">
        <v>1.26321415591954</v>
      </c>
      <c r="V1084">
        <v>100</v>
      </c>
      <c r="W1084">
        <v>82</v>
      </c>
      <c r="X1084">
        <v>91</v>
      </c>
    </row>
    <row r="1085" spans="1:24">
      <c r="A1085">
        <v>2023</v>
      </c>
      <c r="B1085" s="15">
        <v>45001</v>
      </c>
      <c r="C1085">
        <v>0</v>
      </c>
      <c r="D1085">
        <v>0</v>
      </c>
      <c r="E1085" t="s">
        <v>897</v>
      </c>
      <c r="G1085" t="s">
        <v>870</v>
      </c>
      <c r="H1085" t="s">
        <v>852</v>
      </c>
      <c r="I1085" t="s">
        <v>871</v>
      </c>
      <c r="J1085" t="s">
        <v>853</v>
      </c>
      <c r="K1085">
        <v>1543.3740725346099</v>
      </c>
      <c r="L1085">
        <v>1525.25527883882</v>
      </c>
      <c r="M1085">
        <v>0.59679373522673396</v>
      </c>
      <c r="N1085">
        <v>0.40320626477326499</v>
      </c>
      <c r="O1085">
        <v>0.23227953967191101</v>
      </c>
      <c r="P1085">
        <v>1.2872440360278301</v>
      </c>
      <c r="Q1085">
        <v>0.94503550364407796</v>
      </c>
      <c r="V1085">
        <v>82</v>
      </c>
      <c r="W1085">
        <v>45</v>
      </c>
      <c r="X1085">
        <v>63</v>
      </c>
    </row>
    <row r="1086" spans="1:24">
      <c r="A1086">
        <v>2023</v>
      </c>
      <c r="B1086" s="15">
        <v>45001</v>
      </c>
      <c r="C1086">
        <v>0</v>
      </c>
      <c r="D1086">
        <v>0</v>
      </c>
      <c r="E1086" t="s">
        <v>897</v>
      </c>
      <c r="G1086" t="s">
        <v>890</v>
      </c>
      <c r="H1086" t="s">
        <v>863</v>
      </c>
      <c r="I1086" t="s">
        <v>891</v>
      </c>
      <c r="J1086" t="s">
        <v>864</v>
      </c>
      <c r="K1086">
        <v>1418.89707473813</v>
      </c>
      <c r="L1086">
        <v>1468.30167999894</v>
      </c>
      <c r="M1086">
        <v>0.50085684106805095</v>
      </c>
      <c r="N1086">
        <v>0.49914315893194799</v>
      </c>
      <c r="O1086">
        <v>0.24397424384150401</v>
      </c>
      <c r="P1086">
        <v>1.1234917569051801</v>
      </c>
      <c r="Q1086">
        <v>1.1204824869363199</v>
      </c>
      <c r="V1086">
        <v>1</v>
      </c>
      <c r="W1086">
        <v>0</v>
      </c>
      <c r="X1086">
        <v>0</v>
      </c>
    </row>
    <row r="1087" spans="1:24">
      <c r="A1087">
        <v>2023</v>
      </c>
      <c r="B1087" s="15">
        <v>45001</v>
      </c>
      <c r="C1087">
        <v>0</v>
      </c>
      <c r="D1087">
        <v>0</v>
      </c>
      <c r="E1087" t="s">
        <v>897</v>
      </c>
      <c r="G1087" t="s">
        <v>843</v>
      </c>
      <c r="H1087" t="s">
        <v>848</v>
      </c>
      <c r="I1087" t="s">
        <v>845</v>
      </c>
      <c r="J1087" t="s">
        <v>849</v>
      </c>
      <c r="K1087">
        <v>1534.3892681544401</v>
      </c>
      <c r="L1087">
        <v>1517.6081578046101</v>
      </c>
      <c r="M1087">
        <v>0.59493942575816705</v>
      </c>
      <c r="N1087">
        <v>0.40506057424183201</v>
      </c>
      <c r="O1087">
        <v>0.232507378779202</v>
      </c>
      <c r="P1087">
        <v>1.2840584238801001</v>
      </c>
      <c r="Q1087">
        <v>0.94844895489910097</v>
      </c>
      <c r="V1087">
        <v>74</v>
      </c>
      <c r="W1087">
        <v>12</v>
      </c>
      <c r="X1087">
        <v>43</v>
      </c>
    </row>
    <row r="1088" spans="1:24">
      <c r="A1088">
        <v>2023</v>
      </c>
      <c r="B1088" s="15">
        <v>45001</v>
      </c>
      <c r="C1088">
        <v>0</v>
      </c>
      <c r="D1088">
        <v>0</v>
      </c>
      <c r="E1088" t="s">
        <v>897</v>
      </c>
      <c r="G1088" t="s">
        <v>836</v>
      </c>
      <c r="H1088" t="s">
        <v>850</v>
      </c>
      <c r="I1088" t="s">
        <v>837</v>
      </c>
      <c r="J1088" t="s">
        <v>851</v>
      </c>
      <c r="K1088">
        <v>1420.6452607337301</v>
      </c>
      <c r="L1088">
        <v>1495.23061947867</v>
      </c>
      <c r="M1088">
        <v>0.46467776145282502</v>
      </c>
      <c r="N1088">
        <v>0.53532223854717398</v>
      </c>
      <c r="O1088">
        <v>0.239774099150317</v>
      </c>
      <c r="P1088">
        <v>1.0577119304084299</v>
      </c>
      <c r="Q1088">
        <v>1.18206216874188</v>
      </c>
      <c r="V1088">
        <v>3</v>
      </c>
      <c r="W1088">
        <v>0</v>
      </c>
      <c r="X1088">
        <v>1</v>
      </c>
    </row>
    <row r="1089" spans="1:24">
      <c r="A1089">
        <v>2023</v>
      </c>
      <c r="B1089" s="15">
        <v>45001</v>
      </c>
      <c r="C1089">
        <v>0</v>
      </c>
      <c r="D1089">
        <v>0</v>
      </c>
      <c r="E1089" t="s">
        <v>897</v>
      </c>
      <c r="G1089" t="s">
        <v>874</v>
      </c>
      <c r="H1089" t="s">
        <v>868</v>
      </c>
      <c r="I1089" t="s">
        <v>875</v>
      </c>
      <c r="J1089" t="s">
        <v>869</v>
      </c>
      <c r="K1089">
        <v>1512.57522739622</v>
      </c>
      <c r="L1089">
        <v>1422.1216053037799</v>
      </c>
      <c r="M1089">
        <v>0.69179319156329699</v>
      </c>
      <c r="N1089">
        <v>0.30820680843670201</v>
      </c>
      <c r="O1089">
        <v>0.22019172941363199</v>
      </c>
      <c r="P1089">
        <v>1.4514509732933201</v>
      </c>
      <c r="Q1089">
        <v>0.76874075612030301</v>
      </c>
      <c r="V1089">
        <v>7</v>
      </c>
      <c r="W1089">
        <v>40</v>
      </c>
      <c r="X1089">
        <v>23</v>
      </c>
    </row>
    <row r="1090" spans="1:24">
      <c r="A1090">
        <v>2023</v>
      </c>
      <c r="B1090" s="15">
        <v>45002</v>
      </c>
      <c r="C1090">
        <v>0</v>
      </c>
      <c r="D1090">
        <v>0</v>
      </c>
      <c r="E1090" t="s">
        <v>897</v>
      </c>
      <c r="G1090" t="s">
        <v>840</v>
      </c>
      <c r="H1090" t="s">
        <v>861</v>
      </c>
      <c r="I1090" t="s">
        <v>841</v>
      </c>
      <c r="J1090" t="s">
        <v>862</v>
      </c>
      <c r="K1090">
        <v>1428.56805594764</v>
      </c>
      <c r="L1090">
        <v>1499.7255224292601</v>
      </c>
      <c r="M1090">
        <v>0.469589539585893</v>
      </c>
      <c r="N1090">
        <v>0.530410460414106</v>
      </c>
      <c r="O1090">
        <v>0.24037120890378399</v>
      </c>
      <c r="P1090">
        <v>1.06667448275673</v>
      </c>
      <c r="Q1090">
        <v>1.1736967261470399</v>
      </c>
      <c r="V1090">
        <v>6</v>
      </c>
      <c r="W1090">
        <v>0</v>
      </c>
      <c r="X1090">
        <v>3</v>
      </c>
    </row>
    <row r="1091" spans="1:24">
      <c r="A1091">
        <v>2023</v>
      </c>
      <c r="B1091" s="15">
        <v>45002</v>
      </c>
      <c r="C1091">
        <v>0</v>
      </c>
      <c r="D1091">
        <v>0</v>
      </c>
      <c r="E1091" t="s">
        <v>897</v>
      </c>
      <c r="G1091" t="s">
        <v>838</v>
      </c>
      <c r="H1091" t="s">
        <v>872</v>
      </c>
      <c r="I1091" t="s">
        <v>839</v>
      </c>
      <c r="J1091" t="s">
        <v>873</v>
      </c>
      <c r="K1091">
        <v>1503.5301793327501</v>
      </c>
      <c r="L1091">
        <v>1492.6786689139999</v>
      </c>
      <c r="M1091">
        <v>0.58668776849874105</v>
      </c>
      <c r="N1091">
        <v>0.41331223150125801</v>
      </c>
      <c r="O1091">
        <v>0.23351920469260101</v>
      </c>
      <c r="P1091">
        <v>1.26989188058738</v>
      </c>
      <c r="Q1091">
        <v>0.96362732410522001</v>
      </c>
      <c r="V1091">
        <v>37</v>
      </c>
      <c r="W1091">
        <v>27</v>
      </c>
      <c r="X1091">
        <v>32</v>
      </c>
    </row>
    <row r="1092" spans="1:24">
      <c r="A1092">
        <v>2023</v>
      </c>
      <c r="B1092" s="15">
        <v>45002</v>
      </c>
      <c r="C1092">
        <v>0</v>
      </c>
      <c r="D1092">
        <v>0</v>
      </c>
      <c r="E1092" t="s">
        <v>897</v>
      </c>
      <c r="G1092" t="s">
        <v>846</v>
      </c>
      <c r="H1092" t="s">
        <v>866</v>
      </c>
      <c r="I1092" t="s">
        <v>847</v>
      </c>
      <c r="J1092" t="s">
        <v>867</v>
      </c>
      <c r="K1092">
        <v>1570.7556480481901</v>
      </c>
      <c r="L1092">
        <v>1586.92316160271</v>
      </c>
      <c r="M1092">
        <v>0.54853554723741604</v>
      </c>
      <c r="N1092">
        <v>0.45146445276258301</v>
      </c>
      <c r="O1092">
        <v>0.23816839806538201</v>
      </c>
      <c r="P1092">
        <v>1.2045956599727601</v>
      </c>
      <c r="Q1092">
        <v>1.0335727380926201</v>
      </c>
      <c r="V1092">
        <v>100</v>
      </c>
      <c r="W1092">
        <v>2</v>
      </c>
      <c r="X1092">
        <v>51</v>
      </c>
    </row>
    <row r="1093" spans="1:24">
      <c r="A1093">
        <v>2023</v>
      </c>
      <c r="B1093" s="15">
        <v>45002</v>
      </c>
      <c r="C1093">
        <v>0</v>
      </c>
      <c r="D1093">
        <v>0</v>
      </c>
      <c r="E1093" t="s">
        <v>897</v>
      </c>
      <c r="G1093" t="s">
        <v>878</v>
      </c>
      <c r="H1093" t="s">
        <v>868</v>
      </c>
      <c r="I1093" t="s">
        <v>879</v>
      </c>
      <c r="J1093" t="s">
        <v>869</v>
      </c>
      <c r="K1093">
        <v>1400.59557195617</v>
      </c>
      <c r="L1093">
        <v>1422.1216053037799</v>
      </c>
      <c r="M1093">
        <v>0.54088583544818503</v>
      </c>
      <c r="N1093">
        <v>0.45911416455181497</v>
      </c>
      <c r="O1093">
        <v>0.2390979669901</v>
      </c>
      <c r="P1093">
        <v>1.1915449342570601</v>
      </c>
      <c r="Q1093">
        <v>1.04755303273303</v>
      </c>
      <c r="V1093">
        <v>0</v>
      </c>
      <c r="W1093">
        <v>0</v>
      </c>
      <c r="X1093">
        <v>0</v>
      </c>
    </row>
    <row r="1094" spans="1:24">
      <c r="A1094">
        <v>2023</v>
      </c>
      <c r="B1094" s="15">
        <v>45003</v>
      </c>
      <c r="C1094">
        <v>0</v>
      </c>
      <c r="D1094">
        <v>0</v>
      </c>
      <c r="E1094" t="s">
        <v>897</v>
      </c>
      <c r="G1094" t="s">
        <v>892</v>
      </c>
      <c r="H1094" t="s">
        <v>842</v>
      </c>
      <c r="I1094" t="s">
        <v>893</v>
      </c>
      <c r="J1094" t="s">
        <v>844</v>
      </c>
      <c r="K1094">
        <v>1470.79578939576</v>
      </c>
      <c r="L1094">
        <v>1609.5105456496799</v>
      </c>
      <c r="M1094">
        <v>0.37503338393076302</v>
      </c>
      <c r="N1094">
        <v>0.62496661606923598</v>
      </c>
      <c r="O1094">
        <v>0.228791236616182</v>
      </c>
      <c r="P1094">
        <v>0.89305365279583804</v>
      </c>
      <c r="Q1094">
        <v>1.33573758382034</v>
      </c>
      <c r="V1094">
        <v>85</v>
      </c>
      <c r="W1094">
        <v>39</v>
      </c>
      <c r="X1094">
        <v>62</v>
      </c>
    </row>
    <row r="1095" spans="1:24">
      <c r="A1095">
        <v>2023</v>
      </c>
      <c r="B1095" s="15">
        <v>45003</v>
      </c>
      <c r="C1095">
        <v>0</v>
      </c>
      <c r="D1095">
        <v>0</v>
      </c>
      <c r="E1095" t="s">
        <v>897</v>
      </c>
      <c r="G1095" t="s">
        <v>876</v>
      </c>
      <c r="H1095" t="s">
        <v>854</v>
      </c>
      <c r="I1095" t="s">
        <v>877</v>
      </c>
      <c r="J1095" t="s">
        <v>855</v>
      </c>
      <c r="K1095">
        <v>1508.30002860483</v>
      </c>
      <c r="L1095">
        <v>1522.6386079982699</v>
      </c>
      <c r="M1095">
        <v>0.55114143816007899</v>
      </c>
      <c r="N1095">
        <v>0.44885856183992001</v>
      </c>
      <c r="O1095">
        <v>0.23785169303232301</v>
      </c>
      <c r="P1095">
        <v>1.2090446451858301</v>
      </c>
      <c r="Q1095">
        <v>1.0288070478464799</v>
      </c>
      <c r="V1095">
        <v>61</v>
      </c>
      <c r="W1095">
        <v>100</v>
      </c>
      <c r="X1095">
        <v>80</v>
      </c>
    </row>
    <row r="1096" spans="1:24">
      <c r="A1096">
        <v>2023</v>
      </c>
      <c r="B1096" s="15">
        <v>45003</v>
      </c>
      <c r="C1096">
        <v>0</v>
      </c>
      <c r="D1096">
        <v>0</v>
      </c>
      <c r="E1096" t="s">
        <v>897</v>
      </c>
      <c r="G1096" t="s">
        <v>886</v>
      </c>
      <c r="H1096" t="s">
        <v>830</v>
      </c>
      <c r="I1096" t="s">
        <v>887</v>
      </c>
      <c r="J1096" t="s">
        <v>832</v>
      </c>
      <c r="K1096">
        <v>1537.00872766782</v>
      </c>
      <c r="L1096">
        <v>1630.70516121895</v>
      </c>
      <c r="M1096">
        <v>0.43744525400782702</v>
      </c>
      <c r="N1096">
        <v>0.56255474599217203</v>
      </c>
      <c r="O1096">
        <v>0.236463755103235</v>
      </c>
      <c r="P1096">
        <v>1.0079143157041099</v>
      </c>
      <c r="Q1096">
        <v>1.2285494393991201</v>
      </c>
      <c r="V1096">
        <v>100</v>
      </c>
      <c r="W1096">
        <v>52</v>
      </c>
      <c r="X1096">
        <v>76</v>
      </c>
    </row>
    <row r="1097" spans="1:24">
      <c r="A1097">
        <v>2023</v>
      </c>
      <c r="B1097" s="15">
        <v>45003</v>
      </c>
      <c r="C1097">
        <v>0</v>
      </c>
      <c r="D1097">
        <v>0</v>
      </c>
      <c r="E1097" t="s">
        <v>897</v>
      </c>
      <c r="G1097" t="s">
        <v>850</v>
      </c>
      <c r="H1097" t="s">
        <v>870</v>
      </c>
      <c r="I1097" t="s">
        <v>851</v>
      </c>
      <c r="J1097" t="s">
        <v>871</v>
      </c>
      <c r="K1097">
        <v>1495.23061947867</v>
      </c>
      <c r="L1097">
        <v>1543.3740725346099</v>
      </c>
      <c r="M1097">
        <v>0.502671760394096</v>
      </c>
      <c r="N1097">
        <v>0.497328239605903</v>
      </c>
      <c r="O1097">
        <v>0.24375220622127799</v>
      </c>
      <c r="P1097">
        <v>1.1265683764082699</v>
      </c>
      <c r="Q1097">
        <v>1.1171838298129999</v>
      </c>
      <c r="V1097">
        <v>65</v>
      </c>
      <c r="W1097">
        <v>92</v>
      </c>
      <c r="X1097">
        <v>78</v>
      </c>
    </row>
    <row r="1098" spans="1:24">
      <c r="A1098">
        <v>2023</v>
      </c>
      <c r="B1098" s="15">
        <v>45003</v>
      </c>
      <c r="C1098">
        <v>0</v>
      </c>
      <c r="D1098">
        <v>0</v>
      </c>
      <c r="E1098" t="s">
        <v>897</v>
      </c>
      <c r="G1098" t="s">
        <v>858</v>
      </c>
      <c r="H1098" t="s">
        <v>894</v>
      </c>
      <c r="I1098" t="s">
        <v>859</v>
      </c>
      <c r="J1098" t="s">
        <v>895</v>
      </c>
      <c r="K1098">
        <v>1526.7304244656</v>
      </c>
      <c r="L1098">
        <v>1524.1979863501199</v>
      </c>
      <c r="M1098">
        <v>0.57502936148581396</v>
      </c>
      <c r="N1098">
        <v>0.42497063851418498</v>
      </c>
      <c r="O1098">
        <v>0.23494392342395601</v>
      </c>
      <c r="P1098">
        <v>1.24990299212413</v>
      </c>
      <c r="Q1098">
        <v>0.98504093129982095</v>
      </c>
      <c r="V1098">
        <v>73</v>
      </c>
      <c r="W1098">
        <v>97</v>
      </c>
      <c r="X1098">
        <v>85</v>
      </c>
    </row>
    <row r="1099" spans="1:24">
      <c r="A1099">
        <v>2023</v>
      </c>
      <c r="B1099" s="15">
        <v>45003</v>
      </c>
      <c r="C1099">
        <v>0</v>
      </c>
      <c r="D1099">
        <v>0</v>
      </c>
      <c r="E1099" t="s">
        <v>897</v>
      </c>
      <c r="G1099" t="s">
        <v>840</v>
      </c>
      <c r="H1099" t="s">
        <v>866</v>
      </c>
      <c r="I1099" t="s">
        <v>841</v>
      </c>
      <c r="J1099" t="s">
        <v>867</v>
      </c>
      <c r="K1099">
        <v>1428.56805594764</v>
      </c>
      <c r="L1099">
        <v>1586.92316160271</v>
      </c>
      <c r="M1099">
        <v>0.34893084208351899</v>
      </c>
      <c r="N1099">
        <v>0.65106915791648001</v>
      </c>
      <c r="O1099">
        <v>0.225499257046896</v>
      </c>
      <c r="P1099">
        <v>0.84467729556335402</v>
      </c>
      <c r="Q1099">
        <v>1.38082196148354</v>
      </c>
      <c r="V1099">
        <v>45</v>
      </c>
      <c r="W1099">
        <v>0</v>
      </c>
      <c r="X1099">
        <v>22</v>
      </c>
    </row>
    <row r="1100" spans="1:24">
      <c r="A1100">
        <v>2023</v>
      </c>
      <c r="B1100" s="15">
        <v>45003</v>
      </c>
      <c r="C1100">
        <v>0</v>
      </c>
      <c r="D1100">
        <v>0</v>
      </c>
      <c r="E1100" t="s">
        <v>897</v>
      </c>
      <c r="G1100" t="s">
        <v>831</v>
      </c>
      <c r="H1100" t="s">
        <v>846</v>
      </c>
      <c r="I1100" t="s">
        <v>833</v>
      </c>
      <c r="J1100" t="s">
        <v>847</v>
      </c>
      <c r="K1100">
        <v>1483.8549982193099</v>
      </c>
      <c r="L1100">
        <v>1570.7556480481901</v>
      </c>
      <c r="M1100">
        <v>0.44709447617811299</v>
      </c>
      <c r="N1100">
        <v>0.55290552382188596</v>
      </c>
      <c r="O1100">
        <v>0.237637268212294</v>
      </c>
      <c r="P1100">
        <v>1.02557991061674</v>
      </c>
      <c r="Q1100">
        <v>1.21205735759554</v>
      </c>
      <c r="V1100">
        <v>74</v>
      </c>
      <c r="W1100">
        <v>16</v>
      </c>
      <c r="X1100">
        <v>45</v>
      </c>
    </row>
    <row r="1101" spans="1:24">
      <c r="A1101">
        <v>2023</v>
      </c>
      <c r="B1101" s="15">
        <v>45003</v>
      </c>
      <c r="C1101">
        <v>0</v>
      </c>
      <c r="D1101">
        <v>0</v>
      </c>
      <c r="E1101" t="s">
        <v>897</v>
      </c>
      <c r="G1101" t="s">
        <v>882</v>
      </c>
      <c r="H1101" t="s">
        <v>884</v>
      </c>
      <c r="I1101" t="s">
        <v>883</v>
      </c>
      <c r="J1101" t="s">
        <v>885</v>
      </c>
      <c r="K1101">
        <v>1580.92472514466</v>
      </c>
      <c r="L1101">
        <v>1429.42452628144</v>
      </c>
      <c r="M1101">
        <v>0.76131970184319697</v>
      </c>
      <c r="N1101">
        <v>0.238680298156802</v>
      </c>
      <c r="O1101">
        <v>0.21034672935415299</v>
      </c>
      <c r="P1101">
        <v>1.5728450237649501</v>
      </c>
      <c r="Q1101">
        <v>0.63750170558920105</v>
      </c>
      <c r="V1101">
        <v>42</v>
      </c>
      <c r="W1101">
        <v>1</v>
      </c>
      <c r="X1101">
        <v>21</v>
      </c>
    </row>
    <row r="1102" spans="1:24">
      <c r="A1102">
        <v>2023</v>
      </c>
      <c r="B1102" s="15">
        <v>45003</v>
      </c>
      <c r="C1102">
        <v>0</v>
      </c>
      <c r="D1102">
        <v>0</v>
      </c>
      <c r="E1102" t="s">
        <v>897</v>
      </c>
      <c r="G1102" t="s">
        <v>888</v>
      </c>
      <c r="H1102" t="s">
        <v>856</v>
      </c>
      <c r="I1102" t="s">
        <v>889</v>
      </c>
      <c r="J1102" t="s">
        <v>857</v>
      </c>
      <c r="K1102">
        <v>1561.43380261583</v>
      </c>
      <c r="L1102">
        <v>1517.16004616604</v>
      </c>
      <c r="M1102">
        <v>0.63243641589389898</v>
      </c>
      <c r="N1102">
        <v>0.36756358410610002</v>
      </c>
      <c r="O1102">
        <v>0.22785605770624601</v>
      </c>
      <c r="P1102">
        <v>1.34862442101859</v>
      </c>
      <c r="Q1102">
        <v>0.87923163668765203</v>
      </c>
      <c r="V1102">
        <v>87</v>
      </c>
      <c r="W1102">
        <v>2</v>
      </c>
      <c r="X1102">
        <v>44</v>
      </c>
    </row>
    <row r="1103" spans="1:24">
      <c r="A1103">
        <v>2023</v>
      </c>
      <c r="B1103" s="15">
        <v>45003</v>
      </c>
      <c r="C1103">
        <v>0</v>
      </c>
      <c r="D1103">
        <v>0</v>
      </c>
      <c r="E1103" t="s">
        <v>897</v>
      </c>
      <c r="G1103" t="s">
        <v>848</v>
      </c>
      <c r="H1103" t="s">
        <v>852</v>
      </c>
      <c r="I1103" t="s">
        <v>849</v>
      </c>
      <c r="J1103" t="s">
        <v>853</v>
      </c>
      <c r="K1103">
        <v>1517.6081578046101</v>
      </c>
      <c r="L1103">
        <v>1525.25527883882</v>
      </c>
      <c r="M1103">
        <v>0.56065056811969805</v>
      </c>
      <c r="N1103">
        <v>0.43934943188030101</v>
      </c>
      <c r="O1103">
        <v>0.23669544588407401</v>
      </c>
      <c r="P1103">
        <v>1.2252931459172101</v>
      </c>
      <c r="Q1103">
        <v>1.0114022999668499</v>
      </c>
      <c r="V1103">
        <v>68</v>
      </c>
      <c r="W1103">
        <v>100</v>
      </c>
      <c r="X1103">
        <v>84</v>
      </c>
    </row>
    <row r="1104" spans="1:24">
      <c r="A1104">
        <v>2023</v>
      </c>
      <c r="B1104" s="15">
        <v>45003</v>
      </c>
      <c r="C1104">
        <v>0</v>
      </c>
      <c r="D1104">
        <v>0</v>
      </c>
      <c r="E1104" t="s">
        <v>897</v>
      </c>
      <c r="G1104" t="s">
        <v>874</v>
      </c>
      <c r="H1104" t="s">
        <v>863</v>
      </c>
      <c r="I1104" t="s">
        <v>875</v>
      </c>
      <c r="J1104" t="s">
        <v>864</v>
      </c>
      <c r="K1104">
        <v>1512.57522739622</v>
      </c>
      <c r="L1104">
        <v>1468.30167999894</v>
      </c>
      <c r="M1104">
        <v>0.63243613615007999</v>
      </c>
      <c r="N1104">
        <v>0.36756386384991901</v>
      </c>
      <c r="O1104">
        <v>0.22785609282399399</v>
      </c>
      <c r="P1104">
        <v>1.34862393818029</v>
      </c>
      <c r="Q1104">
        <v>0.87923215464369997</v>
      </c>
      <c r="V1104">
        <v>28</v>
      </c>
      <c r="W1104">
        <v>40</v>
      </c>
      <c r="X1104">
        <v>34</v>
      </c>
    </row>
    <row r="1105" spans="1:24">
      <c r="A1105">
        <v>2023</v>
      </c>
      <c r="B1105" s="15">
        <v>45003</v>
      </c>
      <c r="C1105">
        <v>0</v>
      </c>
      <c r="D1105">
        <v>0</v>
      </c>
      <c r="E1105" t="s">
        <v>897</v>
      </c>
      <c r="G1105" t="s">
        <v>836</v>
      </c>
      <c r="H1105" t="s">
        <v>834</v>
      </c>
      <c r="I1105" t="s">
        <v>837</v>
      </c>
      <c r="J1105" t="s">
        <v>835</v>
      </c>
      <c r="K1105">
        <v>1420.6452607337301</v>
      </c>
      <c r="L1105">
        <v>1509.0058363856399</v>
      </c>
      <c r="M1105">
        <v>0.44501793229491199</v>
      </c>
      <c r="N1105">
        <v>0.55498206770508796</v>
      </c>
      <c r="O1105">
        <v>0.23738482683593101</v>
      </c>
      <c r="P1105">
        <v>1.0217801866290399</v>
      </c>
      <c r="Q1105">
        <v>1.2156046402068801</v>
      </c>
      <c r="V1105">
        <v>6</v>
      </c>
      <c r="W1105">
        <v>0</v>
      </c>
      <c r="X1105">
        <v>3</v>
      </c>
    </row>
    <row r="1106" spans="1:24">
      <c r="A1106">
        <v>2023</v>
      </c>
      <c r="B1106" s="15">
        <v>45003</v>
      </c>
      <c r="C1106">
        <v>0</v>
      </c>
      <c r="D1106">
        <v>0</v>
      </c>
      <c r="E1106" t="s">
        <v>897</v>
      </c>
      <c r="G1106" t="s">
        <v>890</v>
      </c>
      <c r="H1106" t="s">
        <v>880</v>
      </c>
      <c r="I1106" t="s">
        <v>891</v>
      </c>
      <c r="J1106" t="s">
        <v>881</v>
      </c>
      <c r="K1106">
        <v>1418.89707473813</v>
      </c>
      <c r="L1106">
        <v>1423.6619408256699</v>
      </c>
      <c r="M1106">
        <v>0.564733232384524</v>
      </c>
      <c r="N1106">
        <v>0.435266767615475</v>
      </c>
      <c r="O1106">
        <v>0.236198604565306</v>
      </c>
      <c r="P1106">
        <v>1.23227586789347</v>
      </c>
      <c r="Q1106">
        <v>1.00392273667183</v>
      </c>
      <c r="V1106">
        <v>0</v>
      </c>
      <c r="W1106">
        <v>0</v>
      </c>
      <c r="X1106">
        <v>0</v>
      </c>
    </row>
    <row r="1107" spans="1:24">
      <c r="A1107">
        <v>2023</v>
      </c>
      <c r="B1107" s="15">
        <v>45004</v>
      </c>
      <c r="C1107">
        <v>0</v>
      </c>
      <c r="D1107">
        <v>0</v>
      </c>
      <c r="E1107" t="s">
        <v>897</v>
      </c>
      <c r="G1107" t="s">
        <v>861</v>
      </c>
      <c r="H1107" t="s">
        <v>830</v>
      </c>
      <c r="I1107" t="s">
        <v>862</v>
      </c>
      <c r="J1107" t="s">
        <v>832</v>
      </c>
      <c r="K1107">
        <v>1499.7255224292601</v>
      </c>
      <c r="L1107">
        <v>1630.70516121895</v>
      </c>
      <c r="M1107">
        <v>0.38552640483122502</v>
      </c>
      <c r="N1107">
        <v>0.61447359516877398</v>
      </c>
      <c r="O1107">
        <v>0.23009698487531299</v>
      </c>
      <c r="P1107">
        <v>0.91244133119628001</v>
      </c>
      <c r="Q1107">
        <v>1.31765565367903</v>
      </c>
      <c r="V1107">
        <v>98</v>
      </c>
      <c r="W1107">
        <v>99</v>
      </c>
      <c r="X1107">
        <v>98</v>
      </c>
    </row>
    <row r="1108" spans="1:24">
      <c r="A1108">
        <v>2023</v>
      </c>
      <c r="B1108" s="15">
        <v>45004</v>
      </c>
      <c r="C1108">
        <v>0</v>
      </c>
      <c r="D1108">
        <v>0</v>
      </c>
      <c r="E1108" t="s">
        <v>897</v>
      </c>
      <c r="G1108" t="s">
        <v>886</v>
      </c>
      <c r="H1108" t="s">
        <v>838</v>
      </c>
      <c r="I1108" t="s">
        <v>887</v>
      </c>
      <c r="J1108" t="s">
        <v>839</v>
      </c>
      <c r="K1108">
        <v>1537.00872766782</v>
      </c>
      <c r="L1108">
        <v>1503.5301793327501</v>
      </c>
      <c r="M1108">
        <v>0.61787565189568605</v>
      </c>
      <c r="N1108">
        <v>0.38212434810431301</v>
      </c>
      <c r="O1108">
        <v>0.22967457885158701</v>
      </c>
      <c r="P1108">
        <v>1.3235155525111599</v>
      </c>
      <c r="Q1108">
        <v>0.90615902634041801</v>
      </c>
      <c r="V1108">
        <v>67</v>
      </c>
      <c r="W1108">
        <v>46</v>
      </c>
      <c r="X1108">
        <v>56</v>
      </c>
    </row>
    <row r="1109" spans="1:24">
      <c r="A1109">
        <v>2023</v>
      </c>
      <c r="B1109" s="15">
        <v>45004</v>
      </c>
      <c r="C1109">
        <v>0</v>
      </c>
      <c r="D1109">
        <v>0</v>
      </c>
      <c r="E1109" t="s">
        <v>897</v>
      </c>
      <c r="G1109" t="s">
        <v>843</v>
      </c>
      <c r="H1109" t="s">
        <v>868</v>
      </c>
      <c r="I1109" t="s">
        <v>845</v>
      </c>
      <c r="J1109" t="s">
        <v>869</v>
      </c>
      <c r="K1109">
        <v>1534.3892681544401</v>
      </c>
      <c r="L1109">
        <v>1422.1216053037799</v>
      </c>
      <c r="M1109">
        <v>0.71790386574120202</v>
      </c>
      <c r="N1109">
        <v>0.28209613425879698</v>
      </c>
      <c r="O1109">
        <v>0.216636250553631</v>
      </c>
      <c r="P1109">
        <v>1.4969199803038999</v>
      </c>
      <c r="Q1109">
        <v>0.71971627024972595</v>
      </c>
      <c r="V1109">
        <v>14</v>
      </c>
      <c r="W1109">
        <v>8</v>
      </c>
      <c r="X1109">
        <v>11</v>
      </c>
    </row>
    <row r="1110" spans="1:24">
      <c r="A1110">
        <v>2023</v>
      </c>
      <c r="B1110" s="15">
        <v>45004</v>
      </c>
      <c r="C1110">
        <v>0</v>
      </c>
      <c r="D1110">
        <v>0</v>
      </c>
      <c r="E1110" t="s">
        <v>897</v>
      </c>
      <c r="G1110" t="s">
        <v>872</v>
      </c>
      <c r="H1110" t="s">
        <v>854</v>
      </c>
      <c r="I1110" t="s">
        <v>873</v>
      </c>
      <c r="J1110" t="s">
        <v>855</v>
      </c>
      <c r="K1110">
        <v>1492.6786689139999</v>
      </c>
      <c r="L1110">
        <v>1522.6386079982699</v>
      </c>
      <c r="M1110">
        <v>0.52880802518277603</v>
      </c>
      <c r="N1110">
        <v>0.47119197481722302</v>
      </c>
      <c r="O1110">
        <v>0.24056607100402899</v>
      </c>
      <c r="P1110">
        <v>1.1709688524359601</v>
      </c>
      <c r="Q1110">
        <v>1.06959721856806</v>
      </c>
      <c r="V1110">
        <v>50</v>
      </c>
      <c r="W1110">
        <v>3</v>
      </c>
      <c r="X1110">
        <v>26</v>
      </c>
    </row>
    <row r="1111" spans="1:24">
      <c r="A1111">
        <v>2023</v>
      </c>
      <c r="B1111" s="15">
        <v>45004</v>
      </c>
      <c r="C1111">
        <v>0</v>
      </c>
      <c r="D1111">
        <v>0</v>
      </c>
      <c r="E1111" t="s">
        <v>897</v>
      </c>
      <c r="G1111" t="s">
        <v>882</v>
      </c>
      <c r="H1111" t="s">
        <v>894</v>
      </c>
      <c r="I1111" t="s">
        <v>883</v>
      </c>
      <c r="J1111" t="s">
        <v>895</v>
      </c>
      <c r="K1111">
        <v>1580.92472514466</v>
      </c>
      <c r="L1111">
        <v>1524.1979863501199</v>
      </c>
      <c r="M1111">
        <v>0.64893666952673001</v>
      </c>
      <c r="N1111">
        <v>0.35106333047326899</v>
      </c>
      <c r="O1111">
        <v>0.22577091155822601</v>
      </c>
      <c r="P1111">
        <v>1.3771332271890699</v>
      </c>
      <c r="Q1111">
        <v>0.84863768436914799</v>
      </c>
      <c r="V1111">
        <v>95</v>
      </c>
      <c r="W1111">
        <v>2</v>
      </c>
      <c r="X1111">
        <v>48</v>
      </c>
    </row>
    <row r="1112" spans="1:24">
      <c r="A1112">
        <v>2023</v>
      </c>
      <c r="B1112" s="15">
        <v>45004</v>
      </c>
      <c r="C1112">
        <v>0</v>
      </c>
      <c r="D1112">
        <v>0</v>
      </c>
      <c r="E1112" t="s">
        <v>897</v>
      </c>
      <c r="G1112" t="s">
        <v>888</v>
      </c>
      <c r="H1112" t="s">
        <v>876</v>
      </c>
      <c r="I1112" t="s">
        <v>889</v>
      </c>
      <c r="J1112" t="s">
        <v>877</v>
      </c>
      <c r="K1112">
        <v>1561.43380261583</v>
      </c>
      <c r="L1112">
        <v>1508.30002860483</v>
      </c>
      <c r="M1112">
        <v>0.64421037493283695</v>
      </c>
      <c r="N1112">
        <v>0.355789625067162</v>
      </c>
      <c r="O1112">
        <v>0.22637113254194499</v>
      </c>
      <c r="P1112">
        <v>1.3689612502388</v>
      </c>
      <c r="Q1112">
        <v>0.85740988230314297</v>
      </c>
      <c r="V1112">
        <v>83</v>
      </c>
      <c r="W1112">
        <v>2</v>
      </c>
      <c r="X1112">
        <v>42</v>
      </c>
    </row>
    <row r="1113" spans="1:24">
      <c r="A1113">
        <v>2023</v>
      </c>
      <c r="B1113" s="15">
        <v>45004</v>
      </c>
      <c r="C1113">
        <v>0</v>
      </c>
      <c r="D1113">
        <v>0</v>
      </c>
      <c r="E1113" t="s">
        <v>897</v>
      </c>
      <c r="G1113" t="s">
        <v>878</v>
      </c>
      <c r="H1113" t="s">
        <v>863</v>
      </c>
      <c r="I1113" t="s">
        <v>879</v>
      </c>
      <c r="J1113" t="s">
        <v>864</v>
      </c>
      <c r="K1113">
        <v>1400.59557195617</v>
      </c>
      <c r="L1113">
        <v>1468.30167999894</v>
      </c>
      <c r="M1113">
        <v>0.47454089881156097</v>
      </c>
      <c r="N1113">
        <v>0.52545910118843797</v>
      </c>
      <c r="O1113">
        <v>0.24097343237066299</v>
      </c>
      <c r="P1113">
        <v>1.0757034808068999</v>
      </c>
      <c r="Q1113">
        <v>1.1652699515637499</v>
      </c>
      <c r="V1113">
        <v>0</v>
      </c>
      <c r="W1113">
        <v>0</v>
      </c>
      <c r="X1113">
        <v>0</v>
      </c>
    </row>
    <row r="1114" spans="1:24">
      <c r="A1114">
        <v>2023</v>
      </c>
      <c r="B1114" s="15">
        <v>45005</v>
      </c>
      <c r="C1114">
        <v>0</v>
      </c>
      <c r="D1114">
        <v>0</v>
      </c>
      <c r="E1114" t="s">
        <v>897</v>
      </c>
      <c r="G1114" t="s">
        <v>892</v>
      </c>
      <c r="H1114" t="s">
        <v>858</v>
      </c>
      <c r="I1114" t="s">
        <v>893</v>
      </c>
      <c r="J1114" t="s">
        <v>859</v>
      </c>
      <c r="K1114">
        <v>1470.79578939576</v>
      </c>
      <c r="L1114">
        <v>1526.7304244656</v>
      </c>
      <c r="M1114">
        <v>0.49146020413103197</v>
      </c>
      <c r="N1114">
        <v>0.50853979586896703</v>
      </c>
      <c r="O1114">
        <v>0.24303515853983099</v>
      </c>
      <c r="P1114">
        <v>1.1065134581748901</v>
      </c>
      <c r="Q1114">
        <v>1.1365217003649299</v>
      </c>
      <c r="V1114">
        <v>38</v>
      </c>
      <c r="W1114">
        <v>52</v>
      </c>
      <c r="X1114">
        <v>45</v>
      </c>
    </row>
    <row r="1115" spans="1:24">
      <c r="A1115">
        <v>2023</v>
      </c>
      <c r="B1115" s="15">
        <v>45005</v>
      </c>
      <c r="C1115">
        <v>0</v>
      </c>
      <c r="D1115">
        <v>0</v>
      </c>
      <c r="E1115" t="s">
        <v>897</v>
      </c>
      <c r="G1115" t="s">
        <v>856</v>
      </c>
      <c r="H1115" t="s">
        <v>831</v>
      </c>
      <c r="I1115" t="s">
        <v>857</v>
      </c>
      <c r="J1115" t="s">
        <v>833</v>
      </c>
      <c r="K1115">
        <v>1517.16004616604</v>
      </c>
      <c r="L1115">
        <v>1483.8549982193099</v>
      </c>
      <c r="M1115">
        <v>0.61763981430108605</v>
      </c>
      <c r="N1115">
        <v>0.382360185698913</v>
      </c>
      <c r="O1115">
        <v>0.22970388909789999</v>
      </c>
      <c r="P1115">
        <v>1.3231092502934001</v>
      </c>
      <c r="Q1115">
        <v>0.90659463880449198</v>
      </c>
      <c r="V1115">
        <v>41</v>
      </c>
      <c r="W1115">
        <v>100</v>
      </c>
      <c r="X1115">
        <v>70</v>
      </c>
    </row>
    <row r="1116" spans="1:24">
      <c r="A1116">
        <v>2023</v>
      </c>
      <c r="B1116" s="15">
        <v>45005</v>
      </c>
      <c r="C1116">
        <v>0</v>
      </c>
      <c r="D1116">
        <v>0</v>
      </c>
      <c r="E1116" t="s">
        <v>897</v>
      </c>
      <c r="G1116" t="s">
        <v>842</v>
      </c>
      <c r="H1116" t="s">
        <v>880</v>
      </c>
      <c r="I1116" t="s">
        <v>844</v>
      </c>
      <c r="J1116" t="s">
        <v>881</v>
      </c>
      <c r="K1116">
        <v>1609.5105456496799</v>
      </c>
      <c r="L1116">
        <v>1423.6619408256699</v>
      </c>
      <c r="M1116">
        <v>0.79537809853728003</v>
      </c>
      <c r="N1116">
        <v>0.204621901462719</v>
      </c>
      <c r="O1116">
        <v>0.20495104463286601</v>
      </c>
      <c r="P1116">
        <v>1.6326936695340999</v>
      </c>
      <c r="Q1116">
        <v>0.57225737509875696</v>
      </c>
      <c r="V1116">
        <v>55</v>
      </c>
      <c r="W1116">
        <v>5</v>
      </c>
      <c r="X1116">
        <v>30</v>
      </c>
    </row>
    <row r="1117" spans="1:24">
      <c r="A1117">
        <v>2023</v>
      </c>
      <c r="B1117" s="15">
        <v>45005</v>
      </c>
      <c r="C1117">
        <v>0</v>
      </c>
      <c r="D1117">
        <v>0</v>
      </c>
      <c r="E1117" t="s">
        <v>897</v>
      </c>
      <c r="G1117" t="s">
        <v>870</v>
      </c>
      <c r="H1117" t="s">
        <v>836</v>
      </c>
      <c r="I1117" t="s">
        <v>871</v>
      </c>
      <c r="J1117" t="s">
        <v>837</v>
      </c>
      <c r="K1117">
        <v>1543.3740725346099</v>
      </c>
      <c r="L1117">
        <v>1420.6452607337301</v>
      </c>
      <c r="M1117">
        <v>0.72993778930832998</v>
      </c>
      <c r="N1117">
        <v>0.27006221069166902</v>
      </c>
      <c r="O1117">
        <v>0.214945983450854</v>
      </c>
      <c r="P1117">
        <v>1.5179243660866899</v>
      </c>
      <c r="Q1117">
        <v>0.69702161736416002</v>
      </c>
      <c r="V1117">
        <v>17</v>
      </c>
      <c r="W1117">
        <v>31</v>
      </c>
      <c r="X1117">
        <v>24</v>
      </c>
    </row>
    <row r="1118" spans="1:24">
      <c r="A1118">
        <v>2023</v>
      </c>
      <c r="B1118" s="15">
        <v>45005</v>
      </c>
      <c r="C1118">
        <v>0</v>
      </c>
      <c r="D1118">
        <v>0</v>
      </c>
      <c r="E1118" t="s">
        <v>897</v>
      </c>
      <c r="G1118" t="s">
        <v>874</v>
      </c>
      <c r="H1118" t="s">
        <v>848</v>
      </c>
      <c r="I1118" t="s">
        <v>875</v>
      </c>
      <c r="J1118" t="s">
        <v>849</v>
      </c>
      <c r="K1118">
        <v>1512.57522739622</v>
      </c>
      <c r="L1118">
        <v>1517.6081578046101</v>
      </c>
      <c r="M1118">
        <v>0.56435388520104302</v>
      </c>
      <c r="N1118">
        <v>0.43564611479895599</v>
      </c>
      <c r="O1118">
        <v>0.23624478292697601</v>
      </c>
      <c r="P1118">
        <v>1.2316268922257401</v>
      </c>
      <c r="Q1118">
        <v>1.00461789070123</v>
      </c>
      <c r="V1118">
        <v>60</v>
      </c>
      <c r="W1118">
        <v>64</v>
      </c>
      <c r="X1118">
        <v>62</v>
      </c>
    </row>
    <row r="1119" spans="1:24">
      <c r="A1119">
        <v>2023</v>
      </c>
      <c r="B1119" s="15">
        <v>45006</v>
      </c>
      <c r="C1119">
        <v>0</v>
      </c>
      <c r="D1119">
        <v>0</v>
      </c>
      <c r="E1119" t="s">
        <v>897</v>
      </c>
      <c r="G1119" t="s">
        <v>888</v>
      </c>
      <c r="H1119" t="s">
        <v>866</v>
      </c>
      <c r="I1119" t="s">
        <v>889</v>
      </c>
      <c r="J1119" t="s">
        <v>867</v>
      </c>
      <c r="K1119">
        <v>1561.43380261583</v>
      </c>
      <c r="L1119">
        <v>1586.92316160271</v>
      </c>
      <c r="M1119">
        <v>0.53521524609474902</v>
      </c>
      <c r="N1119">
        <v>0.46478475390524998</v>
      </c>
      <c r="O1119">
        <v>0.23978710351327401</v>
      </c>
      <c r="P1119">
        <v>1.1818798820855601</v>
      </c>
      <c r="Q1119">
        <v>1.0579072214277001</v>
      </c>
      <c r="V1119">
        <v>100</v>
      </c>
      <c r="W1119">
        <v>2</v>
      </c>
      <c r="X1119">
        <v>51</v>
      </c>
    </row>
    <row r="1120" spans="1:24">
      <c r="A1120">
        <v>2023</v>
      </c>
      <c r="B1120" s="15">
        <v>45006</v>
      </c>
      <c r="C1120">
        <v>0</v>
      </c>
      <c r="D1120">
        <v>0</v>
      </c>
      <c r="E1120" t="s">
        <v>897</v>
      </c>
      <c r="G1120" t="s">
        <v>894</v>
      </c>
      <c r="H1120" t="s">
        <v>886</v>
      </c>
      <c r="I1120" t="s">
        <v>895</v>
      </c>
      <c r="J1120" t="s">
        <v>887</v>
      </c>
      <c r="K1120">
        <v>1524.1979863501199</v>
      </c>
      <c r="L1120">
        <v>1537.00872766782</v>
      </c>
      <c r="M1120">
        <v>0.55331617900543395</v>
      </c>
      <c r="N1120">
        <v>0.446683820994565</v>
      </c>
      <c r="O1120">
        <v>0.23758734909829601</v>
      </c>
      <c r="P1120">
        <v>1.21275878292606</v>
      </c>
      <c r="Q1120">
        <v>1.0248285661722201</v>
      </c>
      <c r="V1120">
        <v>79</v>
      </c>
      <c r="W1120">
        <v>0</v>
      </c>
      <c r="X1120">
        <v>39</v>
      </c>
    </row>
    <row r="1121" spans="1:24">
      <c r="A1121">
        <v>2023</v>
      </c>
      <c r="B1121" s="15">
        <v>45006</v>
      </c>
      <c r="C1121">
        <v>0</v>
      </c>
      <c r="D1121">
        <v>0</v>
      </c>
      <c r="E1121" t="s">
        <v>897</v>
      </c>
      <c r="G1121" t="s">
        <v>840</v>
      </c>
      <c r="H1121" t="s">
        <v>858</v>
      </c>
      <c r="I1121" t="s">
        <v>841</v>
      </c>
      <c r="J1121" t="s">
        <v>859</v>
      </c>
      <c r="K1121">
        <v>1428.56805594764</v>
      </c>
      <c r="L1121">
        <v>1526.7304244656</v>
      </c>
      <c r="M1121">
        <v>0.43112935958155402</v>
      </c>
      <c r="N1121">
        <v>0.56887064041844504</v>
      </c>
      <c r="O1121">
        <v>0.235694747510064</v>
      </c>
      <c r="P1121">
        <v>0.99633854112242204</v>
      </c>
      <c r="Q1121">
        <v>1.23935620638764</v>
      </c>
      <c r="V1121">
        <v>14</v>
      </c>
      <c r="W1121">
        <v>0</v>
      </c>
      <c r="X1121">
        <v>7</v>
      </c>
    </row>
    <row r="1122" spans="1:24">
      <c r="A1122">
        <v>2023</v>
      </c>
      <c r="B1122" s="15">
        <v>45006</v>
      </c>
      <c r="C1122">
        <v>0</v>
      </c>
      <c r="D1122">
        <v>0</v>
      </c>
      <c r="E1122" t="s">
        <v>897</v>
      </c>
      <c r="G1122" t="s">
        <v>830</v>
      </c>
      <c r="H1122" t="s">
        <v>831</v>
      </c>
      <c r="I1122" t="s">
        <v>832</v>
      </c>
      <c r="J1122" t="s">
        <v>833</v>
      </c>
      <c r="K1122">
        <v>1630.70516121895</v>
      </c>
      <c r="L1122">
        <v>1483.8549982193099</v>
      </c>
      <c r="M1122">
        <v>0.75642170989443203</v>
      </c>
      <c r="N1122">
        <v>0.243578290105567</v>
      </c>
      <c r="O1122">
        <v>0.21108514190642</v>
      </c>
      <c r="P1122">
        <v>1.5642591777211201</v>
      </c>
      <c r="Q1122">
        <v>0.64682596418529803</v>
      </c>
      <c r="V1122">
        <v>96</v>
      </c>
      <c r="W1122">
        <v>4</v>
      </c>
      <c r="X1122">
        <v>50</v>
      </c>
    </row>
    <row r="1123" spans="1:24">
      <c r="A1123">
        <v>2023</v>
      </c>
      <c r="B1123" s="15">
        <v>45006</v>
      </c>
      <c r="C1123">
        <v>0</v>
      </c>
      <c r="D1123">
        <v>0</v>
      </c>
      <c r="E1123" t="s">
        <v>897</v>
      </c>
      <c r="G1123" t="s">
        <v>838</v>
      </c>
      <c r="H1123" t="s">
        <v>868</v>
      </c>
      <c r="I1123" t="s">
        <v>839</v>
      </c>
      <c r="J1123" t="s">
        <v>869</v>
      </c>
      <c r="K1123">
        <v>1503.5301793327501</v>
      </c>
      <c r="L1123">
        <v>1422.1216053037799</v>
      </c>
      <c r="M1123">
        <v>0.68058218141682703</v>
      </c>
      <c r="N1123">
        <v>0.31941781858317198</v>
      </c>
      <c r="O1123">
        <v>0.221678213137944</v>
      </c>
      <c r="P1123">
        <v>1.43197233410159</v>
      </c>
      <c r="Q1123">
        <v>0.78970587903635103</v>
      </c>
      <c r="V1123">
        <v>5</v>
      </c>
      <c r="W1123">
        <v>20</v>
      </c>
      <c r="X1123">
        <v>12</v>
      </c>
    </row>
    <row r="1124" spans="1:24">
      <c r="A1124">
        <v>2023</v>
      </c>
      <c r="B1124" s="15">
        <v>45006</v>
      </c>
      <c r="C1124">
        <v>0</v>
      </c>
      <c r="D1124">
        <v>0</v>
      </c>
      <c r="E1124" t="s">
        <v>897</v>
      </c>
      <c r="G1124" t="s">
        <v>861</v>
      </c>
      <c r="H1124" t="s">
        <v>876</v>
      </c>
      <c r="I1124" t="s">
        <v>862</v>
      </c>
      <c r="J1124" t="s">
        <v>877</v>
      </c>
      <c r="K1124">
        <v>1499.7255224292601</v>
      </c>
      <c r="L1124">
        <v>1508.30002860483</v>
      </c>
      <c r="M1124">
        <v>0.559335168313561</v>
      </c>
      <c r="N1124">
        <v>0.440664831686438</v>
      </c>
      <c r="O1124">
        <v>0.236855461194108</v>
      </c>
      <c r="P1124">
        <v>1.22304420856823</v>
      </c>
      <c r="Q1124">
        <v>1.01381125262587</v>
      </c>
      <c r="V1124">
        <v>45</v>
      </c>
      <c r="W1124">
        <v>99</v>
      </c>
      <c r="X1124">
        <v>72</v>
      </c>
    </row>
    <row r="1125" spans="1:24">
      <c r="A1125">
        <v>2023</v>
      </c>
      <c r="B1125" s="15">
        <v>45006</v>
      </c>
      <c r="C1125">
        <v>0</v>
      </c>
      <c r="D1125">
        <v>0</v>
      </c>
      <c r="E1125" t="s">
        <v>897</v>
      </c>
      <c r="G1125" t="s">
        <v>884</v>
      </c>
      <c r="H1125" t="s">
        <v>882</v>
      </c>
      <c r="I1125" t="s">
        <v>885</v>
      </c>
      <c r="J1125" t="s">
        <v>883</v>
      </c>
      <c r="K1125">
        <v>1429.42452628144</v>
      </c>
      <c r="L1125">
        <v>1580.92472514466</v>
      </c>
      <c r="M1125">
        <v>0.35794787606767597</v>
      </c>
      <c r="N1125">
        <v>0.64205212393232303</v>
      </c>
      <c r="O1125">
        <v>0.22664440165181701</v>
      </c>
      <c r="P1125">
        <v>0.86141327159327197</v>
      </c>
      <c r="Q1125">
        <v>1.36523113005854</v>
      </c>
      <c r="V1125">
        <v>42</v>
      </c>
      <c r="W1125">
        <v>0</v>
      </c>
      <c r="X1125">
        <v>21</v>
      </c>
    </row>
    <row r="1126" spans="1:24">
      <c r="A1126">
        <v>2023</v>
      </c>
      <c r="B1126" s="15">
        <v>45006</v>
      </c>
      <c r="C1126">
        <v>0</v>
      </c>
      <c r="D1126">
        <v>0</v>
      </c>
      <c r="E1126" t="s">
        <v>897</v>
      </c>
      <c r="G1126" t="s">
        <v>834</v>
      </c>
      <c r="H1126" t="s">
        <v>846</v>
      </c>
      <c r="I1126" t="s">
        <v>835</v>
      </c>
      <c r="J1126" t="s">
        <v>847</v>
      </c>
      <c r="K1126">
        <v>1509.0058363856399</v>
      </c>
      <c r="L1126">
        <v>1570.7556480481901</v>
      </c>
      <c r="M1126">
        <v>0.48309710523455601</v>
      </c>
      <c r="N1126">
        <v>0.51690289476544304</v>
      </c>
      <c r="O1126">
        <v>0.242015159347723</v>
      </c>
      <c r="P1126">
        <v>1.0912925469130701</v>
      </c>
      <c r="Q1126">
        <v>1.1507226124346499</v>
      </c>
      <c r="V1126">
        <v>87</v>
      </c>
      <c r="W1126">
        <v>100</v>
      </c>
      <c r="X1126">
        <v>93</v>
      </c>
    </row>
    <row r="1127" spans="1:24">
      <c r="A1127">
        <v>2023</v>
      </c>
      <c r="B1127" s="15">
        <v>45006</v>
      </c>
      <c r="C1127">
        <v>0</v>
      </c>
      <c r="D1127">
        <v>0</v>
      </c>
      <c r="E1127" t="s">
        <v>897</v>
      </c>
      <c r="G1127" t="s">
        <v>872</v>
      </c>
      <c r="H1127" t="s">
        <v>892</v>
      </c>
      <c r="I1127" t="s">
        <v>873</v>
      </c>
      <c r="J1127" t="s">
        <v>893</v>
      </c>
      <c r="K1127">
        <v>1492.6786689139999</v>
      </c>
      <c r="L1127">
        <v>1470.79578939576</v>
      </c>
      <c r="M1127">
        <v>0.60199656826772696</v>
      </c>
      <c r="N1127">
        <v>0.39800343173227198</v>
      </c>
      <c r="O1127">
        <v>0.23163926272389601</v>
      </c>
      <c r="P1127">
        <v>1.29618635802349</v>
      </c>
      <c r="Q1127">
        <v>0.93545290470039699</v>
      </c>
      <c r="V1127">
        <v>19</v>
      </c>
      <c r="W1127">
        <v>3</v>
      </c>
      <c r="X1127">
        <v>11</v>
      </c>
    </row>
    <row r="1128" spans="1:24">
      <c r="A1128">
        <v>2023</v>
      </c>
      <c r="B1128" s="15">
        <v>45006</v>
      </c>
      <c r="C1128">
        <v>0</v>
      </c>
      <c r="D1128">
        <v>0</v>
      </c>
      <c r="E1128" t="s">
        <v>897</v>
      </c>
      <c r="G1128" t="s">
        <v>854</v>
      </c>
      <c r="H1128" t="s">
        <v>890</v>
      </c>
      <c r="I1128" t="s">
        <v>855</v>
      </c>
      <c r="J1128" t="s">
        <v>891</v>
      </c>
      <c r="K1128">
        <v>1522.6386079982699</v>
      </c>
      <c r="L1128">
        <v>1418.89707473813</v>
      </c>
      <c r="M1128">
        <v>0.70785880308234095</v>
      </c>
      <c r="N1128">
        <v>0.292141196917659</v>
      </c>
      <c r="O1128">
        <v>0.21802096276258301</v>
      </c>
      <c r="P1128">
        <v>1.4794105111792799</v>
      </c>
      <c r="Q1128">
        <v>0.73861045158329997</v>
      </c>
      <c r="V1128">
        <v>9</v>
      </c>
      <c r="W1128">
        <v>73</v>
      </c>
      <c r="X1128">
        <v>41</v>
      </c>
    </row>
    <row r="1129" spans="1:24">
      <c r="A1129">
        <v>2023</v>
      </c>
      <c r="B1129" s="15">
        <v>45006</v>
      </c>
      <c r="C1129">
        <v>0</v>
      </c>
      <c r="D1129">
        <v>0</v>
      </c>
      <c r="E1129" t="s">
        <v>897</v>
      </c>
      <c r="G1129" t="s">
        <v>852</v>
      </c>
      <c r="H1129" t="s">
        <v>850</v>
      </c>
      <c r="I1129" t="s">
        <v>853</v>
      </c>
      <c r="J1129" t="s">
        <v>851</v>
      </c>
      <c r="K1129">
        <v>1525.25527883882</v>
      </c>
      <c r="L1129">
        <v>1495.23061947867</v>
      </c>
      <c r="M1129">
        <v>0.61317049032397997</v>
      </c>
      <c r="N1129">
        <v>0.38682950967601898</v>
      </c>
      <c r="O1129">
        <v>0.23025855469453299</v>
      </c>
      <c r="P1129">
        <v>1.31541178445915</v>
      </c>
      <c r="Q1129">
        <v>0.91484677023537797</v>
      </c>
      <c r="V1129">
        <v>54</v>
      </c>
      <c r="W1129">
        <v>12</v>
      </c>
      <c r="X1129">
        <v>33</v>
      </c>
    </row>
    <row r="1130" spans="1:24">
      <c r="A1130">
        <v>2023</v>
      </c>
      <c r="B1130" s="15">
        <v>45006</v>
      </c>
      <c r="C1130">
        <v>0</v>
      </c>
      <c r="D1130">
        <v>0</v>
      </c>
      <c r="E1130" t="s">
        <v>897</v>
      </c>
      <c r="G1130" t="s">
        <v>878</v>
      </c>
      <c r="H1130" t="s">
        <v>848</v>
      </c>
      <c r="I1130" t="s">
        <v>879</v>
      </c>
      <c r="J1130" t="s">
        <v>849</v>
      </c>
      <c r="K1130">
        <v>1400.59557195617</v>
      </c>
      <c r="L1130">
        <v>1517.6081578046101</v>
      </c>
      <c r="M1130">
        <v>0.40473950518780399</v>
      </c>
      <c r="N1130">
        <v>0.59526049481219501</v>
      </c>
      <c r="O1130">
        <v>0.23246794188446199</v>
      </c>
      <c r="P1130">
        <v>0.94785799248972602</v>
      </c>
      <c r="Q1130">
        <v>1.2846099493947301</v>
      </c>
      <c r="V1130">
        <v>3</v>
      </c>
      <c r="W1130">
        <v>0</v>
      </c>
      <c r="X1130">
        <v>1</v>
      </c>
    </row>
    <row r="1131" spans="1:24">
      <c r="A1131">
        <v>2023</v>
      </c>
      <c r="B1131" s="15">
        <v>45006</v>
      </c>
      <c r="C1131">
        <v>0</v>
      </c>
      <c r="D1131">
        <v>0</v>
      </c>
      <c r="E1131" t="s">
        <v>897</v>
      </c>
      <c r="G1131" t="s">
        <v>863</v>
      </c>
      <c r="H1131" t="s">
        <v>843</v>
      </c>
      <c r="I1131" t="s">
        <v>864</v>
      </c>
      <c r="J1131" t="s">
        <v>845</v>
      </c>
      <c r="K1131">
        <v>1468.30167999894</v>
      </c>
      <c r="L1131">
        <v>1534.3892681544401</v>
      </c>
      <c r="M1131">
        <v>0.47686463161922399</v>
      </c>
      <c r="N1131">
        <v>0.52313536838077501</v>
      </c>
      <c r="O1131">
        <v>0.241256200451091</v>
      </c>
      <c r="P1131">
        <v>1.07993891453557</v>
      </c>
      <c r="Q1131">
        <v>1.1613172859155101</v>
      </c>
      <c r="V1131">
        <v>41</v>
      </c>
      <c r="W1131">
        <v>0</v>
      </c>
      <c r="X1131">
        <v>20</v>
      </c>
    </row>
    <row r="1132" spans="1:24">
      <c r="A1132">
        <v>2023</v>
      </c>
      <c r="B1132" s="15">
        <v>45007</v>
      </c>
      <c r="C1132">
        <v>0</v>
      </c>
      <c r="D1132">
        <v>0</v>
      </c>
      <c r="E1132" t="s">
        <v>897</v>
      </c>
      <c r="G1132" t="s">
        <v>842</v>
      </c>
      <c r="H1132" t="s">
        <v>856</v>
      </c>
      <c r="I1132" t="s">
        <v>844</v>
      </c>
      <c r="J1132" t="s">
        <v>857</v>
      </c>
      <c r="K1132">
        <v>1609.5105456496799</v>
      </c>
      <c r="L1132">
        <v>1517.16004616604</v>
      </c>
      <c r="M1132">
        <v>0.69411646642829705</v>
      </c>
      <c r="N1132">
        <v>0.305883533571702</v>
      </c>
      <c r="O1132">
        <v>0.219880901252582</v>
      </c>
      <c r="P1132">
        <v>1.4554908798966599</v>
      </c>
      <c r="Q1132">
        <v>0.76439002135591605</v>
      </c>
      <c r="V1132">
        <v>98</v>
      </c>
      <c r="W1132">
        <v>6</v>
      </c>
      <c r="X1132">
        <v>52</v>
      </c>
    </row>
    <row r="1133" spans="1:24">
      <c r="A1133">
        <v>2023</v>
      </c>
      <c r="B1133" s="15">
        <v>45007</v>
      </c>
      <c r="C1133">
        <v>0</v>
      </c>
      <c r="D1133">
        <v>0</v>
      </c>
      <c r="E1133" t="s">
        <v>897</v>
      </c>
      <c r="G1133" t="s">
        <v>870</v>
      </c>
      <c r="H1133" t="s">
        <v>890</v>
      </c>
      <c r="I1133" t="s">
        <v>871</v>
      </c>
      <c r="J1133" t="s">
        <v>891</v>
      </c>
      <c r="K1133">
        <v>1543.3740725346099</v>
      </c>
      <c r="L1133">
        <v>1418.89707473813</v>
      </c>
      <c r="M1133">
        <v>0.73191697056641902</v>
      </c>
      <c r="N1133">
        <v>0.26808302943358098</v>
      </c>
      <c r="O1133">
        <v>0.214664455038623</v>
      </c>
      <c r="P1133">
        <v>1.5213818385513</v>
      </c>
      <c r="Q1133">
        <v>0.69328261648732203</v>
      </c>
      <c r="V1133">
        <v>16</v>
      </c>
      <c r="W1133">
        <v>30</v>
      </c>
      <c r="X1133">
        <v>23</v>
      </c>
    </row>
    <row r="1134" spans="1:24">
      <c r="A1134">
        <v>2023</v>
      </c>
      <c r="B1134" s="15">
        <v>45008</v>
      </c>
      <c r="C1134">
        <v>0</v>
      </c>
      <c r="D1134">
        <v>0</v>
      </c>
      <c r="E1134" t="s">
        <v>897</v>
      </c>
      <c r="G1134" t="s">
        <v>840</v>
      </c>
      <c r="H1134" t="s">
        <v>886</v>
      </c>
      <c r="I1134" t="s">
        <v>841</v>
      </c>
      <c r="J1134" t="s">
        <v>887</v>
      </c>
      <c r="K1134">
        <v>1428.56805594764</v>
      </c>
      <c r="L1134">
        <v>1537.00872766782</v>
      </c>
      <c r="M1134">
        <v>0.41668141724883601</v>
      </c>
      <c r="N1134">
        <v>0.583318582751163</v>
      </c>
      <c r="O1134">
        <v>0.23393146425019101</v>
      </c>
      <c r="P1134">
        <v>0.96981940468500005</v>
      </c>
      <c r="Q1134">
        <v>1.26411205956519</v>
      </c>
      <c r="V1134">
        <v>18</v>
      </c>
      <c r="W1134">
        <v>0</v>
      </c>
      <c r="X1134">
        <v>9</v>
      </c>
    </row>
    <row r="1135" spans="1:24">
      <c r="A1135">
        <v>2023</v>
      </c>
      <c r="B1135" s="15">
        <v>45008</v>
      </c>
      <c r="C1135">
        <v>0</v>
      </c>
      <c r="D1135">
        <v>0</v>
      </c>
      <c r="E1135" t="s">
        <v>897</v>
      </c>
      <c r="G1135" t="s">
        <v>831</v>
      </c>
      <c r="H1135" t="s">
        <v>882</v>
      </c>
      <c r="I1135" t="s">
        <v>833</v>
      </c>
      <c r="J1135" t="s">
        <v>883</v>
      </c>
      <c r="K1135">
        <v>1483.8549982193099</v>
      </c>
      <c r="L1135">
        <v>1580.92472514466</v>
      </c>
      <c r="M1135">
        <v>0.43267262733152101</v>
      </c>
      <c r="N1135">
        <v>0.56732737266847799</v>
      </c>
      <c r="O1135">
        <v>0.23588273398994899</v>
      </c>
      <c r="P1135">
        <v>0.99916798639541904</v>
      </c>
      <c r="Q1135">
        <v>1.2367147475945299</v>
      </c>
      <c r="V1135">
        <v>79</v>
      </c>
      <c r="W1135">
        <v>17</v>
      </c>
      <c r="X1135">
        <v>48</v>
      </c>
    </row>
    <row r="1136" spans="1:24">
      <c r="A1136">
        <v>2023</v>
      </c>
      <c r="B1136" s="15">
        <v>45008</v>
      </c>
      <c r="C1136">
        <v>0</v>
      </c>
      <c r="D1136">
        <v>0</v>
      </c>
      <c r="E1136" t="s">
        <v>897</v>
      </c>
      <c r="G1136" t="s">
        <v>866</v>
      </c>
      <c r="H1136" t="s">
        <v>888</v>
      </c>
      <c r="I1136" t="s">
        <v>867</v>
      </c>
      <c r="J1136" t="s">
        <v>889</v>
      </c>
      <c r="K1136">
        <v>1586.92316160271</v>
      </c>
      <c r="L1136">
        <v>1561.43380261583</v>
      </c>
      <c r="M1136">
        <v>0.60696004259188296</v>
      </c>
      <c r="N1136">
        <v>0.39303995740811598</v>
      </c>
      <c r="O1136">
        <v>0.231026952315495</v>
      </c>
      <c r="P1136">
        <v>1.3047229086819701</v>
      </c>
      <c r="Q1136">
        <v>0.92630404363351904</v>
      </c>
      <c r="V1136">
        <v>100</v>
      </c>
      <c r="W1136">
        <v>4</v>
      </c>
      <c r="X1136">
        <v>52</v>
      </c>
    </row>
    <row r="1137" spans="1:24">
      <c r="A1137">
        <v>2023</v>
      </c>
      <c r="B1137" s="15">
        <v>45008</v>
      </c>
      <c r="C1137">
        <v>0</v>
      </c>
      <c r="D1137">
        <v>0</v>
      </c>
      <c r="E1137" t="s">
        <v>897</v>
      </c>
      <c r="G1137" t="s">
        <v>892</v>
      </c>
      <c r="H1137" t="s">
        <v>872</v>
      </c>
      <c r="I1137" t="s">
        <v>893</v>
      </c>
      <c r="J1137" t="s">
        <v>873</v>
      </c>
      <c r="K1137">
        <v>1470.79578939576</v>
      </c>
      <c r="L1137">
        <v>1492.6786689139999</v>
      </c>
      <c r="M1137">
        <v>0.54037568372034195</v>
      </c>
      <c r="N1137">
        <v>0.459624316279657</v>
      </c>
      <c r="O1137">
        <v>0.239159959137768</v>
      </c>
      <c r="P1137">
        <v>1.19067510014085</v>
      </c>
      <c r="Q1137">
        <v>1.04848485899691</v>
      </c>
      <c r="V1137">
        <v>19</v>
      </c>
      <c r="W1137">
        <v>35</v>
      </c>
      <c r="X1137">
        <v>27</v>
      </c>
    </row>
    <row r="1138" spans="1:24">
      <c r="A1138">
        <v>2023</v>
      </c>
      <c r="B1138" s="15">
        <v>45008</v>
      </c>
      <c r="C1138">
        <v>0</v>
      </c>
      <c r="D1138">
        <v>0</v>
      </c>
      <c r="E1138" t="s">
        <v>897</v>
      </c>
      <c r="G1138" t="s">
        <v>830</v>
      </c>
      <c r="H1138" t="s">
        <v>884</v>
      </c>
      <c r="I1138" t="s">
        <v>832</v>
      </c>
      <c r="J1138" t="s">
        <v>885</v>
      </c>
      <c r="K1138">
        <v>1630.70516121895</v>
      </c>
      <c r="L1138">
        <v>1429.42452628144</v>
      </c>
      <c r="M1138">
        <v>0.80945728515137305</v>
      </c>
      <c r="N1138">
        <v>0.190542714848626</v>
      </c>
      <c r="O1138">
        <v>0.202560550416157</v>
      </c>
      <c r="P1138">
        <v>1.6575110075002699</v>
      </c>
      <c r="Q1138">
        <v>0.54504954291588403</v>
      </c>
      <c r="V1138">
        <v>71</v>
      </c>
      <c r="W1138">
        <v>5</v>
      </c>
      <c r="X1138">
        <v>38</v>
      </c>
    </row>
    <row r="1139" spans="1:24">
      <c r="A1139">
        <v>2023</v>
      </c>
      <c r="B1139" s="15">
        <v>45008</v>
      </c>
      <c r="C1139">
        <v>0</v>
      </c>
      <c r="D1139">
        <v>0</v>
      </c>
      <c r="E1139" t="s">
        <v>897</v>
      </c>
      <c r="G1139" t="s">
        <v>838</v>
      </c>
      <c r="H1139" t="s">
        <v>880</v>
      </c>
      <c r="I1139" t="s">
        <v>839</v>
      </c>
      <c r="J1139" t="s">
        <v>881</v>
      </c>
      <c r="K1139">
        <v>1503.5301793327501</v>
      </c>
      <c r="L1139">
        <v>1423.6619408256699</v>
      </c>
      <c r="M1139">
        <v>0.67865153011435897</v>
      </c>
      <c r="N1139">
        <v>0.32134846988563998</v>
      </c>
      <c r="O1139">
        <v>0.22193206927620199</v>
      </c>
      <c r="P1139">
        <v>1.42862059110918</v>
      </c>
      <c r="Q1139">
        <v>0.79331147816702097</v>
      </c>
      <c r="V1139">
        <v>6</v>
      </c>
      <c r="W1139">
        <v>17</v>
      </c>
      <c r="X1139">
        <v>11</v>
      </c>
    </row>
    <row r="1140" spans="1:24">
      <c r="A1140">
        <v>2023</v>
      </c>
      <c r="B1140" s="15">
        <v>45008</v>
      </c>
      <c r="C1140">
        <v>0</v>
      </c>
      <c r="D1140">
        <v>0</v>
      </c>
      <c r="E1140" t="s">
        <v>897</v>
      </c>
      <c r="G1140" t="s">
        <v>858</v>
      </c>
      <c r="H1140" t="s">
        <v>846</v>
      </c>
      <c r="I1140" t="s">
        <v>859</v>
      </c>
      <c r="J1140" t="s">
        <v>847</v>
      </c>
      <c r="K1140">
        <v>1526.7304244656</v>
      </c>
      <c r="L1140">
        <v>1570.7556480481901</v>
      </c>
      <c r="M1140">
        <v>0.50859754694592096</v>
      </c>
      <c r="N1140">
        <v>0.49140245305407798</v>
      </c>
      <c r="O1140">
        <v>0.243028107634323</v>
      </c>
      <c r="P1140">
        <v>1.13661970214444</v>
      </c>
      <c r="Q1140">
        <v>1.10640840548988</v>
      </c>
      <c r="V1140">
        <v>93</v>
      </c>
      <c r="W1140">
        <v>98</v>
      </c>
      <c r="X1140">
        <v>95</v>
      </c>
    </row>
    <row r="1141" spans="1:24">
      <c r="A1141">
        <v>2023</v>
      </c>
      <c r="B1141" s="15">
        <v>45008</v>
      </c>
      <c r="C1141">
        <v>0</v>
      </c>
      <c r="D1141">
        <v>0</v>
      </c>
      <c r="E1141" t="s">
        <v>897</v>
      </c>
      <c r="G1141" t="s">
        <v>876</v>
      </c>
      <c r="H1141" t="s">
        <v>850</v>
      </c>
      <c r="I1141" t="s">
        <v>877</v>
      </c>
      <c r="J1141" t="s">
        <v>851</v>
      </c>
      <c r="K1141">
        <v>1508.30002860483</v>
      </c>
      <c r="L1141">
        <v>1495.23061947867</v>
      </c>
      <c r="M1141">
        <v>0.58978017379534398</v>
      </c>
      <c r="N1141">
        <v>0.41021982620465502</v>
      </c>
      <c r="O1141">
        <v>0.23314038475541801</v>
      </c>
      <c r="P1141">
        <v>1.27519915570634</v>
      </c>
      <c r="Q1141">
        <v>0.95794122904907397</v>
      </c>
      <c r="V1141">
        <v>42</v>
      </c>
      <c r="W1141">
        <v>100</v>
      </c>
      <c r="X1141">
        <v>71</v>
      </c>
    </row>
    <row r="1142" spans="1:24">
      <c r="A1142">
        <v>2023</v>
      </c>
      <c r="B1142" s="15">
        <v>45008</v>
      </c>
      <c r="C1142">
        <v>0</v>
      </c>
      <c r="D1142">
        <v>0</v>
      </c>
      <c r="E1142" t="s">
        <v>897</v>
      </c>
      <c r="G1142" t="s">
        <v>852</v>
      </c>
      <c r="H1142" t="s">
        <v>856</v>
      </c>
      <c r="I1142" t="s">
        <v>853</v>
      </c>
      <c r="J1142" t="s">
        <v>857</v>
      </c>
      <c r="K1142">
        <v>1525.25527883882</v>
      </c>
      <c r="L1142">
        <v>1517.16004616604</v>
      </c>
      <c r="M1142">
        <v>0.58283518025808401</v>
      </c>
      <c r="N1142">
        <v>0.41716481974191499</v>
      </c>
      <c r="O1142">
        <v>0.233990576598402</v>
      </c>
      <c r="P1142">
        <v>1.2632829972241399</v>
      </c>
      <c r="Q1142">
        <v>0.970707579374254</v>
      </c>
      <c r="V1142">
        <v>68</v>
      </c>
      <c r="W1142">
        <v>11</v>
      </c>
      <c r="X1142">
        <v>39</v>
      </c>
    </row>
    <row r="1143" spans="1:24">
      <c r="A1143">
        <v>2023</v>
      </c>
      <c r="B1143" s="15">
        <v>45008</v>
      </c>
      <c r="C1143">
        <v>0</v>
      </c>
      <c r="D1143">
        <v>0</v>
      </c>
      <c r="E1143" t="s">
        <v>897</v>
      </c>
      <c r="G1143" t="s">
        <v>848</v>
      </c>
      <c r="H1143" t="s">
        <v>843</v>
      </c>
      <c r="I1143" t="s">
        <v>849</v>
      </c>
      <c r="J1143" t="s">
        <v>845</v>
      </c>
      <c r="K1143">
        <v>1517.6081578046101</v>
      </c>
      <c r="L1143">
        <v>1534.3892681544401</v>
      </c>
      <c r="M1143">
        <v>0.54766068207008101</v>
      </c>
      <c r="N1143">
        <v>0.45233931792991799</v>
      </c>
      <c r="O1143">
        <v>0.23827471568018099</v>
      </c>
      <c r="P1143">
        <v>1.2031023865108801</v>
      </c>
      <c r="Q1143">
        <v>1.0351723291693</v>
      </c>
      <c r="V1143">
        <v>74</v>
      </c>
      <c r="W1143">
        <v>100</v>
      </c>
      <c r="X1143">
        <v>87</v>
      </c>
    </row>
    <row r="1144" spans="1:24">
      <c r="A1144">
        <v>2023</v>
      </c>
      <c r="B1144" s="15">
        <v>45008</v>
      </c>
      <c r="C1144">
        <v>0</v>
      </c>
      <c r="D1144">
        <v>0</v>
      </c>
      <c r="E1144" t="s">
        <v>897</v>
      </c>
      <c r="G1144" t="s">
        <v>878</v>
      </c>
      <c r="H1144" t="s">
        <v>854</v>
      </c>
      <c r="I1144" t="s">
        <v>879</v>
      </c>
      <c r="J1144" t="s">
        <v>855</v>
      </c>
      <c r="K1144">
        <v>1400.59557195617</v>
      </c>
      <c r="L1144">
        <v>1522.6386079982699</v>
      </c>
      <c r="M1144">
        <v>0.39778255991914502</v>
      </c>
      <c r="N1144">
        <v>0.60221744008085398</v>
      </c>
      <c r="O1144">
        <v>0.231612047208684</v>
      </c>
      <c r="P1144">
        <v>0.93504593400019098</v>
      </c>
      <c r="Q1144">
        <v>1.29656611320849</v>
      </c>
      <c r="V1144">
        <v>4</v>
      </c>
      <c r="W1144">
        <v>0</v>
      </c>
      <c r="X1144">
        <v>2</v>
      </c>
    </row>
    <row r="1145" spans="1:24">
      <c r="A1145">
        <v>2023</v>
      </c>
      <c r="B1145" s="15">
        <v>45008</v>
      </c>
      <c r="C1145">
        <v>0</v>
      </c>
      <c r="D1145">
        <v>0</v>
      </c>
      <c r="E1145" t="s">
        <v>897</v>
      </c>
      <c r="G1145" t="s">
        <v>863</v>
      </c>
      <c r="H1145" t="s">
        <v>836</v>
      </c>
      <c r="I1145" t="s">
        <v>864</v>
      </c>
      <c r="J1145" t="s">
        <v>837</v>
      </c>
      <c r="K1145">
        <v>1468.30167999894</v>
      </c>
      <c r="L1145">
        <v>1420.6452607337301</v>
      </c>
      <c r="M1145">
        <v>0.63695114335592995</v>
      </c>
      <c r="N1145">
        <v>0.363048856644069</v>
      </c>
      <c r="O1145">
        <v>0.22728831961958701</v>
      </c>
      <c r="P1145">
        <v>1.3564190512783001</v>
      </c>
      <c r="Q1145">
        <v>0.87086926834128298</v>
      </c>
      <c r="V1145">
        <v>1</v>
      </c>
      <c r="W1145">
        <v>0</v>
      </c>
      <c r="X1145">
        <v>0</v>
      </c>
    </row>
    <row r="1146" spans="1:24">
      <c r="A1146">
        <v>2023</v>
      </c>
      <c r="B1146" s="15">
        <v>45009</v>
      </c>
      <c r="C1146">
        <v>0</v>
      </c>
      <c r="D1146">
        <v>0</v>
      </c>
      <c r="E1146" t="s">
        <v>897</v>
      </c>
      <c r="G1146" t="s">
        <v>868</v>
      </c>
      <c r="H1146" t="s">
        <v>834</v>
      </c>
      <c r="I1146" t="s">
        <v>869</v>
      </c>
      <c r="J1146" t="s">
        <v>835</v>
      </c>
      <c r="K1146">
        <v>1422.1216053037799</v>
      </c>
      <c r="L1146">
        <v>1509.0058363856399</v>
      </c>
      <c r="M1146">
        <v>0.44711784022736101</v>
      </c>
      <c r="N1146">
        <v>0.55288215977263799</v>
      </c>
      <c r="O1146">
        <v>0.237640108291269</v>
      </c>
      <c r="P1146">
        <v>1.0256226567754001</v>
      </c>
      <c r="Q1146">
        <v>1.2120174515158599</v>
      </c>
      <c r="V1146">
        <v>6</v>
      </c>
      <c r="W1146">
        <v>0</v>
      </c>
      <c r="X1146">
        <v>3</v>
      </c>
    </row>
    <row r="1147" spans="1:24">
      <c r="A1147">
        <v>2023</v>
      </c>
      <c r="B1147" s="15">
        <v>45009</v>
      </c>
      <c r="C1147">
        <v>0</v>
      </c>
      <c r="D1147">
        <v>0</v>
      </c>
      <c r="E1147" t="s">
        <v>897</v>
      </c>
      <c r="G1147" t="s">
        <v>861</v>
      </c>
      <c r="H1147" t="s">
        <v>894</v>
      </c>
      <c r="I1147" t="s">
        <v>862</v>
      </c>
      <c r="J1147" t="s">
        <v>895</v>
      </c>
      <c r="K1147">
        <v>1499.7255224292601</v>
      </c>
      <c r="L1147">
        <v>1524.1979863501199</v>
      </c>
      <c r="M1147">
        <v>0.53667111218694596</v>
      </c>
      <c r="N1147">
        <v>0.46332888781305298</v>
      </c>
      <c r="O1147">
        <v>0.239610157875391</v>
      </c>
      <c r="P1147">
        <v>1.184360532331</v>
      </c>
      <c r="Q1147">
        <v>1.05524962554438</v>
      </c>
      <c r="V1147">
        <v>56</v>
      </c>
      <c r="W1147">
        <v>99</v>
      </c>
      <c r="X1147">
        <v>77</v>
      </c>
    </row>
    <row r="1148" spans="1:24">
      <c r="A1148">
        <v>2023</v>
      </c>
      <c r="B1148" s="15">
        <v>45009</v>
      </c>
      <c r="C1148">
        <v>0</v>
      </c>
      <c r="D1148">
        <v>0</v>
      </c>
      <c r="E1148" t="s">
        <v>897</v>
      </c>
      <c r="G1148" t="s">
        <v>842</v>
      </c>
      <c r="H1148" t="s">
        <v>890</v>
      </c>
      <c r="I1148" t="s">
        <v>844</v>
      </c>
      <c r="J1148" t="s">
        <v>891</v>
      </c>
      <c r="K1148">
        <v>1609.5105456496799</v>
      </c>
      <c r="L1148">
        <v>1418.89707473813</v>
      </c>
      <c r="M1148">
        <v>0.79980602824103697</v>
      </c>
      <c r="N1148">
        <v>0.200193971758962</v>
      </c>
      <c r="O1148">
        <v>0.20421071727804799</v>
      </c>
      <c r="P1148">
        <v>1.64049381104971</v>
      </c>
      <c r="Q1148">
        <v>0.56371690622833404</v>
      </c>
      <c r="V1148">
        <v>51</v>
      </c>
      <c r="W1148">
        <v>3</v>
      </c>
      <c r="X1148">
        <v>27</v>
      </c>
    </row>
    <row r="1149" spans="1:24">
      <c r="A1149">
        <v>2023</v>
      </c>
      <c r="B1149" s="15">
        <v>45010</v>
      </c>
      <c r="C1149">
        <v>0</v>
      </c>
      <c r="D1149">
        <v>0</v>
      </c>
      <c r="E1149" t="s">
        <v>897</v>
      </c>
      <c r="G1149" t="s">
        <v>830</v>
      </c>
      <c r="H1149" t="s">
        <v>882</v>
      </c>
      <c r="I1149" t="s">
        <v>832</v>
      </c>
      <c r="J1149" t="s">
        <v>883</v>
      </c>
      <c r="K1149">
        <v>1630.70516121895</v>
      </c>
      <c r="L1149">
        <v>1580.92472514466</v>
      </c>
      <c r="M1149">
        <v>0.63977376607062997</v>
      </c>
      <c r="N1149">
        <v>0.36022623392936898</v>
      </c>
      <c r="O1149">
        <v>0.226932340372346</v>
      </c>
      <c r="P1149">
        <v>1.3612945144703601</v>
      </c>
      <c r="Q1149">
        <v>0.86563782590197802</v>
      </c>
      <c r="V1149">
        <v>100</v>
      </c>
      <c r="W1149">
        <v>7</v>
      </c>
      <c r="X1149">
        <v>53</v>
      </c>
    </row>
    <row r="1150" spans="1:24">
      <c r="A1150">
        <v>2023</v>
      </c>
      <c r="B1150" s="15">
        <v>45010</v>
      </c>
      <c r="C1150">
        <v>0</v>
      </c>
      <c r="D1150">
        <v>0</v>
      </c>
      <c r="E1150" t="s">
        <v>897</v>
      </c>
      <c r="G1150" t="s">
        <v>840</v>
      </c>
      <c r="H1150" t="s">
        <v>892</v>
      </c>
      <c r="I1150" t="s">
        <v>841</v>
      </c>
      <c r="J1150" t="s">
        <v>893</v>
      </c>
      <c r="K1150">
        <v>1428.56805594764</v>
      </c>
      <c r="L1150">
        <v>1470.79578939576</v>
      </c>
      <c r="M1150">
        <v>0.51118332524518595</v>
      </c>
      <c r="N1150">
        <v>0.488816674754813</v>
      </c>
      <c r="O1150">
        <v>0.242712517378781</v>
      </c>
      <c r="P1150">
        <v>1.14100857615683</v>
      </c>
      <c r="Q1150">
        <v>1.10170394122194</v>
      </c>
      <c r="V1150">
        <v>2</v>
      </c>
      <c r="W1150">
        <v>0</v>
      </c>
      <c r="X1150">
        <v>1</v>
      </c>
    </row>
    <row r="1151" spans="1:24">
      <c r="A1151">
        <v>2023</v>
      </c>
      <c r="B1151" s="15">
        <v>45010</v>
      </c>
      <c r="C1151">
        <v>0</v>
      </c>
      <c r="D1151">
        <v>0</v>
      </c>
      <c r="E1151" t="s">
        <v>897</v>
      </c>
      <c r="G1151" t="s">
        <v>876</v>
      </c>
      <c r="H1151" t="s">
        <v>850</v>
      </c>
      <c r="I1151" t="s">
        <v>877</v>
      </c>
      <c r="J1151" t="s">
        <v>851</v>
      </c>
      <c r="K1151">
        <v>1508.30002860483</v>
      </c>
      <c r="L1151">
        <v>1495.23061947867</v>
      </c>
      <c r="M1151">
        <v>0.58978017379534398</v>
      </c>
      <c r="N1151">
        <v>0.41021982620465502</v>
      </c>
      <c r="O1151">
        <v>0.23314038475541801</v>
      </c>
      <c r="P1151">
        <v>1.27519915570634</v>
      </c>
      <c r="Q1151">
        <v>0.95794122904907397</v>
      </c>
      <c r="V1151">
        <v>42</v>
      </c>
      <c r="W1151">
        <v>100</v>
      </c>
      <c r="X1151">
        <v>71</v>
      </c>
    </row>
    <row r="1152" spans="1:24">
      <c r="A1152">
        <v>2023</v>
      </c>
      <c r="B1152" s="15">
        <v>45010</v>
      </c>
      <c r="C1152">
        <v>0</v>
      </c>
      <c r="D1152">
        <v>0</v>
      </c>
      <c r="E1152" t="s">
        <v>897</v>
      </c>
      <c r="G1152" t="s">
        <v>874</v>
      </c>
      <c r="H1152" t="s">
        <v>854</v>
      </c>
      <c r="I1152" t="s">
        <v>875</v>
      </c>
      <c r="J1152" t="s">
        <v>855</v>
      </c>
      <c r="K1152">
        <v>1512.57522739622</v>
      </c>
      <c r="L1152">
        <v>1522.6386079982699</v>
      </c>
      <c r="M1152">
        <v>0.55722161825115502</v>
      </c>
      <c r="N1152">
        <v>0.44277838174884498</v>
      </c>
      <c r="O1152">
        <v>0.23711251444600601</v>
      </c>
      <c r="P1152">
        <v>1.21943153194111</v>
      </c>
      <c r="Q1152">
        <v>1.01768098250489</v>
      </c>
      <c r="V1152">
        <v>64</v>
      </c>
      <c r="W1152">
        <v>57</v>
      </c>
      <c r="X1152">
        <v>60</v>
      </c>
    </row>
    <row r="1153" spans="1:24">
      <c r="A1153">
        <v>2023</v>
      </c>
      <c r="B1153" s="15">
        <v>45010</v>
      </c>
      <c r="C1153">
        <v>0</v>
      </c>
      <c r="D1153">
        <v>0</v>
      </c>
      <c r="E1153" t="s">
        <v>897</v>
      </c>
      <c r="G1153" t="s">
        <v>848</v>
      </c>
      <c r="H1153" t="s">
        <v>836</v>
      </c>
      <c r="I1153" t="s">
        <v>849</v>
      </c>
      <c r="J1153" t="s">
        <v>837</v>
      </c>
      <c r="K1153">
        <v>1517.6081578046101</v>
      </c>
      <c r="L1153">
        <v>1420.6452607337301</v>
      </c>
      <c r="M1153">
        <v>0.69972452951642705</v>
      </c>
      <c r="N1153">
        <v>0.300275470483572</v>
      </c>
      <c r="O1153">
        <v>0.21912641481127301</v>
      </c>
      <c r="P1153">
        <v>1.4652473463356801</v>
      </c>
      <c r="Q1153">
        <v>0.75387906847558495</v>
      </c>
      <c r="V1153">
        <v>8</v>
      </c>
      <c r="W1153">
        <v>97</v>
      </c>
      <c r="X1153">
        <v>52</v>
      </c>
    </row>
    <row r="1154" spans="1:24">
      <c r="A1154">
        <v>2023</v>
      </c>
      <c r="B1154" s="15">
        <v>45010</v>
      </c>
      <c r="C1154">
        <v>0</v>
      </c>
      <c r="D1154">
        <v>0</v>
      </c>
      <c r="E1154" t="s">
        <v>897</v>
      </c>
      <c r="G1154" t="s">
        <v>886</v>
      </c>
      <c r="H1154" t="s">
        <v>880</v>
      </c>
      <c r="I1154" t="s">
        <v>887</v>
      </c>
      <c r="J1154" t="s">
        <v>881</v>
      </c>
      <c r="K1154">
        <v>1537.00872766782</v>
      </c>
      <c r="L1154">
        <v>1423.6619408256699</v>
      </c>
      <c r="M1154">
        <v>0.71916018961219197</v>
      </c>
      <c r="N1154">
        <v>0.28083981038780698</v>
      </c>
      <c r="O1154">
        <v>0.21646144648311899</v>
      </c>
      <c r="P1154">
        <v>1.49911137081097</v>
      </c>
      <c r="Q1154">
        <v>0.71735007567214404</v>
      </c>
      <c r="V1154">
        <v>16</v>
      </c>
      <c r="W1154">
        <v>50</v>
      </c>
      <c r="X1154">
        <v>33</v>
      </c>
    </row>
    <row r="1155" spans="1:24">
      <c r="A1155">
        <v>2023</v>
      </c>
      <c r="B1155" s="15">
        <v>45010</v>
      </c>
      <c r="C1155">
        <v>0</v>
      </c>
      <c r="D1155">
        <v>0</v>
      </c>
      <c r="E1155" t="s">
        <v>897</v>
      </c>
      <c r="G1155" t="s">
        <v>834</v>
      </c>
      <c r="H1155" t="s">
        <v>861</v>
      </c>
      <c r="I1155" t="s">
        <v>835</v>
      </c>
      <c r="J1155" t="s">
        <v>862</v>
      </c>
      <c r="K1155">
        <v>1509.0058363856399</v>
      </c>
      <c r="L1155">
        <v>1499.7255224292601</v>
      </c>
      <c r="M1155">
        <v>0.58449289668527604</v>
      </c>
      <c r="N1155">
        <v>0.41550710331472301</v>
      </c>
      <c r="O1155">
        <v>0.23378782593547701</v>
      </c>
      <c r="P1155">
        <v>1.2661262957152399</v>
      </c>
      <c r="Q1155">
        <v>0.96766153022022805</v>
      </c>
      <c r="V1155">
        <v>46</v>
      </c>
      <c r="W1155">
        <v>100</v>
      </c>
      <c r="X1155">
        <v>73</v>
      </c>
    </row>
    <row r="1156" spans="1:24">
      <c r="A1156">
        <v>2023</v>
      </c>
      <c r="B1156" s="15">
        <v>45010</v>
      </c>
      <c r="C1156">
        <v>0</v>
      </c>
      <c r="D1156">
        <v>0</v>
      </c>
      <c r="E1156" t="s">
        <v>897</v>
      </c>
      <c r="G1156" t="s">
        <v>858</v>
      </c>
      <c r="H1156" t="s">
        <v>888</v>
      </c>
      <c r="I1156" t="s">
        <v>859</v>
      </c>
      <c r="J1156" t="s">
        <v>889</v>
      </c>
      <c r="K1156">
        <v>1526.7304244656</v>
      </c>
      <c r="L1156">
        <v>1561.43380261583</v>
      </c>
      <c r="M1156">
        <v>0.52199939572709297</v>
      </c>
      <c r="N1156">
        <v>0.47800060427290603</v>
      </c>
      <c r="O1156">
        <v>0.24139447074453299</v>
      </c>
      <c r="P1156">
        <v>1.15938549433821</v>
      </c>
      <c r="Q1156">
        <v>1.0820089764063201</v>
      </c>
      <c r="V1156">
        <v>90</v>
      </c>
      <c r="W1156">
        <v>96</v>
      </c>
      <c r="X1156">
        <v>93</v>
      </c>
    </row>
    <row r="1157" spans="1:24">
      <c r="A1157">
        <v>2023</v>
      </c>
      <c r="B1157" s="15">
        <v>45010</v>
      </c>
      <c r="C1157">
        <v>0</v>
      </c>
      <c r="D1157">
        <v>0</v>
      </c>
      <c r="E1157" t="s">
        <v>897</v>
      </c>
      <c r="G1157" t="s">
        <v>866</v>
      </c>
      <c r="H1157" t="s">
        <v>846</v>
      </c>
      <c r="I1157" t="s">
        <v>867</v>
      </c>
      <c r="J1157" t="s">
        <v>847</v>
      </c>
      <c r="K1157">
        <v>1586.92316160271</v>
      </c>
      <c r="L1157">
        <v>1570.7556480481901</v>
      </c>
      <c r="M1157">
        <v>0.59408794132393095</v>
      </c>
      <c r="N1157">
        <v>0.405912058676068</v>
      </c>
      <c r="O1157">
        <v>0.23261194092683901</v>
      </c>
      <c r="P1157">
        <v>1.28259587446211</v>
      </c>
      <c r="Q1157">
        <v>0.95001606646472703</v>
      </c>
      <c r="V1157">
        <v>100</v>
      </c>
      <c r="W1157">
        <v>4</v>
      </c>
      <c r="X1157">
        <v>52</v>
      </c>
    </row>
    <row r="1158" spans="1:24">
      <c r="A1158">
        <v>2023</v>
      </c>
      <c r="B1158" s="15">
        <v>45010</v>
      </c>
      <c r="C1158">
        <v>0</v>
      </c>
      <c r="D1158">
        <v>0</v>
      </c>
      <c r="E1158" t="s">
        <v>897</v>
      </c>
      <c r="G1158" t="s">
        <v>894</v>
      </c>
      <c r="H1158" t="s">
        <v>831</v>
      </c>
      <c r="I1158" t="s">
        <v>895</v>
      </c>
      <c r="J1158" t="s">
        <v>833</v>
      </c>
      <c r="K1158">
        <v>1524.1979863501199</v>
      </c>
      <c r="L1158">
        <v>1483.8549982193099</v>
      </c>
      <c r="M1158">
        <v>0.62716087125540199</v>
      </c>
      <c r="N1158">
        <v>0.37283912874459701</v>
      </c>
      <c r="O1158">
        <v>0.22851704331266001</v>
      </c>
      <c r="P1158">
        <v>1.33952183784278</v>
      </c>
      <c r="Q1158">
        <v>0.88899520546987199</v>
      </c>
      <c r="V1158">
        <v>45</v>
      </c>
      <c r="W1158">
        <v>0</v>
      </c>
      <c r="X1158">
        <v>22</v>
      </c>
    </row>
    <row r="1159" spans="1:24">
      <c r="A1159">
        <v>2023</v>
      </c>
      <c r="B1159" s="15">
        <v>45010</v>
      </c>
      <c r="C1159">
        <v>0</v>
      </c>
      <c r="D1159">
        <v>0</v>
      </c>
      <c r="E1159" t="s">
        <v>897</v>
      </c>
      <c r="G1159" t="s">
        <v>852</v>
      </c>
      <c r="H1159" t="s">
        <v>863</v>
      </c>
      <c r="I1159" t="s">
        <v>853</v>
      </c>
      <c r="J1159" t="s">
        <v>864</v>
      </c>
      <c r="K1159">
        <v>1525.25527883882</v>
      </c>
      <c r="L1159">
        <v>1468.30167999894</v>
      </c>
      <c r="M1159">
        <v>0.64923412158135896</v>
      </c>
      <c r="N1159">
        <v>0.35076587841864099</v>
      </c>
      <c r="O1159">
        <v>0.22573305142851299</v>
      </c>
      <c r="P1159">
        <v>1.37764769523516</v>
      </c>
      <c r="Q1159">
        <v>0.84808535619335201</v>
      </c>
      <c r="V1159">
        <v>35</v>
      </c>
      <c r="W1159">
        <v>11</v>
      </c>
      <c r="X1159">
        <v>23</v>
      </c>
    </row>
    <row r="1160" spans="1:24">
      <c r="A1160">
        <v>2023</v>
      </c>
      <c r="B1160" s="15">
        <v>45010</v>
      </c>
      <c r="C1160">
        <v>0</v>
      </c>
      <c r="D1160">
        <v>0</v>
      </c>
      <c r="E1160" t="s">
        <v>897</v>
      </c>
      <c r="G1160" t="s">
        <v>884</v>
      </c>
      <c r="H1160" t="s">
        <v>868</v>
      </c>
      <c r="I1160" t="s">
        <v>885</v>
      </c>
      <c r="J1160" t="s">
        <v>869</v>
      </c>
      <c r="K1160">
        <v>1429.42452628144</v>
      </c>
      <c r="L1160">
        <v>1422.1216053037799</v>
      </c>
      <c r="M1160">
        <v>0.58172583034277803</v>
      </c>
      <c r="N1160">
        <v>0.41827416965722097</v>
      </c>
      <c r="O1160">
        <v>0.23412619803502199</v>
      </c>
      <c r="P1160">
        <v>1.26138060176365</v>
      </c>
      <c r="Q1160">
        <v>0.97274559627136503</v>
      </c>
      <c r="V1160">
        <v>0</v>
      </c>
      <c r="W1160">
        <v>0</v>
      </c>
      <c r="X1160">
        <v>0</v>
      </c>
    </row>
    <row r="1161" spans="1:24">
      <c r="A1161">
        <v>2023</v>
      </c>
      <c r="B1161" s="15">
        <v>45010</v>
      </c>
      <c r="C1161">
        <v>0</v>
      </c>
      <c r="D1161">
        <v>0</v>
      </c>
      <c r="E1161" t="s">
        <v>897</v>
      </c>
      <c r="G1161" t="s">
        <v>856</v>
      </c>
      <c r="H1161" t="s">
        <v>838</v>
      </c>
      <c r="I1161" t="s">
        <v>857</v>
      </c>
      <c r="J1161" t="s">
        <v>839</v>
      </c>
      <c r="K1161">
        <v>1517.16004616604</v>
      </c>
      <c r="L1161">
        <v>1503.5301793327501</v>
      </c>
      <c r="M1161">
        <v>0.59056050541485505</v>
      </c>
      <c r="N1161">
        <v>0.409439494585144</v>
      </c>
      <c r="O1161">
        <v>0.23304472558556599</v>
      </c>
      <c r="P1161">
        <v>1.27653872548919</v>
      </c>
      <c r="Q1161">
        <v>0.95650600009636699</v>
      </c>
      <c r="V1161">
        <v>54</v>
      </c>
      <c r="W1161">
        <v>100</v>
      </c>
      <c r="X1161">
        <v>77</v>
      </c>
    </row>
    <row r="1162" spans="1:24">
      <c r="A1162">
        <v>2023</v>
      </c>
      <c r="B1162" s="15">
        <v>45010</v>
      </c>
      <c r="C1162">
        <v>0</v>
      </c>
      <c r="D1162">
        <v>0</v>
      </c>
      <c r="E1162" t="s">
        <v>897</v>
      </c>
      <c r="G1162" t="s">
        <v>870</v>
      </c>
      <c r="H1162" t="s">
        <v>843</v>
      </c>
      <c r="I1162" t="s">
        <v>871</v>
      </c>
      <c r="J1162" t="s">
        <v>845</v>
      </c>
      <c r="K1162">
        <v>1543.3740725346099</v>
      </c>
      <c r="L1162">
        <v>1534.3892681544401</v>
      </c>
      <c r="M1162">
        <v>0.58407970909670603</v>
      </c>
      <c r="N1162">
        <v>0.41592029090329302</v>
      </c>
      <c r="O1162">
        <v>0.23383837202114199</v>
      </c>
      <c r="P1162">
        <v>1.2654175419087901</v>
      </c>
      <c r="Q1162">
        <v>0.96842083011234303</v>
      </c>
      <c r="V1162">
        <v>87</v>
      </c>
      <c r="W1162">
        <v>44</v>
      </c>
      <c r="X1162">
        <v>65</v>
      </c>
    </row>
    <row r="1163" spans="1:24">
      <c r="A1163">
        <v>2023</v>
      </c>
      <c r="B1163" s="15">
        <v>45010</v>
      </c>
      <c r="C1163">
        <v>0</v>
      </c>
      <c r="D1163">
        <v>0</v>
      </c>
      <c r="E1163" t="s">
        <v>897</v>
      </c>
      <c r="G1163" t="s">
        <v>878</v>
      </c>
      <c r="H1163" t="s">
        <v>872</v>
      </c>
      <c r="I1163" t="s">
        <v>879</v>
      </c>
      <c r="J1163" t="s">
        <v>873</v>
      </c>
      <c r="K1163">
        <v>1400.59557195617</v>
      </c>
      <c r="L1163">
        <v>1492.6786689139999</v>
      </c>
      <c r="M1163">
        <v>0.43973200269567803</v>
      </c>
      <c r="N1163">
        <v>0.56026799730432097</v>
      </c>
      <c r="O1163">
        <v>0.23674198762269499</v>
      </c>
      <c r="P1163">
        <v>1.0121029646745701</v>
      </c>
      <c r="Q1163">
        <v>1.2246390229481201</v>
      </c>
      <c r="V1163">
        <v>1</v>
      </c>
      <c r="W1163">
        <v>0</v>
      </c>
      <c r="X1163">
        <v>0</v>
      </c>
    </row>
    <row r="1164" spans="1:24">
      <c r="A1164">
        <v>2023</v>
      </c>
      <c r="B1164" s="15">
        <v>45011</v>
      </c>
      <c r="C1164">
        <v>0</v>
      </c>
      <c r="D1164">
        <v>0</v>
      </c>
      <c r="E1164" t="s">
        <v>897</v>
      </c>
      <c r="G1164" t="s">
        <v>890</v>
      </c>
      <c r="H1164" t="s">
        <v>842</v>
      </c>
      <c r="I1164" t="s">
        <v>891</v>
      </c>
      <c r="J1164" t="s">
        <v>844</v>
      </c>
      <c r="K1164">
        <v>1418.89707473813</v>
      </c>
      <c r="L1164">
        <v>1609.5105456496799</v>
      </c>
      <c r="M1164">
        <v>0.30801065000858102</v>
      </c>
      <c r="N1164">
        <v>0.69198934999141803</v>
      </c>
      <c r="O1164">
        <v>0.220165523932673</v>
      </c>
      <c r="P1164">
        <v>0.768373497813853</v>
      </c>
      <c r="Q1164">
        <v>1.45179202611881</v>
      </c>
      <c r="V1164">
        <v>51</v>
      </c>
      <c r="W1164">
        <v>0</v>
      </c>
      <c r="X1164">
        <v>25</v>
      </c>
    </row>
    <row r="1165" spans="1:24">
      <c r="A1165">
        <v>2023</v>
      </c>
      <c r="B1165" s="15">
        <v>45011</v>
      </c>
      <c r="C1165">
        <v>0</v>
      </c>
      <c r="D1165">
        <v>0</v>
      </c>
      <c r="E1165" t="s">
        <v>897</v>
      </c>
      <c r="G1165" t="s">
        <v>866</v>
      </c>
      <c r="H1165" t="s">
        <v>830</v>
      </c>
      <c r="I1165" t="s">
        <v>867</v>
      </c>
      <c r="J1165" t="s">
        <v>832</v>
      </c>
      <c r="K1165">
        <v>1586.92316160271</v>
      </c>
      <c r="L1165">
        <v>1630.70516121895</v>
      </c>
      <c r="M1165">
        <v>0.50894746660803603</v>
      </c>
      <c r="N1165">
        <v>0.49105253339196298</v>
      </c>
      <c r="O1165">
        <v>0.242985387843524</v>
      </c>
      <c r="P1165">
        <v>1.1372135234938601</v>
      </c>
      <c r="Q1165">
        <v>1.1057718643496599</v>
      </c>
      <c r="V1165">
        <v>100</v>
      </c>
      <c r="W1165">
        <v>6</v>
      </c>
      <c r="X1165">
        <v>53</v>
      </c>
    </row>
    <row r="1166" spans="1:24">
      <c r="A1166">
        <v>2023</v>
      </c>
      <c r="B1166" s="15">
        <v>45011</v>
      </c>
      <c r="C1166">
        <v>0</v>
      </c>
      <c r="D1166">
        <v>0</v>
      </c>
      <c r="E1166" t="s">
        <v>897</v>
      </c>
      <c r="G1166" t="s">
        <v>880</v>
      </c>
      <c r="H1166" t="s">
        <v>863</v>
      </c>
      <c r="I1166" t="s">
        <v>881</v>
      </c>
      <c r="J1166" t="s">
        <v>864</v>
      </c>
      <c r="K1166">
        <v>1423.6619408256699</v>
      </c>
      <c r="L1166">
        <v>1468.30167999894</v>
      </c>
      <c r="M1166">
        <v>0.50771342343425596</v>
      </c>
      <c r="N1166">
        <v>0.49228657656574298</v>
      </c>
      <c r="O1166">
        <v>0.24313606369990001</v>
      </c>
      <c r="P1166">
        <v>1.135119467307</v>
      </c>
      <c r="Q1166">
        <v>1.1080165963928901</v>
      </c>
      <c r="V1166">
        <v>1</v>
      </c>
      <c r="W1166">
        <v>0</v>
      </c>
      <c r="X1166">
        <v>0</v>
      </c>
    </row>
    <row r="1167" spans="1:24">
      <c r="A1167">
        <v>2023</v>
      </c>
      <c r="B1167" s="15">
        <v>45011</v>
      </c>
      <c r="C1167">
        <v>0</v>
      </c>
      <c r="D1167">
        <v>0</v>
      </c>
      <c r="E1167" t="s">
        <v>897</v>
      </c>
      <c r="G1167" t="s">
        <v>876</v>
      </c>
      <c r="H1167" t="s">
        <v>846</v>
      </c>
      <c r="I1167" t="s">
        <v>877</v>
      </c>
      <c r="J1167" t="s">
        <v>847</v>
      </c>
      <c r="K1167">
        <v>1508.30002860483</v>
      </c>
      <c r="L1167">
        <v>1570.7556480481901</v>
      </c>
      <c r="M1167">
        <v>0.482082598074008</v>
      </c>
      <c r="N1167">
        <v>0.51791740192599101</v>
      </c>
      <c r="O1167">
        <v>0.24189155708333401</v>
      </c>
      <c r="P1167">
        <v>1.0894450429404401</v>
      </c>
      <c r="Q1167">
        <v>1.1524465141428799</v>
      </c>
      <c r="V1167">
        <v>87</v>
      </c>
      <c r="W1167">
        <v>99</v>
      </c>
      <c r="X1167">
        <v>93</v>
      </c>
    </row>
    <row r="1168" spans="1:24">
      <c r="A1168">
        <v>2023</v>
      </c>
      <c r="B1168" s="15">
        <v>45011</v>
      </c>
      <c r="C1168">
        <v>0</v>
      </c>
      <c r="D1168">
        <v>0</v>
      </c>
      <c r="E1168" t="s">
        <v>897</v>
      </c>
      <c r="G1168" t="s">
        <v>874</v>
      </c>
      <c r="H1168" t="s">
        <v>872</v>
      </c>
      <c r="I1168" t="s">
        <v>875</v>
      </c>
      <c r="J1168" t="s">
        <v>873</v>
      </c>
      <c r="K1168">
        <v>1512.57522739622</v>
      </c>
      <c r="L1168">
        <v>1492.6786689139999</v>
      </c>
      <c r="M1168">
        <v>0.59925380689261298</v>
      </c>
      <c r="N1168">
        <v>0.40074619310738702</v>
      </c>
      <c r="O1168">
        <v>0.23197698534715999</v>
      </c>
      <c r="P1168">
        <v>1.2914715075516201</v>
      </c>
      <c r="Q1168">
        <v>0.94050547779553195</v>
      </c>
      <c r="V1168">
        <v>43</v>
      </c>
      <c r="W1168">
        <v>45</v>
      </c>
      <c r="X1168">
        <v>44</v>
      </c>
    </row>
    <row r="1169" spans="1:24">
      <c r="A1169">
        <v>2023</v>
      </c>
      <c r="B1169" s="15">
        <v>45012</v>
      </c>
      <c r="C1169">
        <v>0</v>
      </c>
      <c r="D1169">
        <v>0</v>
      </c>
      <c r="E1169" t="s">
        <v>897</v>
      </c>
      <c r="G1169" t="s">
        <v>861</v>
      </c>
      <c r="H1169" t="s">
        <v>884</v>
      </c>
      <c r="I1169" t="s">
        <v>862</v>
      </c>
      <c r="J1169" t="s">
        <v>885</v>
      </c>
      <c r="K1169">
        <v>1499.7255224292601</v>
      </c>
      <c r="L1169">
        <v>1429.42452628144</v>
      </c>
      <c r="M1169">
        <v>0.66652465609137101</v>
      </c>
      <c r="N1169">
        <v>0.33347534390862899</v>
      </c>
      <c r="O1169">
        <v>0.223513456732091</v>
      </c>
      <c r="P1169">
        <v>1.4075855390346801</v>
      </c>
      <c r="Q1169">
        <v>0.81592791769740802</v>
      </c>
      <c r="V1169">
        <v>6</v>
      </c>
      <c r="W1169">
        <v>98</v>
      </c>
      <c r="X1169">
        <v>52</v>
      </c>
    </row>
    <row r="1170" spans="1:24">
      <c r="A1170">
        <v>2023</v>
      </c>
      <c r="B1170" s="15">
        <v>45012</v>
      </c>
      <c r="C1170">
        <v>0</v>
      </c>
      <c r="D1170">
        <v>0</v>
      </c>
      <c r="E1170" t="s">
        <v>897</v>
      </c>
      <c r="G1170" t="s">
        <v>831</v>
      </c>
      <c r="H1170" t="s">
        <v>858</v>
      </c>
      <c r="I1170" t="s">
        <v>833</v>
      </c>
      <c r="J1170" t="s">
        <v>859</v>
      </c>
      <c r="K1170">
        <v>1483.8549982193099</v>
      </c>
      <c r="L1170">
        <v>1526.7304244656</v>
      </c>
      <c r="M1170">
        <v>0.51025164891483199</v>
      </c>
      <c r="N1170">
        <v>0.48974835108516701</v>
      </c>
      <c r="O1170">
        <v>0.24282620247249601</v>
      </c>
      <c r="P1170">
        <v>1.13942703009084</v>
      </c>
      <c r="Q1170">
        <v>1.1033991723816501</v>
      </c>
      <c r="V1170">
        <v>47</v>
      </c>
      <c r="W1170">
        <v>22</v>
      </c>
      <c r="X1170">
        <v>34</v>
      </c>
    </row>
    <row r="1171" spans="1:24">
      <c r="A1171">
        <v>2023</v>
      </c>
      <c r="B1171" s="15">
        <v>45012</v>
      </c>
      <c r="C1171">
        <v>0</v>
      </c>
      <c r="D1171">
        <v>0</v>
      </c>
      <c r="E1171" t="s">
        <v>897</v>
      </c>
      <c r="G1171" t="s">
        <v>834</v>
      </c>
      <c r="H1171" t="s">
        <v>894</v>
      </c>
      <c r="I1171" t="s">
        <v>835</v>
      </c>
      <c r="J1171" t="s">
        <v>895</v>
      </c>
      <c r="K1171">
        <v>1509.0058363856399</v>
      </c>
      <c r="L1171">
        <v>1524.1979863501199</v>
      </c>
      <c r="M1171">
        <v>0.54992559940845398</v>
      </c>
      <c r="N1171">
        <v>0.45007440059154502</v>
      </c>
      <c r="O1171">
        <v>0.237999464420103</v>
      </c>
      <c r="P1171">
        <v>1.20696866510689</v>
      </c>
      <c r="Q1171">
        <v>1.0310307993132</v>
      </c>
      <c r="V1171">
        <v>62</v>
      </c>
      <c r="W1171">
        <v>99</v>
      </c>
      <c r="X1171">
        <v>80</v>
      </c>
    </row>
    <row r="1172" spans="1:24">
      <c r="A1172">
        <v>2023</v>
      </c>
      <c r="B1172" s="15">
        <v>45012</v>
      </c>
      <c r="C1172">
        <v>0</v>
      </c>
      <c r="D1172">
        <v>0</v>
      </c>
      <c r="E1172" t="s">
        <v>897</v>
      </c>
      <c r="G1172" t="s">
        <v>886</v>
      </c>
      <c r="H1172" t="s">
        <v>850</v>
      </c>
      <c r="I1172" t="s">
        <v>887</v>
      </c>
      <c r="J1172" t="s">
        <v>851</v>
      </c>
      <c r="K1172">
        <v>1537.00872766782</v>
      </c>
      <c r="L1172">
        <v>1495.23061947867</v>
      </c>
      <c r="M1172">
        <v>0.62909055400906</v>
      </c>
      <c r="N1172">
        <v>0.370909445990939</v>
      </c>
      <c r="O1172">
        <v>0.228275561747637</v>
      </c>
      <c r="P1172">
        <v>1.3428506701592</v>
      </c>
      <c r="Q1172">
        <v>0.88542489158842896</v>
      </c>
      <c r="V1172">
        <v>61</v>
      </c>
      <c r="W1172">
        <v>65</v>
      </c>
      <c r="X1172">
        <v>63</v>
      </c>
    </row>
    <row r="1173" spans="1:24">
      <c r="A1173">
        <v>2023</v>
      </c>
      <c r="B1173" s="15">
        <v>45012</v>
      </c>
      <c r="C1173">
        <v>0</v>
      </c>
      <c r="D1173">
        <v>0</v>
      </c>
      <c r="E1173" t="s">
        <v>897</v>
      </c>
      <c r="G1173" t="s">
        <v>890</v>
      </c>
      <c r="H1173" t="s">
        <v>870</v>
      </c>
      <c r="I1173" t="s">
        <v>891</v>
      </c>
      <c r="J1173" t="s">
        <v>871</v>
      </c>
      <c r="K1173">
        <v>1418.89707473813</v>
      </c>
      <c r="L1173">
        <v>1543.3740725346099</v>
      </c>
      <c r="M1173">
        <v>0.39443105484625202</v>
      </c>
      <c r="N1173">
        <v>0.60556894515374704</v>
      </c>
      <c r="O1173">
        <v>0.23119871726987001</v>
      </c>
      <c r="P1173">
        <v>0.92886887303051902</v>
      </c>
      <c r="Q1173">
        <v>1.3023298442393501</v>
      </c>
      <c r="V1173">
        <v>16</v>
      </c>
      <c r="W1173">
        <v>0</v>
      </c>
      <c r="X1173">
        <v>8</v>
      </c>
    </row>
    <row r="1174" spans="1:24">
      <c r="A1174">
        <v>2023</v>
      </c>
      <c r="B1174" s="15">
        <v>45012</v>
      </c>
      <c r="C1174">
        <v>0</v>
      </c>
      <c r="D1174">
        <v>0</v>
      </c>
      <c r="E1174" t="s">
        <v>897</v>
      </c>
      <c r="G1174" t="s">
        <v>878</v>
      </c>
      <c r="H1174" t="s">
        <v>842</v>
      </c>
      <c r="I1174" t="s">
        <v>879</v>
      </c>
      <c r="J1174" t="s">
        <v>844</v>
      </c>
      <c r="K1174">
        <v>1400.59557195617</v>
      </c>
      <c r="L1174">
        <v>1609.5105456496799</v>
      </c>
      <c r="M1174">
        <v>0.28602103915664101</v>
      </c>
      <c r="N1174">
        <v>0.71397896084335799</v>
      </c>
      <c r="O1174">
        <v>0.21717999402139501</v>
      </c>
      <c r="P1174">
        <v>0.72710402476064495</v>
      </c>
      <c r="Q1174">
        <v>1.4900759692607399</v>
      </c>
      <c r="V1174">
        <v>37</v>
      </c>
      <c r="W1174">
        <v>0</v>
      </c>
      <c r="X1174">
        <v>18</v>
      </c>
    </row>
    <row r="1175" spans="1:24">
      <c r="A1175">
        <v>2023</v>
      </c>
      <c r="B1175" s="15">
        <v>45013</v>
      </c>
      <c r="C1175">
        <v>0</v>
      </c>
      <c r="D1175">
        <v>0</v>
      </c>
      <c r="E1175" t="s">
        <v>897</v>
      </c>
      <c r="G1175" t="s">
        <v>892</v>
      </c>
      <c r="H1175" t="s">
        <v>856</v>
      </c>
      <c r="I1175" t="s">
        <v>893</v>
      </c>
      <c r="J1175" t="s">
        <v>857</v>
      </c>
      <c r="K1175">
        <v>1470.79578939576</v>
      </c>
      <c r="L1175">
        <v>1517.16004616604</v>
      </c>
      <c r="M1175">
        <v>0.50523206412232702</v>
      </c>
      <c r="N1175">
        <v>0.49476793587767198</v>
      </c>
      <c r="O1175">
        <v>0.24343919505230299</v>
      </c>
      <c r="P1175">
        <v>1.1309100362924001</v>
      </c>
      <c r="Q1175">
        <v>1.11252915875989</v>
      </c>
      <c r="V1175">
        <v>32</v>
      </c>
      <c r="W1175">
        <v>54</v>
      </c>
      <c r="X1175">
        <v>43</v>
      </c>
    </row>
    <row r="1176" spans="1:24">
      <c r="A1176">
        <v>2023</v>
      </c>
      <c r="B1176" s="15">
        <v>45013</v>
      </c>
      <c r="C1176">
        <v>0</v>
      </c>
      <c r="D1176">
        <v>0</v>
      </c>
      <c r="E1176" t="s">
        <v>897</v>
      </c>
      <c r="G1176" t="s">
        <v>840</v>
      </c>
      <c r="H1176" t="s">
        <v>884</v>
      </c>
      <c r="I1176" t="s">
        <v>841</v>
      </c>
      <c r="J1176" t="s">
        <v>885</v>
      </c>
      <c r="K1176">
        <v>1428.56805594764</v>
      </c>
      <c r="L1176">
        <v>1429.42452628144</v>
      </c>
      <c r="M1176">
        <v>0.57025531304011901</v>
      </c>
      <c r="N1176">
        <v>0.42974468695988</v>
      </c>
      <c r="O1176">
        <v>0.23552602930365399</v>
      </c>
      <c r="P1176">
        <v>1.2417266858142399</v>
      </c>
      <c r="Q1176">
        <v>0.99379934348941301</v>
      </c>
      <c r="V1176">
        <v>0</v>
      </c>
      <c r="W1176">
        <v>0</v>
      </c>
      <c r="X1176">
        <v>0</v>
      </c>
    </row>
    <row r="1177" spans="1:24">
      <c r="A1177">
        <v>2023</v>
      </c>
      <c r="B1177" s="15">
        <v>45013</v>
      </c>
      <c r="C1177">
        <v>0</v>
      </c>
      <c r="D1177">
        <v>0</v>
      </c>
      <c r="E1177" t="s">
        <v>897</v>
      </c>
      <c r="G1177" t="s">
        <v>830</v>
      </c>
      <c r="H1177" t="s">
        <v>876</v>
      </c>
      <c r="I1177" t="s">
        <v>832</v>
      </c>
      <c r="J1177" t="s">
        <v>877</v>
      </c>
      <c r="K1177">
        <v>1630.70516121895</v>
      </c>
      <c r="L1177">
        <v>1508.30002860483</v>
      </c>
      <c r="M1177">
        <v>0.72957033265329496</v>
      </c>
      <c r="N1177">
        <v>0.27042966734670398</v>
      </c>
      <c r="O1177">
        <v>0.21499813825469799</v>
      </c>
      <c r="P1177">
        <v>1.5172825403149699</v>
      </c>
      <c r="Q1177">
        <v>0.69771559793972804</v>
      </c>
      <c r="V1177">
        <v>99</v>
      </c>
      <c r="W1177">
        <v>3</v>
      </c>
      <c r="X1177">
        <v>51</v>
      </c>
    </row>
    <row r="1178" spans="1:24">
      <c r="A1178">
        <v>2023</v>
      </c>
      <c r="B1178" s="15">
        <v>45013</v>
      </c>
      <c r="C1178">
        <v>0</v>
      </c>
      <c r="D1178">
        <v>0</v>
      </c>
      <c r="E1178" t="s">
        <v>897</v>
      </c>
      <c r="G1178" t="s">
        <v>866</v>
      </c>
      <c r="H1178" t="s">
        <v>882</v>
      </c>
      <c r="I1178" t="s">
        <v>867</v>
      </c>
      <c r="J1178" t="s">
        <v>883</v>
      </c>
      <c r="K1178">
        <v>1586.92316160271</v>
      </c>
      <c r="L1178">
        <v>1580.92472514466</v>
      </c>
      <c r="M1178">
        <v>0.57989756769731504</v>
      </c>
      <c r="N1178">
        <v>0.42010243230268401</v>
      </c>
      <c r="O1178">
        <v>0.23434960790286699</v>
      </c>
      <c r="P1178">
        <v>1.2582459756838</v>
      </c>
      <c r="Q1178">
        <v>0.97610363221906205</v>
      </c>
      <c r="V1178">
        <v>100</v>
      </c>
      <c r="W1178">
        <v>3</v>
      </c>
      <c r="X1178">
        <v>51</v>
      </c>
    </row>
    <row r="1179" spans="1:24">
      <c r="A1179">
        <v>2023</v>
      </c>
      <c r="B1179" s="15">
        <v>45013</v>
      </c>
      <c r="C1179">
        <v>0</v>
      </c>
      <c r="D1179">
        <v>0</v>
      </c>
      <c r="E1179" t="s">
        <v>897</v>
      </c>
      <c r="G1179" t="s">
        <v>888</v>
      </c>
      <c r="H1179" t="s">
        <v>868</v>
      </c>
      <c r="I1179" t="s">
        <v>889</v>
      </c>
      <c r="J1179" t="s">
        <v>869</v>
      </c>
      <c r="K1179">
        <v>1561.43380261583</v>
      </c>
      <c r="L1179">
        <v>1422.1216053037799</v>
      </c>
      <c r="M1179">
        <v>0.74833814659944398</v>
      </c>
      <c r="N1179">
        <v>0.25166185340055502</v>
      </c>
      <c r="O1179">
        <v>0.212286179211302</v>
      </c>
      <c r="P1179">
        <v>1.5501006265105199</v>
      </c>
      <c r="Q1179">
        <v>0.66218555270077495</v>
      </c>
      <c r="V1179">
        <v>26</v>
      </c>
      <c r="W1179">
        <v>1</v>
      </c>
      <c r="X1179">
        <v>13</v>
      </c>
    </row>
    <row r="1180" spans="1:24">
      <c r="A1180">
        <v>2023</v>
      </c>
      <c r="B1180" s="15">
        <v>45013</v>
      </c>
      <c r="C1180">
        <v>0</v>
      </c>
      <c r="D1180">
        <v>0</v>
      </c>
      <c r="E1180" t="s">
        <v>897</v>
      </c>
      <c r="G1180" t="s">
        <v>872</v>
      </c>
      <c r="H1180" t="s">
        <v>863</v>
      </c>
      <c r="I1180" t="s">
        <v>873</v>
      </c>
      <c r="J1180" t="s">
        <v>864</v>
      </c>
      <c r="K1180">
        <v>1492.6786689139999</v>
      </c>
      <c r="L1180">
        <v>1468.30167999894</v>
      </c>
      <c r="M1180">
        <v>0.60543142848378695</v>
      </c>
      <c r="N1180">
        <v>0.394568571516212</v>
      </c>
      <c r="O1180">
        <v>0.23121569038850001</v>
      </c>
      <c r="P1180">
        <v>1.3020933016363001</v>
      </c>
      <c r="Q1180">
        <v>0.92912238875219999</v>
      </c>
      <c r="V1180">
        <v>18</v>
      </c>
      <c r="W1180">
        <v>3</v>
      </c>
      <c r="X1180">
        <v>10</v>
      </c>
    </row>
    <row r="1181" spans="1:24">
      <c r="A1181">
        <v>2023</v>
      </c>
      <c r="B1181" s="15">
        <v>45013</v>
      </c>
      <c r="C1181">
        <v>0</v>
      </c>
      <c r="D1181">
        <v>0</v>
      </c>
      <c r="E1181" t="s">
        <v>897</v>
      </c>
      <c r="G1181" t="s">
        <v>880</v>
      </c>
      <c r="H1181" t="s">
        <v>852</v>
      </c>
      <c r="I1181" t="s">
        <v>881</v>
      </c>
      <c r="J1181" t="s">
        <v>853</v>
      </c>
      <c r="K1181">
        <v>1423.6619408256699</v>
      </c>
      <c r="L1181">
        <v>1525.25527883882</v>
      </c>
      <c r="M1181">
        <v>0.42629221304141102</v>
      </c>
      <c r="N1181">
        <v>0.57370778695858804</v>
      </c>
      <c r="O1181">
        <v>0.235105130827481</v>
      </c>
      <c r="P1181">
        <v>0.98746607039246603</v>
      </c>
      <c r="Q1181">
        <v>1.24763906043501</v>
      </c>
      <c r="V1181">
        <v>12</v>
      </c>
      <c r="W1181">
        <v>0</v>
      </c>
      <c r="X1181">
        <v>6</v>
      </c>
    </row>
    <row r="1182" spans="1:24">
      <c r="A1182">
        <v>2023</v>
      </c>
      <c r="B1182" s="15">
        <v>45013</v>
      </c>
      <c r="C1182">
        <v>0</v>
      </c>
      <c r="D1182">
        <v>0</v>
      </c>
      <c r="E1182" t="s">
        <v>897</v>
      </c>
      <c r="G1182" t="s">
        <v>848</v>
      </c>
      <c r="H1182" t="s">
        <v>874</v>
      </c>
      <c r="I1182" t="s">
        <v>849</v>
      </c>
      <c r="J1182" t="s">
        <v>875</v>
      </c>
      <c r="K1182">
        <v>1517.6081578046101</v>
      </c>
      <c r="L1182">
        <v>1512.57522739622</v>
      </c>
      <c r="M1182">
        <v>0.57854297428808199</v>
      </c>
      <c r="N1182">
        <v>0.42145702571191701</v>
      </c>
      <c r="O1182">
        <v>0.234515058556966</v>
      </c>
      <c r="P1182">
        <v>1.2559239676402401</v>
      </c>
      <c r="Q1182">
        <v>0.97859109091672503</v>
      </c>
      <c r="V1182">
        <v>60</v>
      </c>
      <c r="W1182">
        <v>100</v>
      </c>
      <c r="X1182">
        <v>80</v>
      </c>
    </row>
    <row r="1183" spans="1:24">
      <c r="A1183">
        <v>2023</v>
      </c>
      <c r="B1183" s="15">
        <v>45013</v>
      </c>
      <c r="C1183">
        <v>0</v>
      </c>
      <c r="D1183">
        <v>0</v>
      </c>
      <c r="E1183" t="s">
        <v>897</v>
      </c>
      <c r="G1183" t="s">
        <v>843</v>
      </c>
      <c r="H1183" t="s">
        <v>870</v>
      </c>
      <c r="I1183" t="s">
        <v>845</v>
      </c>
      <c r="J1183" t="s">
        <v>871</v>
      </c>
      <c r="K1183">
        <v>1534.3892681544401</v>
      </c>
      <c r="L1183">
        <v>1543.3740725346099</v>
      </c>
      <c r="M1183">
        <v>0.55875293574162799</v>
      </c>
      <c r="N1183">
        <v>0.44124706425837101</v>
      </c>
      <c r="O1183">
        <v>0.23692627973873601</v>
      </c>
      <c r="P1183">
        <v>1.2220488968636301</v>
      </c>
      <c r="Q1183">
        <v>1.0148773828751001</v>
      </c>
      <c r="V1183">
        <v>87</v>
      </c>
      <c r="W1183">
        <v>10</v>
      </c>
      <c r="X1183">
        <v>48</v>
      </c>
    </row>
    <row r="1184" spans="1:24">
      <c r="A1184">
        <v>2023</v>
      </c>
      <c r="B1184" s="15">
        <v>45013</v>
      </c>
      <c r="C1184">
        <v>0</v>
      </c>
      <c r="D1184">
        <v>0</v>
      </c>
      <c r="E1184" t="s">
        <v>897</v>
      </c>
      <c r="G1184" t="s">
        <v>836</v>
      </c>
      <c r="H1184" t="s">
        <v>854</v>
      </c>
      <c r="I1184" t="s">
        <v>837</v>
      </c>
      <c r="J1184" t="s">
        <v>855</v>
      </c>
      <c r="K1184">
        <v>1420.6452607337301</v>
      </c>
      <c r="L1184">
        <v>1522.6386079982699</v>
      </c>
      <c r="M1184">
        <v>0.42572915912676601</v>
      </c>
      <c r="N1184">
        <v>0.57427084087323299</v>
      </c>
      <c r="O1184">
        <v>0.23503645524369801</v>
      </c>
      <c r="P1184">
        <v>0.98643290104219605</v>
      </c>
      <c r="Q1184">
        <v>1.2486035542014999</v>
      </c>
      <c r="V1184">
        <v>10</v>
      </c>
      <c r="W1184">
        <v>0</v>
      </c>
      <c r="X1184">
        <v>5</v>
      </c>
    </row>
    <row r="1185" spans="1:24">
      <c r="A1185">
        <v>2023</v>
      </c>
      <c r="B1185" s="15">
        <v>45014</v>
      </c>
      <c r="C1185">
        <v>0</v>
      </c>
      <c r="D1185">
        <v>0</v>
      </c>
      <c r="E1185" t="s">
        <v>897</v>
      </c>
      <c r="G1185" t="s">
        <v>846</v>
      </c>
      <c r="H1185" t="s">
        <v>858</v>
      </c>
      <c r="I1185" t="s">
        <v>847</v>
      </c>
      <c r="J1185" t="s">
        <v>859</v>
      </c>
      <c r="K1185">
        <v>1570.7556480481901</v>
      </c>
      <c r="L1185">
        <v>1526.7304244656</v>
      </c>
      <c r="M1185">
        <v>0.63210377848070498</v>
      </c>
      <c r="N1185">
        <v>0.36789622151929402</v>
      </c>
      <c r="O1185">
        <v>0.22789781026862399</v>
      </c>
      <c r="P1185">
        <v>1.3480503002517501</v>
      </c>
      <c r="Q1185">
        <v>0.87984751001686501</v>
      </c>
      <c r="V1185">
        <v>93</v>
      </c>
      <c r="W1185">
        <v>2</v>
      </c>
      <c r="X1185">
        <v>47</v>
      </c>
    </row>
    <row r="1186" spans="1:24">
      <c r="A1186">
        <v>2023</v>
      </c>
      <c r="B1186" s="15">
        <v>45014</v>
      </c>
      <c r="C1186">
        <v>0</v>
      </c>
      <c r="D1186">
        <v>0</v>
      </c>
      <c r="E1186" t="s">
        <v>897</v>
      </c>
      <c r="G1186" t="s">
        <v>838</v>
      </c>
      <c r="H1186" t="s">
        <v>834</v>
      </c>
      <c r="I1186" t="s">
        <v>839</v>
      </c>
      <c r="J1186" t="s">
        <v>835</v>
      </c>
      <c r="K1186">
        <v>1503.5301793327501</v>
      </c>
      <c r="L1186">
        <v>1509.0058363856399</v>
      </c>
      <c r="M1186">
        <v>0.56372720248020303</v>
      </c>
      <c r="N1186">
        <v>0.43627279751979597</v>
      </c>
      <c r="O1186">
        <v>0.236321063316798</v>
      </c>
      <c r="P1186">
        <v>1.2305548563664701</v>
      </c>
      <c r="Q1186">
        <v>1.0057662069503099</v>
      </c>
      <c r="V1186">
        <v>49</v>
      </c>
      <c r="W1186">
        <v>44</v>
      </c>
      <c r="X1186">
        <v>46</v>
      </c>
    </row>
    <row r="1187" spans="1:24">
      <c r="A1187">
        <v>2023</v>
      </c>
      <c r="B1187" s="15">
        <v>45014</v>
      </c>
      <c r="C1187">
        <v>0</v>
      </c>
      <c r="D1187">
        <v>0</v>
      </c>
      <c r="E1187" t="s">
        <v>897</v>
      </c>
      <c r="G1187" t="s">
        <v>842</v>
      </c>
      <c r="H1187" t="s">
        <v>886</v>
      </c>
      <c r="I1187" t="s">
        <v>844</v>
      </c>
      <c r="J1187" t="s">
        <v>887</v>
      </c>
      <c r="K1187">
        <v>1609.5105456496799</v>
      </c>
      <c r="L1187">
        <v>1537.00872766782</v>
      </c>
      <c r="M1187">
        <v>0.66933461178925402</v>
      </c>
      <c r="N1187">
        <v>0.33066538821074498</v>
      </c>
      <c r="O1187">
        <v>0.22314896935166401</v>
      </c>
      <c r="P1187">
        <v>1.412456864158</v>
      </c>
      <c r="Q1187">
        <v>0.81069210519365997</v>
      </c>
      <c r="V1187">
        <v>99</v>
      </c>
      <c r="W1187">
        <v>6</v>
      </c>
      <c r="X1187">
        <v>52</v>
      </c>
    </row>
    <row r="1188" spans="1:24">
      <c r="A1188">
        <v>2023</v>
      </c>
      <c r="B1188" s="15">
        <v>45015</v>
      </c>
      <c r="C1188">
        <v>0</v>
      </c>
      <c r="D1188">
        <v>0</v>
      </c>
      <c r="E1188" t="s">
        <v>897</v>
      </c>
      <c r="G1188" t="s">
        <v>884</v>
      </c>
      <c r="H1188" t="s">
        <v>858</v>
      </c>
      <c r="I1188" t="s">
        <v>885</v>
      </c>
      <c r="J1188" t="s">
        <v>859</v>
      </c>
      <c r="K1188">
        <v>1429.42452628144</v>
      </c>
      <c r="L1188">
        <v>1526.7304244656</v>
      </c>
      <c r="M1188">
        <v>0.43233894279312701</v>
      </c>
      <c r="N1188">
        <v>0.56766105720687199</v>
      </c>
      <c r="O1188">
        <v>0.235842092487555</v>
      </c>
      <c r="P1188">
        <v>0.99855625714162199</v>
      </c>
      <c r="Q1188">
        <v>1.23728583534593</v>
      </c>
      <c r="V1188">
        <v>15</v>
      </c>
      <c r="W1188">
        <v>0</v>
      </c>
      <c r="X1188">
        <v>7</v>
      </c>
    </row>
    <row r="1189" spans="1:24">
      <c r="A1189">
        <v>2023</v>
      </c>
      <c r="B1189" s="15">
        <v>45015</v>
      </c>
      <c r="C1189">
        <v>0</v>
      </c>
      <c r="D1189">
        <v>0</v>
      </c>
      <c r="E1189" t="s">
        <v>897</v>
      </c>
      <c r="G1189" t="s">
        <v>830</v>
      </c>
      <c r="H1189" t="s">
        <v>868</v>
      </c>
      <c r="I1189" t="s">
        <v>832</v>
      </c>
      <c r="J1189" t="s">
        <v>869</v>
      </c>
      <c r="K1189">
        <v>1630.70516121895</v>
      </c>
      <c r="L1189">
        <v>1422.1216053037799</v>
      </c>
      <c r="M1189">
        <v>0.81585702073670696</v>
      </c>
      <c r="N1189">
        <v>0.18414297926329201</v>
      </c>
      <c r="O1189">
        <v>0.20143656662311901</v>
      </c>
      <c r="P1189">
        <v>1.66880717098396</v>
      </c>
      <c r="Q1189">
        <v>0.53262939563915501</v>
      </c>
      <c r="V1189">
        <v>66</v>
      </c>
      <c r="W1189">
        <v>5</v>
      </c>
      <c r="X1189">
        <v>35</v>
      </c>
    </row>
    <row r="1190" spans="1:24">
      <c r="A1190">
        <v>2023</v>
      </c>
      <c r="B1190" s="15">
        <v>45015</v>
      </c>
      <c r="C1190">
        <v>0</v>
      </c>
      <c r="D1190">
        <v>0</v>
      </c>
      <c r="E1190" t="s">
        <v>897</v>
      </c>
      <c r="G1190" t="s">
        <v>882</v>
      </c>
      <c r="H1190" t="s">
        <v>838</v>
      </c>
      <c r="I1190" t="s">
        <v>883</v>
      </c>
      <c r="J1190" t="s">
        <v>839</v>
      </c>
      <c r="K1190">
        <v>1580.92472514466</v>
      </c>
      <c r="L1190">
        <v>1503.5301793327501</v>
      </c>
      <c r="M1190">
        <v>0.675538212806993</v>
      </c>
      <c r="N1190">
        <v>0.324461787193006</v>
      </c>
      <c r="O1190">
        <v>0.22234018267698599</v>
      </c>
      <c r="P1190">
        <v>1.42321731865018</v>
      </c>
      <c r="Q1190">
        <v>0.79912286402680399</v>
      </c>
      <c r="V1190">
        <v>88</v>
      </c>
      <c r="W1190">
        <v>2</v>
      </c>
      <c r="X1190">
        <v>45</v>
      </c>
    </row>
    <row r="1191" spans="1:24">
      <c r="A1191">
        <v>2023</v>
      </c>
      <c r="B1191" s="15">
        <v>45015</v>
      </c>
      <c r="C1191">
        <v>0</v>
      </c>
      <c r="D1191">
        <v>0</v>
      </c>
      <c r="E1191" t="s">
        <v>897</v>
      </c>
      <c r="G1191" t="s">
        <v>831</v>
      </c>
      <c r="H1191" t="s">
        <v>840</v>
      </c>
      <c r="I1191" t="s">
        <v>833</v>
      </c>
      <c r="J1191" t="s">
        <v>841</v>
      </c>
      <c r="K1191">
        <v>1483.8549982193099</v>
      </c>
      <c r="L1191">
        <v>1428.56805594764</v>
      </c>
      <c r="M1191">
        <v>0.64704616143667504</v>
      </c>
      <c r="N1191">
        <v>0.35295383856332402</v>
      </c>
      <c r="O1191">
        <v>0.22601130061166599</v>
      </c>
      <c r="P1191">
        <v>1.3738638789829201</v>
      </c>
      <c r="Q1191">
        <v>0.85214742162873702</v>
      </c>
      <c r="V1191">
        <v>3</v>
      </c>
      <c r="W1191">
        <v>13</v>
      </c>
      <c r="X1191">
        <v>8</v>
      </c>
    </row>
    <row r="1192" spans="1:24">
      <c r="A1192">
        <v>2023</v>
      </c>
      <c r="B1192" s="15">
        <v>45015</v>
      </c>
      <c r="C1192">
        <v>0</v>
      </c>
      <c r="D1192">
        <v>0</v>
      </c>
      <c r="E1192" t="s">
        <v>897</v>
      </c>
      <c r="G1192" t="s">
        <v>856</v>
      </c>
      <c r="H1192" t="s">
        <v>876</v>
      </c>
      <c r="I1192" t="s">
        <v>857</v>
      </c>
      <c r="J1192" t="s">
        <v>877</v>
      </c>
      <c r="K1192">
        <v>1517.16004616604</v>
      </c>
      <c r="L1192">
        <v>1508.30002860483</v>
      </c>
      <c r="M1192">
        <v>0.58390519406085795</v>
      </c>
      <c r="N1192">
        <v>0.416094805939141</v>
      </c>
      <c r="O1192">
        <v>0.233859718737153</v>
      </c>
      <c r="P1192">
        <v>1.2651182024066301</v>
      </c>
      <c r="Q1192">
        <v>0.96874151633051897</v>
      </c>
      <c r="V1192">
        <v>57</v>
      </c>
      <c r="W1192">
        <v>99</v>
      </c>
      <c r="X1192">
        <v>78</v>
      </c>
    </row>
    <row r="1193" spans="1:24">
      <c r="A1193">
        <v>2023</v>
      </c>
      <c r="B1193" s="15">
        <v>45015</v>
      </c>
      <c r="C1193">
        <v>0</v>
      </c>
      <c r="D1193">
        <v>0</v>
      </c>
      <c r="E1193" t="s">
        <v>897</v>
      </c>
      <c r="G1193" t="s">
        <v>894</v>
      </c>
      <c r="H1193" t="s">
        <v>888</v>
      </c>
      <c r="I1193" t="s">
        <v>895</v>
      </c>
      <c r="J1193" t="s">
        <v>889</v>
      </c>
      <c r="K1193">
        <v>1524.1979863501199</v>
      </c>
      <c r="L1193">
        <v>1561.43380261583</v>
      </c>
      <c r="M1193">
        <v>0.51836087717405999</v>
      </c>
      <c r="N1193">
        <v>0.48163912282593901</v>
      </c>
      <c r="O1193">
        <v>0.241837534283071</v>
      </c>
      <c r="P1193">
        <v>1.1532001722266001</v>
      </c>
      <c r="Q1193">
        <v>1.08863736205646</v>
      </c>
      <c r="V1193">
        <v>89</v>
      </c>
      <c r="W1193">
        <v>1</v>
      </c>
      <c r="X1193">
        <v>45</v>
      </c>
    </row>
    <row r="1194" spans="1:24">
      <c r="A1194">
        <v>2023</v>
      </c>
      <c r="B1194" s="15">
        <v>45015</v>
      </c>
      <c r="C1194">
        <v>0</v>
      </c>
      <c r="D1194">
        <v>0</v>
      </c>
      <c r="E1194" t="s">
        <v>897</v>
      </c>
      <c r="G1194" t="s">
        <v>892</v>
      </c>
      <c r="H1194" t="s">
        <v>866</v>
      </c>
      <c r="I1194" t="s">
        <v>893</v>
      </c>
      <c r="J1194" t="s">
        <v>867</v>
      </c>
      <c r="K1194">
        <v>1470.79578939576</v>
      </c>
      <c r="L1194">
        <v>1586.92316160271</v>
      </c>
      <c r="M1194">
        <v>0.405967782354342</v>
      </c>
      <c r="N1194">
        <v>0.59403221764565695</v>
      </c>
      <c r="O1194">
        <v>0.23261878249804099</v>
      </c>
      <c r="P1194">
        <v>0.95011861594202995</v>
      </c>
      <c r="Q1194">
        <v>1.2825001665560101</v>
      </c>
      <c r="V1194">
        <v>75</v>
      </c>
      <c r="W1194">
        <v>37</v>
      </c>
      <c r="X1194">
        <v>56</v>
      </c>
    </row>
    <row r="1195" spans="1:24">
      <c r="A1195">
        <v>2023</v>
      </c>
      <c r="B1195" s="15">
        <v>45015</v>
      </c>
      <c r="C1195">
        <v>0</v>
      </c>
      <c r="D1195">
        <v>0</v>
      </c>
      <c r="E1195" t="s">
        <v>897</v>
      </c>
      <c r="G1195" t="s">
        <v>880</v>
      </c>
      <c r="H1195" t="s">
        <v>872</v>
      </c>
      <c r="I1195" t="s">
        <v>881</v>
      </c>
      <c r="J1195" t="s">
        <v>873</v>
      </c>
      <c r="K1195">
        <v>1423.6619408256699</v>
      </c>
      <c r="L1195">
        <v>1492.6786689139999</v>
      </c>
      <c r="M1195">
        <v>0.47266002525381501</v>
      </c>
      <c r="N1195">
        <v>0.52733997474618399</v>
      </c>
      <c r="O1195">
        <v>0.24074462260769999</v>
      </c>
      <c r="P1195">
        <v>1.07227431371385</v>
      </c>
      <c r="Q1195">
        <v>1.16847030889384</v>
      </c>
      <c r="V1195">
        <v>4</v>
      </c>
      <c r="W1195">
        <v>0</v>
      </c>
      <c r="X1195">
        <v>2</v>
      </c>
    </row>
    <row r="1196" spans="1:24">
      <c r="A1196">
        <v>2023</v>
      </c>
      <c r="B1196" s="15">
        <v>45015</v>
      </c>
      <c r="C1196">
        <v>0</v>
      </c>
      <c r="D1196">
        <v>0</v>
      </c>
      <c r="E1196" t="s">
        <v>897</v>
      </c>
      <c r="G1196" t="s">
        <v>870</v>
      </c>
      <c r="H1196" t="s">
        <v>874</v>
      </c>
      <c r="I1196" t="s">
        <v>871</v>
      </c>
      <c r="J1196" t="s">
        <v>875</v>
      </c>
      <c r="K1196">
        <v>1543.3740725346099</v>
      </c>
      <c r="L1196">
        <v>1512.57522739622</v>
      </c>
      <c r="M1196">
        <v>0.61422702079939795</v>
      </c>
      <c r="N1196">
        <v>0.385772979200601</v>
      </c>
      <c r="O1196">
        <v>0.230127566655902</v>
      </c>
      <c r="P1196">
        <v>1.31723103858382</v>
      </c>
      <c r="Q1196">
        <v>0.912896528072073</v>
      </c>
      <c r="V1196">
        <v>76</v>
      </c>
      <c r="W1196">
        <v>56</v>
      </c>
      <c r="X1196">
        <v>66</v>
      </c>
    </row>
    <row r="1197" spans="1:24">
      <c r="A1197">
        <v>2023</v>
      </c>
      <c r="B1197" s="15">
        <v>45015</v>
      </c>
      <c r="C1197">
        <v>0</v>
      </c>
      <c r="D1197">
        <v>0</v>
      </c>
      <c r="E1197" t="s">
        <v>897</v>
      </c>
      <c r="G1197" t="s">
        <v>850</v>
      </c>
      <c r="H1197" t="s">
        <v>878</v>
      </c>
      <c r="I1197" t="s">
        <v>851</v>
      </c>
      <c r="J1197" t="s">
        <v>879</v>
      </c>
      <c r="K1197">
        <v>1495.23061947867</v>
      </c>
      <c r="L1197">
        <v>1400.59557195617</v>
      </c>
      <c r="M1197">
        <v>0.69690150321764699</v>
      </c>
      <c r="N1197">
        <v>0.30309849678235201</v>
      </c>
      <c r="O1197">
        <v>0.219506966637045</v>
      </c>
      <c r="P1197">
        <v>1.46033523805623</v>
      </c>
      <c r="Q1197">
        <v>0.75917172858080695</v>
      </c>
      <c r="V1197">
        <v>1</v>
      </c>
      <c r="W1197">
        <v>69</v>
      </c>
      <c r="X1197">
        <v>35</v>
      </c>
    </row>
    <row r="1198" spans="1:24">
      <c r="A1198">
        <v>2023</v>
      </c>
      <c r="B1198" s="15">
        <v>45015</v>
      </c>
      <c r="C1198">
        <v>0</v>
      </c>
      <c r="D1198">
        <v>0</v>
      </c>
      <c r="E1198" t="s">
        <v>897</v>
      </c>
      <c r="G1198" t="s">
        <v>836</v>
      </c>
      <c r="H1198" t="s">
        <v>843</v>
      </c>
      <c r="I1198" t="s">
        <v>837</v>
      </c>
      <c r="J1198" t="s">
        <v>845</v>
      </c>
      <c r="K1198">
        <v>1420.6452607337301</v>
      </c>
      <c r="L1198">
        <v>1534.3892681544401</v>
      </c>
      <c r="M1198">
        <v>0.40928063110352703</v>
      </c>
      <c r="N1198">
        <v>0.59071936889647203</v>
      </c>
      <c r="O1198">
        <v>0.233025247368783</v>
      </c>
      <c r="P1198">
        <v>0.95621378926968603</v>
      </c>
      <c r="Q1198">
        <v>1.2768114580990899</v>
      </c>
      <c r="V1198">
        <v>14</v>
      </c>
      <c r="W1198">
        <v>0</v>
      </c>
      <c r="X1198">
        <v>7</v>
      </c>
    </row>
    <row r="1199" spans="1:24">
      <c r="A1199">
        <v>2023</v>
      </c>
      <c r="B1199" s="15">
        <v>45016</v>
      </c>
      <c r="C1199">
        <v>0</v>
      </c>
      <c r="D1199">
        <v>0</v>
      </c>
      <c r="E1199" t="s">
        <v>897</v>
      </c>
      <c r="G1199" t="s">
        <v>861</v>
      </c>
      <c r="H1199" t="s">
        <v>888</v>
      </c>
      <c r="I1199" t="s">
        <v>862</v>
      </c>
      <c r="J1199" t="s">
        <v>889</v>
      </c>
      <c r="K1199">
        <v>1499.7255224292601</v>
      </c>
      <c r="L1199">
        <v>1561.43380261583</v>
      </c>
      <c r="M1199">
        <v>0.48315680576851999</v>
      </c>
      <c r="N1199">
        <v>0.51684319423147895</v>
      </c>
      <c r="O1199">
        <v>0.242022433749918</v>
      </c>
      <c r="P1199">
        <v>1.0914012592720199</v>
      </c>
      <c r="Q1199">
        <v>1.15062117447789</v>
      </c>
      <c r="V1199">
        <v>78</v>
      </c>
      <c r="W1199">
        <v>100</v>
      </c>
      <c r="X1199">
        <v>89</v>
      </c>
    </row>
    <row r="1200" spans="1:24">
      <c r="A1200">
        <v>2023</v>
      </c>
      <c r="B1200" s="15">
        <v>45016</v>
      </c>
      <c r="C1200">
        <v>0</v>
      </c>
      <c r="D1200">
        <v>0</v>
      </c>
      <c r="E1200" t="s">
        <v>897</v>
      </c>
      <c r="G1200" t="s">
        <v>854</v>
      </c>
      <c r="H1200" t="s">
        <v>892</v>
      </c>
      <c r="I1200" t="s">
        <v>855</v>
      </c>
      <c r="J1200" t="s">
        <v>893</v>
      </c>
      <c r="K1200">
        <v>1522.6386079982699</v>
      </c>
      <c r="L1200">
        <v>1470.79578939576</v>
      </c>
      <c r="M1200">
        <v>0.64250526805976405</v>
      </c>
      <c r="N1200">
        <v>0.35749473194023501</v>
      </c>
      <c r="O1200">
        <v>0.226587067923782</v>
      </c>
      <c r="P1200">
        <v>1.36601421922806</v>
      </c>
      <c r="Q1200">
        <v>0.86057284869571604</v>
      </c>
      <c r="V1200">
        <v>35</v>
      </c>
      <c r="W1200">
        <v>80</v>
      </c>
      <c r="X1200">
        <v>57</v>
      </c>
    </row>
    <row r="1201" spans="1:24">
      <c r="A1201">
        <v>2023</v>
      </c>
      <c r="B1201" s="15">
        <v>45016</v>
      </c>
      <c r="C1201">
        <v>0</v>
      </c>
      <c r="D1201">
        <v>0</v>
      </c>
      <c r="E1201" t="s">
        <v>897</v>
      </c>
      <c r="G1201" t="s">
        <v>863</v>
      </c>
      <c r="H1201" t="s">
        <v>848</v>
      </c>
      <c r="I1201" t="s">
        <v>864</v>
      </c>
      <c r="J1201" t="s">
        <v>849</v>
      </c>
      <c r="K1201">
        <v>1468.30167999894</v>
      </c>
      <c r="L1201">
        <v>1517.6081578046101</v>
      </c>
      <c r="M1201">
        <v>0.50099805734087099</v>
      </c>
      <c r="N1201">
        <v>0.49900194265912801</v>
      </c>
      <c r="O1201">
        <v>0.24395696267318501</v>
      </c>
      <c r="P1201">
        <v>1.12373111298088</v>
      </c>
      <c r="Q1201">
        <v>1.1202258496923001</v>
      </c>
      <c r="V1201">
        <v>31</v>
      </c>
      <c r="W1201">
        <v>0</v>
      </c>
      <c r="X1201">
        <v>15</v>
      </c>
    </row>
    <row r="1202" spans="1:24">
      <c r="A1202">
        <v>2023</v>
      </c>
      <c r="B1202" s="15">
        <v>45016</v>
      </c>
      <c r="C1202">
        <v>0</v>
      </c>
      <c r="D1202">
        <v>0</v>
      </c>
      <c r="E1202" t="s">
        <v>897</v>
      </c>
      <c r="G1202" t="s">
        <v>890</v>
      </c>
      <c r="H1202" t="s">
        <v>852</v>
      </c>
      <c r="I1202" t="s">
        <v>891</v>
      </c>
      <c r="J1202" t="s">
        <v>853</v>
      </c>
      <c r="K1202">
        <v>1418.89707473813</v>
      </c>
      <c r="L1202">
        <v>1525.25527883882</v>
      </c>
      <c r="M1202">
        <v>0.41959798910458901</v>
      </c>
      <c r="N1202">
        <v>0.58040201089540999</v>
      </c>
      <c r="O1202">
        <v>0.23428797826464001</v>
      </c>
      <c r="P1202">
        <v>0.975177191922596</v>
      </c>
      <c r="Q1202">
        <v>1.2591107863420401</v>
      </c>
      <c r="V1202">
        <v>10</v>
      </c>
      <c r="W1202">
        <v>0</v>
      </c>
      <c r="X1202">
        <v>5</v>
      </c>
    </row>
    <row r="1203" spans="1:24">
      <c r="A1203">
        <v>2023</v>
      </c>
      <c r="B1203" s="15">
        <v>45017</v>
      </c>
      <c r="C1203">
        <v>0</v>
      </c>
      <c r="D1203">
        <v>0</v>
      </c>
      <c r="E1203" t="s">
        <v>897</v>
      </c>
      <c r="G1203" t="s">
        <v>876</v>
      </c>
      <c r="H1203" t="s">
        <v>872</v>
      </c>
      <c r="I1203" t="s">
        <v>877</v>
      </c>
      <c r="J1203" t="s">
        <v>873</v>
      </c>
      <c r="K1203">
        <v>1508.30002860483</v>
      </c>
      <c r="L1203">
        <v>1492.6786689139999</v>
      </c>
      <c r="M1203">
        <v>0.59332957065841196</v>
      </c>
      <c r="N1203">
        <v>0.40667042934158698</v>
      </c>
      <c r="O1203">
        <v>0.23270503778245599</v>
      </c>
      <c r="P1203">
        <v>1.2812933989417601</v>
      </c>
      <c r="Q1203">
        <v>0.95141163884069002</v>
      </c>
      <c r="V1203">
        <v>41</v>
      </c>
      <c r="W1203">
        <v>99</v>
      </c>
      <c r="X1203">
        <v>70</v>
      </c>
    </row>
    <row r="1204" spans="1:24">
      <c r="A1204">
        <v>2023</v>
      </c>
      <c r="B1204" s="15">
        <v>45017</v>
      </c>
      <c r="C1204">
        <v>0</v>
      </c>
      <c r="D1204">
        <v>0</v>
      </c>
      <c r="E1204" t="s">
        <v>897</v>
      </c>
      <c r="G1204" t="s">
        <v>856</v>
      </c>
      <c r="H1204" t="s">
        <v>830</v>
      </c>
      <c r="I1204" t="s">
        <v>857</v>
      </c>
      <c r="J1204" t="s">
        <v>832</v>
      </c>
      <c r="K1204">
        <v>1517.16004616604</v>
      </c>
      <c r="L1204">
        <v>1630.70516121895</v>
      </c>
      <c r="M1204">
        <v>0.40955746628555501</v>
      </c>
      <c r="N1204">
        <v>0.590442533714444</v>
      </c>
      <c r="O1204">
        <v>0.233059189303333</v>
      </c>
      <c r="P1204">
        <v>0.95672299080880496</v>
      </c>
      <c r="Q1204">
        <v>1.2763361984945201</v>
      </c>
      <c r="V1204">
        <v>99</v>
      </c>
      <c r="W1204">
        <v>99</v>
      </c>
      <c r="X1204">
        <v>99</v>
      </c>
    </row>
    <row r="1205" spans="1:24">
      <c r="A1205">
        <v>2023</v>
      </c>
      <c r="B1205" s="15">
        <v>45017</v>
      </c>
      <c r="C1205">
        <v>0</v>
      </c>
      <c r="D1205">
        <v>0</v>
      </c>
      <c r="E1205" t="s">
        <v>897</v>
      </c>
      <c r="G1205" t="s">
        <v>882</v>
      </c>
      <c r="H1205" t="s">
        <v>834</v>
      </c>
      <c r="I1205" t="s">
        <v>883</v>
      </c>
      <c r="J1205" t="s">
        <v>835</v>
      </c>
      <c r="K1205">
        <v>1580.92472514466</v>
      </c>
      <c r="L1205">
        <v>1509.0058363856399</v>
      </c>
      <c r="M1205">
        <v>0.66859150713043103</v>
      </c>
      <c r="N1205">
        <v>0.33140849286956803</v>
      </c>
      <c r="O1205">
        <v>0.223245469456194</v>
      </c>
      <c r="P1205">
        <v>1.41116845883329</v>
      </c>
      <c r="Q1205">
        <v>0.81207701062289395</v>
      </c>
      <c r="V1205">
        <v>90</v>
      </c>
      <c r="W1205">
        <v>2</v>
      </c>
      <c r="X1205">
        <v>46</v>
      </c>
    </row>
    <row r="1206" spans="1:24">
      <c r="A1206">
        <v>2023</v>
      </c>
      <c r="B1206" s="15">
        <v>45017</v>
      </c>
      <c r="C1206">
        <v>0</v>
      </c>
      <c r="D1206">
        <v>0</v>
      </c>
      <c r="E1206" t="s">
        <v>897</v>
      </c>
      <c r="G1206" t="s">
        <v>840</v>
      </c>
      <c r="H1206" t="s">
        <v>861</v>
      </c>
      <c r="I1206" t="s">
        <v>841</v>
      </c>
      <c r="J1206" t="s">
        <v>862</v>
      </c>
      <c r="K1206">
        <v>1428.56805594764</v>
      </c>
      <c r="L1206">
        <v>1499.7255224292601</v>
      </c>
      <c r="M1206">
        <v>0.469589539585893</v>
      </c>
      <c r="N1206">
        <v>0.530410460414106</v>
      </c>
      <c r="O1206">
        <v>0.24037120890378399</v>
      </c>
      <c r="P1206">
        <v>1.06667448275673</v>
      </c>
      <c r="Q1206">
        <v>1.1736967261470399</v>
      </c>
      <c r="V1206">
        <v>6</v>
      </c>
      <c r="W1206">
        <v>0</v>
      </c>
      <c r="X1206">
        <v>3</v>
      </c>
    </row>
    <row r="1207" spans="1:24">
      <c r="A1207">
        <v>2023</v>
      </c>
      <c r="B1207" s="15">
        <v>45017</v>
      </c>
      <c r="C1207">
        <v>0</v>
      </c>
      <c r="D1207">
        <v>0</v>
      </c>
      <c r="E1207" t="s">
        <v>897</v>
      </c>
      <c r="G1207" t="s">
        <v>868</v>
      </c>
      <c r="H1207" t="s">
        <v>858</v>
      </c>
      <c r="I1207" t="s">
        <v>869</v>
      </c>
      <c r="J1207" t="s">
        <v>859</v>
      </c>
      <c r="K1207">
        <v>1422.1216053037799</v>
      </c>
      <c r="L1207">
        <v>1526.7304244656</v>
      </c>
      <c r="M1207">
        <v>0.42205242385814201</v>
      </c>
      <c r="N1207">
        <v>0.57794757614185699</v>
      </c>
      <c r="O1207">
        <v>0.23458776054246899</v>
      </c>
      <c r="P1207">
        <v>0.97968427531435098</v>
      </c>
      <c r="Q1207">
        <v>1.25490348522811</v>
      </c>
      <c r="V1207">
        <v>12</v>
      </c>
      <c r="W1207">
        <v>0</v>
      </c>
      <c r="X1207">
        <v>6</v>
      </c>
    </row>
    <row r="1208" spans="1:24">
      <c r="A1208">
        <v>2023</v>
      </c>
      <c r="B1208" s="15">
        <v>45017</v>
      </c>
      <c r="C1208">
        <v>0</v>
      </c>
      <c r="D1208">
        <v>0</v>
      </c>
      <c r="E1208" t="s">
        <v>897</v>
      </c>
      <c r="G1208" t="s">
        <v>831</v>
      </c>
      <c r="H1208" t="s">
        <v>846</v>
      </c>
      <c r="I1208" t="s">
        <v>833</v>
      </c>
      <c r="J1208" t="s">
        <v>847</v>
      </c>
      <c r="K1208">
        <v>1483.8549982193099</v>
      </c>
      <c r="L1208">
        <v>1570.7556480481901</v>
      </c>
      <c r="M1208">
        <v>0.44709447617811299</v>
      </c>
      <c r="N1208">
        <v>0.55290552382188596</v>
      </c>
      <c r="O1208">
        <v>0.237637268212294</v>
      </c>
      <c r="P1208">
        <v>1.02557991061674</v>
      </c>
      <c r="Q1208">
        <v>1.21205735759554</v>
      </c>
      <c r="V1208">
        <v>74</v>
      </c>
      <c r="W1208">
        <v>16</v>
      </c>
      <c r="X1208">
        <v>45</v>
      </c>
    </row>
    <row r="1209" spans="1:24">
      <c r="A1209">
        <v>2023</v>
      </c>
      <c r="B1209" s="15">
        <v>45017</v>
      </c>
      <c r="C1209">
        <v>0</v>
      </c>
      <c r="D1209">
        <v>0</v>
      </c>
      <c r="E1209" t="s">
        <v>897</v>
      </c>
      <c r="G1209" t="s">
        <v>884</v>
      </c>
      <c r="H1209" t="s">
        <v>866</v>
      </c>
      <c r="I1209" t="s">
        <v>885</v>
      </c>
      <c r="J1209" t="s">
        <v>867</v>
      </c>
      <c r="K1209">
        <v>1429.42452628144</v>
      </c>
      <c r="L1209">
        <v>1586.92316160271</v>
      </c>
      <c r="M1209">
        <v>0.35005171715111999</v>
      </c>
      <c r="N1209">
        <v>0.64994828284887896</v>
      </c>
      <c r="O1209">
        <v>0.225642109980699</v>
      </c>
      <c r="P1209">
        <v>0.84675913622259402</v>
      </c>
      <c r="Q1209">
        <v>1.3788829737581001</v>
      </c>
      <c r="V1209">
        <v>46</v>
      </c>
      <c r="W1209">
        <v>0</v>
      </c>
      <c r="X1209">
        <v>23</v>
      </c>
    </row>
    <row r="1210" spans="1:24">
      <c r="A1210">
        <v>2023</v>
      </c>
      <c r="B1210" s="15">
        <v>45017</v>
      </c>
      <c r="C1210">
        <v>0</v>
      </c>
      <c r="D1210">
        <v>0</v>
      </c>
      <c r="E1210" t="s">
        <v>897</v>
      </c>
      <c r="G1210" t="s">
        <v>880</v>
      </c>
      <c r="H1210" t="s">
        <v>894</v>
      </c>
      <c r="I1210" t="s">
        <v>881</v>
      </c>
      <c r="J1210" t="s">
        <v>895</v>
      </c>
      <c r="K1210">
        <v>1423.6619408256699</v>
      </c>
      <c r="L1210">
        <v>1524.1979863501199</v>
      </c>
      <c r="M1210">
        <v>0.42778137700336599</v>
      </c>
      <c r="N1210">
        <v>0.57221862299663295</v>
      </c>
      <c r="O1210">
        <v>0.235286718986743</v>
      </c>
      <c r="P1210">
        <v>0.99019819635472295</v>
      </c>
      <c r="Q1210">
        <v>1.2450885226320201</v>
      </c>
      <c r="V1210">
        <v>11</v>
      </c>
      <c r="W1210">
        <v>0</v>
      </c>
      <c r="X1210">
        <v>5</v>
      </c>
    </row>
    <row r="1211" spans="1:24">
      <c r="A1211">
        <v>2023</v>
      </c>
      <c r="B1211" s="15">
        <v>45017</v>
      </c>
      <c r="C1211">
        <v>0</v>
      </c>
      <c r="D1211">
        <v>0</v>
      </c>
      <c r="E1211" t="s">
        <v>897</v>
      </c>
      <c r="G1211" t="s">
        <v>842</v>
      </c>
      <c r="H1211" t="s">
        <v>852</v>
      </c>
      <c r="I1211" t="s">
        <v>844</v>
      </c>
      <c r="J1211" t="s">
        <v>853</v>
      </c>
      <c r="K1211">
        <v>1609.5105456496799</v>
      </c>
      <c r="L1211">
        <v>1525.25527883882</v>
      </c>
      <c r="M1211">
        <v>0.68413393694087599</v>
      </c>
      <c r="N1211">
        <v>0.31586606305912301</v>
      </c>
      <c r="O1211">
        <v>0.22120960855692501</v>
      </c>
      <c r="P1211">
        <v>1.4381404820474699</v>
      </c>
      <c r="Q1211">
        <v>0.78306912650944605</v>
      </c>
      <c r="V1211">
        <v>99</v>
      </c>
      <c r="W1211">
        <v>8</v>
      </c>
      <c r="X1211">
        <v>53</v>
      </c>
    </row>
    <row r="1212" spans="1:24">
      <c r="A1212">
        <v>2023</v>
      </c>
      <c r="B1212" s="15">
        <v>45017</v>
      </c>
      <c r="C1212">
        <v>0</v>
      </c>
      <c r="D1212">
        <v>0</v>
      </c>
      <c r="E1212" t="s">
        <v>897</v>
      </c>
      <c r="G1212" t="s">
        <v>890</v>
      </c>
      <c r="H1212" t="s">
        <v>836</v>
      </c>
      <c r="I1212" t="s">
        <v>891</v>
      </c>
      <c r="J1212" t="s">
        <v>837</v>
      </c>
      <c r="K1212">
        <v>1418.89707473813</v>
      </c>
      <c r="L1212">
        <v>1420.6452607337301</v>
      </c>
      <c r="M1212">
        <v>0.56899691613370995</v>
      </c>
      <c r="N1212">
        <v>0.43100308386628999</v>
      </c>
      <c r="O1212">
        <v>0.23567936320844601</v>
      </c>
      <c r="P1212">
        <v>1.2395723646139001</v>
      </c>
      <c r="Q1212">
        <v>0.99610699859454199</v>
      </c>
      <c r="V1212">
        <v>0</v>
      </c>
      <c r="W1212">
        <v>0</v>
      </c>
      <c r="X1212">
        <v>0</v>
      </c>
    </row>
    <row r="1213" spans="1:24">
      <c r="A1213">
        <v>2023</v>
      </c>
      <c r="B1213" s="15">
        <v>45017</v>
      </c>
      <c r="C1213">
        <v>0</v>
      </c>
      <c r="D1213">
        <v>0</v>
      </c>
      <c r="E1213" t="s">
        <v>897</v>
      </c>
      <c r="G1213" t="s">
        <v>870</v>
      </c>
      <c r="H1213" t="s">
        <v>878</v>
      </c>
      <c r="I1213" t="s">
        <v>871</v>
      </c>
      <c r="J1213" t="s">
        <v>879</v>
      </c>
      <c r="K1213">
        <v>1543.3740725346099</v>
      </c>
      <c r="L1213">
        <v>1400.59557195617</v>
      </c>
      <c r="M1213">
        <v>0.75207732741178801</v>
      </c>
      <c r="N1213">
        <v>0.24792267258821099</v>
      </c>
      <c r="O1213">
        <v>0.21173326798584799</v>
      </c>
      <c r="P1213">
        <v>1.55664813249846</v>
      </c>
      <c r="Q1213">
        <v>0.65508513548738301</v>
      </c>
      <c r="V1213">
        <v>9</v>
      </c>
      <c r="W1213">
        <v>24</v>
      </c>
      <c r="X1213">
        <v>16</v>
      </c>
    </row>
    <row r="1214" spans="1:24">
      <c r="A1214">
        <v>2023</v>
      </c>
      <c r="B1214" s="15">
        <v>45017</v>
      </c>
      <c r="C1214">
        <v>0</v>
      </c>
      <c r="D1214">
        <v>0</v>
      </c>
      <c r="E1214" t="s">
        <v>897</v>
      </c>
      <c r="G1214" t="s">
        <v>843</v>
      </c>
      <c r="H1214" t="s">
        <v>886</v>
      </c>
      <c r="I1214" t="s">
        <v>845</v>
      </c>
      <c r="J1214" t="s">
        <v>887</v>
      </c>
      <c r="K1214">
        <v>1534.3892681544401</v>
      </c>
      <c r="L1214">
        <v>1537.00872766782</v>
      </c>
      <c r="M1214">
        <v>0.56776650598464096</v>
      </c>
      <c r="N1214">
        <v>0.43223349401535799</v>
      </c>
      <c r="O1214">
        <v>0.235829248682872</v>
      </c>
      <c r="P1214">
        <v>1.2374663121184899</v>
      </c>
      <c r="Q1214">
        <v>0.99836293656437503</v>
      </c>
      <c r="V1214">
        <v>84</v>
      </c>
      <c r="W1214">
        <v>10</v>
      </c>
      <c r="X1214">
        <v>47</v>
      </c>
    </row>
    <row r="1215" spans="1:24">
      <c r="A1215">
        <v>2023</v>
      </c>
      <c r="B1215" s="15">
        <v>45017</v>
      </c>
      <c r="C1215">
        <v>0</v>
      </c>
      <c r="D1215">
        <v>0</v>
      </c>
      <c r="E1215" t="s">
        <v>897</v>
      </c>
      <c r="G1215" t="s">
        <v>850</v>
      </c>
      <c r="H1215" t="s">
        <v>874</v>
      </c>
      <c r="I1215" t="s">
        <v>851</v>
      </c>
      <c r="J1215" t="s">
        <v>875</v>
      </c>
      <c r="K1215">
        <v>1495.23061947867</v>
      </c>
      <c r="L1215">
        <v>1512.57522739622</v>
      </c>
      <c r="M1215">
        <v>0.54685698865321397</v>
      </c>
      <c r="N1215">
        <v>0.45314301134678497</v>
      </c>
      <c r="O1215">
        <v>0.238372381350892</v>
      </c>
      <c r="P1215">
        <v>1.2017307560136701</v>
      </c>
      <c r="Q1215">
        <v>1.0366416253372099</v>
      </c>
      <c r="V1215">
        <v>45</v>
      </c>
      <c r="W1215">
        <v>93</v>
      </c>
      <c r="X1215">
        <v>69</v>
      </c>
    </row>
    <row r="1216" spans="1:24">
      <c r="A1216">
        <v>2023</v>
      </c>
      <c r="B1216" s="15">
        <v>45018</v>
      </c>
      <c r="C1216">
        <v>0</v>
      </c>
      <c r="D1216">
        <v>0</v>
      </c>
      <c r="E1216" t="s">
        <v>897</v>
      </c>
      <c r="G1216" t="s">
        <v>838</v>
      </c>
      <c r="H1216" t="s">
        <v>888</v>
      </c>
      <c r="I1216" t="s">
        <v>839</v>
      </c>
      <c r="J1216" t="s">
        <v>889</v>
      </c>
      <c r="K1216">
        <v>1503.5301793327501</v>
      </c>
      <c r="L1216">
        <v>1561.43380261583</v>
      </c>
      <c r="M1216">
        <v>0.48862773339885102</v>
      </c>
      <c r="N1216">
        <v>0.51137226660114798</v>
      </c>
      <c r="O1216">
        <v>0.242689465640435</v>
      </c>
      <c r="P1216">
        <v>1.1013601289224699</v>
      </c>
      <c r="Q1216">
        <v>1.14132933671796</v>
      </c>
      <c r="V1216">
        <v>80</v>
      </c>
      <c r="W1216">
        <v>40</v>
      </c>
      <c r="X1216">
        <v>60</v>
      </c>
    </row>
    <row r="1217" spans="1:24">
      <c r="A1217">
        <v>2023</v>
      </c>
      <c r="B1217" s="15">
        <v>45018</v>
      </c>
      <c r="C1217">
        <v>0</v>
      </c>
      <c r="D1217">
        <v>0</v>
      </c>
      <c r="E1217" t="s">
        <v>897</v>
      </c>
      <c r="G1217" t="s">
        <v>872</v>
      </c>
      <c r="H1217" t="s">
        <v>830</v>
      </c>
      <c r="I1217" t="s">
        <v>873</v>
      </c>
      <c r="J1217" t="s">
        <v>832</v>
      </c>
      <c r="K1217">
        <v>1492.6786689139999</v>
      </c>
      <c r="L1217">
        <v>1630.70516121895</v>
      </c>
      <c r="M1217">
        <v>0.37596246150422502</v>
      </c>
      <c r="N1217">
        <v>0.62403753849577404</v>
      </c>
      <c r="O1217">
        <v>0.228907209422853</v>
      </c>
      <c r="P1217">
        <v>0.89477161452062504</v>
      </c>
      <c r="Q1217">
        <v>1.33413559490222</v>
      </c>
      <c r="V1217">
        <v>97</v>
      </c>
      <c r="W1217">
        <v>3</v>
      </c>
      <c r="X1217">
        <v>50</v>
      </c>
    </row>
    <row r="1218" spans="1:24">
      <c r="A1218">
        <v>2023</v>
      </c>
      <c r="B1218" s="15">
        <v>45018</v>
      </c>
      <c r="C1218">
        <v>0</v>
      </c>
      <c r="D1218">
        <v>0</v>
      </c>
      <c r="E1218" t="s">
        <v>897</v>
      </c>
      <c r="G1218" t="s">
        <v>856</v>
      </c>
      <c r="H1218" t="s">
        <v>840</v>
      </c>
      <c r="I1218" t="s">
        <v>857</v>
      </c>
      <c r="J1218" t="s">
        <v>841</v>
      </c>
      <c r="K1218">
        <v>1517.16004616604</v>
      </c>
      <c r="L1218">
        <v>1428.56805594764</v>
      </c>
      <c r="M1218">
        <v>0.68950360330169003</v>
      </c>
      <c r="N1218">
        <v>0.31049639669830897</v>
      </c>
      <c r="O1218">
        <v>0.220497088602925</v>
      </c>
      <c r="P1218">
        <v>1.4474707580970501</v>
      </c>
      <c r="Q1218">
        <v>0.773026330505867</v>
      </c>
      <c r="V1218">
        <v>11</v>
      </c>
      <c r="W1218">
        <v>99</v>
      </c>
      <c r="X1218">
        <v>55</v>
      </c>
    </row>
    <row r="1219" spans="1:24">
      <c r="A1219">
        <v>2023</v>
      </c>
      <c r="B1219" s="15">
        <v>45018</v>
      </c>
      <c r="C1219">
        <v>0</v>
      </c>
      <c r="D1219">
        <v>0</v>
      </c>
      <c r="E1219" t="s">
        <v>897</v>
      </c>
      <c r="G1219" t="s">
        <v>866</v>
      </c>
      <c r="H1219" t="s">
        <v>834</v>
      </c>
      <c r="I1219" t="s">
        <v>867</v>
      </c>
      <c r="J1219" t="s">
        <v>835</v>
      </c>
      <c r="K1219">
        <v>1586.92316160271</v>
      </c>
      <c r="L1219">
        <v>1509.0058363856399</v>
      </c>
      <c r="M1219">
        <v>0.67619747467668401</v>
      </c>
      <c r="N1219">
        <v>0.32380252532331499</v>
      </c>
      <c r="O1219">
        <v>0.222253889133603</v>
      </c>
      <c r="P1219">
        <v>1.4243613199177501</v>
      </c>
      <c r="Q1219">
        <v>0.79789256921584495</v>
      </c>
      <c r="V1219">
        <v>92</v>
      </c>
      <c r="W1219">
        <v>3</v>
      </c>
      <c r="X1219">
        <v>47</v>
      </c>
    </row>
    <row r="1220" spans="1:24">
      <c r="A1220">
        <v>2023</v>
      </c>
      <c r="B1220" s="15">
        <v>45018</v>
      </c>
      <c r="C1220">
        <v>0</v>
      </c>
      <c r="D1220">
        <v>0</v>
      </c>
      <c r="E1220" t="s">
        <v>897</v>
      </c>
      <c r="G1220" t="s">
        <v>868</v>
      </c>
      <c r="H1220" t="s">
        <v>831</v>
      </c>
      <c r="I1220" t="s">
        <v>869</v>
      </c>
      <c r="J1220" t="s">
        <v>833</v>
      </c>
      <c r="K1220">
        <v>1422.1216053037799</v>
      </c>
      <c r="L1220">
        <v>1483.8549982193099</v>
      </c>
      <c r="M1220">
        <v>0.48312070674521301</v>
      </c>
      <c r="N1220">
        <v>0.51687929325478599</v>
      </c>
      <c r="O1220">
        <v>0.242018035138379</v>
      </c>
      <c r="P1220">
        <v>1.0913355244476599</v>
      </c>
      <c r="Q1220">
        <v>1.1506825106907099</v>
      </c>
      <c r="V1220">
        <v>2</v>
      </c>
      <c r="W1220">
        <v>0</v>
      </c>
      <c r="X1220">
        <v>1</v>
      </c>
    </row>
    <row r="1221" spans="1:24">
      <c r="A1221">
        <v>2023</v>
      </c>
      <c r="B1221" s="15">
        <v>45018</v>
      </c>
      <c r="C1221">
        <v>0</v>
      </c>
      <c r="D1221">
        <v>0</v>
      </c>
      <c r="E1221" t="s">
        <v>897</v>
      </c>
      <c r="G1221" t="s">
        <v>854</v>
      </c>
      <c r="H1221" t="s">
        <v>894</v>
      </c>
      <c r="I1221" t="s">
        <v>855</v>
      </c>
      <c r="J1221" t="s">
        <v>895</v>
      </c>
      <c r="K1221">
        <v>1522.6386079982699</v>
      </c>
      <c r="L1221">
        <v>1524.1979863501199</v>
      </c>
      <c r="M1221">
        <v>0.56926343806437596</v>
      </c>
      <c r="N1221">
        <v>0.43073656193562299</v>
      </c>
      <c r="O1221">
        <v>0.235646891253945</v>
      </c>
      <c r="P1221">
        <v>1.2400286078982901</v>
      </c>
      <c r="Q1221">
        <v>0.99561828335565095</v>
      </c>
      <c r="V1221">
        <v>71</v>
      </c>
      <c r="W1221">
        <v>81</v>
      </c>
      <c r="X1221">
        <v>76</v>
      </c>
    </row>
    <row r="1222" spans="1:24">
      <c r="A1222">
        <v>2023</v>
      </c>
      <c r="B1222" s="15">
        <v>45018</v>
      </c>
      <c r="C1222">
        <v>0</v>
      </c>
      <c r="D1222">
        <v>0</v>
      </c>
      <c r="E1222" t="s">
        <v>897</v>
      </c>
      <c r="G1222" t="s">
        <v>846</v>
      </c>
      <c r="H1222" t="s">
        <v>892</v>
      </c>
      <c r="I1222" t="s">
        <v>847</v>
      </c>
      <c r="J1222" t="s">
        <v>893</v>
      </c>
      <c r="K1222">
        <v>1570.7556480481901</v>
      </c>
      <c r="L1222">
        <v>1470.79578939576</v>
      </c>
      <c r="M1222">
        <v>0.70333679156999296</v>
      </c>
      <c r="N1222">
        <v>0.29666320843000599</v>
      </c>
      <c r="O1222">
        <v>0.218637177191636</v>
      </c>
      <c r="P1222">
        <v>1.47153518960773</v>
      </c>
      <c r="Q1222">
        <v>0.74710198758389801</v>
      </c>
      <c r="V1222">
        <v>66</v>
      </c>
      <c r="W1222">
        <v>2</v>
      </c>
      <c r="X1222">
        <v>34</v>
      </c>
    </row>
    <row r="1223" spans="1:24">
      <c r="A1223">
        <v>2023</v>
      </c>
      <c r="B1223" s="15">
        <v>45018</v>
      </c>
      <c r="C1223">
        <v>0</v>
      </c>
      <c r="D1223">
        <v>0</v>
      </c>
      <c r="E1223" t="s">
        <v>897</v>
      </c>
      <c r="G1223" t="s">
        <v>848</v>
      </c>
      <c r="H1223" t="s">
        <v>878</v>
      </c>
      <c r="I1223" t="s">
        <v>849</v>
      </c>
      <c r="J1223" t="s">
        <v>879</v>
      </c>
      <c r="K1223">
        <v>1517.6081578046101</v>
      </c>
      <c r="L1223">
        <v>1400.59557195617</v>
      </c>
      <c r="M1223">
        <v>0.72340236628797905</v>
      </c>
      <c r="N1223">
        <v>0.27659763371202001</v>
      </c>
      <c r="O1223">
        <v>0.215868397238825</v>
      </c>
      <c r="P1223">
        <v>1.50651342044542</v>
      </c>
      <c r="Q1223">
        <v>0.70935497679340098</v>
      </c>
      <c r="V1223">
        <v>3</v>
      </c>
      <c r="W1223">
        <v>96</v>
      </c>
      <c r="X1223">
        <v>49</v>
      </c>
    </row>
    <row r="1224" spans="1:24">
      <c r="A1224">
        <v>2023</v>
      </c>
      <c r="B1224" s="15">
        <v>45018</v>
      </c>
      <c r="C1224">
        <v>0</v>
      </c>
      <c r="D1224">
        <v>0</v>
      </c>
      <c r="E1224" t="s">
        <v>897</v>
      </c>
      <c r="G1224" t="s">
        <v>863</v>
      </c>
      <c r="H1224" t="s">
        <v>874</v>
      </c>
      <c r="I1224" t="s">
        <v>864</v>
      </c>
      <c r="J1224" t="s">
        <v>875</v>
      </c>
      <c r="K1224">
        <v>1468.30167999894</v>
      </c>
      <c r="L1224">
        <v>1512.57522739622</v>
      </c>
      <c r="M1224">
        <v>0.50824028158284495</v>
      </c>
      <c r="N1224">
        <v>0.49175971841715399</v>
      </c>
      <c r="O1224">
        <v>0.24307172842163199</v>
      </c>
      <c r="P1224">
        <v>1.1360134478894801</v>
      </c>
      <c r="Q1224">
        <v>1.1070582805321401</v>
      </c>
      <c r="V1224">
        <v>28</v>
      </c>
      <c r="W1224">
        <v>0</v>
      </c>
      <c r="X1224">
        <v>14</v>
      </c>
    </row>
    <row r="1225" spans="1:24">
      <c r="A1225">
        <v>2023</v>
      </c>
      <c r="B1225" s="15">
        <v>45019</v>
      </c>
      <c r="C1225">
        <v>0</v>
      </c>
      <c r="D1225">
        <v>0</v>
      </c>
      <c r="E1225" t="s">
        <v>897</v>
      </c>
      <c r="G1225" t="s">
        <v>886</v>
      </c>
      <c r="H1225" t="s">
        <v>843</v>
      </c>
      <c r="I1225" t="s">
        <v>887</v>
      </c>
      <c r="J1225" t="s">
        <v>845</v>
      </c>
      <c r="K1225">
        <v>1537.00872766782</v>
      </c>
      <c r="L1225">
        <v>1534.3892681544401</v>
      </c>
      <c r="M1225">
        <v>0.575151770772523</v>
      </c>
      <c r="N1225">
        <v>0.424848229227476</v>
      </c>
      <c r="O1225">
        <v>0.23492898907182899</v>
      </c>
      <c r="P1225">
        <v>1.2501127065464099</v>
      </c>
      <c r="Q1225">
        <v>0.98481628252541298</v>
      </c>
      <c r="V1225">
        <v>84</v>
      </c>
      <c r="W1225">
        <v>67</v>
      </c>
      <c r="X1225">
        <v>75</v>
      </c>
    </row>
    <row r="1226" spans="1:24">
      <c r="A1226">
        <v>2023</v>
      </c>
      <c r="B1226" s="15">
        <v>45019</v>
      </c>
      <c r="C1226">
        <v>0</v>
      </c>
      <c r="D1226">
        <v>0</v>
      </c>
      <c r="E1226" t="s">
        <v>897</v>
      </c>
      <c r="G1226" t="s">
        <v>852</v>
      </c>
      <c r="H1226" t="s">
        <v>876</v>
      </c>
      <c r="I1226" t="s">
        <v>853</v>
      </c>
      <c r="J1226" t="s">
        <v>877</v>
      </c>
      <c r="K1226">
        <v>1525.25527883882</v>
      </c>
      <c r="L1226">
        <v>1508.30002860483</v>
      </c>
      <c r="M1226">
        <v>0.59518097479291199</v>
      </c>
      <c r="N1226">
        <v>0.40481902520708701</v>
      </c>
      <c r="O1226">
        <v>0.232477709821165</v>
      </c>
      <c r="P1226">
        <v>1.2844733494580001</v>
      </c>
      <c r="Q1226">
        <v>0.94800436036316005</v>
      </c>
      <c r="V1226">
        <v>63</v>
      </c>
      <c r="W1226">
        <v>12</v>
      </c>
      <c r="X1226">
        <v>37</v>
      </c>
    </row>
    <row r="1227" spans="1:24">
      <c r="A1227">
        <v>2023</v>
      </c>
      <c r="B1227" s="15">
        <v>45019</v>
      </c>
      <c r="C1227">
        <v>0</v>
      </c>
      <c r="D1227">
        <v>0</v>
      </c>
      <c r="E1227" t="s">
        <v>897</v>
      </c>
      <c r="G1227" t="s">
        <v>850</v>
      </c>
      <c r="H1227" t="s">
        <v>890</v>
      </c>
      <c r="I1227" t="s">
        <v>851</v>
      </c>
      <c r="J1227" t="s">
        <v>891</v>
      </c>
      <c r="K1227">
        <v>1495.23061947867</v>
      </c>
      <c r="L1227">
        <v>1418.89707473813</v>
      </c>
      <c r="M1227">
        <v>0.67419807484293304</v>
      </c>
      <c r="N1227">
        <v>0.32580192515706602</v>
      </c>
      <c r="O1227">
        <v>0.22251539231362999</v>
      </c>
      <c r="P1227">
        <v>1.4208920928787201</v>
      </c>
      <c r="Q1227">
        <v>0.80162329943490096</v>
      </c>
      <c r="V1227">
        <v>3</v>
      </c>
      <c r="W1227">
        <v>75</v>
      </c>
      <c r="X1227">
        <v>39</v>
      </c>
    </row>
    <row r="1228" spans="1:24">
      <c r="A1228">
        <v>2023</v>
      </c>
      <c r="B1228" s="15">
        <v>45020</v>
      </c>
      <c r="C1228">
        <v>0</v>
      </c>
      <c r="D1228">
        <v>0</v>
      </c>
      <c r="E1228" t="s">
        <v>897</v>
      </c>
      <c r="G1228" t="s">
        <v>858</v>
      </c>
      <c r="H1228" t="s">
        <v>861</v>
      </c>
      <c r="I1228" t="s">
        <v>859</v>
      </c>
      <c r="J1228" t="s">
        <v>862</v>
      </c>
      <c r="K1228">
        <v>1526.7304244656</v>
      </c>
      <c r="L1228">
        <v>1499.7255224292601</v>
      </c>
      <c r="M1228">
        <v>0.60903932251766302</v>
      </c>
      <c r="N1228">
        <v>0.39096067748233598</v>
      </c>
      <c r="O1228">
        <v>0.23076998056800699</v>
      </c>
      <c r="P1228">
        <v>1.30830063298078</v>
      </c>
      <c r="Q1228">
        <v>0.92246934758722698</v>
      </c>
      <c r="V1228">
        <v>58</v>
      </c>
      <c r="W1228">
        <v>99</v>
      </c>
      <c r="X1228">
        <v>78</v>
      </c>
    </row>
    <row r="1229" spans="1:24">
      <c r="A1229">
        <v>2023</v>
      </c>
      <c r="B1229" s="15">
        <v>45020</v>
      </c>
      <c r="C1229">
        <v>0</v>
      </c>
      <c r="D1229">
        <v>0</v>
      </c>
      <c r="E1229" t="s">
        <v>897</v>
      </c>
      <c r="G1229" t="s">
        <v>846</v>
      </c>
      <c r="H1229" t="s">
        <v>868</v>
      </c>
      <c r="I1229" t="s">
        <v>847</v>
      </c>
      <c r="J1229" t="s">
        <v>869</v>
      </c>
      <c r="K1229">
        <v>1570.7556480481901</v>
      </c>
      <c r="L1229">
        <v>1422.1216053037799</v>
      </c>
      <c r="M1229">
        <v>0.758308736254793</v>
      </c>
      <c r="N1229">
        <v>0.241691263745206</v>
      </c>
      <c r="O1229">
        <v>0.21080164258814901</v>
      </c>
      <c r="P1229">
        <v>1.56756638790628</v>
      </c>
      <c r="Q1229">
        <v>0.64323525468186604</v>
      </c>
      <c r="V1229">
        <v>31</v>
      </c>
      <c r="W1229">
        <v>1</v>
      </c>
      <c r="X1229">
        <v>16</v>
      </c>
    </row>
    <row r="1230" spans="1:24">
      <c r="A1230">
        <v>2023</v>
      </c>
      <c r="B1230" s="15">
        <v>45020</v>
      </c>
      <c r="C1230">
        <v>0</v>
      </c>
      <c r="D1230">
        <v>0</v>
      </c>
      <c r="E1230" t="s">
        <v>897</v>
      </c>
      <c r="G1230" t="s">
        <v>894</v>
      </c>
      <c r="H1230" t="s">
        <v>856</v>
      </c>
      <c r="I1230" t="s">
        <v>895</v>
      </c>
      <c r="J1230" t="s">
        <v>857</v>
      </c>
      <c r="K1230">
        <v>1524.1979863501199</v>
      </c>
      <c r="L1230">
        <v>1517.16004616604</v>
      </c>
      <c r="M1230">
        <v>0.58135463412168498</v>
      </c>
      <c r="N1230">
        <v>0.41864536587831402</v>
      </c>
      <c r="O1230">
        <v>0.234171567456954</v>
      </c>
      <c r="P1230">
        <v>1.2607441097796801</v>
      </c>
      <c r="Q1230">
        <v>0.97342745767726802</v>
      </c>
      <c r="V1230">
        <v>68</v>
      </c>
      <c r="W1230">
        <v>0</v>
      </c>
      <c r="X1230">
        <v>34</v>
      </c>
    </row>
    <row r="1231" spans="1:24">
      <c r="A1231">
        <v>2023</v>
      </c>
      <c r="B1231" s="15">
        <v>45020</v>
      </c>
      <c r="C1231">
        <v>0</v>
      </c>
      <c r="D1231">
        <v>0</v>
      </c>
      <c r="E1231" t="s">
        <v>897</v>
      </c>
      <c r="G1231" t="s">
        <v>866</v>
      </c>
      <c r="H1231" t="s">
        <v>831</v>
      </c>
      <c r="I1231" t="s">
        <v>867</v>
      </c>
      <c r="J1231" t="s">
        <v>833</v>
      </c>
      <c r="K1231">
        <v>1586.92316160271</v>
      </c>
      <c r="L1231">
        <v>1483.8549982193099</v>
      </c>
      <c r="M1231">
        <v>0.70705657412403</v>
      </c>
      <c r="N1231">
        <v>0.292943425875969</v>
      </c>
      <c r="O1231">
        <v>0.218130594976852</v>
      </c>
      <c r="P1231">
        <v>1.4780130720289399</v>
      </c>
      <c r="Q1231">
        <v>0.740117522947909</v>
      </c>
      <c r="V1231">
        <v>82</v>
      </c>
      <c r="W1231">
        <v>3</v>
      </c>
      <c r="X1231">
        <v>42</v>
      </c>
    </row>
    <row r="1232" spans="1:24">
      <c r="A1232">
        <v>2023</v>
      </c>
      <c r="B1232" s="15">
        <v>45020</v>
      </c>
      <c r="C1232">
        <v>0</v>
      </c>
      <c r="D1232">
        <v>0</v>
      </c>
      <c r="E1232" t="s">
        <v>897</v>
      </c>
      <c r="G1232" t="s">
        <v>884</v>
      </c>
      <c r="H1232" t="s">
        <v>892</v>
      </c>
      <c r="I1232" t="s">
        <v>885</v>
      </c>
      <c r="J1232" t="s">
        <v>893</v>
      </c>
      <c r="K1232">
        <v>1429.42452628144</v>
      </c>
      <c r="L1232">
        <v>1470.79578939576</v>
      </c>
      <c r="M1232">
        <v>0.51241519810917002</v>
      </c>
      <c r="N1232">
        <v>0.48758480189082898</v>
      </c>
      <c r="O1232">
        <v>0.242562242530452</v>
      </c>
      <c r="P1232">
        <v>1.1431000591887399</v>
      </c>
      <c r="Q1232">
        <v>1.0994621833417</v>
      </c>
      <c r="V1232">
        <v>2</v>
      </c>
      <c r="W1232">
        <v>0</v>
      </c>
      <c r="X1232">
        <v>1</v>
      </c>
    </row>
    <row r="1233" spans="1:24">
      <c r="A1233">
        <v>2023</v>
      </c>
      <c r="B1233" s="15">
        <v>45020</v>
      </c>
      <c r="C1233">
        <v>0</v>
      </c>
      <c r="D1233">
        <v>0</v>
      </c>
      <c r="E1233" t="s">
        <v>897</v>
      </c>
      <c r="G1233" t="s">
        <v>872</v>
      </c>
      <c r="H1233" t="s">
        <v>840</v>
      </c>
      <c r="I1233" t="s">
        <v>873</v>
      </c>
      <c r="J1233" t="s">
        <v>841</v>
      </c>
      <c r="K1233">
        <v>1492.6786689139999</v>
      </c>
      <c r="L1233">
        <v>1428.56805594764</v>
      </c>
      <c r="M1233">
        <v>0.65855771224532</v>
      </c>
      <c r="N1233">
        <v>0.341442287754679</v>
      </c>
      <c r="O1233">
        <v>0.224540944328182</v>
      </c>
      <c r="P1233">
        <v>1.39378319821665</v>
      </c>
      <c r="Q1233">
        <v>0.83075774611152997</v>
      </c>
      <c r="V1233">
        <v>4</v>
      </c>
      <c r="W1233">
        <v>2</v>
      </c>
      <c r="X1233">
        <v>3</v>
      </c>
    </row>
    <row r="1234" spans="1:24">
      <c r="A1234">
        <v>2023</v>
      </c>
      <c r="B1234" s="15">
        <v>45020</v>
      </c>
      <c r="C1234">
        <v>0</v>
      </c>
      <c r="D1234">
        <v>0</v>
      </c>
      <c r="E1234" t="s">
        <v>897</v>
      </c>
      <c r="G1234" t="s">
        <v>876</v>
      </c>
      <c r="H1234" t="s">
        <v>843</v>
      </c>
      <c r="I1234" t="s">
        <v>877</v>
      </c>
      <c r="J1234" t="s">
        <v>845</v>
      </c>
      <c r="K1234">
        <v>1508.30002860483</v>
      </c>
      <c r="L1234">
        <v>1534.3892681544401</v>
      </c>
      <c r="M1234">
        <v>0.534356127297414</v>
      </c>
      <c r="N1234">
        <v>0.465643872702585</v>
      </c>
      <c r="O1234">
        <v>0.239891528150633</v>
      </c>
      <c r="P1234">
        <v>1.18041627479143</v>
      </c>
      <c r="Q1234">
        <v>1.0594752533592</v>
      </c>
      <c r="V1234">
        <v>68</v>
      </c>
      <c r="W1234">
        <v>99</v>
      </c>
      <c r="X1234">
        <v>83</v>
      </c>
    </row>
    <row r="1235" spans="1:24">
      <c r="A1235">
        <v>2023</v>
      </c>
      <c r="B1235" s="15">
        <v>45020</v>
      </c>
      <c r="C1235">
        <v>0</v>
      </c>
      <c r="D1235">
        <v>0</v>
      </c>
      <c r="E1235" t="s">
        <v>897</v>
      </c>
      <c r="G1235" t="s">
        <v>848</v>
      </c>
      <c r="H1235" t="s">
        <v>880</v>
      </c>
      <c r="I1235" t="s">
        <v>849</v>
      </c>
      <c r="J1235" t="s">
        <v>881</v>
      </c>
      <c r="K1235">
        <v>1517.6081578046101</v>
      </c>
      <c r="L1235">
        <v>1423.6619408256699</v>
      </c>
      <c r="M1235">
        <v>0.69606327568913995</v>
      </c>
      <c r="N1235">
        <v>0.303936724310859</v>
      </c>
      <c r="O1235">
        <v>0.21961966620612899</v>
      </c>
      <c r="P1235">
        <v>1.45887703331921</v>
      </c>
      <c r="Q1235">
        <v>0.76074263288691202</v>
      </c>
      <c r="V1235">
        <v>9</v>
      </c>
      <c r="W1235">
        <v>97</v>
      </c>
      <c r="X1235">
        <v>53</v>
      </c>
    </row>
    <row r="1236" spans="1:24">
      <c r="A1236">
        <v>2023</v>
      </c>
      <c r="B1236" s="15">
        <v>45020</v>
      </c>
      <c r="C1236">
        <v>0</v>
      </c>
      <c r="D1236">
        <v>0</v>
      </c>
      <c r="E1236" t="s">
        <v>897</v>
      </c>
      <c r="G1236" t="s">
        <v>863</v>
      </c>
      <c r="H1236" t="s">
        <v>850</v>
      </c>
      <c r="I1236" t="s">
        <v>864</v>
      </c>
      <c r="J1236" t="s">
        <v>851</v>
      </c>
      <c r="K1236">
        <v>1468.30167999894</v>
      </c>
      <c r="L1236">
        <v>1495.23061947867</v>
      </c>
      <c r="M1236">
        <v>0.53315320996371596</v>
      </c>
      <c r="N1236">
        <v>0.46684679003628299</v>
      </c>
      <c r="O1236">
        <v>0.240037751782189</v>
      </c>
      <c r="P1236">
        <v>1.1783672738344699</v>
      </c>
      <c r="Q1236">
        <v>1.06167047794771</v>
      </c>
      <c r="V1236">
        <v>19</v>
      </c>
      <c r="W1236">
        <v>0</v>
      </c>
      <c r="X1236">
        <v>9</v>
      </c>
    </row>
    <row r="1237" spans="1:24">
      <c r="A1237">
        <v>2023</v>
      </c>
      <c r="B1237" s="15">
        <v>45020</v>
      </c>
      <c r="C1237">
        <v>0</v>
      </c>
      <c r="D1237">
        <v>0</v>
      </c>
      <c r="E1237" t="s">
        <v>897</v>
      </c>
      <c r="G1237" t="s">
        <v>874</v>
      </c>
      <c r="H1237" t="s">
        <v>870</v>
      </c>
      <c r="I1237" t="s">
        <v>875</v>
      </c>
      <c r="J1237" t="s">
        <v>871</v>
      </c>
      <c r="K1237">
        <v>1512.57522739622</v>
      </c>
      <c r="L1237">
        <v>1543.3740725346099</v>
      </c>
      <c r="M1237">
        <v>0.52760458494983498</v>
      </c>
      <c r="N1237">
        <v>0.47239541505016402</v>
      </c>
      <c r="O1237">
        <v>0.240712437051192</v>
      </c>
      <c r="P1237">
        <v>1.1689206215082</v>
      </c>
      <c r="Q1237">
        <v>1.07179181554298</v>
      </c>
      <c r="V1237">
        <v>76</v>
      </c>
      <c r="W1237">
        <v>63</v>
      </c>
      <c r="X1237">
        <v>69</v>
      </c>
    </row>
    <row r="1238" spans="1:24">
      <c r="A1238">
        <v>2023</v>
      </c>
      <c r="B1238" s="15">
        <v>45020</v>
      </c>
      <c r="C1238">
        <v>0</v>
      </c>
      <c r="D1238">
        <v>0</v>
      </c>
      <c r="E1238" t="s">
        <v>897</v>
      </c>
      <c r="G1238" t="s">
        <v>836</v>
      </c>
      <c r="H1238" t="s">
        <v>842</v>
      </c>
      <c r="I1238" t="s">
        <v>837</v>
      </c>
      <c r="J1238" t="s">
        <v>844</v>
      </c>
      <c r="K1238">
        <v>1420.6452607337301</v>
      </c>
      <c r="L1238">
        <v>1609.5105456496799</v>
      </c>
      <c r="M1238">
        <v>0.31015969100366902</v>
      </c>
      <c r="N1238">
        <v>0.68984030899632998</v>
      </c>
      <c r="O1238">
        <v>0.22045224169128799</v>
      </c>
      <c r="P1238">
        <v>0.77239622453459</v>
      </c>
      <c r="Q1238">
        <v>1.4480560171566901</v>
      </c>
      <c r="V1238">
        <v>53</v>
      </c>
      <c r="W1238">
        <v>0</v>
      </c>
      <c r="X1238">
        <v>26</v>
      </c>
    </row>
    <row r="1239" spans="1:24">
      <c r="A1239">
        <v>2023</v>
      </c>
      <c r="B1239" s="15">
        <v>45021</v>
      </c>
      <c r="C1239">
        <v>0</v>
      </c>
      <c r="D1239">
        <v>0</v>
      </c>
      <c r="E1239" t="s">
        <v>897</v>
      </c>
      <c r="G1239" t="s">
        <v>854</v>
      </c>
      <c r="H1239" t="s">
        <v>848</v>
      </c>
      <c r="I1239" t="s">
        <v>855</v>
      </c>
      <c r="J1239" t="s">
        <v>849</v>
      </c>
      <c r="K1239">
        <v>1522.6386079982699</v>
      </c>
      <c r="L1239">
        <v>1517.6081578046101</v>
      </c>
      <c r="M1239">
        <v>0.57853949304468499</v>
      </c>
      <c r="N1239">
        <v>0.42146050695531401</v>
      </c>
      <c r="O1239">
        <v>0.234515483674827</v>
      </c>
      <c r="P1239">
        <v>1.2559180007278301</v>
      </c>
      <c r="Q1239">
        <v>0.978597482946992</v>
      </c>
      <c r="V1239">
        <v>67</v>
      </c>
      <c r="W1239">
        <v>99</v>
      </c>
      <c r="X1239">
        <v>83</v>
      </c>
    </row>
    <row r="1240" spans="1:24">
      <c r="A1240">
        <v>2023</v>
      </c>
      <c r="B1240" s="15">
        <v>45021</v>
      </c>
      <c r="C1240">
        <v>0</v>
      </c>
      <c r="D1240">
        <v>0</v>
      </c>
      <c r="E1240" t="s">
        <v>897</v>
      </c>
      <c r="G1240" t="s">
        <v>888</v>
      </c>
      <c r="H1240" t="s">
        <v>882</v>
      </c>
      <c r="I1240" t="s">
        <v>889</v>
      </c>
      <c r="J1240" t="s">
        <v>883</v>
      </c>
      <c r="K1240">
        <v>1561.43380261583</v>
      </c>
      <c r="L1240">
        <v>1580.92472514466</v>
      </c>
      <c r="M1240">
        <v>0.54379358587308002</v>
      </c>
      <c r="N1240">
        <v>0.45620641412691898</v>
      </c>
      <c r="O1240">
        <v>0.23874463346328201</v>
      </c>
      <c r="P1240">
        <v>1.19650400487049</v>
      </c>
      <c r="Q1240">
        <v>1.0422406285927901</v>
      </c>
      <c r="V1240">
        <v>99</v>
      </c>
      <c r="W1240">
        <v>2</v>
      </c>
      <c r="X1240">
        <v>50</v>
      </c>
    </row>
    <row r="1241" spans="1:24">
      <c r="A1241">
        <v>2023</v>
      </c>
      <c r="B1241" s="15">
        <v>45021</v>
      </c>
      <c r="C1241">
        <v>0</v>
      </c>
      <c r="D1241">
        <v>0</v>
      </c>
      <c r="E1241" t="s">
        <v>897</v>
      </c>
      <c r="G1241" t="s">
        <v>878</v>
      </c>
      <c r="H1241" t="s">
        <v>870</v>
      </c>
      <c r="I1241" t="s">
        <v>879</v>
      </c>
      <c r="J1241" t="s">
        <v>871</v>
      </c>
      <c r="K1241">
        <v>1400.59557195617</v>
      </c>
      <c r="L1241">
        <v>1543.3740725346099</v>
      </c>
      <c r="M1241">
        <v>0.369566732965599</v>
      </c>
      <c r="N1241">
        <v>0.63043326703439995</v>
      </c>
      <c r="O1241">
        <v>0.22810733628712199</v>
      </c>
      <c r="P1241">
        <v>0.88293991918120396</v>
      </c>
      <c r="Q1241">
        <v>1.34516741710591</v>
      </c>
      <c r="V1241">
        <v>9</v>
      </c>
      <c r="W1241">
        <v>0</v>
      </c>
      <c r="X1241">
        <v>4</v>
      </c>
    </row>
    <row r="1242" spans="1:24">
      <c r="A1242">
        <v>2023</v>
      </c>
      <c r="B1242" s="15">
        <v>45022</v>
      </c>
      <c r="C1242">
        <v>0</v>
      </c>
      <c r="D1242">
        <v>0</v>
      </c>
      <c r="E1242" t="s">
        <v>897</v>
      </c>
      <c r="G1242" t="s">
        <v>856</v>
      </c>
      <c r="H1242" t="s">
        <v>886</v>
      </c>
      <c r="I1242" t="s">
        <v>857</v>
      </c>
      <c r="J1242" t="s">
        <v>887</v>
      </c>
      <c r="K1242">
        <v>1517.16004616604</v>
      </c>
      <c r="L1242">
        <v>1537.00872766782</v>
      </c>
      <c r="M1242">
        <v>0.54328263315079695</v>
      </c>
      <c r="N1242">
        <v>0.456717366849202</v>
      </c>
      <c r="O1242">
        <v>0.23880672117953</v>
      </c>
      <c r="P1242">
        <v>1.1956324431845999</v>
      </c>
      <c r="Q1242">
        <v>1.04317427799492</v>
      </c>
      <c r="V1242">
        <v>75</v>
      </c>
      <c r="W1242">
        <v>100</v>
      </c>
      <c r="X1242">
        <v>87</v>
      </c>
    </row>
    <row r="1243" spans="1:24">
      <c r="A1243">
        <v>2023</v>
      </c>
      <c r="B1243" s="15">
        <v>45022</v>
      </c>
      <c r="C1243">
        <v>0</v>
      </c>
      <c r="D1243">
        <v>0</v>
      </c>
      <c r="E1243" t="s">
        <v>897</v>
      </c>
      <c r="G1243" t="s">
        <v>894</v>
      </c>
      <c r="H1243" t="s">
        <v>868</v>
      </c>
      <c r="I1243" t="s">
        <v>895</v>
      </c>
      <c r="J1243" t="s">
        <v>869</v>
      </c>
      <c r="K1243">
        <v>1524.1979863501199</v>
      </c>
      <c r="L1243">
        <v>1422.1216053037799</v>
      </c>
      <c r="M1243">
        <v>0.70587265374004604</v>
      </c>
      <c r="N1243">
        <v>0.29412734625995302</v>
      </c>
      <c r="O1243">
        <v>0.21829214070821701</v>
      </c>
      <c r="P1243">
        <v>1.475950995536</v>
      </c>
      <c r="Q1243">
        <v>0.74234114517221095</v>
      </c>
      <c r="V1243">
        <v>11</v>
      </c>
      <c r="W1243">
        <v>0</v>
      </c>
      <c r="X1243">
        <v>5</v>
      </c>
    </row>
    <row r="1244" spans="1:24">
      <c r="A1244">
        <v>2023</v>
      </c>
      <c r="B1244" s="15">
        <v>45022</v>
      </c>
      <c r="C1244">
        <v>0</v>
      </c>
      <c r="D1244">
        <v>0</v>
      </c>
      <c r="E1244" t="s">
        <v>897</v>
      </c>
      <c r="G1244" t="s">
        <v>884</v>
      </c>
      <c r="H1244" t="s">
        <v>838</v>
      </c>
      <c r="I1244" t="s">
        <v>885</v>
      </c>
      <c r="J1244" t="s">
        <v>839</v>
      </c>
      <c r="K1244">
        <v>1429.42452628144</v>
      </c>
      <c r="L1244">
        <v>1503.5301793327501</v>
      </c>
      <c r="M1244">
        <v>0.46536473471031498</v>
      </c>
      <c r="N1244">
        <v>0.53463526528968397</v>
      </c>
      <c r="O1244">
        <v>0.23985759866901801</v>
      </c>
      <c r="P1244">
        <v>1.0589658003167799</v>
      </c>
      <c r="Q1244">
        <v>1.18089179835223</v>
      </c>
      <c r="V1244">
        <v>7</v>
      </c>
      <c r="W1244">
        <v>0</v>
      </c>
      <c r="X1244">
        <v>3</v>
      </c>
    </row>
    <row r="1245" spans="1:24">
      <c r="A1245">
        <v>2023</v>
      </c>
      <c r="B1245" s="15">
        <v>45022</v>
      </c>
      <c r="C1245">
        <v>0</v>
      </c>
      <c r="D1245">
        <v>0</v>
      </c>
      <c r="E1245" t="s">
        <v>897</v>
      </c>
      <c r="G1245" t="s">
        <v>892</v>
      </c>
      <c r="H1245" t="s">
        <v>861</v>
      </c>
      <c r="I1245" t="s">
        <v>893</v>
      </c>
      <c r="J1245" t="s">
        <v>862</v>
      </c>
      <c r="K1245">
        <v>1470.79578939576</v>
      </c>
      <c r="L1245">
        <v>1499.7255224292601</v>
      </c>
      <c r="M1245">
        <v>0.530285432529782</v>
      </c>
      <c r="N1245">
        <v>0.469714567470217</v>
      </c>
      <c r="O1245">
        <v>0.24038641156902199</v>
      </c>
      <c r="P1245">
        <v>1.17348386439542</v>
      </c>
      <c r="Q1245">
        <v>1.06690254717359</v>
      </c>
      <c r="V1245">
        <v>22</v>
      </c>
      <c r="W1245">
        <v>58</v>
      </c>
      <c r="X1245">
        <v>40</v>
      </c>
    </row>
    <row r="1246" spans="1:24">
      <c r="A1246">
        <v>2023</v>
      </c>
      <c r="B1246" s="15">
        <v>45022</v>
      </c>
      <c r="C1246">
        <v>0</v>
      </c>
      <c r="D1246">
        <v>0</v>
      </c>
      <c r="E1246" t="s">
        <v>897</v>
      </c>
      <c r="G1246" t="s">
        <v>830</v>
      </c>
      <c r="H1246" t="s">
        <v>846</v>
      </c>
      <c r="I1246" t="s">
        <v>832</v>
      </c>
      <c r="J1246" t="s">
        <v>847</v>
      </c>
      <c r="K1246">
        <v>1630.70516121895</v>
      </c>
      <c r="L1246">
        <v>1570.7556480481901</v>
      </c>
      <c r="M1246">
        <v>0.65315133048016805</v>
      </c>
      <c r="N1246">
        <v>0.34684866951983101</v>
      </c>
      <c r="O1246">
        <v>0.225233492425711</v>
      </c>
      <c r="P1246">
        <v>1.3844245981395</v>
      </c>
      <c r="Q1246">
        <v>0.84080889428620997</v>
      </c>
      <c r="V1246">
        <v>100</v>
      </c>
      <c r="W1246">
        <v>10</v>
      </c>
      <c r="X1246">
        <v>55</v>
      </c>
    </row>
    <row r="1247" spans="1:24">
      <c r="A1247">
        <v>2023</v>
      </c>
      <c r="B1247" s="15">
        <v>45022</v>
      </c>
      <c r="C1247">
        <v>0</v>
      </c>
      <c r="D1247">
        <v>0</v>
      </c>
      <c r="E1247" t="s">
        <v>897</v>
      </c>
      <c r="G1247" t="s">
        <v>858</v>
      </c>
      <c r="H1247" t="s">
        <v>831</v>
      </c>
      <c r="I1247" t="s">
        <v>859</v>
      </c>
      <c r="J1247" t="s">
        <v>833</v>
      </c>
      <c r="K1247">
        <v>1526.7304244656</v>
      </c>
      <c r="L1247">
        <v>1483.8549982193099</v>
      </c>
      <c r="M1247">
        <v>0.63056325252463397</v>
      </c>
      <c r="N1247">
        <v>0.36943674747536598</v>
      </c>
      <c r="O1247">
        <v>0.22809104195925001</v>
      </c>
      <c r="P1247">
        <v>1.34539171771896</v>
      </c>
      <c r="Q1247">
        <v>0.88269932424028996</v>
      </c>
      <c r="V1247">
        <v>47</v>
      </c>
      <c r="W1247">
        <v>99</v>
      </c>
      <c r="X1247">
        <v>73</v>
      </c>
    </row>
    <row r="1248" spans="1:24">
      <c r="A1248">
        <v>2023</v>
      </c>
      <c r="B1248" s="15">
        <v>45022</v>
      </c>
      <c r="C1248">
        <v>0</v>
      </c>
      <c r="D1248">
        <v>0</v>
      </c>
      <c r="E1248" t="s">
        <v>897</v>
      </c>
      <c r="G1248" t="s">
        <v>834</v>
      </c>
      <c r="H1248" t="s">
        <v>882</v>
      </c>
      <c r="I1248" t="s">
        <v>835</v>
      </c>
      <c r="J1248" t="s">
        <v>883</v>
      </c>
      <c r="K1248">
        <v>1509.0058363856399</v>
      </c>
      <c r="L1248">
        <v>1580.92472514466</v>
      </c>
      <c r="M1248">
        <v>0.46849796556356399</v>
      </c>
      <c r="N1248">
        <v>0.53150203443643496</v>
      </c>
      <c r="O1248">
        <v>0.240238487835503</v>
      </c>
      <c r="P1248">
        <v>1.06468317616163</v>
      </c>
      <c r="Q1248">
        <v>1.17555531167387</v>
      </c>
      <c r="V1248">
        <v>90</v>
      </c>
      <c r="W1248">
        <v>99</v>
      </c>
      <c r="X1248">
        <v>94</v>
      </c>
    </row>
    <row r="1249" spans="1:24">
      <c r="A1249">
        <v>2023</v>
      </c>
      <c r="B1249" s="15">
        <v>45022</v>
      </c>
      <c r="C1249">
        <v>0</v>
      </c>
      <c r="D1249">
        <v>0</v>
      </c>
      <c r="E1249" t="s">
        <v>897</v>
      </c>
      <c r="G1249" t="s">
        <v>876</v>
      </c>
      <c r="H1249" t="s">
        <v>866</v>
      </c>
      <c r="I1249" t="s">
        <v>877</v>
      </c>
      <c r="J1249" t="s">
        <v>867</v>
      </c>
      <c r="K1249">
        <v>1508.30002860483</v>
      </c>
      <c r="L1249">
        <v>1586.92316160271</v>
      </c>
      <c r="M1249">
        <v>0.45890093982138502</v>
      </c>
      <c r="N1249">
        <v>0.54109906017861398</v>
      </c>
      <c r="O1249">
        <v>0.239072056731366</v>
      </c>
      <c r="P1249">
        <v>1.04716354485508</v>
      </c>
      <c r="Q1249">
        <v>1.19190851187628</v>
      </c>
      <c r="V1249">
        <v>92</v>
      </c>
      <c r="W1249">
        <v>99</v>
      </c>
      <c r="X1249">
        <v>95</v>
      </c>
    </row>
    <row r="1250" spans="1:24">
      <c r="A1250">
        <v>2023</v>
      </c>
      <c r="B1250" s="15">
        <v>45022</v>
      </c>
      <c r="C1250">
        <v>0</v>
      </c>
      <c r="D1250">
        <v>0</v>
      </c>
      <c r="E1250" t="s">
        <v>897</v>
      </c>
      <c r="G1250" t="s">
        <v>872</v>
      </c>
      <c r="H1250" t="s">
        <v>888</v>
      </c>
      <c r="I1250" t="s">
        <v>873</v>
      </c>
      <c r="J1250" t="s">
        <v>889</v>
      </c>
      <c r="K1250">
        <v>1492.6786689139999</v>
      </c>
      <c r="L1250">
        <v>1561.43380261583</v>
      </c>
      <c r="M1250">
        <v>0.47303537963021802</v>
      </c>
      <c r="N1250">
        <v>0.52696462036978198</v>
      </c>
      <c r="O1250">
        <v>0.24079028024391799</v>
      </c>
      <c r="P1250">
        <v>1.0729587178779001</v>
      </c>
      <c r="Q1250">
        <v>1.16783156236601</v>
      </c>
      <c r="V1250">
        <v>74</v>
      </c>
      <c r="W1250">
        <v>4</v>
      </c>
      <c r="X1250">
        <v>39</v>
      </c>
    </row>
    <row r="1251" spans="1:24">
      <c r="A1251">
        <v>2023</v>
      </c>
      <c r="B1251" s="15">
        <v>45022</v>
      </c>
      <c r="C1251">
        <v>0</v>
      </c>
      <c r="D1251">
        <v>0</v>
      </c>
      <c r="E1251" t="s">
        <v>897</v>
      </c>
      <c r="G1251" t="s">
        <v>852</v>
      </c>
      <c r="H1251" t="s">
        <v>840</v>
      </c>
      <c r="I1251" t="s">
        <v>853</v>
      </c>
      <c r="J1251" t="s">
        <v>841</v>
      </c>
      <c r="K1251">
        <v>1525.25527883882</v>
      </c>
      <c r="L1251">
        <v>1428.56805594764</v>
      </c>
      <c r="M1251">
        <v>0.69939099842769403</v>
      </c>
      <c r="N1251">
        <v>0.30060900157230502</v>
      </c>
      <c r="O1251">
        <v>0.219171456645984</v>
      </c>
      <c r="P1251">
        <v>1.46466690961088</v>
      </c>
      <c r="Q1251">
        <v>0.75450454703509695</v>
      </c>
      <c r="V1251">
        <v>14</v>
      </c>
      <c r="W1251">
        <v>9</v>
      </c>
      <c r="X1251">
        <v>11</v>
      </c>
    </row>
    <row r="1252" spans="1:24">
      <c r="A1252">
        <v>2023</v>
      </c>
      <c r="B1252" s="15">
        <v>45022</v>
      </c>
      <c r="C1252">
        <v>0</v>
      </c>
      <c r="D1252">
        <v>0</v>
      </c>
      <c r="E1252" t="s">
        <v>897</v>
      </c>
      <c r="G1252" t="s">
        <v>843</v>
      </c>
      <c r="H1252" t="s">
        <v>874</v>
      </c>
      <c r="I1252" t="s">
        <v>845</v>
      </c>
      <c r="J1252" t="s">
        <v>875</v>
      </c>
      <c r="K1252">
        <v>1534.3892681544401</v>
      </c>
      <c r="L1252">
        <v>1512.57522739622</v>
      </c>
      <c r="M1252">
        <v>0.60190161998453096</v>
      </c>
      <c r="N1252">
        <v>0.39809838001546799</v>
      </c>
      <c r="O1252">
        <v>0.23165096123113199</v>
      </c>
      <c r="P1252">
        <v>1.2960231123642001</v>
      </c>
      <c r="Q1252">
        <v>0.93562784886692896</v>
      </c>
      <c r="V1252">
        <v>71</v>
      </c>
      <c r="W1252">
        <v>10</v>
      </c>
      <c r="X1252">
        <v>40</v>
      </c>
    </row>
    <row r="1253" spans="1:24">
      <c r="A1253">
        <v>2023</v>
      </c>
      <c r="B1253" s="15">
        <v>45022</v>
      </c>
      <c r="C1253">
        <v>0</v>
      </c>
      <c r="D1253">
        <v>0</v>
      </c>
      <c r="E1253" t="s">
        <v>897</v>
      </c>
      <c r="G1253" t="s">
        <v>863</v>
      </c>
      <c r="H1253" t="s">
        <v>880</v>
      </c>
      <c r="I1253" t="s">
        <v>864</v>
      </c>
      <c r="J1253" t="s">
        <v>881</v>
      </c>
      <c r="K1253">
        <v>1468.30167999894</v>
      </c>
      <c r="L1253">
        <v>1423.6619408256699</v>
      </c>
      <c r="M1253">
        <v>0.63292601916553604</v>
      </c>
      <c r="N1253">
        <v>0.36707398083446302</v>
      </c>
      <c r="O1253">
        <v>0.22779458383832801</v>
      </c>
      <c r="P1253">
        <v>1.3494695030331301</v>
      </c>
      <c r="Q1253">
        <v>0.87832508080518901</v>
      </c>
      <c r="V1253">
        <v>1</v>
      </c>
      <c r="W1253">
        <v>0</v>
      </c>
      <c r="X1253">
        <v>0</v>
      </c>
    </row>
    <row r="1254" spans="1:24">
      <c r="A1254">
        <v>2023</v>
      </c>
      <c r="B1254" s="15">
        <v>45022</v>
      </c>
      <c r="C1254">
        <v>0</v>
      </c>
      <c r="D1254">
        <v>0</v>
      </c>
      <c r="E1254" t="s">
        <v>897</v>
      </c>
      <c r="G1254" t="s">
        <v>836</v>
      </c>
      <c r="H1254" t="s">
        <v>842</v>
      </c>
      <c r="I1254" t="s">
        <v>837</v>
      </c>
      <c r="J1254" t="s">
        <v>844</v>
      </c>
      <c r="K1254">
        <v>1420.6452607337301</v>
      </c>
      <c r="L1254">
        <v>1609.5105456496799</v>
      </c>
      <c r="M1254">
        <v>0.31015969100366902</v>
      </c>
      <c r="N1254">
        <v>0.68984030899632998</v>
      </c>
      <c r="O1254">
        <v>0.22045224169128799</v>
      </c>
      <c r="P1254">
        <v>0.77239622453459</v>
      </c>
      <c r="Q1254">
        <v>1.4480560171566901</v>
      </c>
      <c r="V1254">
        <v>53</v>
      </c>
      <c r="W1254">
        <v>0</v>
      </c>
      <c r="X1254">
        <v>26</v>
      </c>
    </row>
    <row r="1255" spans="1:24">
      <c r="A1255">
        <v>2023</v>
      </c>
      <c r="B1255" s="15">
        <v>45022</v>
      </c>
      <c r="C1255">
        <v>0</v>
      </c>
      <c r="D1255">
        <v>0</v>
      </c>
      <c r="E1255" t="s">
        <v>897</v>
      </c>
      <c r="G1255" t="s">
        <v>850</v>
      </c>
      <c r="H1255" t="s">
        <v>890</v>
      </c>
      <c r="I1255" t="s">
        <v>851</v>
      </c>
      <c r="J1255" t="s">
        <v>891</v>
      </c>
      <c r="K1255">
        <v>1495.23061947867</v>
      </c>
      <c r="L1255">
        <v>1418.89707473813</v>
      </c>
      <c r="M1255">
        <v>0.67419807484293304</v>
      </c>
      <c r="N1255">
        <v>0.32580192515706602</v>
      </c>
      <c r="O1255">
        <v>0.22251539231362999</v>
      </c>
      <c r="P1255">
        <v>1.4208920928787201</v>
      </c>
      <c r="Q1255">
        <v>0.80162329943490096</v>
      </c>
      <c r="V1255">
        <v>3</v>
      </c>
      <c r="W1255">
        <v>73</v>
      </c>
      <c r="X1255">
        <v>38</v>
      </c>
    </row>
    <row r="1256" spans="1:24">
      <c r="A1256">
        <v>2023</v>
      </c>
      <c r="B1256" s="15">
        <v>45024</v>
      </c>
      <c r="C1256">
        <v>0</v>
      </c>
      <c r="D1256">
        <v>0</v>
      </c>
      <c r="E1256" t="s">
        <v>897</v>
      </c>
      <c r="G1256" t="s">
        <v>861</v>
      </c>
      <c r="H1256" t="s">
        <v>866</v>
      </c>
      <c r="I1256" t="s">
        <v>862</v>
      </c>
      <c r="J1256" t="s">
        <v>867</v>
      </c>
      <c r="K1256">
        <v>1499.7255224292601</v>
      </c>
      <c r="L1256">
        <v>1586.92316160271</v>
      </c>
      <c r="M1256">
        <v>0.44667189766237603</v>
      </c>
      <c r="N1256">
        <v>0.55332810233762297</v>
      </c>
      <c r="O1256">
        <v>0.237585899677873</v>
      </c>
      <c r="P1256">
        <v>1.0248067503356799</v>
      </c>
      <c r="Q1256">
        <v>1.21277914934218</v>
      </c>
      <c r="V1256">
        <v>89</v>
      </c>
      <c r="W1256">
        <v>100</v>
      </c>
      <c r="X1256">
        <v>94</v>
      </c>
    </row>
    <row r="1257" spans="1:24">
      <c r="A1257">
        <v>2023</v>
      </c>
      <c r="B1257" s="15">
        <v>45024</v>
      </c>
      <c r="C1257">
        <v>0</v>
      </c>
      <c r="D1257">
        <v>0</v>
      </c>
      <c r="E1257" t="s">
        <v>897</v>
      </c>
      <c r="G1257" t="s">
        <v>892</v>
      </c>
      <c r="H1257" t="s">
        <v>856</v>
      </c>
      <c r="I1257" t="s">
        <v>893</v>
      </c>
      <c r="J1257" t="s">
        <v>857</v>
      </c>
      <c r="K1257">
        <v>1470.79578939576</v>
      </c>
      <c r="L1257">
        <v>1517.16004616604</v>
      </c>
      <c r="M1257">
        <v>0.50523206412232702</v>
      </c>
      <c r="N1257">
        <v>0.49476793587767198</v>
      </c>
      <c r="O1257">
        <v>0.24343919505230299</v>
      </c>
      <c r="P1257">
        <v>1.1309100362924001</v>
      </c>
      <c r="Q1257">
        <v>1.11252915875989</v>
      </c>
      <c r="V1257">
        <v>32</v>
      </c>
      <c r="W1257">
        <v>63</v>
      </c>
      <c r="X1257">
        <v>47</v>
      </c>
    </row>
    <row r="1258" spans="1:24">
      <c r="A1258">
        <v>2023</v>
      </c>
      <c r="B1258" s="15">
        <v>45024</v>
      </c>
      <c r="C1258">
        <v>0</v>
      </c>
      <c r="D1258">
        <v>0</v>
      </c>
      <c r="E1258" t="s">
        <v>897</v>
      </c>
      <c r="G1258" t="s">
        <v>852</v>
      </c>
      <c r="H1258" t="s">
        <v>843</v>
      </c>
      <c r="I1258" t="s">
        <v>853</v>
      </c>
      <c r="J1258" t="s">
        <v>845</v>
      </c>
      <c r="K1258">
        <v>1525.25527883882</v>
      </c>
      <c r="L1258">
        <v>1534.3892681544401</v>
      </c>
      <c r="M1258">
        <v>0.55854119511135802</v>
      </c>
      <c r="N1258">
        <v>0.44145880488864198</v>
      </c>
      <c r="O1258">
        <v>0.236952033068383</v>
      </c>
      <c r="P1258">
        <v>1.2216869515570099</v>
      </c>
      <c r="Q1258">
        <v>1.01526508151136</v>
      </c>
      <c r="V1258">
        <v>78</v>
      </c>
      <c r="W1258">
        <v>12</v>
      </c>
      <c r="X1258">
        <v>45</v>
      </c>
    </row>
    <row r="1259" spans="1:24">
      <c r="A1259">
        <v>2023</v>
      </c>
      <c r="B1259" s="15">
        <v>45024</v>
      </c>
      <c r="C1259">
        <v>0</v>
      </c>
      <c r="D1259">
        <v>0</v>
      </c>
      <c r="E1259" t="s">
        <v>897</v>
      </c>
      <c r="G1259" t="s">
        <v>836</v>
      </c>
      <c r="H1259" t="s">
        <v>870</v>
      </c>
      <c r="I1259" t="s">
        <v>837</v>
      </c>
      <c r="J1259" t="s">
        <v>871</v>
      </c>
      <c r="K1259">
        <v>1420.6452607337301</v>
      </c>
      <c r="L1259">
        <v>1543.3740725346099</v>
      </c>
      <c r="M1259">
        <v>0.39683727850405298</v>
      </c>
      <c r="N1259">
        <v>0.60316272149594596</v>
      </c>
      <c r="O1259">
        <v>0.23149553809387</v>
      </c>
      <c r="P1259">
        <v>0.93330403577897403</v>
      </c>
      <c r="Q1259">
        <v>1.29819150231489</v>
      </c>
      <c r="V1259">
        <v>17</v>
      </c>
      <c r="W1259">
        <v>0</v>
      </c>
      <c r="X1259">
        <v>8</v>
      </c>
    </row>
    <row r="1260" spans="1:24">
      <c r="A1260">
        <v>2023</v>
      </c>
      <c r="B1260" s="15">
        <v>45024</v>
      </c>
      <c r="C1260">
        <v>0</v>
      </c>
      <c r="D1260">
        <v>0</v>
      </c>
      <c r="E1260" t="s">
        <v>897</v>
      </c>
      <c r="G1260" t="s">
        <v>890</v>
      </c>
      <c r="H1260" t="s">
        <v>878</v>
      </c>
      <c r="I1260" t="s">
        <v>891</v>
      </c>
      <c r="J1260" t="s">
        <v>879</v>
      </c>
      <c r="K1260">
        <v>1418.89707473813</v>
      </c>
      <c r="L1260">
        <v>1400.59557195617</v>
      </c>
      <c r="M1260">
        <v>0.59704679500265501</v>
      </c>
      <c r="N1260">
        <v>0.40295320499734399</v>
      </c>
      <c r="O1260">
        <v>0.23224843208353599</v>
      </c>
      <c r="P1260">
        <v>1.28767884006898</v>
      </c>
      <c r="Q1260">
        <v>0.94456959201455604</v>
      </c>
      <c r="V1260">
        <v>0</v>
      </c>
      <c r="W1260">
        <v>0</v>
      </c>
      <c r="X1260">
        <v>0</v>
      </c>
    </row>
    <row r="1261" spans="1:24">
      <c r="A1261">
        <v>2023</v>
      </c>
      <c r="B1261" s="15">
        <v>45024</v>
      </c>
      <c r="C1261">
        <v>0</v>
      </c>
      <c r="D1261">
        <v>0</v>
      </c>
      <c r="E1261" t="s">
        <v>897</v>
      </c>
      <c r="G1261" t="s">
        <v>846</v>
      </c>
      <c r="H1261" t="s">
        <v>884</v>
      </c>
      <c r="I1261" t="s">
        <v>847</v>
      </c>
      <c r="J1261" t="s">
        <v>885</v>
      </c>
      <c r="K1261">
        <v>1570.7556480481901</v>
      </c>
      <c r="L1261">
        <v>1429.42452628144</v>
      </c>
      <c r="M1261">
        <v>0.75052054749860697</v>
      </c>
      <c r="N1261">
        <v>0.249479452501392</v>
      </c>
      <c r="O1261">
        <v>0.21196401170899601</v>
      </c>
      <c r="P1261">
        <v>1.5539217605883699</v>
      </c>
      <c r="Q1261">
        <v>0.65804225112062198</v>
      </c>
      <c r="V1261">
        <v>36</v>
      </c>
      <c r="W1261">
        <v>1</v>
      </c>
      <c r="X1261">
        <v>18</v>
      </c>
    </row>
    <row r="1262" spans="1:24">
      <c r="A1262">
        <v>2023</v>
      </c>
      <c r="B1262" s="15">
        <v>45024</v>
      </c>
      <c r="C1262">
        <v>0</v>
      </c>
      <c r="D1262">
        <v>0</v>
      </c>
      <c r="E1262" t="s">
        <v>897</v>
      </c>
      <c r="G1262" t="s">
        <v>831</v>
      </c>
      <c r="H1262" t="s">
        <v>882</v>
      </c>
      <c r="I1262" t="s">
        <v>833</v>
      </c>
      <c r="J1262" t="s">
        <v>883</v>
      </c>
      <c r="K1262">
        <v>1483.8549982193099</v>
      </c>
      <c r="L1262">
        <v>1580.92472514466</v>
      </c>
      <c r="M1262">
        <v>0.43267262733152101</v>
      </c>
      <c r="N1262">
        <v>0.56732737266847799</v>
      </c>
      <c r="O1262">
        <v>0.23588273398994899</v>
      </c>
      <c r="P1262">
        <v>0.99916798639541904</v>
      </c>
      <c r="Q1262">
        <v>1.2367147475945299</v>
      </c>
      <c r="V1262">
        <v>79</v>
      </c>
      <c r="W1262">
        <v>15</v>
      </c>
      <c r="X1262">
        <v>47</v>
      </c>
    </row>
    <row r="1263" spans="1:24">
      <c r="A1263">
        <v>2023</v>
      </c>
      <c r="B1263" s="15">
        <v>45024</v>
      </c>
      <c r="C1263">
        <v>0</v>
      </c>
      <c r="D1263">
        <v>0</v>
      </c>
      <c r="E1263" t="s">
        <v>897</v>
      </c>
      <c r="G1263" t="s">
        <v>868</v>
      </c>
      <c r="H1263" t="s">
        <v>888</v>
      </c>
      <c r="I1263" t="s">
        <v>869</v>
      </c>
      <c r="J1263" t="s">
        <v>889</v>
      </c>
      <c r="K1263">
        <v>1422.1216053037799</v>
      </c>
      <c r="L1263">
        <v>1561.43380261583</v>
      </c>
      <c r="M1263">
        <v>0.37422765219023102</v>
      </c>
      <c r="N1263">
        <v>0.62577234780976798</v>
      </c>
      <c r="O1263">
        <v>0.22869060102036901</v>
      </c>
      <c r="P1263">
        <v>0.89156355870300597</v>
      </c>
      <c r="Q1263">
        <v>1.33712704231736</v>
      </c>
      <c r="V1263">
        <v>26</v>
      </c>
      <c r="W1263">
        <v>0</v>
      </c>
      <c r="X1263">
        <v>13</v>
      </c>
    </row>
    <row r="1264" spans="1:24">
      <c r="A1264">
        <v>2023</v>
      </c>
      <c r="B1264" s="15">
        <v>45024</v>
      </c>
      <c r="C1264">
        <v>0</v>
      </c>
      <c r="D1264">
        <v>0</v>
      </c>
      <c r="E1264" t="s">
        <v>897</v>
      </c>
      <c r="G1264" t="s">
        <v>838</v>
      </c>
      <c r="H1264" t="s">
        <v>858</v>
      </c>
      <c r="I1264" t="s">
        <v>839</v>
      </c>
      <c r="J1264" t="s">
        <v>859</v>
      </c>
      <c r="K1264">
        <v>1503.5301793327501</v>
      </c>
      <c r="L1264">
        <v>1526.7304244656</v>
      </c>
      <c r="M1264">
        <v>0.53849163674035105</v>
      </c>
      <c r="N1264">
        <v>0.461508363259648</v>
      </c>
      <c r="O1264">
        <v>0.23938891038743201</v>
      </c>
      <c r="P1264">
        <v>1.1874632576961099</v>
      </c>
      <c r="Q1264">
        <v>1.0519256526913101</v>
      </c>
      <c r="V1264">
        <v>60</v>
      </c>
      <c r="W1264">
        <v>44</v>
      </c>
      <c r="X1264">
        <v>52</v>
      </c>
    </row>
    <row r="1265" spans="1:24">
      <c r="A1265">
        <v>2023</v>
      </c>
      <c r="B1265" s="15">
        <v>45024</v>
      </c>
      <c r="C1265">
        <v>0</v>
      </c>
      <c r="D1265">
        <v>0</v>
      </c>
      <c r="E1265" t="s">
        <v>897</v>
      </c>
      <c r="G1265" t="s">
        <v>854</v>
      </c>
      <c r="H1265" t="s">
        <v>876</v>
      </c>
      <c r="I1265" t="s">
        <v>855</v>
      </c>
      <c r="J1265" t="s">
        <v>877</v>
      </c>
      <c r="K1265">
        <v>1522.6386079982699</v>
      </c>
      <c r="L1265">
        <v>1508.30002860483</v>
      </c>
      <c r="M1265">
        <v>0.59154660081520805</v>
      </c>
      <c r="N1265">
        <v>0.40845339918479101</v>
      </c>
      <c r="O1265">
        <v>0.23292380133769</v>
      </c>
      <c r="P1265">
        <v>1.2782317200378299</v>
      </c>
      <c r="Q1265">
        <v>0.95469208129985095</v>
      </c>
      <c r="V1265">
        <v>61</v>
      </c>
      <c r="W1265">
        <v>99</v>
      </c>
      <c r="X1265">
        <v>80</v>
      </c>
    </row>
    <row r="1266" spans="1:24">
      <c r="A1266">
        <v>2023</v>
      </c>
      <c r="B1266" s="15">
        <v>45024</v>
      </c>
      <c r="C1266">
        <v>0</v>
      </c>
      <c r="D1266">
        <v>0</v>
      </c>
      <c r="E1266" t="s">
        <v>897</v>
      </c>
      <c r="G1266" t="s">
        <v>834</v>
      </c>
      <c r="H1266" t="s">
        <v>840</v>
      </c>
      <c r="I1266" t="s">
        <v>835</v>
      </c>
      <c r="J1266" t="s">
        <v>841</v>
      </c>
      <c r="K1266">
        <v>1509.0058363856399</v>
      </c>
      <c r="L1266">
        <v>1428.56805594764</v>
      </c>
      <c r="M1266">
        <v>0.67936610834500999</v>
      </c>
      <c r="N1266">
        <v>0.32063389165498901</v>
      </c>
      <c r="O1266">
        <v>0.22183818129194499</v>
      </c>
      <c r="P1266">
        <v>1.42986105607532</v>
      </c>
      <c r="Q1266">
        <v>0.791977125216622</v>
      </c>
      <c r="V1266">
        <v>8</v>
      </c>
      <c r="W1266">
        <v>98</v>
      </c>
      <c r="X1266">
        <v>53</v>
      </c>
    </row>
    <row r="1267" spans="1:24">
      <c r="A1267">
        <v>2023</v>
      </c>
      <c r="B1267" s="15">
        <v>45024</v>
      </c>
      <c r="C1267">
        <v>0</v>
      </c>
      <c r="D1267">
        <v>0</v>
      </c>
      <c r="E1267" t="s">
        <v>897</v>
      </c>
      <c r="G1267" t="s">
        <v>830</v>
      </c>
      <c r="H1267" t="s">
        <v>894</v>
      </c>
      <c r="I1267" t="s">
        <v>832</v>
      </c>
      <c r="J1267" t="s">
        <v>895</v>
      </c>
      <c r="K1267">
        <v>1630.70516121895</v>
      </c>
      <c r="L1267">
        <v>1524.1979863501199</v>
      </c>
      <c r="M1267">
        <v>0.71114011195087501</v>
      </c>
      <c r="N1267">
        <v>0.28885988804912499</v>
      </c>
      <c r="O1267">
        <v>0.217571101947485</v>
      </c>
      <c r="P1267">
        <v>1.48512778805302</v>
      </c>
      <c r="Q1267">
        <v>0.73244331389446005</v>
      </c>
      <c r="V1267">
        <v>100</v>
      </c>
      <c r="W1267">
        <v>9</v>
      </c>
      <c r="X1267">
        <v>54</v>
      </c>
    </row>
    <row r="1268" spans="1:24">
      <c r="A1268">
        <v>2023</v>
      </c>
      <c r="B1268" s="15">
        <v>45024</v>
      </c>
      <c r="C1268">
        <v>0</v>
      </c>
      <c r="D1268">
        <v>0</v>
      </c>
      <c r="E1268" t="s">
        <v>897</v>
      </c>
      <c r="G1268" t="s">
        <v>886</v>
      </c>
      <c r="H1268" t="s">
        <v>872</v>
      </c>
      <c r="I1268" t="s">
        <v>887</v>
      </c>
      <c r="J1268" t="s">
        <v>873</v>
      </c>
      <c r="K1268">
        <v>1537.00872766782</v>
      </c>
      <c r="L1268">
        <v>1492.6786689139999</v>
      </c>
      <c r="M1268">
        <v>0.63251175363023604</v>
      </c>
      <c r="N1268">
        <v>0.36748824636976302</v>
      </c>
      <c r="O1268">
        <v>0.22784659988564299</v>
      </c>
      <c r="P1268">
        <v>1.34875445469376</v>
      </c>
      <c r="Q1268">
        <v>0.87909214519188095</v>
      </c>
      <c r="V1268">
        <v>60</v>
      </c>
      <c r="W1268">
        <v>69</v>
      </c>
      <c r="X1268">
        <v>64</v>
      </c>
    </row>
    <row r="1269" spans="1:24">
      <c r="A1269">
        <v>2023</v>
      </c>
      <c r="B1269" s="15">
        <v>45024</v>
      </c>
      <c r="C1269">
        <v>0</v>
      </c>
      <c r="D1269">
        <v>0</v>
      </c>
      <c r="E1269" t="s">
        <v>897</v>
      </c>
      <c r="G1269" t="s">
        <v>863</v>
      </c>
      <c r="H1269" t="s">
        <v>848</v>
      </c>
      <c r="I1269" t="s">
        <v>864</v>
      </c>
      <c r="J1269" t="s">
        <v>849</v>
      </c>
      <c r="K1269">
        <v>1468.30167999894</v>
      </c>
      <c r="L1269">
        <v>1517.6081578046101</v>
      </c>
      <c r="M1269">
        <v>0.50099805734087099</v>
      </c>
      <c r="N1269">
        <v>0.49900194265912801</v>
      </c>
      <c r="O1269">
        <v>0.24395696267318501</v>
      </c>
      <c r="P1269">
        <v>1.12373111298088</v>
      </c>
      <c r="Q1269">
        <v>1.1202258496923001</v>
      </c>
      <c r="V1269">
        <v>31</v>
      </c>
      <c r="W1269">
        <v>0</v>
      </c>
      <c r="X1269">
        <v>15</v>
      </c>
    </row>
    <row r="1270" spans="1:24">
      <c r="A1270">
        <v>2023</v>
      </c>
      <c r="B1270" s="15">
        <v>45024</v>
      </c>
      <c r="C1270">
        <v>0</v>
      </c>
      <c r="D1270">
        <v>0</v>
      </c>
      <c r="E1270" t="s">
        <v>897</v>
      </c>
      <c r="G1270" t="s">
        <v>850</v>
      </c>
      <c r="H1270" t="s">
        <v>880</v>
      </c>
      <c r="I1270" t="s">
        <v>851</v>
      </c>
      <c r="J1270" t="s">
        <v>881</v>
      </c>
      <c r="K1270">
        <v>1495.23061947867</v>
      </c>
      <c r="L1270">
        <v>1423.6619408256699</v>
      </c>
      <c r="M1270">
        <v>0.66814466270413297</v>
      </c>
      <c r="N1270">
        <v>0.33185533729586603</v>
      </c>
      <c r="O1270">
        <v>0.223303458736898</v>
      </c>
      <c r="P1270">
        <v>1.4103937700267299</v>
      </c>
      <c r="Q1270">
        <v>0.812909688710165</v>
      </c>
      <c r="V1270">
        <v>4</v>
      </c>
      <c r="W1270">
        <v>79</v>
      </c>
      <c r="X1270">
        <v>41</v>
      </c>
    </row>
    <row r="1271" spans="1:24">
      <c r="A1271">
        <v>2023</v>
      </c>
      <c r="B1271" s="15">
        <v>45024</v>
      </c>
      <c r="C1271">
        <v>0</v>
      </c>
      <c r="D1271">
        <v>0</v>
      </c>
      <c r="E1271" t="s">
        <v>897</v>
      </c>
      <c r="G1271" t="s">
        <v>874</v>
      </c>
      <c r="H1271" t="s">
        <v>842</v>
      </c>
      <c r="I1271" t="s">
        <v>875</v>
      </c>
      <c r="J1271" t="s">
        <v>844</v>
      </c>
      <c r="K1271">
        <v>1512.57522739622</v>
      </c>
      <c r="L1271">
        <v>1609.5105456496799</v>
      </c>
      <c r="M1271">
        <v>0.43286255959699399</v>
      </c>
      <c r="N1271">
        <v>0.56713744040300496</v>
      </c>
      <c r="O1271">
        <v>0.23590586585159901</v>
      </c>
      <c r="P1271">
        <v>0.99951616812911903</v>
      </c>
      <c r="Q1271">
        <v>1.23638969772247</v>
      </c>
      <c r="V1271">
        <v>97</v>
      </c>
      <c r="W1271">
        <v>40</v>
      </c>
      <c r="X1271">
        <v>68</v>
      </c>
    </row>
    <row r="1272" spans="1:24">
      <c r="A1272">
        <v>2023</v>
      </c>
      <c r="B1272" s="15">
        <v>45025</v>
      </c>
      <c r="C1272">
        <v>0</v>
      </c>
      <c r="D1272">
        <v>0</v>
      </c>
      <c r="E1272" t="s">
        <v>897</v>
      </c>
      <c r="G1272" t="s">
        <v>840</v>
      </c>
      <c r="H1272" t="s">
        <v>830</v>
      </c>
      <c r="I1272" t="s">
        <v>841</v>
      </c>
      <c r="J1272" t="s">
        <v>832</v>
      </c>
      <c r="K1272">
        <v>1428.56805594764</v>
      </c>
      <c r="L1272">
        <v>1630.70516121895</v>
      </c>
      <c r="M1272">
        <v>0.29405477775385302</v>
      </c>
      <c r="N1272">
        <v>0.70594522224614598</v>
      </c>
      <c r="O1272">
        <v>0.21828224721009601</v>
      </c>
      <c r="P1272">
        <v>0.74220486502682603</v>
      </c>
      <c r="Q1272">
        <v>1.47607738218326</v>
      </c>
      <c r="V1272">
        <v>70</v>
      </c>
      <c r="W1272">
        <v>0</v>
      </c>
      <c r="X1272">
        <v>35</v>
      </c>
    </row>
    <row r="1273" spans="1:24">
      <c r="A1273">
        <v>2023</v>
      </c>
      <c r="B1273" s="15">
        <v>45025</v>
      </c>
      <c r="C1273">
        <v>0</v>
      </c>
      <c r="D1273">
        <v>0</v>
      </c>
      <c r="E1273" t="s">
        <v>897</v>
      </c>
      <c r="G1273" t="s">
        <v>878</v>
      </c>
      <c r="H1273" t="s">
        <v>842</v>
      </c>
      <c r="I1273" t="s">
        <v>879</v>
      </c>
      <c r="J1273" t="s">
        <v>844</v>
      </c>
      <c r="K1273">
        <v>1400.59557195617</v>
      </c>
      <c r="L1273">
        <v>1609.5105456496799</v>
      </c>
      <c r="M1273">
        <v>0.28602103915664101</v>
      </c>
      <c r="N1273">
        <v>0.71397896084335799</v>
      </c>
      <c r="O1273">
        <v>0.21717999402139501</v>
      </c>
      <c r="P1273">
        <v>0.72710402476064495</v>
      </c>
      <c r="Q1273">
        <v>1.4900759692607399</v>
      </c>
      <c r="V1273">
        <v>37</v>
      </c>
      <c r="W1273">
        <v>0</v>
      </c>
      <c r="X1273">
        <v>18</v>
      </c>
    </row>
    <row r="1274" spans="1:24">
      <c r="A1274">
        <v>2023</v>
      </c>
      <c r="B1274" s="15">
        <v>45026</v>
      </c>
      <c r="C1274">
        <v>0</v>
      </c>
      <c r="D1274">
        <v>0</v>
      </c>
      <c r="E1274" t="s">
        <v>897</v>
      </c>
      <c r="G1274" t="s">
        <v>854</v>
      </c>
      <c r="H1274" t="s">
        <v>836</v>
      </c>
      <c r="I1274" t="s">
        <v>855</v>
      </c>
      <c r="J1274" t="s">
        <v>837</v>
      </c>
      <c r="K1274">
        <v>1522.6386079982699</v>
      </c>
      <c r="L1274">
        <v>1420.6452607337301</v>
      </c>
      <c r="M1274">
        <v>0.70577340728406202</v>
      </c>
      <c r="N1274">
        <v>0.29422659271593699</v>
      </c>
      <c r="O1274">
        <v>0.218305669515378</v>
      </c>
      <c r="P1274">
        <v>1.4757781478801999</v>
      </c>
      <c r="Q1274">
        <v>0.74252752163517199</v>
      </c>
      <c r="V1274">
        <v>10</v>
      </c>
      <c r="W1274">
        <v>74</v>
      </c>
      <c r="X1274">
        <v>42</v>
      </c>
    </row>
    <row r="1275" spans="1:24">
      <c r="A1275">
        <v>2023</v>
      </c>
      <c r="B1275" s="15">
        <v>45026</v>
      </c>
      <c r="C1275">
        <v>0</v>
      </c>
      <c r="D1275">
        <v>0</v>
      </c>
      <c r="E1275" t="s">
        <v>897</v>
      </c>
      <c r="G1275" t="s">
        <v>858</v>
      </c>
      <c r="H1275" t="s">
        <v>846</v>
      </c>
      <c r="I1275" t="s">
        <v>859</v>
      </c>
      <c r="J1275" t="s">
        <v>847</v>
      </c>
      <c r="K1275">
        <v>1526.7304244656</v>
      </c>
      <c r="L1275">
        <v>1570.7556480481901</v>
      </c>
      <c r="M1275">
        <v>0.50859754694592096</v>
      </c>
      <c r="N1275">
        <v>0.49140245305407798</v>
      </c>
      <c r="O1275">
        <v>0.243028107634323</v>
      </c>
      <c r="P1275">
        <v>1.13661970214444</v>
      </c>
      <c r="Q1275">
        <v>1.10640840548988</v>
      </c>
      <c r="V1275">
        <v>93</v>
      </c>
      <c r="W1275">
        <v>99</v>
      </c>
      <c r="X1275">
        <v>96</v>
      </c>
    </row>
    <row r="1276" spans="1:24">
      <c r="A1276">
        <v>2023</v>
      </c>
      <c r="B1276" s="15">
        <v>45026</v>
      </c>
      <c r="C1276">
        <v>0</v>
      </c>
      <c r="D1276">
        <v>0</v>
      </c>
      <c r="E1276" t="s">
        <v>897</v>
      </c>
      <c r="G1276" t="s">
        <v>888</v>
      </c>
      <c r="H1276" t="s">
        <v>861</v>
      </c>
      <c r="I1276" t="s">
        <v>889</v>
      </c>
      <c r="J1276" t="s">
        <v>862</v>
      </c>
      <c r="K1276">
        <v>1561.43380261583</v>
      </c>
      <c r="L1276">
        <v>1499.7255224292601</v>
      </c>
      <c r="M1276">
        <v>0.65544136106272799</v>
      </c>
      <c r="N1276">
        <v>0.34455863893727201</v>
      </c>
      <c r="O1276">
        <v>0.22494058924397201</v>
      </c>
      <c r="P1276">
        <v>1.3883879453971</v>
      </c>
      <c r="Q1276">
        <v>0.83655264384686501</v>
      </c>
      <c r="V1276">
        <v>78</v>
      </c>
      <c r="W1276">
        <v>2</v>
      </c>
      <c r="X1276">
        <v>40</v>
      </c>
    </row>
    <row r="1277" spans="1:24">
      <c r="A1277">
        <v>2023</v>
      </c>
      <c r="B1277" s="15">
        <v>45026</v>
      </c>
      <c r="C1277">
        <v>0</v>
      </c>
      <c r="D1277">
        <v>0</v>
      </c>
      <c r="E1277" t="s">
        <v>897</v>
      </c>
      <c r="G1277" t="s">
        <v>838</v>
      </c>
      <c r="H1277" t="s">
        <v>834</v>
      </c>
      <c r="I1277" t="s">
        <v>839</v>
      </c>
      <c r="J1277" t="s">
        <v>835</v>
      </c>
      <c r="K1277">
        <v>1503.5301793327501</v>
      </c>
      <c r="L1277">
        <v>1509.0058363856399</v>
      </c>
      <c r="M1277">
        <v>0.56372720248020303</v>
      </c>
      <c r="N1277">
        <v>0.43627279751979597</v>
      </c>
      <c r="O1277">
        <v>0.236321063316798</v>
      </c>
      <c r="P1277">
        <v>1.2305548563664701</v>
      </c>
      <c r="Q1277">
        <v>1.0057662069503099</v>
      </c>
      <c r="V1277">
        <v>49</v>
      </c>
      <c r="W1277">
        <v>47</v>
      </c>
      <c r="X1277">
        <v>48</v>
      </c>
    </row>
    <row r="1278" spans="1:24">
      <c r="A1278">
        <v>2023</v>
      </c>
      <c r="B1278" s="15">
        <v>45026</v>
      </c>
      <c r="C1278">
        <v>0</v>
      </c>
      <c r="D1278">
        <v>0</v>
      </c>
      <c r="E1278" t="s">
        <v>897</v>
      </c>
      <c r="G1278" t="s">
        <v>831</v>
      </c>
      <c r="H1278" t="s">
        <v>866</v>
      </c>
      <c r="I1278" t="s">
        <v>833</v>
      </c>
      <c r="J1278" t="s">
        <v>867</v>
      </c>
      <c r="K1278">
        <v>1483.8549982193099</v>
      </c>
      <c r="L1278">
        <v>1586.92316160271</v>
      </c>
      <c r="M1278">
        <v>0.424217203231611</v>
      </c>
      <c r="N1278">
        <v>0.57578279676838895</v>
      </c>
      <c r="O1278">
        <v>0.23485199429602999</v>
      </c>
      <c r="P1278">
        <v>0.98365814456562395</v>
      </c>
      <c r="Q1278">
        <v>1.2511938497304</v>
      </c>
      <c r="V1278">
        <v>82</v>
      </c>
      <c r="W1278">
        <v>19</v>
      </c>
      <c r="X1278">
        <v>50</v>
      </c>
    </row>
    <row r="1279" spans="1:24">
      <c r="A1279">
        <v>2023</v>
      </c>
      <c r="B1279" s="15">
        <v>45026</v>
      </c>
      <c r="C1279">
        <v>0</v>
      </c>
      <c r="D1279">
        <v>0</v>
      </c>
      <c r="E1279" t="s">
        <v>897</v>
      </c>
      <c r="G1279" t="s">
        <v>892</v>
      </c>
      <c r="H1279" t="s">
        <v>852</v>
      </c>
      <c r="I1279" t="s">
        <v>893</v>
      </c>
      <c r="J1279" t="s">
        <v>853</v>
      </c>
      <c r="K1279">
        <v>1470.79578939576</v>
      </c>
      <c r="L1279">
        <v>1525.25527883882</v>
      </c>
      <c r="M1279">
        <v>0.493582631217375</v>
      </c>
      <c r="N1279">
        <v>0.506417368782624</v>
      </c>
      <c r="O1279">
        <v>0.243294367052133</v>
      </c>
      <c r="P1279">
        <v>1.11037375563692</v>
      </c>
      <c r="Q1279">
        <v>1.1329206114152</v>
      </c>
      <c r="V1279">
        <v>37</v>
      </c>
      <c r="W1279">
        <v>38</v>
      </c>
      <c r="X1279">
        <v>37</v>
      </c>
    </row>
    <row r="1280" spans="1:24">
      <c r="A1280">
        <v>2023</v>
      </c>
      <c r="B1280" s="15">
        <v>45026</v>
      </c>
      <c r="C1280">
        <v>0</v>
      </c>
      <c r="D1280">
        <v>0</v>
      </c>
      <c r="E1280" t="s">
        <v>897</v>
      </c>
      <c r="G1280" t="s">
        <v>880</v>
      </c>
      <c r="H1280" t="s">
        <v>886</v>
      </c>
      <c r="I1280" t="s">
        <v>881</v>
      </c>
      <c r="J1280" t="s">
        <v>887</v>
      </c>
      <c r="K1280">
        <v>1423.6619408256699</v>
      </c>
      <c r="L1280">
        <v>1537.00872766782</v>
      </c>
      <c r="M1280">
        <v>0.40983357332065801</v>
      </c>
      <c r="N1280">
        <v>0.59016642667934105</v>
      </c>
      <c r="O1280">
        <v>0.233093038388548</v>
      </c>
      <c r="P1280">
        <v>0.95723083219091698</v>
      </c>
      <c r="Q1280">
        <v>1.2758622061976299</v>
      </c>
      <c r="V1280">
        <v>16</v>
      </c>
      <c r="W1280">
        <v>0</v>
      </c>
      <c r="X1280">
        <v>8</v>
      </c>
    </row>
    <row r="1281" spans="1:24">
      <c r="A1281">
        <v>2023</v>
      </c>
      <c r="B1281" s="15">
        <v>45026</v>
      </c>
      <c r="C1281">
        <v>0</v>
      </c>
      <c r="D1281">
        <v>0</v>
      </c>
      <c r="E1281" t="s">
        <v>897</v>
      </c>
      <c r="G1281" t="s">
        <v>848</v>
      </c>
      <c r="H1281" t="s">
        <v>876</v>
      </c>
      <c r="I1281" t="s">
        <v>849</v>
      </c>
      <c r="J1281" t="s">
        <v>877</v>
      </c>
      <c r="K1281">
        <v>1517.6081578046101</v>
      </c>
      <c r="L1281">
        <v>1508.30002860483</v>
      </c>
      <c r="M1281">
        <v>0.58453178242597803</v>
      </c>
      <c r="N1281">
        <v>0.41546821757402103</v>
      </c>
      <c r="O1281">
        <v>0.23378306860693601</v>
      </c>
      <c r="P1281">
        <v>1.26619299966506</v>
      </c>
      <c r="Q1281">
        <v>0.96759006894187005</v>
      </c>
      <c r="V1281">
        <v>57</v>
      </c>
      <c r="W1281">
        <v>100</v>
      </c>
      <c r="X1281">
        <v>78</v>
      </c>
    </row>
    <row r="1282" spans="1:24">
      <c r="A1282">
        <v>2023</v>
      </c>
      <c r="B1282" s="15">
        <v>45026</v>
      </c>
      <c r="C1282">
        <v>0</v>
      </c>
      <c r="D1282">
        <v>0</v>
      </c>
      <c r="E1282" t="s">
        <v>897</v>
      </c>
      <c r="G1282" t="s">
        <v>890</v>
      </c>
      <c r="H1282" t="s">
        <v>850</v>
      </c>
      <c r="I1282" t="s">
        <v>891</v>
      </c>
      <c r="J1282" t="s">
        <v>851</v>
      </c>
      <c r="K1282">
        <v>1418.89707473813</v>
      </c>
      <c r="L1282">
        <v>1495.23061947867</v>
      </c>
      <c r="M1282">
        <v>0.46217538585039297</v>
      </c>
      <c r="N1282">
        <v>0.53782461414960603</v>
      </c>
      <c r="O1282">
        <v>0.23946997124077499</v>
      </c>
      <c r="P1282">
        <v>1.05314361658377</v>
      </c>
      <c r="Q1282">
        <v>1.186326354657</v>
      </c>
      <c r="V1282">
        <v>3</v>
      </c>
      <c r="W1282">
        <v>0</v>
      </c>
      <c r="X1282">
        <v>1</v>
      </c>
    </row>
    <row r="1283" spans="1:24">
      <c r="A1283">
        <v>2023</v>
      </c>
      <c r="B1283" s="15">
        <v>45026</v>
      </c>
      <c r="C1283">
        <v>0</v>
      </c>
      <c r="D1283">
        <v>0</v>
      </c>
      <c r="E1283" t="s">
        <v>897</v>
      </c>
      <c r="G1283" t="s">
        <v>874</v>
      </c>
      <c r="H1283" t="s">
        <v>863</v>
      </c>
      <c r="I1283" t="s">
        <v>875</v>
      </c>
      <c r="J1283" t="s">
        <v>864</v>
      </c>
      <c r="K1283">
        <v>1512.57522739622</v>
      </c>
      <c r="L1283">
        <v>1468.30167999894</v>
      </c>
      <c r="M1283">
        <v>0.63243613615007999</v>
      </c>
      <c r="N1283">
        <v>0.36756386384991901</v>
      </c>
      <c r="O1283">
        <v>0.22785609282399399</v>
      </c>
      <c r="P1283">
        <v>1.34862393818029</v>
      </c>
      <c r="Q1283">
        <v>0.87923215464369997</v>
      </c>
      <c r="V1283">
        <v>28</v>
      </c>
      <c r="W1283">
        <v>44</v>
      </c>
      <c r="X1283">
        <v>36</v>
      </c>
    </row>
    <row r="1284" spans="1:24">
      <c r="A1284">
        <v>2023</v>
      </c>
      <c r="B1284" s="15">
        <v>45027</v>
      </c>
      <c r="C1284">
        <v>0</v>
      </c>
      <c r="D1284">
        <v>0</v>
      </c>
      <c r="E1284" t="s">
        <v>897</v>
      </c>
      <c r="G1284" t="s">
        <v>894</v>
      </c>
      <c r="H1284" t="s">
        <v>861</v>
      </c>
      <c r="I1284" t="s">
        <v>895</v>
      </c>
      <c r="J1284" t="s">
        <v>862</v>
      </c>
      <c r="K1284">
        <v>1524.1979863501199</v>
      </c>
      <c r="L1284">
        <v>1499.7255224292601</v>
      </c>
      <c r="M1284">
        <v>0.60556271123421201</v>
      </c>
      <c r="N1284">
        <v>0.39443728876578699</v>
      </c>
      <c r="O1284">
        <v>0.231199486722763</v>
      </c>
      <c r="P1284">
        <v>1.3023191211753899</v>
      </c>
      <c r="Q1284">
        <v>0.92888036554736897</v>
      </c>
      <c r="V1284">
        <v>56</v>
      </c>
      <c r="W1284">
        <v>0</v>
      </c>
      <c r="X1284">
        <v>28</v>
      </c>
    </row>
    <row r="1285" spans="1:24">
      <c r="A1285">
        <v>2023</v>
      </c>
      <c r="B1285" s="15">
        <v>45027</v>
      </c>
      <c r="C1285">
        <v>0</v>
      </c>
      <c r="D1285">
        <v>0</v>
      </c>
      <c r="E1285" t="s">
        <v>897</v>
      </c>
      <c r="G1285" t="s">
        <v>856</v>
      </c>
      <c r="H1285" t="s">
        <v>880</v>
      </c>
      <c r="I1285" t="s">
        <v>857</v>
      </c>
      <c r="J1285" t="s">
        <v>881</v>
      </c>
      <c r="K1285">
        <v>1517.16004616604</v>
      </c>
      <c r="L1285">
        <v>1423.6619408256699</v>
      </c>
      <c r="M1285">
        <v>0.69551727488684201</v>
      </c>
      <c r="N1285">
        <v>0.30448272511315799</v>
      </c>
      <c r="O1285">
        <v>0.21969300407289499</v>
      </c>
      <c r="P1285">
        <v>1.4579272743420899</v>
      </c>
      <c r="Q1285">
        <v>0.76176572973080003</v>
      </c>
      <c r="V1285">
        <v>9</v>
      </c>
      <c r="W1285">
        <v>98</v>
      </c>
      <c r="X1285">
        <v>53</v>
      </c>
    </row>
    <row r="1286" spans="1:24">
      <c r="A1286">
        <v>2023</v>
      </c>
      <c r="B1286" s="15">
        <v>45027</v>
      </c>
      <c r="C1286">
        <v>0</v>
      </c>
      <c r="D1286">
        <v>0</v>
      </c>
      <c r="E1286" t="s">
        <v>897</v>
      </c>
      <c r="G1286" t="s">
        <v>840</v>
      </c>
      <c r="H1286" t="s">
        <v>868</v>
      </c>
      <c r="I1286" t="s">
        <v>841</v>
      </c>
      <c r="J1286" t="s">
        <v>869</v>
      </c>
      <c r="K1286">
        <v>1428.56805594764</v>
      </c>
      <c r="L1286">
        <v>1422.1216053037799</v>
      </c>
      <c r="M1286">
        <v>0.58052571894480398</v>
      </c>
      <c r="N1286">
        <v>0.41947428105519502</v>
      </c>
      <c r="O1286">
        <v>0.23427286299637501</v>
      </c>
      <c r="P1286">
        <v>1.25932287866575</v>
      </c>
      <c r="Q1286">
        <v>0.97494998433061897</v>
      </c>
      <c r="V1286">
        <v>0</v>
      </c>
      <c r="W1286">
        <v>0</v>
      </c>
      <c r="X1286">
        <v>0</v>
      </c>
    </row>
    <row r="1287" spans="1:24">
      <c r="A1287">
        <v>2023</v>
      </c>
      <c r="B1287" s="15">
        <v>45027</v>
      </c>
      <c r="C1287">
        <v>0</v>
      </c>
      <c r="D1287">
        <v>0</v>
      </c>
      <c r="E1287" t="s">
        <v>897</v>
      </c>
      <c r="G1287" t="s">
        <v>830</v>
      </c>
      <c r="H1287" t="s">
        <v>838</v>
      </c>
      <c r="I1287" t="s">
        <v>832</v>
      </c>
      <c r="J1287" t="s">
        <v>839</v>
      </c>
      <c r="K1287">
        <v>1630.70516121895</v>
      </c>
      <c r="L1287">
        <v>1503.5301793327501</v>
      </c>
      <c r="M1287">
        <v>0.73495335015097996</v>
      </c>
      <c r="N1287">
        <v>0.26504664984901899</v>
      </c>
      <c r="O1287">
        <v>0.21423049689454099</v>
      </c>
      <c r="P1287">
        <v>1.52668777579935</v>
      </c>
      <c r="Q1287">
        <v>0.68754272109519099</v>
      </c>
      <c r="V1287">
        <v>98</v>
      </c>
      <c r="W1287">
        <v>5</v>
      </c>
      <c r="X1287">
        <v>51</v>
      </c>
    </row>
    <row r="1288" spans="1:24">
      <c r="A1288">
        <v>2023</v>
      </c>
      <c r="B1288" s="15">
        <v>45027</v>
      </c>
      <c r="C1288">
        <v>0</v>
      </c>
      <c r="D1288">
        <v>0</v>
      </c>
      <c r="E1288" t="s">
        <v>897</v>
      </c>
      <c r="G1288" t="s">
        <v>866</v>
      </c>
      <c r="H1288" t="s">
        <v>892</v>
      </c>
      <c r="I1288" t="s">
        <v>867</v>
      </c>
      <c r="J1288" t="s">
        <v>893</v>
      </c>
      <c r="K1288">
        <v>1586.92316160271</v>
      </c>
      <c r="L1288">
        <v>1470.79578939576</v>
      </c>
      <c r="M1288">
        <v>0.72238160093991899</v>
      </c>
      <c r="N1288">
        <v>0.27761839906008001</v>
      </c>
      <c r="O1288">
        <v>0.21601149828695401</v>
      </c>
      <c r="P1288">
        <v>1.50473196821283</v>
      </c>
      <c r="Q1288">
        <v>0.71127953007412204</v>
      </c>
      <c r="V1288">
        <v>75</v>
      </c>
      <c r="W1288">
        <v>4</v>
      </c>
      <c r="X1288">
        <v>39</v>
      </c>
    </row>
    <row r="1289" spans="1:24">
      <c r="A1289">
        <v>2023</v>
      </c>
      <c r="B1289" s="15">
        <v>45027</v>
      </c>
      <c r="C1289">
        <v>0</v>
      </c>
      <c r="D1289">
        <v>0</v>
      </c>
      <c r="E1289" t="s">
        <v>897</v>
      </c>
      <c r="G1289" t="s">
        <v>882</v>
      </c>
      <c r="H1289" t="s">
        <v>846</v>
      </c>
      <c r="I1289" t="s">
        <v>883</v>
      </c>
      <c r="J1289" t="s">
        <v>847</v>
      </c>
      <c r="K1289">
        <v>1580.92472514466</v>
      </c>
      <c r="L1289">
        <v>1570.7556480481901</v>
      </c>
      <c r="M1289">
        <v>0.58573486575601397</v>
      </c>
      <c r="N1289">
        <v>0.41426513424398498</v>
      </c>
      <c r="O1289">
        <v>0.23363585124727801</v>
      </c>
      <c r="P1289">
        <v>1.26825691879319</v>
      </c>
      <c r="Q1289">
        <v>0.96537893245408701</v>
      </c>
      <c r="V1289">
        <v>100</v>
      </c>
      <c r="W1289">
        <v>3</v>
      </c>
      <c r="X1289">
        <v>51</v>
      </c>
    </row>
    <row r="1290" spans="1:24">
      <c r="A1290">
        <v>2023</v>
      </c>
      <c r="B1290" s="15">
        <v>45027</v>
      </c>
      <c r="C1290">
        <v>0</v>
      </c>
      <c r="D1290">
        <v>0</v>
      </c>
      <c r="E1290" t="s">
        <v>897</v>
      </c>
      <c r="G1290" t="s">
        <v>886</v>
      </c>
      <c r="H1290" t="s">
        <v>854</v>
      </c>
      <c r="I1290" t="s">
        <v>887</v>
      </c>
      <c r="J1290" t="s">
        <v>855</v>
      </c>
      <c r="K1290">
        <v>1537.00872766782</v>
      </c>
      <c r="L1290">
        <v>1522.6386079982699</v>
      </c>
      <c r="M1290">
        <v>0.59159046857395903</v>
      </c>
      <c r="N1290">
        <v>0.40840953142603997</v>
      </c>
      <c r="O1290">
        <v>0.23291842078628699</v>
      </c>
      <c r="P1290">
        <v>1.27830704024173</v>
      </c>
      <c r="Q1290">
        <v>0.95461138054454697</v>
      </c>
      <c r="V1290">
        <v>78</v>
      </c>
      <c r="W1290">
        <v>76</v>
      </c>
      <c r="X1290">
        <v>77</v>
      </c>
    </row>
    <row r="1291" spans="1:24">
      <c r="A1291">
        <v>2023</v>
      </c>
      <c r="B1291" s="15">
        <v>45027</v>
      </c>
      <c r="C1291">
        <v>0</v>
      </c>
      <c r="D1291">
        <v>0</v>
      </c>
      <c r="E1291" t="s">
        <v>897</v>
      </c>
      <c r="G1291" t="s">
        <v>842</v>
      </c>
      <c r="H1291" t="s">
        <v>870</v>
      </c>
      <c r="I1291" t="s">
        <v>844</v>
      </c>
      <c r="J1291" t="s">
        <v>871</v>
      </c>
      <c r="K1291">
        <v>1609.5105456496799</v>
      </c>
      <c r="L1291">
        <v>1543.3740725346099</v>
      </c>
      <c r="M1291">
        <v>0.66117510620497899</v>
      </c>
      <c r="N1291">
        <v>0.33882489379502001</v>
      </c>
      <c r="O1291">
        <v>0.22420432053084299</v>
      </c>
      <c r="P1291">
        <v>1.3983162175021999</v>
      </c>
      <c r="Q1291">
        <v>0.82588810302863702</v>
      </c>
      <c r="V1291">
        <v>100</v>
      </c>
      <c r="W1291">
        <v>7</v>
      </c>
      <c r="X1291">
        <v>53</v>
      </c>
    </row>
    <row r="1292" spans="1:24">
      <c r="A1292">
        <v>2023</v>
      </c>
      <c r="B1292" s="15">
        <v>45027</v>
      </c>
      <c r="C1292">
        <v>0</v>
      </c>
      <c r="D1292">
        <v>0</v>
      </c>
      <c r="E1292" t="s">
        <v>897</v>
      </c>
      <c r="G1292" t="s">
        <v>843</v>
      </c>
      <c r="H1292" t="s">
        <v>850</v>
      </c>
      <c r="I1292" t="s">
        <v>845</v>
      </c>
      <c r="J1292" t="s">
        <v>851</v>
      </c>
      <c r="K1292">
        <v>1534.3892681544401</v>
      </c>
      <c r="L1292">
        <v>1495.23061947867</v>
      </c>
      <c r="M1292">
        <v>0.625565332645723</v>
      </c>
      <c r="N1292">
        <v>0.374434667354277</v>
      </c>
      <c r="O1292">
        <v>0.22871646245347799</v>
      </c>
      <c r="P1292">
        <v>1.33677003782866</v>
      </c>
      <c r="Q1292">
        <v>0.89194642462481699</v>
      </c>
      <c r="V1292">
        <v>60</v>
      </c>
      <c r="W1292">
        <v>11</v>
      </c>
      <c r="X1292">
        <v>35</v>
      </c>
    </row>
    <row r="1293" spans="1:24">
      <c r="A1293">
        <v>2023</v>
      </c>
      <c r="B1293" s="15">
        <v>45027</v>
      </c>
      <c r="C1293">
        <v>0</v>
      </c>
      <c r="D1293">
        <v>0</v>
      </c>
      <c r="E1293" t="s">
        <v>897</v>
      </c>
      <c r="G1293" t="s">
        <v>878</v>
      </c>
      <c r="H1293" t="s">
        <v>863</v>
      </c>
      <c r="I1293" t="s">
        <v>879</v>
      </c>
      <c r="J1293" t="s">
        <v>864</v>
      </c>
      <c r="K1293">
        <v>1400.59557195617</v>
      </c>
      <c r="L1293">
        <v>1468.30167999894</v>
      </c>
      <c r="M1293">
        <v>0.47454089881156097</v>
      </c>
      <c r="N1293">
        <v>0.52545910118843797</v>
      </c>
      <c r="O1293">
        <v>0.24097343237066299</v>
      </c>
      <c r="P1293">
        <v>1.0757034808068999</v>
      </c>
      <c r="Q1293">
        <v>1.1652699515637499</v>
      </c>
      <c r="V1293">
        <v>0</v>
      </c>
      <c r="W1293">
        <v>0</v>
      </c>
      <c r="X1293">
        <v>0</v>
      </c>
    </row>
    <row r="1294" spans="1:24">
      <c r="A1294">
        <v>2023</v>
      </c>
      <c r="B1294" s="15">
        <v>45028</v>
      </c>
      <c r="C1294">
        <v>0</v>
      </c>
      <c r="D1294">
        <v>0</v>
      </c>
      <c r="E1294" t="s">
        <v>897</v>
      </c>
      <c r="G1294" t="s">
        <v>834</v>
      </c>
      <c r="H1294" t="s">
        <v>884</v>
      </c>
      <c r="I1294" t="s">
        <v>835</v>
      </c>
      <c r="J1294" t="s">
        <v>885</v>
      </c>
      <c r="K1294">
        <v>1509.0058363856399</v>
      </c>
      <c r="L1294">
        <v>1429.42452628144</v>
      </c>
      <c r="M1294">
        <v>0.67829121674411597</v>
      </c>
      <c r="N1294">
        <v>0.32170878325588298</v>
      </c>
      <c r="O1294">
        <v>0.221979379675351</v>
      </c>
      <c r="P1294">
        <v>1.42799514963148</v>
      </c>
      <c r="Q1294">
        <v>0.79398423004386498</v>
      </c>
      <c r="V1294">
        <v>9</v>
      </c>
      <c r="W1294">
        <v>98</v>
      </c>
      <c r="X1294">
        <v>53</v>
      </c>
    </row>
    <row r="1295" spans="1:24">
      <c r="A1295">
        <v>2023</v>
      </c>
      <c r="B1295" s="15">
        <v>45028</v>
      </c>
      <c r="C1295">
        <v>0</v>
      </c>
      <c r="D1295">
        <v>0</v>
      </c>
      <c r="E1295" t="s">
        <v>897</v>
      </c>
      <c r="G1295" t="s">
        <v>872</v>
      </c>
      <c r="H1295" t="s">
        <v>852</v>
      </c>
      <c r="I1295" t="s">
        <v>873</v>
      </c>
      <c r="J1295" t="s">
        <v>853</v>
      </c>
      <c r="K1295">
        <v>1492.6786689139999</v>
      </c>
      <c r="L1295">
        <v>1525.25527883882</v>
      </c>
      <c r="M1295">
        <v>0.52505327546316405</v>
      </c>
      <c r="N1295">
        <v>0.47494672453683501</v>
      </c>
      <c r="O1295">
        <v>0.241022809100812</v>
      </c>
      <c r="P1295">
        <v>1.1645795446474201</v>
      </c>
      <c r="Q1295">
        <v>1.0764432644533799</v>
      </c>
      <c r="V1295">
        <v>52</v>
      </c>
      <c r="W1295">
        <v>4</v>
      </c>
      <c r="X1295">
        <v>28</v>
      </c>
    </row>
    <row r="1296" spans="1:24">
      <c r="A1296">
        <v>2023</v>
      </c>
      <c r="B1296" s="15">
        <v>45028</v>
      </c>
      <c r="C1296">
        <v>0</v>
      </c>
      <c r="D1296">
        <v>0</v>
      </c>
      <c r="E1296" t="s">
        <v>897</v>
      </c>
      <c r="G1296" t="s">
        <v>848</v>
      </c>
      <c r="H1296" t="s">
        <v>836</v>
      </c>
      <c r="I1296" t="s">
        <v>849</v>
      </c>
      <c r="J1296" t="s">
        <v>837</v>
      </c>
      <c r="K1296">
        <v>1517.6081578046101</v>
      </c>
      <c r="L1296">
        <v>1420.6452607337301</v>
      </c>
      <c r="M1296">
        <v>0.69972452951642705</v>
      </c>
      <c r="N1296">
        <v>0.300275470483572</v>
      </c>
      <c r="O1296">
        <v>0.21912641481127301</v>
      </c>
      <c r="P1296">
        <v>1.4652473463356801</v>
      </c>
      <c r="Q1296">
        <v>0.75387906847558495</v>
      </c>
      <c r="V1296">
        <v>8</v>
      </c>
      <c r="W1296">
        <v>97</v>
      </c>
      <c r="X1296">
        <v>52</v>
      </c>
    </row>
    <row r="1297" spans="1:24">
      <c r="A1297">
        <v>2023</v>
      </c>
      <c r="B1297" s="15">
        <v>45029</v>
      </c>
      <c r="C1297">
        <v>0</v>
      </c>
      <c r="D1297">
        <v>0</v>
      </c>
      <c r="E1297" t="s">
        <v>897</v>
      </c>
      <c r="G1297" t="s">
        <v>888</v>
      </c>
      <c r="H1297" t="s">
        <v>846</v>
      </c>
      <c r="I1297" t="s">
        <v>889</v>
      </c>
      <c r="J1297" t="s">
        <v>847</v>
      </c>
      <c r="K1297">
        <v>1561.43380261583</v>
      </c>
      <c r="L1297">
        <v>1570.7556480481901</v>
      </c>
      <c r="M1297">
        <v>0.55827453756232504</v>
      </c>
      <c r="N1297">
        <v>0.44172546243767402</v>
      </c>
      <c r="O1297">
        <v>0.23698446482855701</v>
      </c>
      <c r="P1297">
        <v>1.22123114744158</v>
      </c>
      <c r="Q1297">
        <v>1.01575331738696</v>
      </c>
      <c r="V1297">
        <v>99</v>
      </c>
      <c r="W1297">
        <v>2</v>
      </c>
      <c r="X1297">
        <v>50</v>
      </c>
    </row>
    <row r="1298" spans="1:24">
      <c r="A1298">
        <v>2023</v>
      </c>
      <c r="B1298" s="15">
        <v>45029</v>
      </c>
      <c r="C1298">
        <v>0</v>
      </c>
      <c r="D1298">
        <v>0</v>
      </c>
      <c r="E1298" t="s">
        <v>897</v>
      </c>
      <c r="G1298" t="s">
        <v>882</v>
      </c>
      <c r="H1298" t="s">
        <v>892</v>
      </c>
      <c r="I1298" t="s">
        <v>883</v>
      </c>
      <c r="J1298" t="s">
        <v>893</v>
      </c>
      <c r="K1298">
        <v>1580.92472514466</v>
      </c>
      <c r="L1298">
        <v>1470.79578939576</v>
      </c>
      <c r="M1298">
        <v>0.71540389080613498</v>
      </c>
      <c r="N1298">
        <v>0.28459610919386402</v>
      </c>
      <c r="O1298">
        <v>0.21698299826883799</v>
      </c>
      <c r="P1298">
        <v>1.4925602986808</v>
      </c>
      <c r="Q1298">
        <v>0.72442269958803696</v>
      </c>
      <c r="V1298">
        <v>71</v>
      </c>
      <c r="W1298">
        <v>2</v>
      </c>
      <c r="X1298">
        <v>36</v>
      </c>
    </row>
    <row r="1299" spans="1:24">
      <c r="A1299">
        <v>2023</v>
      </c>
      <c r="B1299" s="15">
        <v>45029</v>
      </c>
      <c r="C1299">
        <v>0</v>
      </c>
      <c r="D1299">
        <v>0</v>
      </c>
      <c r="E1299" t="s">
        <v>897</v>
      </c>
      <c r="G1299" t="s">
        <v>858</v>
      </c>
      <c r="H1299" t="s">
        <v>866</v>
      </c>
      <c r="I1299" t="s">
        <v>859</v>
      </c>
      <c r="J1299" t="s">
        <v>867</v>
      </c>
      <c r="K1299">
        <v>1526.7304244656</v>
      </c>
      <c r="L1299">
        <v>1586.92316160271</v>
      </c>
      <c r="M1299">
        <v>0.48533567890276103</v>
      </c>
      <c r="N1299">
        <v>0.51466432109723803</v>
      </c>
      <c r="O1299">
        <v>0.24228798890814801</v>
      </c>
      <c r="P1299">
        <v>1.0953683411269399</v>
      </c>
      <c r="Q1299">
        <v>1.14691964778119</v>
      </c>
      <c r="V1299">
        <v>96</v>
      </c>
      <c r="W1299">
        <v>99</v>
      </c>
      <c r="X1299">
        <v>97</v>
      </c>
    </row>
    <row r="1300" spans="1:24">
      <c r="A1300">
        <v>2023</v>
      </c>
      <c r="B1300" s="15">
        <v>45029</v>
      </c>
      <c r="C1300">
        <v>0</v>
      </c>
      <c r="D1300">
        <v>0</v>
      </c>
      <c r="E1300" t="s">
        <v>897</v>
      </c>
      <c r="G1300" t="s">
        <v>861</v>
      </c>
      <c r="H1300" t="s">
        <v>831</v>
      </c>
      <c r="I1300" t="s">
        <v>862</v>
      </c>
      <c r="J1300" t="s">
        <v>833</v>
      </c>
      <c r="K1300">
        <v>1499.7255224292601</v>
      </c>
      <c r="L1300">
        <v>1483.8549982193099</v>
      </c>
      <c r="M1300">
        <v>0.59367560745075798</v>
      </c>
      <c r="N1300">
        <v>0.40632439254924102</v>
      </c>
      <c r="O1300">
        <v>0.23266256222145401</v>
      </c>
      <c r="P1300">
        <v>1.2818876891650901</v>
      </c>
      <c r="Q1300">
        <v>0.950774873056355</v>
      </c>
      <c r="V1300">
        <v>30</v>
      </c>
      <c r="W1300">
        <v>100</v>
      </c>
      <c r="X1300">
        <v>65</v>
      </c>
    </row>
    <row r="1301" spans="1:24">
      <c r="A1301">
        <v>2023</v>
      </c>
      <c r="B1301" s="15">
        <v>45029</v>
      </c>
      <c r="C1301">
        <v>0</v>
      </c>
      <c r="D1301">
        <v>0</v>
      </c>
      <c r="E1301" t="s">
        <v>897</v>
      </c>
      <c r="G1301" t="s">
        <v>884</v>
      </c>
      <c r="H1301" t="s">
        <v>830</v>
      </c>
      <c r="I1301" t="s">
        <v>885</v>
      </c>
      <c r="J1301" t="s">
        <v>832</v>
      </c>
      <c r="K1301">
        <v>1429.42452628144</v>
      </c>
      <c r="L1301">
        <v>1630.70516121895</v>
      </c>
      <c r="M1301">
        <v>0.29507926740032497</v>
      </c>
      <c r="N1301">
        <v>0.70492073259967403</v>
      </c>
      <c r="O1301">
        <v>0.21842181755918</v>
      </c>
      <c r="P1301">
        <v>0.74412860245021994</v>
      </c>
      <c r="Q1301">
        <v>1.4742932151089501</v>
      </c>
      <c r="V1301">
        <v>71</v>
      </c>
      <c r="W1301">
        <v>0</v>
      </c>
      <c r="X1301">
        <v>35</v>
      </c>
    </row>
    <row r="1302" spans="1:24">
      <c r="A1302">
        <v>2023</v>
      </c>
      <c r="B1302" s="15">
        <v>45029</v>
      </c>
      <c r="C1302">
        <v>0</v>
      </c>
      <c r="D1302">
        <v>0</v>
      </c>
      <c r="E1302" t="s">
        <v>897</v>
      </c>
      <c r="G1302" t="s">
        <v>868</v>
      </c>
      <c r="H1302" t="s">
        <v>856</v>
      </c>
      <c r="I1302" t="s">
        <v>869</v>
      </c>
      <c r="J1302" t="s">
        <v>857</v>
      </c>
      <c r="K1302">
        <v>1422.1216053037799</v>
      </c>
      <c r="L1302">
        <v>1517.16004616604</v>
      </c>
      <c r="M1302">
        <v>0.43554510744317998</v>
      </c>
      <c r="N1302">
        <v>0.56445489255681902</v>
      </c>
      <c r="O1302">
        <v>0.23623248747636799</v>
      </c>
      <c r="P1302">
        <v>1.0044327982232599</v>
      </c>
      <c r="Q1302">
        <v>1.2317996892531</v>
      </c>
      <c r="V1302">
        <v>9</v>
      </c>
      <c r="W1302">
        <v>0</v>
      </c>
      <c r="X1302">
        <v>4</v>
      </c>
    </row>
    <row r="1303" spans="1:24">
      <c r="A1303">
        <v>2023</v>
      </c>
      <c r="B1303" s="15">
        <v>45029</v>
      </c>
      <c r="C1303">
        <v>0</v>
      </c>
      <c r="D1303">
        <v>0</v>
      </c>
      <c r="E1303" t="s">
        <v>897</v>
      </c>
      <c r="G1303" t="s">
        <v>838</v>
      </c>
      <c r="H1303" t="s">
        <v>894</v>
      </c>
      <c r="I1303" t="s">
        <v>839</v>
      </c>
      <c r="J1303" t="s">
        <v>895</v>
      </c>
      <c r="K1303">
        <v>1503.5301793327501</v>
      </c>
      <c r="L1303">
        <v>1524.1979863501199</v>
      </c>
      <c r="M1303">
        <v>0.54211241362795304</v>
      </c>
      <c r="N1303">
        <v>0.45788758637204602</v>
      </c>
      <c r="O1303">
        <v>0.23894891903926599</v>
      </c>
      <c r="P1303">
        <v>1.193636571061</v>
      </c>
      <c r="Q1303">
        <v>1.04531234797826</v>
      </c>
      <c r="V1303">
        <v>59</v>
      </c>
      <c r="W1303">
        <v>31</v>
      </c>
      <c r="X1303">
        <v>45</v>
      </c>
    </row>
    <row r="1304" spans="1:24">
      <c r="A1304">
        <v>2023</v>
      </c>
      <c r="B1304" s="15">
        <v>45029</v>
      </c>
      <c r="C1304">
        <v>0</v>
      </c>
      <c r="D1304">
        <v>0</v>
      </c>
      <c r="E1304" t="s">
        <v>897</v>
      </c>
      <c r="G1304" t="s">
        <v>876</v>
      </c>
      <c r="H1304" t="s">
        <v>886</v>
      </c>
      <c r="I1304" t="s">
        <v>877</v>
      </c>
      <c r="J1304" t="s">
        <v>887</v>
      </c>
      <c r="K1304">
        <v>1508.30002860483</v>
      </c>
      <c r="L1304">
        <v>1537.00872766782</v>
      </c>
      <c r="M1304">
        <v>0.53060234669768802</v>
      </c>
      <c r="N1304">
        <v>0.46939765330231098</v>
      </c>
      <c r="O1304">
        <v>0.24034787702013599</v>
      </c>
      <c r="P1304">
        <v>1.1740234228448201</v>
      </c>
      <c r="Q1304">
        <v>1.0663244541753101</v>
      </c>
      <c r="V1304">
        <v>70</v>
      </c>
      <c r="W1304">
        <v>100</v>
      </c>
      <c r="X1304">
        <v>85</v>
      </c>
    </row>
    <row r="1305" spans="1:24">
      <c r="A1305">
        <v>2023</v>
      </c>
      <c r="B1305" s="15">
        <v>45029</v>
      </c>
      <c r="C1305">
        <v>0</v>
      </c>
      <c r="D1305">
        <v>0</v>
      </c>
      <c r="E1305" t="s">
        <v>897</v>
      </c>
      <c r="G1305" t="s">
        <v>852</v>
      </c>
      <c r="H1305" t="s">
        <v>872</v>
      </c>
      <c r="I1305" t="s">
        <v>853</v>
      </c>
      <c r="J1305" t="s">
        <v>873</v>
      </c>
      <c r="K1305">
        <v>1525.25527883882</v>
      </c>
      <c r="L1305">
        <v>1492.6786689139999</v>
      </c>
      <c r="M1305">
        <v>0.61664905102441103</v>
      </c>
      <c r="N1305">
        <v>0.38335094897558802</v>
      </c>
      <c r="O1305">
        <v>0.22982697624484399</v>
      </c>
      <c r="P1305">
        <v>1.32140249149247</v>
      </c>
      <c r="Q1305">
        <v>0.90842448475236903</v>
      </c>
      <c r="V1305">
        <v>52</v>
      </c>
      <c r="W1305">
        <v>11</v>
      </c>
      <c r="X1305">
        <v>31</v>
      </c>
    </row>
    <row r="1306" spans="1:24">
      <c r="A1306">
        <v>2023</v>
      </c>
      <c r="B1306" s="15">
        <v>45029</v>
      </c>
      <c r="C1306">
        <v>0</v>
      </c>
      <c r="D1306">
        <v>0</v>
      </c>
      <c r="E1306" t="s">
        <v>897</v>
      </c>
      <c r="G1306" t="s">
        <v>842</v>
      </c>
      <c r="H1306" t="s">
        <v>854</v>
      </c>
      <c r="I1306" t="s">
        <v>844</v>
      </c>
      <c r="J1306" t="s">
        <v>855</v>
      </c>
      <c r="K1306">
        <v>1609.5105456496799</v>
      </c>
      <c r="L1306">
        <v>1522.6386079982699</v>
      </c>
      <c r="M1306">
        <v>0.68737985706229998</v>
      </c>
      <c r="N1306">
        <v>0.31262014293769902</v>
      </c>
      <c r="O1306">
        <v>0.220779494676837</v>
      </c>
      <c r="P1306">
        <v>1.44377983130818</v>
      </c>
      <c r="Q1306">
        <v>0.77699966336864901</v>
      </c>
      <c r="V1306">
        <v>98</v>
      </c>
      <c r="W1306">
        <v>8</v>
      </c>
      <c r="X1306">
        <v>53</v>
      </c>
    </row>
    <row r="1307" spans="1:24">
      <c r="A1307">
        <v>2023</v>
      </c>
      <c r="B1307" s="15">
        <v>45029</v>
      </c>
      <c r="C1307">
        <v>0</v>
      </c>
      <c r="D1307">
        <v>0</v>
      </c>
      <c r="E1307" t="s">
        <v>897</v>
      </c>
      <c r="G1307" t="s">
        <v>880</v>
      </c>
      <c r="H1307" t="s">
        <v>840</v>
      </c>
      <c r="I1307" t="s">
        <v>881</v>
      </c>
      <c r="J1307" t="s">
        <v>841</v>
      </c>
      <c r="K1307">
        <v>1423.6619408256699</v>
      </c>
      <c r="L1307">
        <v>1428.56805594764</v>
      </c>
      <c r="M1307">
        <v>0.56453335535993199</v>
      </c>
      <c r="N1307">
        <v>0.43546664464006701</v>
      </c>
      <c r="O1307">
        <v>0.23622293619082499</v>
      </c>
      <c r="P1307">
        <v>1.2319339201299</v>
      </c>
      <c r="Q1307">
        <v>1.0042890160609099</v>
      </c>
      <c r="V1307">
        <v>0</v>
      </c>
      <c r="W1307">
        <v>0</v>
      </c>
      <c r="X1307">
        <v>0</v>
      </c>
    </row>
    <row r="1308" spans="1:24">
      <c r="A1308">
        <v>2023</v>
      </c>
      <c r="B1308" s="15">
        <v>45029</v>
      </c>
      <c r="C1308">
        <v>0</v>
      </c>
      <c r="D1308">
        <v>0</v>
      </c>
      <c r="E1308" t="s">
        <v>897</v>
      </c>
      <c r="G1308" t="s">
        <v>870</v>
      </c>
      <c r="H1308" t="s">
        <v>836</v>
      </c>
      <c r="I1308" t="s">
        <v>871</v>
      </c>
      <c r="J1308" t="s">
        <v>837</v>
      </c>
      <c r="K1308">
        <v>1543.3740725346099</v>
      </c>
      <c r="L1308">
        <v>1420.6452607337301</v>
      </c>
      <c r="M1308">
        <v>0.72993778930832998</v>
      </c>
      <c r="N1308">
        <v>0.27006221069166902</v>
      </c>
      <c r="O1308">
        <v>0.214945983450854</v>
      </c>
      <c r="P1308">
        <v>1.5179243660866899</v>
      </c>
      <c r="Q1308">
        <v>0.69702161736416002</v>
      </c>
      <c r="V1308">
        <v>17</v>
      </c>
      <c r="W1308">
        <v>39</v>
      </c>
      <c r="X1308">
        <v>28</v>
      </c>
    </row>
    <row r="1309" spans="1:24">
      <c r="A1309">
        <v>2023</v>
      </c>
      <c r="B1309" s="15">
        <v>45029</v>
      </c>
      <c r="C1309">
        <v>0</v>
      </c>
      <c r="D1309">
        <v>0</v>
      </c>
      <c r="E1309" t="s">
        <v>897</v>
      </c>
      <c r="G1309" t="s">
        <v>878</v>
      </c>
      <c r="H1309" t="s">
        <v>874</v>
      </c>
      <c r="I1309" t="s">
        <v>879</v>
      </c>
      <c r="J1309" t="s">
        <v>875</v>
      </c>
      <c r="K1309">
        <v>1400.59557195617</v>
      </c>
      <c r="L1309">
        <v>1512.57522739622</v>
      </c>
      <c r="M1309">
        <v>0.41173839369793402</v>
      </c>
      <c r="N1309">
        <v>0.58826160630206603</v>
      </c>
      <c r="O1309">
        <v>0.23332646261415799</v>
      </c>
      <c r="P1309">
        <v>0.96073378708605195</v>
      </c>
      <c r="Q1309">
        <v>1.2725926755281001</v>
      </c>
      <c r="V1309">
        <v>3</v>
      </c>
      <c r="W1309">
        <v>0</v>
      </c>
      <c r="X1309">
        <v>1</v>
      </c>
    </row>
    <row r="1310" spans="1:24">
      <c r="A1310">
        <v>2023</v>
      </c>
      <c r="B1310" s="15">
        <v>45029</v>
      </c>
      <c r="C1310">
        <v>0</v>
      </c>
      <c r="D1310">
        <v>0</v>
      </c>
      <c r="E1310" t="s">
        <v>897</v>
      </c>
      <c r="G1310" t="s">
        <v>890</v>
      </c>
      <c r="H1310" t="s">
        <v>863</v>
      </c>
      <c r="I1310" t="s">
        <v>891</v>
      </c>
      <c r="J1310" t="s">
        <v>864</v>
      </c>
      <c r="K1310">
        <v>1418.89707473813</v>
      </c>
      <c r="L1310">
        <v>1468.30167999894</v>
      </c>
      <c r="M1310">
        <v>0.50085684106805095</v>
      </c>
      <c r="N1310">
        <v>0.49914315893194799</v>
      </c>
      <c r="O1310">
        <v>0.24397424384150401</v>
      </c>
      <c r="P1310">
        <v>1.1234917569051801</v>
      </c>
      <c r="Q1310">
        <v>1.1204824869363199</v>
      </c>
      <c r="V1310">
        <v>1</v>
      </c>
      <c r="W1310">
        <v>0</v>
      </c>
      <c r="X1310">
        <v>0</v>
      </c>
    </row>
    <row r="1311" spans="1:24">
      <c r="A1311">
        <v>2023</v>
      </c>
      <c r="B1311" s="15">
        <v>45029</v>
      </c>
      <c r="C1311">
        <v>0</v>
      </c>
      <c r="D1311">
        <v>0</v>
      </c>
      <c r="E1311" t="s">
        <v>897</v>
      </c>
      <c r="G1311" t="s">
        <v>850</v>
      </c>
      <c r="H1311" t="s">
        <v>843</v>
      </c>
      <c r="I1311" t="s">
        <v>851</v>
      </c>
      <c r="J1311" t="s">
        <v>845</v>
      </c>
      <c r="K1311">
        <v>1495.23061947867</v>
      </c>
      <c r="L1311">
        <v>1534.3892681544401</v>
      </c>
      <c r="M1311">
        <v>0.51559689689343202</v>
      </c>
      <c r="N1311">
        <v>0.48440310310656698</v>
      </c>
      <c r="O1311">
        <v>0.24217431374425899</v>
      </c>
      <c r="P1311">
        <v>1.1485037828572799</v>
      </c>
      <c r="Q1311">
        <v>1.0936705308869701</v>
      </c>
      <c r="V1311">
        <v>60</v>
      </c>
      <c r="W1311">
        <v>89</v>
      </c>
      <c r="X1311">
        <v>74</v>
      </c>
    </row>
    <row r="1312" spans="1:24">
      <c r="A1312">
        <v>2023</v>
      </c>
      <c r="B1312" s="15">
        <v>45030</v>
      </c>
      <c r="C1312">
        <v>0</v>
      </c>
      <c r="D1312">
        <v>0</v>
      </c>
      <c r="E1312" t="s">
        <v>897</v>
      </c>
      <c r="G1312" t="s">
        <v>868</v>
      </c>
      <c r="H1312" t="s">
        <v>861</v>
      </c>
      <c r="I1312" t="s">
        <v>869</v>
      </c>
      <c r="J1312" t="s">
        <v>862</v>
      </c>
      <c r="K1312">
        <v>1422.1216053037799</v>
      </c>
      <c r="L1312">
        <v>1499.7255224292601</v>
      </c>
      <c r="M1312">
        <v>0.46035814629211302</v>
      </c>
      <c r="N1312">
        <v>0.53964185370788598</v>
      </c>
      <c r="O1312">
        <v>0.23924913333995201</v>
      </c>
      <c r="P1312">
        <v>1.0498251383977999</v>
      </c>
      <c r="Q1312">
        <v>1.1894239949421399</v>
      </c>
      <c r="V1312">
        <v>4</v>
      </c>
      <c r="W1312">
        <v>0</v>
      </c>
      <c r="X1312">
        <v>2</v>
      </c>
    </row>
    <row r="1313" spans="1:24">
      <c r="A1313">
        <v>2023</v>
      </c>
      <c r="B1313" s="15">
        <v>45030</v>
      </c>
      <c r="C1313">
        <v>0</v>
      </c>
      <c r="D1313">
        <v>0</v>
      </c>
      <c r="E1313" t="s">
        <v>897</v>
      </c>
      <c r="G1313" t="s">
        <v>876</v>
      </c>
      <c r="H1313" t="s">
        <v>842</v>
      </c>
      <c r="I1313" t="s">
        <v>877</v>
      </c>
      <c r="J1313" t="s">
        <v>844</v>
      </c>
      <c r="K1313">
        <v>1508.30002860483</v>
      </c>
      <c r="L1313">
        <v>1609.5105456496799</v>
      </c>
      <c r="M1313">
        <v>0.42683125172268199</v>
      </c>
      <c r="N1313">
        <v>0.57316874827731701</v>
      </c>
      <c r="O1313">
        <v>0.23517086845552801</v>
      </c>
      <c r="P1313">
        <v>0.98845509574931001</v>
      </c>
      <c r="Q1313">
        <v>1.2467157727062099</v>
      </c>
      <c r="V1313">
        <v>97</v>
      </c>
      <c r="W1313">
        <v>99</v>
      </c>
      <c r="X1313">
        <v>98</v>
      </c>
    </row>
  </sheetData>
  <phoneticPr fontId="11" type="noConversion"/>
  <pageMargins left="0.7" right="0.7" top="0.75" bottom="0.75" header="0.3" footer="0.3"/>
  <drawing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30786C-8529-4C7F-9DA2-4D0F77318E3D}">
  <sheetPr codeName="Sheet41">
    <tabColor theme="7" tint="0.79998168889431442"/>
  </sheetPr>
  <dimension ref="A1:AG1313"/>
  <sheetViews>
    <sheetView topLeftCell="S1" workbookViewId="0">
      <selection activeCell="S27" sqref="S27"/>
    </sheetView>
  </sheetViews>
  <sheetFormatPr defaultColWidth="8.7109375" defaultRowHeight="15"/>
  <cols>
    <col min="2" max="2" width="14.140625" customWidth="1"/>
    <col min="7" max="8" width="20.7109375" bestFit="1" customWidth="1"/>
    <col min="9" max="17" width="0" hidden="1" customWidth="1"/>
    <col min="18" max="19" width="19.42578125" customWidth="1"/>
    <col min="20" max="24" width="0" hidden="1" customWidth="1"/>
    <col min="25" max="25" width="36.42578125" bestFit="1" customWidth="1"/>
    <col min="28" max="28" width="21.5703125" bestFit="1" customWidth="1"/>
    <col min="29" max="29" width="15.5703125" bestFit="1" customWidth="1"/>
  </cols>
  <sheetData>
    <row r="1" spans="1:33">
      <c r="A1" s="3" t="s">
        <v>805</v>
      </c>
      <c r="B1" s="3" t="s">
        <v>806</v>
      </c>
      <c r="C1" s="3" t="s">
        <v>807</v>
      </c>
      <c r="D1" s="3" t="s">
        <v>808</v>
      </c>
      <c r="E1" s="3" t="s">
        <v>809</v>
      </c>
      <c r="F1" s="3" t="s">
        <v>810</v>
      </c>
      <c r="G1" s="3" t="s">
        <v>811</v>
      </c>
      <c r="H1" s="3" t="s">
        <v>812</v>
      </c>
      <c r="I1" s="3" t="s">
        <v>813</v>
      </c>
      <c r="J1" s="3" t="s">
        <v>814</v>
      </c>
      <c r="K1" s="3" t="s">
        <v>815</v>
      </c>
      <c r="L1" s="3" t="s">
        <v>816</v>
      </c>
      <c r="M1" s="3" t="s">
        <v>817</v>
      </c>
      <c r="N1" s="3" t="s">
        <v>818</v>
      </c>
      <c r="O1" s="3" t="s">
        <v>819</v>
      </c>
      <c r="P1" s="3" t="s">
        <v>820</v>
      </c>
      <c r="Q1" s="3" t="s">
        <v>821</v>
      </c>
      <c r="R1" s="3" t="s">
        <v>822</v>
      </c>
      <c r="S1" s="3" t="s">
        <v>823</v>
      </c>
      <c r="T1" s="3" t="s">
        <v>824</v>
      </c>
      <c r="U1" s="3" t="s">
        <v>825</v>
      </c>
      <c r="V1" s="3" t="s">
        <v>826</v>
      </c>
      <c r="W1" s="3" t="s">
        <v>827</v>
      </c>
      <c r="X1" s="3" t="s">
        <v>828</v>
      </c>
      <c r="Y1" s="3" t="s">
        <v>898</v>
      </c>
    </row>
    <row r="2" spans="1:33">
      <c r="A2">
        <v>2023</v>
      </c>
      <c r="B2" s="15">
        <v>44977</v>
      </c>
      <c r="C2">
        <v>0</v>
      </c>
      <c r="D2">
        <v>0</v>
      </c>
      <c r="E2" t="s">
        <v>829</v>
      </c>
      <c r="G2" t="s">
        <v>830</v>
      </c>
      <c r="H2" t="s">
        <v>831</v>
      </c>
      <c r="I2" t="s">
        <v>832</v>
      </c>
      <c r="J2" t="s">
        <v>833</v>
      </c>
      <c r="K2">
        <v>1622.4590732792501</v>
      </c>
      <c r="L2">
        <v>1479.2699623159599</v>
      </c>
      <c r="M2">
        <v>0.75251778640194</v>
      </c>
      <c r="N2">
        <v>0.24748221359806</v>
      </c>
      <c r="O2">
        <v>0.211667841204874</v>
      </c>
      <c r="P2">
        <v>1.5574195986927899</v>
      </c>
      <c r="Q2">
        <v>0.65424824251208802</v>
      </c>
      <c r="R2">
        <v>3</v>
      </c>
      <c r="S2">
        <v>1</v>
      </c>
      <c r="T2">
        <v>1624.18008586821</v>
      </c>
      <c r="U2">
        <v>1477.548949727</v>
      </c>
      <c r="V2">
        <v>92</v>
      </c>
      <c r="W2">
        <v>5</v>
      </c>
      <c r="X2">
        <v>48</v>
      </c>
      <c r="Y2" t="str">
        <f>IF(Table721[[#This Row],[home_team_score]] &gt; Table721[[#This Row],[away_team_score]], Table721[[#This Row],[home_team]], IF(Table721[[#This Row],[home_team_score]] &lt; Table721[[#This Row],[away_team_score]], Table721[[#This Row],[away_team]], ""))</f>
        <v>Boston Bruins</v>
      </c>
    </row>
    <row r="3" spans="1:33">
      <c r="A3">
        <v>2023</v>
      </c>
      <c r="B3" s="15">
        <v>44975</v>
      </c>
      <c r="C3">
        <v>0</v>
      </c>
      <c r="D3">
        <v>0</v>
      </c>
      <c r="E3" t="s">
        <v>829</v>
      </c>
      <c r="G3" t="s">
        <v>830</v>
      </c>
      <c r="H3" t="s">
        <v>834</v>
      </c>
      <c r="I3" t="s">
        <v>832</v>
      </c>
      <c r="J3" t="s">
        <v>835</v>
      </c>
      <c r="K3">
        <v>1619.8262306750701</v>
      </c>
      <c r="L3">
        <v>1500.80723229455</v>
      </c>
      <c r="M3">
        <v>0.72570741628165503</v>
      </c>
      <c r="N3">
        <v>0.27429258371834497</v>
      </c>
      <c r="O3">
        <v>0.21554430084091999</v>
      </c>
      <c r="P3">
        <v>1.51053703574673</v>
      </c>
      <c r="Q3">
        <v>0.70500726509418898</v>
      </c>
      <c r="R3">
        <v>6</v>
      </c>
      <c r="S3">
        <v>2</v>
      </c>
      <c r="T3">
        <v>1622.4590732792501</v>
      </c>
      <c r="U3">
        <v>1498.1743896903699</v>
      </c>
      <c r="V3">
        <v>97</v>
      </c>
      <c r="W3">
        <v>5</v>
      </c>
      <c r="X3">
        <v>51</v>
      </c>
      <c r="Y3" t="str">
        <f>IF(Table721[[#This Row],[home_team_score]] &gt; Table721[[#This Row],[away_team_score]], Table721[[#This Row],[home_team]], IF(Table721[[#This Row],[home_team_score]] &lt; Table721[[#This Row],[away_team_score]], Table721[[#This Row],[away_team]], ""))</f>
        <v>Boston Bruins</v>
      </c>
    </row>
    <row r="4" spans="1:33">
      <c r="A4">
        <v>2023</v>
      </c>
      <c r="B4" s="15">
        <v>44948</v>
      </c>
      <c r="C4">
        <v>0</v>
      </c>
      <c r="D4">
        <v>0</v>
      </c>
      <c r="E4" t="s">
        <v>829</v>
      </c>
      <c r="G4" t="s">
        <v>830</v>
      </c>
      <c r="H4" t="s">
        <v>836</v>
      </c>
      <c r="I4" t="s">
        <v>832</v>
      </c>
      <c r="J4" t="s">
        <v>837</v>
      </c>
      <c r="K4">
        <v>1617.72454144977</v>
      </c>
      <c r="L4">
        <v>1420.56322183473</v>
      </c>
      <c r="M4">
        <v>0.80577306859092601</v>
      </c>
      <c r="N4">
        <v>0.19422693140907399</v>
      </c>
      <c r="O4">
        <v>0.20319661005127199</v>
      </c>
      <c r="P4">
        <v>1.65101239122484</v>
      </c>
      <c r="Q4">
        <v>0.55218421882643498</v>
      </c>
      <c r="R4">
        <v>4</v>
      </c>
      <c r="S4">
        <v>0</v>
      </c>
      <c r="T4">
        <v>1619.5254423123199</v>
      </c>
      <c r="U4">
        <v>1418.7623209721801</v>
      </c>
      <c r="V4">
        <v>57</v>
      </c>
      <c r="W4">
        <v>3</v>
      </c>
      <c r="X4">
        <v>30</v>
      </c>
      <c r="Y4" t="str">
        <f>IF(Table721[[#This Row],[home_team_score]] &gt; Table721[[#This Row],[away_team_score]], Table721[[#This Row],[home_team]], IF(Table721[[#This Row],[home_team_score]] &lt; Table721[[#This Row],[away_team_score]], Table721[[#This Row],[away_team]], ""))</f>
        <v>Boston Bruins</v>
      </c>
      <c r="AF4" s="3" t="s">
        <v>899</v>
      </c>
      <c r="AG4" t="str" cm="1">
        <f t="array" ref="AG4">INDEX(Table721[winner],MODE(IF(Table721[winner]&lt;&gt;"",MATCH(Table721[winner],Table721[winner],0))))</f>
        <v>Boston Bruins</v>
      </c>
    </row>
    <row r="5" spans="1:33">
      <c r="A5">
        <v>2023</v>
      </c>
      <c r="B5" s="15">
        <v>44968</v>
      </c>
      <c r="C5">
        <v>0</v>
      </c>
      <c r="D5">
        <v>0</v>
      </c>
      <c r="E5" t="s">
        <v>829</v>
      </c>
      <c r="G5" t="s">
        <v>830</v>
      </c>
      <c r="H5" t="s">
        <v>838</v>
      </c>
      <c r="I5" t="s">
        <v>832</v>
      </c>
      <c r="J5" t="s">
        <v>839</v>
      </c>
      <c r="K5">
        <v>1616.74254372265</v>
      </c>
      <c r="L5">
        <v>1528.05084339167</v>
      </c>
      <c r="M5">
        <v>0.68962647185951198</v>
      </c>
      <c r="N5">
        <v>0.31037352814048802</v>
      </c>
      <c r="O5">
        <v>0.22048072568841101</v>
      </c>
      <c r="P5">
        <v>1.4476843244379101</v>
      </c>
      <c r="Q5">
        <v>0.77279640125049998</v>
      </c>
      <c r="R5">
        <v>1</v>
      </c>
      <c r="S5">
        <v>2</v>
      </c>
      <c r="T5">
        <v>1613.17083316649</v>
      </c>
      <c r="U5">
        <v>1531.6225539478301</v>
      </c>
      <c r="V5">
        <v>99</v>
      </c>
      <c r="W5">
        <v>5</v>
      </c>
      <c r="X5">
        <v>52</v>
      </c>
      <c r="Y5" t="str">
        <f>IF(Table721[[#This Row],[home_team_score]] &gt; Table721[[#This Row],[away_team_score]], Table721[[#This Row],[home_team]], IF(Table721[[#This Row],[home_team_score]] &lt; Table721[[#This Row],[away_team_score]], Table721[[#This Row],[away_team]], ""))</f>
        <v>Washington Capitals</v>
      </c>
      <c r="AB5" s="4" t="s">
        <v>898</v>
      </c>
      <c r="AC5" t="s">
        <v>900</v>
      </c>
    </row>
    <row r="6" spans="1:33">
      <c r="A6">
        <v>2023</v>
      </c>
      <c r="B6" s="15">
        <v>44942</v>
      </c>
      <c r="C6">
        <v>0</v>
      </c>
      <c r="D6">
        <v>0</v>
      </c>
      <c r="E6" t="s">
        <v>829</v>
      </c>
      <c r="G6" t="s">
        <v>830</v>
      </c>
      <c r="H6" t="s">
        <v>840</v>
      </c>
      <c r="I6" t="s">
        <v>832</v>
      </c>
      <c r="J6" t="s">
        <v>841</v>
      </c>
      <c r="K6">
        <v>1607.59705677484</v>
      </c>
      <c r="L6">
        <v>1449.8612882846301</v>
      </c>
      <c r="M6">
        <v>0.76778092248044405</v>
      </c>
      <c r="N6">
        <v>0.23221907751955601</v>
      </c>
      <c r="O6">
        <v>0.20935951567950201</v>
      </c>
      <c r="P6">
        <v>1.5841791185619201</v>
      </c>
      <c r="Q6">
        <v>0.625180397117579</v>
      </c>
      <c r="R6">
        <v>6</v>
      </c>
      <c r="S6">
        <v>0</v>
      </c>
      <c r="T6">
        <v>1610.1307909750999</v>
      </c>
      <c r="U6">
        <v>1447.3275540843699</v>
      </c>
      <c r="V6">
        <v>72</v>
      </c>
      <c r="W6">
        <v>3</v>
      </c>
      <c r="X6">
        <v>37</v>
      </c>
      <c r="Y6" t="str">
        <f>IF(Table721[[#This Row],[home_team_score]] &gt; Table721[[#This Row],[away_team_score]], Table721[[#This Row],[home_team]], IF(Table721[[#This Row],[home_team_score]] &lt; Table721[[#This Row],[away_team_score]], Table721[[#This Row],[away_team]], ""))</f>
        <v>Boston Bruins</v>
      </c>
      <c r="AC6">
        <v>358</v>
      </c>
    </row>
    <row r="7" spans="1:33">
      <c r="A7">
        <v>2023</v>
      </c>
      <c r="B7" s="15">
        <v>44984</v>
      </c>
      <c r="C7">
        <v>0</v>
      </c>
      <c r="D7">
        <v>0</v>
      </c>
      <c r="E7" t="s">
        <v>829</v>
      </c>
      <c r="G7" t="s">
        <v>842</v>
      </c>
      <c r="H7" t="s">
        <v>843</v>
      </c>
      <c r="I7" t="s">
        <v>844</v>
      </c>
      <c r="J7" t="s">
        <v>845</v>
      </c>
      <c r="K7">
        <v>1606.58847617979</v>
      </c>
      <c r="L7">
        <v>1537.31133762433</v>
      </c>
      <c r="M7">
        <v>0.665213361119812</v>
      </c>
      <c r="N7">
        <v>0.334786638880188</v>
      </c>
      <c r="O7">
        <v>0.223683166539238</v>
      </c>
      <c r="P7">
        <v>1.4053128577393701</v>
      </c>
      <c r="Q7">
        <v>0.81837030879986505</v>
      </c>
      <c r="R7">
        <v>3</v>
      </c>
      <c r="S7">
        <v>0</v>
      </c>
      <c r="T7">
        <v>1609.5105456496799</v>
      </c>
      <c r="U7">
        <v>1534.3892681544401</v>
      </c>
      <c r="V7">
        <v>99</v>
      </c>
      <c r="W7">
        <v>8</v>
      </c>
      <c r="X7">
        <v>53</v>
      </c>
      <c r="Y7" t="str">
        <f>IF(Table721[[#This Row],[home_team_score]] &gt; Table721[[#This Row],[away_team_score]], Table721[[#This Row],[home_team]], IF(Table721[[#This Row],[home_team_score]] &lt; Table721[[#This Row],[away_team_score]], Table721[[#This Row],[away_team]], ""))</f>
        <v>Colorado Avalanche</v>
      </c>
      <c r="AB7" t="s">
        <v>830</v>
      </c>
      <c r="AC7">
        <v>46</v>
      </c>
    </row>
    <row r="8" spans="1:33">
      <c r="A8">
        <v>2023</v>
      </c>
      <c r="B8" s="15">
        <v>44940</v>
      </c>
      <c r="C8">
        <v>0</v>
      </c>
      <c r="D8">
        <v>0</v>
      </c>
      <c r="E8" t="s">
        <v>829</v>
      </c>
      <c r="G8" t="s">
        <v>830</v>
      </c>
      <c r="H8" t="s">
        <v>846</v>
      </c>
      <c r="I8" t="s">
        <v>832</v>
      </c>
      <c r="J8" t="s">
        <v>847</v>
      </c>
      <c r="K8">
        <v>1605.87638935206</v>
      </c>
      <c r="L8">
        <v>1565.00607309937</v>
      </c>
      <c r="M8">
        <v>0.62787039858656901</v>
      </c>
      <c r="N8">
        <v>0.37212960141343099</v>
      </c>
      <c r="O8">
        <v>0.22842829115775101</v>
      </c>
      <c r="P8">
        <v>1.3407457261132201</v>
      </c>
      <c r="Q8">
        <v>0.88768256504452803</v>
      </c>
      <c r="R8">
        <v>4</v>
      </c>
      <c r="S8">
        <v>3</v>
      </c>
      <c r="T8">
        <v>1607.59705677484</v>
      </c>
      <c r="U8">
        <v>1563.28540567659</v>
      </c>
      <c r="V8">
        <v>100</v>
      </c>
      <c r="W8">
        <v>7</v>
      </c>
      <c r="X8">
        <v>53</v>
      </c>
      <c r="Y8" t="str">
        <f>IF(Table721[[#This Row],[home_team_score]] &gt; Table721[[#This Row],[away_team_score]], Table721[[#This Row],[home_team]], IF(Table721[[#This Row],[home_team_score]] &lt; Table721[[#This Row],[away_team_score]], Table721[[#This Row],[away_team]], ""))</f>
        <v>Boston Bruins</v>
      </c>
      <c r="AB8" t="s">
        <v>866</v>
      </c>
      <c r="AC8">
        <v>39</v>
      </c>
    </row>
    <row r="9" spans="1:33">
      <c r="A9">
        <v>2023</v>
      </c>
      <c r="B9" s="15">
        <v>44982</v>
      </c>
      <c r="C9">
        <v>0</v>
      </c>
      <c r="D9">
        <v>0</v>
      </c>
      <c r="E9" t="s">
        <v>829</v>
      </c>
      <c r="G9" t="s">
        <v>842</v>
      </c>
      <c r="H9" t="s">
        <v>848</v>
      </c>
      <c r="I9" t="s">
        <v>844</v>
      </c>
      <c r="J9" t="s">
        <v>849</v>
      </c>
      <c r="K9">
        <v>1603.8411810505099</v>
      </c>
      <c r="L9">
        <v>1520.3554529338901</v>
      </c>
      <c r="M9">
        <v>0.68317589628244402</v>
      </c>
      <c r="N9">
        <v>0.31682410371755598</v>
      </c>
      <c r="O9">
        <v>0.221336215171481</v>
      </c>
      <c r="P9">
        <v>1.43647644055683</v>
      </c>
      <c r="Q9">
        <v>0.78485977461465295</v>
      </c>
      <c r="R9">
        <v>4</v>
      </c>
      <c r="S9">
        <v>1</v>
      </c>
      <c r="T9">
        <v>1606.58847617979</v>
      </c>
      <c r="U9">
        <v>1517.6081578046101</v>
      </c>
      <c r="V9">
        <v>97</v>
      </c>
      <c r="W9">
        <v>7</v>
      </c>
      <c r="X9">
        <v>52</v>
      </c>
      <c r="Y9" t="str">
        <f>IF(Table721[[#This Row],[home_team_score]] &gt; Table721[[#This Row],[away_team_score]], Table721[[#This Row],[home_team]], IF(Table721[[#This Row],[home_team_score]] &lt; Table721[[#This Row],[away_team_score]], Table721[[#This Row],[away_team]], ""))</f>
        <v>Colorado Avalanche</v>
      </c>
      <c r="AB9" t="s">
        <v>894</v>
      </c>
      <c r="AC9">
        <v>39</v>
      </c>
    </row>
    <row r="10" spans="1:33">
      <c r="A10">
        <v>2023</v>
      </c>
      <c r="B10" s="15">
        <v>44938</v>
      </c>
      <c r="C10">
        <v>0</v>
      </c>
      <c r="D10">
        <v>0</v>
      </c>
      <c r="E10" t="s">
        <v>829</v>
      </c>
      <c r="G10" t="s">
        <v>830</v>
      </c>
      <c r="H10" t="s">
        <v>850</v>
      </c>
      <c r="I10" t="s">
        <v>832</v>
      </c>
      <c r="J10" t="s">
        <v>851</v>
      </c>
      <c r="K10">
        <v>1612.9664828907801</v>
      </c>
      <c r="L10">
        <v>1507.7987140462601</v>
      </c>
      <c r="M10">
        <v>0.70955370068022705</v>
      </c>
      <c r="N10">
        <v>0.290446299319773</v>
      </c>
      <c r="O10">
        <v>0.21778888675632199</v>
      </c>
      <c r="P10">
        <v>1.4823633775517999</v>
      </c>
      <c r="Q10">
        <v>0.73542550920452099</v>
      </c>
      <c r="R10">
        <v>0</v>
      </c>
      <c r="S10">
        <v>3</v>
      </c>
      <c r="T10">
        <v>1605.87638935206</v>
      </c>
      <c r="U10">
        <v>1514.88880758498</v>
      </c>
      <c r="V10">
        <v>97</v>
      </c>
      <c r="W10">
        <v>10</v>
      </c>
      <c r="X10">
        <v>53</v>
      </c>
      <c r="Y10" t="str">
        <f>IF(Table721[[#This Row],[home_team_score]] &gt; Table721[[#This Row],[away_team_score]], Table721[[#This Row],[home_team]], IF(Table721[[#This Row],[home_team_score]] &lt; Table721[[#This Row],[away_team_score]], Table721[[#This Row],[away_team]], ""))</f>
        <v>Seattle Kraken</v>
      </c>
      <c r="AB10" t="s">
        <v>846</v>
      </c>
      <c r="AC10">
        <v>37</v>
      </c>
    </row>
    <row r="11" spans="1:33">
      <c r="A11">
        <v>2023</v>
      </c>
      <c r="B11" s="15">
        <v>44891</v>
      </c>
      <c r="C11">
        <v>0</v>
      </c>
      <c r="D11">
        <v>0</v>
      </c>
      <c r="E11" t="s">
        <v>829</v>
      </c>
      <c r="G11" t="s">
        <v>842</v>
      </c>
      <c r="H11" t="s">
        <v>852</v>
      </c>
      <c r="I11" t="s">
        <v>844</v>
      </c>
      <c r="J11" t="s">
        <v>853</v>
      </c>
      <c r="K11">
        <v>1601.95613596011</v>
      </c>
      <c r="L11">
        <v>1532.34845083701</v>
      </c>
      <c r="M11">
        <v>0.66563698535113702</v>
      </c>
      <c r="N11">
        <v>0.33436301464886298</v>
      </c>
      <c r="O11">
        <v>0.22362836667378799</v>
      </c>
      <c r="P11">
        <v>1.40604702554432</v>
      </c>
      <c r="Q11">
        <v>0.81758134112946501</v>
      </c>
      <c r="R11">
        <v>4</v>
      </c>
      <c r="S11">
        <v>1</v>
      </c>
      <c r="T11">
        <v>1604.87406334914</v>
      </c>
      <c r="U11">
        <v>1529.43052344798</v>
      </c>
      <c r="V11">
        <v>99</v>
      </c>
      <c r="W11">
        <v>10</v>
      </c>
      <c r="X11">
        <v>54</v>
      </c>
      <c r="Y11" t="str">
        <f>IF(Table721[[#This Row],[home_team_score]] &gt; Table721[[#This Row],[away_team_score]], Table721[[#This Row],[home_team]], IF(Table721[[#This Row],[home_team_score]] &lt; Table721[[#This Row],[away_team_score]], Table721[[#This Row],[away_team]], ""))</f>
        <v>Colorado Avalanche</v>
      </c>
      <c r="AB11" t="s">
        <v>882</v>
      </c>
      <c r="AC11">
        <v>37</v>
      </c>
    </row>
    <row r="12" spans="1:33">
      <c r="A12">
        <v>2023</v>
      </c>
      <c r="B12" s="15">
        <v>44917</v>
      </c>
      <c r="C12">
        <v>0</v>
      </c>
      <c r="D12">
        <v>0</v>
      </c>
      <c r="E12" t="s">
        <v>829</v>
      </c>
      <c r="G12" t="s">
        <v>830</v>
      </c>
      <c r="H12" t="s">
        <v>854</v>
      </c>
      <c r="I12" t="s">
        <v>832</v>
      </c>
      <c r="J12" t="s">
        <v>855</v>
      </c>
      <c r="K12">
        <v>1602.3761674611601</v>
      </c>
      <c r="L12">
        <v>1536.14868846339</v>
      </c>
      <c r="M12">
        <v>0.66129245544739201</v>
      </c>
      <c r="N12">
        <v>0.33870754455260799</v>
      </c>
      <c r="O12">
        <v>0.22418920710905299</v>
      </c>
      <c r="P12">
        <v>1.39851948674989</v>
      </c>
      <c r="Q12">
        <v>0.82566972035916497</v>
      </c>
      <c r="R12">
        <v>3</v>
      </c>
      <c r="S12">
        <v>2</v>
      </c>
      <c r="T12">
        <v>1603.9239640634701</v>
      </c>
      <c r="U12">
        <v>1534.6008918610801</v>
      </c>
      <c r="V12">
        <v>99</v>
      </c>
      <c r="W12">
        <v>9</v>
      </c>
      <c r="X12">
        <v>54</v>
      </c>
      <c r="Y12" t="str">
        <f>IF(Table721[[#This Row],[home_team_score]] &gt; Table721[[#This Row],[away_team_score]], Table721[[#This Row],[home_team]], IF(Table721[[#This Row],[home_team_score]] &lt; Table721[[#This Row],[away_team_score]], Table721[[#This Row],[away_team]], ""))</f>
        <v>Boston Bruins</v>
      </c>
      <c r="AB12" t="s">
        <v>843</v>
      </c>
      <c r="AC12">
        <v>35</v>
      </c>
    </row>
    <row r="13" spans="1:33">
      <c r="A13">
        <v>2023</v>
      </c>
      <c r="B13" s="15">
        <v>44928</v>
      </c>
      <c r="C13">
        <v>0</v>
      </c>
      <c r="D13">
        <v>0</v>
      </c>
      <c r="E13" t="s">
        <v>829</v>
      </c>
      <c r="G13" t="s">
        <v>830</v>
      </c>
      <c r="H13" t="s">
        <v>856</v>
      </c>
      <c r="I13" t="s">
        <v>832</v>
      </c>
      <c r="J13" t="s">
        <v>857</v>
      </c>
      <c r="K13">
        <v>1602.0027101978201</v>
      </c>
      <c r="L13">
        <v>1536.97154306467</v>
      </c>
      <c r="M13">
        <v>0.65974826989156998</v>
      </c>
      <c r="N13">
        <v>0.34025173010843002</v>
      </c>
      <c r="O13">
        <v>0.224387937429852</v>
      </c>
      <c r="P13">
        <v>1.39584492370911</v>
      </c>
      <c r="Q13">
        <v>0.82854301372074302</v>
      </c>
      <c r="R13">
        <v>2</v>
      </c>
      <c r="S13">
        <v>1</v>
      </c>
      <c r="T13">
        <v>1603.5584224376901</v>
      </c>
      <c r="U13">
        <v>1535.4158308248</v>
      </c>
      <c r="V13">
        <v>99</v>
      </c>
      <c r="W13">
        <v>19</v>
      </c>
      <c r="X13">
        <v>59</v>
      </c>
      <c r="Y13" t="str">
        <f>IF(Table721[[#This Row],[home_team_score]] &gt; Table721[[#This Row],[away_team_score]], Table721[[#This Row],[home_team]], IF(Table721[[#This Row],[home_team_score]] &lt; Table721[[#This Row],[away_team_score]], Table721[[#This Row],[away_team]], ""))</f>
        <v>Boston Bruins</v>
      </c>
      <c r="AB13" t="s">
        <v>854</v>
      </c>
      <c r="AC13">
        <v>35</v>
      </c>
    </row>
    <row r="14" spans="1:33">
      <c r="A14">
        <v>2023</v>
      </c>
      <c r="B14" s="15">
        <v>44950</v>
      </c>
      <c r="C14">
        <v>0</v>
      </c>
      <c r="D14">
        <v>0</v>
      </c>
      <c r="E14" t="s">
        <v>829</v>
      </c>
      <c r="G14" t="s">
        <v>842</v>
      </c>
      <c r="H14" t="s">
        <v>838</v>
      </c>
      <c r="I14" t="s">
        <v>844</v>
      </c>
      <c r="J14" t="s">
        <v>839</v>
      </c>
      <c r="K14">
        <v>1600.93118522124</v>
      </c>
      <c r="L14">
        <v>1529.4034749217899</v>
      </c>
      <c r="M14">
        <v>0.66809237004359701</v>
      </c>
      <c r="N14">
        <v>0.33190762995640299</v>
      </c>
      <c r="O14">
        <v>0.223310243152476</v>
      </c>
      <c r="P14">
        <v>1.41030311363692</v>
      </c>
      <c r="Q14">
        <v>0.81300712951555598</v>
      </c>
      <c r="R14">
        <v>3</v>
      </c>
      <c r="S14">
        <v>2</v>
      </c>
      <c r="T14">
        <v>1602.4442061648199</v>
      </c>
      <c r="U14">
        <v>1527.89045397821</v>
      </c>
      <c r="V14">
        <v>98</v>
      </c>
      <c r="W14">
        <v>9</v>
      </c>
      <c r="X14">
        <v>53</v>
      </c>
      <c r="Y14" t="str">
        <f>IF(Table721[[#This Row],[home_team_score]] &gt; Table721[[#This Row],[away_team_score]], Table721[[#This Row],[home_team]], IF(Table721[[#This Row],[home_team_score]] &lt; Table721[[#This Row],[away_team_score]], Table721[[#This Row],[away_team]], ""))</f>
        <v>Colorado Avalanche</v>
      </c>
      <c r="AB14" t="s">
        <v>842</v>
      </c>
      <c r="AC14">
        <v>34</v>
      </c>
    </row>
    <row r="15" spans="1:33">
      <c r="A15">
        <v>2023</v>
      </c>
      <c r="B15" s="15">
        <v>44914</v>
      </c>
      <c r="C15">
        <v>0</v>
      </c>
      <c r="D15">
        <v>0</v>
      </c>
      <c r="E15" t="s">
        <v>829</v>
      </c>
      <c r="G15" t="s">
        <v>830</v>
      </c>
      <c r="H15" t="s">
        <v>858</v>
      </c>
      <c r="I15" t="s">
        <v>832</v>
      </c>
      <c r="J15" t="s">
        <v>859</v>
      </c>
      <c r="K15">
        <v>1598.9651697771001</v>
      </c>
      <c r="L15">
        <v>1538.3688552670701</v>
      </c>
      <c r="M15">
        <v>0.65399433980700605</v>
      </c>
      <c r="N15">
        <v>0.346005660192994</v>
      </c>
      <c r="O15">
        <v>0.22512574338094499</v>
      </c>
      <c r="P15">
        <v>1.3858834610789701</v>
      </c>
      <c r="Q15">
        <v>0.83924228230197095</v>
      </c>
      <c r="R15">
        <v>7</v>
      </c>
      <c r="S15">
        <v>3</v>
      </c>
      <c r="T15">
        <v>1602.3761674611601</v>
      </c>
      <c r="U15">
        <v>1534.9578575830101</v>
      </c>
      <c r="V15">
        <v>99</v>
      </c>
      <c r="W15">
        <v>25</v>
      </c>
      <c r="X15">
        <v>62</v>
      </c>
      <c r="Y15" t="str">
        <f>IF(Table721[[#This Row],[home_team_score]] &gt; Table721[[#This Row],[away_team_score]], Table721[[#This Row],[home_team]], IF(Table721[[#This Row],[home_team_score]] &lt; Table721[[#This Row],[away_team_score]], Table721[[#This Row],[away_team]], ""))</f>
        <v>Boston Bruins</v>
      </c>
      <c r="AB15" t="s">
        <v>888</v>
      </c>
      <c r="AC15">
        <v>34</v>
      </c>
    </row>
    <row r="16" spans="1:33">
      <c r="A16">
        <v>2023</v>
      </c>
      <c r="B16" s="15">
        <v>44926</v>
      </c>
      <c r="C16">
        <v>0</v>
      </c>
      <c r="D16">
        <v>0</v>
      </c>
      <c r="E16" t="s">
        <v>829</v>
      </c>
      <c r="F16" t="s">
        <v>860</v>
      </c>
      <c r="G16" t="s">
        <v>830</v>
      </c>
      <c r="H16" t="s">
        <v>861</v>
      </c>
      <c r="I16" t="s">
        <v>832</v>
      </c>
      <c r="J16" t="s">
        <v>862</v>
      </c>
      <c r="K16">
        <v>1605.76672657931</v>
      </c>
      <c r="L16">
        <v>1493.5711725588999</v>
      </c>
      <c r="M16">
        <v>0.71781979461753798</v>
      </c>
      <c r="N16">
        <v>0.28218020538246202</v>
      </c>
      <c r="O16">
        <v>0.21664793488686801</v>
      </c>
      <c r="P16">
        <v>1.4967733479971399</v>
      </c>
      <c r="Q16">
        <v>0.71987458688973005</v>
      </c>
      <c r="R16">
        <v>3</v>
      </c>
      <c r="S16">
        <v>4</v>
      </c>
      <c r="T16">
        <v>1602.0027101978201</v>
      </c>
      <c r="U16">
        <v>1497.33518894039</v>
      </c>
      <c r="V16">
        <v>92</v>
      </c>
      <c r="W16">
        <v>16</v>
      </c>
      <c r="X16">
        <v>54</v>
      </c>
      <c r="Y16" t="str">
        <f>IF(Table721[[#This Row],[home_team_score]] &gt; Table721[[#This Row],[away_team_score]], Table721[[#This Row],[home_team]], IF(Table721[[#This Row],[home_team_score]] &lt; Table721[[#This Row],[away_team_score]], Table721[[#This Row],[away_team]], ""))</f>
        <v>Buffalo Sabres</v>
      </c>
      <c r="AB16" t="s">
        <v>886</v>
      </c>
      <c r="AC16">
        <v>33</v>
      </c>
    </row>
    <row r="17" spans="1:29">
      <c r="A17">
        <v>2023</v>
      </c>
      <c r="B17" s="15">
        <v>44888</v>
      </c>
      <c r="C17">
        <v>0</v>
      </c>
      <c r="D17">
        <v>0</v>
      </c>
      <c r="E17" t="s">
        <v>829</v>
      </c>
      <c r="G17" t="s">
        <v>842</v>
      </c>
      <c r="H17" t="s">
        <v>863</v>
      </c>
      <c r="I17" t="s">
        <v>844</v>
      </c>
      <c r="J17" t="s">
        <v>864</v>
      </c>
      <c r="K17">
        <v>1605.75056364939</v>
      </c>
      <c r="L17">
        <v>1489.79829377742</v>
      </c>
      <c r="M17">
        <v>0.72217941084358805</v>
      </c>
      <c r="N17">
        <v>0.277820589156412</v>
      </c>
      <c r="O17">
        <v>0.216039812958604</v>
      </c>
      <c r="P17">
        <v>1.5043791298045801</v>
      </c>
      <c r="Q17">
        <v>0.71166068315402797</v>
      </c>
      <c r="R17">
        <v>3</v>
      </c>
      <c r="S17">
        <v>4</v>
      </c>
      <c r="T17">
        <v>1601.95613596011</v>
      </c>
      <c r="U17">
        <v>1493.5927214666999</v>
      </c>
      <c r="V17">
        <v>91</v>
      </c>
      <c r="W17">
        <v>12</v>
      </c>
      <c r="X17">
        <v>51</v>
      </c>
      <c r="Y17" t="str">
        <f>IF(Table721[[#This Row],[home_team_score]] &gt; Table721[[#This Row],[away_team_score]], Table721[[#This Row],[home_team]], IF(Table721[[#This Row],[home_team_score]] &lt; Table721[[#This Row],[away_team_score]], Table721[[#This Row],[away_team]], ""))</f>
        <v>Vancouver Canucks</v>
      </c>
      <c r="AB17" t="s">
        <v>874</v>
      </c>
      <c r="AC17">
        <v>33</v>
      </c>
    </row>
    <row r="18" spans="1:29">
      <c r="A18">
        <v>2023</v>
      </c>
      <c r="B18" s="15">
        <v>44908</v>
      </c>
      <c r="C18">
        <v>0</v>
      </c>
      <c r="D18">
        <v>0</v>
      </c>
      <c r="E18" t="s">
        <v>829</v>
      </c>
      <c r="F18" t="s">
        <v>865</v>
      </c>
      <c r="G18" t="s">
        <v>830</v>
      </c>
      <c r="H18" t="s">
        <v>834</v>
      </c>
      <c r="I18" t="s">
        <v>832</v>
      </c>
      <c r="J18" t="s">
        <v>835</v>
      </c>
      <c r="K18">
        <v>1599.6133275320601</v>
      </c>
      <c r="L18">
        <v>1517.3381521240699</v>
      </c>
      <c r="M18">
        <v>0.68166566623764502</v>
      </c>
      <c r="N18">
        <v>0.31833433376235498</v>
      </c>
      <c r="O18">
        <v>0.22153548356780201</v>
      </c>
      <c r="P18">
        <v>1.43385368304157</v>
      </c>
      <c r="Q18">
        <v>0.78768180052623504</v>
      </c>
      <c r="R18">
        <v>4</v>
      </c>
      <c r="S18">
        <v>3</v>
      </c>
      <c r="T18">
        <v>1601.0573270509101</v>
      </c>
      <c r="U18">
        <v>1515.8941526052199</v>
      </c>
      <c r="V18">
        <v>97</v>
      </c>
      <c r="W18">
        <v>25</v>
      </c>
      <c r="X18">
        <v>61</v>
      </c>
      <c r="Y18" t="str">
        <f>IF(Table721[[#This Row],[home_team_score]] &gt; Table721[[#This Row],[away_team_score]], Table721[[#This Row],[home_team]], IF(Table721[[#This Row],[home_team_score]] &lt; Table721[[#This Row],[away_team_score]], Table721[[#This Row],[away_team]], ""))</f>
        <v>Boston Bruins</v>
      </c>
      <c r="AB18" t="s">
        <v>850</v>
      </c>
      <c r="AC18">
        <v>32</v>
      </c>
    </row>
    <row r="19" spans="1:29">
      <c r="A19">
        <v>2023</v>
      </c>
      <c r="B19" s="15">
        <v>44877</v>
      </c>
      <c r="C19">
        <v>0</v>
      </c>
      <c r="D19">
        <v>0</v>
      </c>
      <c r="E19" t="s">
        <v>829</v>
      </c>
      <c r="G19" t="s">
        <v>842</v>
      </c>
      <c r="H19" t="s">
        <v>866</v>
      </c>
      <c r="I19" t="s">
        <v>844</v>
      </c>
      <c r="J19" t="s">
        <v>867</v>
      </c>
      <c r="K19">
        <v>1596.6212328259301</v>
      </c>
      <c r="L19">
        <v>1558.2162393636499</v>
      </c>
      <c r="M19">
        <v>0.62454858518821399</v>
      </c>
      <c r="N19">
        <v>0.37545141481178601</v>
      </c>
      <c r="O19">
        <v>0.22884342668095201</v>
      </c>
      <c r="P19">
        <v>1.3350167586941699</v>
      </c>
      <c r="Q19">
        <v>0.89382666798678401</v>
      </c>
      <c r="R19">
        <v>4</v>
      </c>
      <c r="S19">
        <v>1</v>
      </c>
      <c r="T19">
        <v>1599.94554074506</v>
      </c>
      <c r="U19">
        <v>1554.89193144452</v>
      </c>
      <c r="V19">
        <v>100</v>
      </c>
      <c r="W19">
        <v>9</v>
      </c>
      <c r="X19">
        <v>54</v>
      </c>
      <c r="Y19" t="str">
        <f>IF(Table721[[#This Row],[home_team_score]] &gt; Table721[[#This Row],[away_team_score]], Table721[[#This Row],[home_team]], IF(Table721[[#This Row],[home_team_score]] &lt; Table721[[#This Row],[away_team_score]], Table721[[#This Row],[away_team]], ""))</f>
        <v>Colorado Avalanche</v>
      </c>
      <c r="AB19" t="s">
        <v>870</v>
      </c>
      <c r="AC19">
        <v>32</v>
      </c>
    </row>
    <row r="20" spans="1:29">
      <c r="A20">
        <v>2023</v>
      </c>
      <c r="B20" s="15">
        <v>44912</v>
      </c>
      <c r="C20">
        <v>0</v>
      </c>
      <c r="D20">
        <v>0</v>
      </c>
      <c r="E20" t="s">
        <v>829</v>
      </c>
      <c r="G20" t="s">
        <v>830</v>
      </c>
      <c r="H20" t="s">
        <v>868</v>
      </c>
      <c r="I20" t="s">
        <v>832</v>
      </c>
      <c r="J20" t="s">
        <v>869</v>
      </c>
      <c r="K20">
        <v>1597.33337548386</v>
      </c>
      <c r="L20">
        <v>1443.07792034047</v>
      </c>
      <c r="M20">
        <v>0.76418979494932904</v>
      </c>
      <c r="N20">
        <v>0.23581020505067099</v>
      </c>
      <c r="O20">
        <v>0.20991009735698701</v>
      </c>
      <c r="P20">
        <v>1.57787853299861</v>
      </c>
      <c r="Q20">
        <v>0.63203156435837204</v>
      </c>
      <c r="R20">
        <v>4</v>
      </c>
      <c r="S20">
        <v>2</v>
      </c>
      <c r="T20">
        <v>1598.9651697771001</v>
      </c>
      <c r="U20">
        <v>1441.4461260472301</v>
      </c>
      <c r="V20">
        <v>62</v>
      </c>
      <c r="W20">
        <v>2</v>
      </c>
      <c r="X20">
        <v>32</v>
      </c>
      <c r="Y20" t="str">
        <f>IF(Table721[[#This Row],[home_team_score]] &gt; Table721[[#This Row],[away_team_score]], Table721[[#This Row],[home_team]], IF(Table721[[#This Row],[home_team_score]] &lt; Table721[[#This Row],[away_team_score]], Table721[[#This Row],[away_team]], ""))</f>
        <v>Boston Bruins</v>
      </c>
      <c r="AB20" t="s">
        <v>834</v>
      </c>
      <c r="AC20">
        <v>31</v>
      </c>
    </row>
    <row r="21" spans="1:29">
      <c r="A21">
        <v>2023</v>
      </c>
      <c r="B21" s="15">
        <v>44976</v>
      </c>
      <c r="C21">
        <v>0</v>
      </c>
      <c r="D21">
        <v>0</v>
      </c>
      <c r="E21" t="s">
        <v>829</v>
      </c>
      <c r="F21" t="s">
        <v>860</v>
      </c>
      <c r="G21" t="s">
        <v>842</v>
      </c>
      <c r="H21" t="s">
        <v>870</v>
      </c>
      <c r="I21" t="s">
        <v>844</v>
      </c>
      <c r="J21" t="s">
        <v>871</v>
      </c>
      <c r="K21">
        <v>1597.28075135581</v>
      </c>
      <c r="L21">
        <v>1542.0431001112399</v>
      </c>
      <c r="M21">
        <v>0.64698135847461302</v>
      </c>
      <c r="N21">
        <v>0.35301864152538698</v>
      </c>
      <c r="O21">
        <v>0.22601953347019299</v>
      </c>
      <c r="P21">
        <v>1.3737518256130701</v>
      </c>
      <c r="Q21">
        <v>0.85226770785711803</v>
      </c>
      <c r="R21">
        <v>6</v>
      </c>
      <c r="S21">
        <v>5</v>
      </c>
      <c r="T21">
        <v>1598.90217145822</v>
      </c>
      <c r="U21">
        <v>1540.42168000883</v>
      </c>
      <c r="V21">
        <v>99</v>
      </c>
      <c r="W21">
        <v>6</v>
      </c>
      <c r="X21">
        <v>52</v>
      </c>
      <c r="Y21" t="str">
        <f>IF(Table721[[#This Row],[home_team_score]] &gt; Table721[[#This Row],[away_team_score]], Table721[[#This Row],[home_team]], IF(Table721[[#This Row],[home_team_score]] &lt; Table721[[#This Row],[away_team_score]], Table721[[#This Row],[away_team]], ""))</f>
        <v>Colorado Avalanche</v>
      </c>
      <c r="AB21" t="s">
        <v>861</v>
      </c>
      <c r="AC21">
        <v>31</v>
      </c>
    </row>
    <row r="22" spans="1:29">
      <c r="A22">
        <v>2023</v>
      </c>
      <c r="B22" s="15">
        <v>44954</v>
      </c>
      <c r="C22">
        <v>0</v>
      </c>
      <c r="D22">
        <v>0</v>
      </c>
      <c r="E22" t="s">
        <v>829</v>
      </c>
      <c r="G22" t="s">
        <v>842</v>
      </c>
      <c r="H22" t="s">
        <v>872</v>
      </c>
      <c r="I22" t="s">
        <v>844</v>
      </c>
      <c r="J22" t="s">
        <v>873</v>
      </c>
      <c r="K22">
        <v>1595.3752325231701</v>
      </c>
      <c r="L22">
        <v>1506.0651233183</v>
      </c>
      <c r="M22">
        <v>0.69038791325087201</v>
      </c>
      <c r="N22">
        <v>0.30961208674912799</v>
      </c>
      <c r="O22">
        <v>0.22037926123353499</v>
      </c>
      <c r="P22">
        <v>1.44900790944849</v>
      </c>
      <c r="Q22">
        <v>0.77137135178504501</v>
      </c>
      <c r="R22">
        <v>4</v>
      </c>
      <c r="S22">
        <v>2</v>
      </c>
      <c r="T22">
        <v>1597.58128869963</v>
      </c>
      <c r="U22">
        <v>1503.8590671418399</v>
      </c>
      <c r="V22">
        <v>94</v>
      </c>
      <c r="W22">
        <v>17</v>
      </c>
      <c r="X22">
        <v>55</v>
      </c>
      <c r="Y22" t="str">
        <f>IF(Table721[[#This Row],[home_team_score]] &gt; Table721[[#This Row],[away_team_score]], Table721[[#This Row],[home_team]], IF(Table721[[#This Row],[home_team_score]] &lt; Table721[[#This Row],[away_team_score]], Table721[[#This Row],[away_team]], ""))</f>
        <v>Colorado Avalanche</v>
      </c>
      <c r="AB22" t="s">
        <v>852</v>
      </c>
      <c r="AC22">
        <v>31</v>
      </c>
    </row>
    <row r="23" spans="1:29">
      <c r="A23">
        <v>2023</v>
      </c>
      <c r="B23" s="15">
        <v>44910</v>
      </c>
      <c r="C23">
        <v>0</v>
      </c>
      <c r="D23">
        <v>0</v>
      </c>
      <c r="E23" t="s">
        <v>829</v>
      </c>
      <c r="F23" t="s">
        <v>865</v>
      </c>
      <c r="G23" t="s">
        <v>830</v>
      </c>
      <c r="H23" t="s">
        <v>874</v>
      </c>
      <c r="I23" t="s">
        <v>832</v>
      </c>
      <c r="J23" t="s">
        <v>875</v>
      </c>
      <c r="K23">
        <v>1601.0573270509101</v>
      </c>
      <c r="L23">
        <v>1493.79320415949</v>
      </c>
      <c r="M23">
        <v>0.71203437258335001</v>
      </c>
      <c r="N23">
        <v>0.28796562741664999</v>
      </c>
      <c r="O23">
        <v>0.217448093226107</v>
      </c>
      <c r="P23">
        <v>1.4866863217631101</v>
      </c>
      <c r="Q23">
        <v>0.73076177146299703</v>
      </c>
      <c r="R23">
        <v>2</v>
      </c>
      <c r="S23">
        <v>3</v>
      </c>
      <c r="T23">
        <v>1597.33337548386</v>
      </c>
      <c r="U23">
        <v>1497.5171557265401</v>
      </c>
      <c r="V23">
        <v>91</v>
      </c>
      <c r="W23">
        <v>21</v>
      </c>
      <c r="X23">
        <v>56</v>
      </c>
      <c r="Y23" t="str">
        <f>IF(Table721[[#This Row],[home_team_score]] &gt; Table721[[#This Row],[away_team_score]], Table721[[#This Row],[home_team]], IF(Table721[[#This Row],[home_team_score]] &lt; Table721[[#This Row],[away_team_score]], Table721[[#This Row],[away_team]], ""))</f>
        <v>Los Angeles Kings</v>
      </c>
      <c r="AB23" t="s">
        <v>856</v>
      </c>
      <c r="AC23">
        <v>29</v>
      </c>
    </row>
    <row r="24" spans="1:29">
      <c r="A24">
        <v>2023</v>
      </c>
      <c r="B24" s="15">
        <v>44875</v>
      </c>
      <c r="C24">
        <v>0</v>
      </c>
      <c r="D24">
        <v>0</v>
      </c>
      <c r="E24" t="s">
        <v>829</v>
      </c>
      <c r="G24" t="s">
        <v>842</v>
      </c>
      <c r="H24" t="s">
        <v>876</v>
      </c>
      <c r="I24" t="s">
        <v>844</v>
      </c>
      <c r="J24" t="s">
        <v>877</v>
      </c>
      <c r="K24">
        <v>1594.5393381547301</v>
      </c>
      <c r="L24">
        <v>1492.2844724655499</v>
      </c>
      <c r="M24">
        <v>0.70608592209666299</v>
      </c>
      <c r="N24">
        <v>0.29391407790333701</v>
      </c>
      <c r="O24">
        <v>0.21826306200781201</v>
      </c>
      <c r="P24">
        <v>1.47632243080371</v>
      </c>
      <c r="Q24">
        <v>0.74194063120410103</v>
      </c>
      <c r="R24">
        <v>5</v>
      </c>
      <c r="S24">
        <v>3</v>
      </c>
      <c r="T24">
        <v>1596.6212328259301</v>
      </c>
      <c r="U24">
        <v>1490.20257779435</v>
      </c>
      <c r="V24">
        <v>89</v>
      </c>
      <c r="W24">
        <v>16</v>
      </c>
      <c r="X24">
        <v>52</v>
      </c>
      <c r="Y24" t="str">
        <f>IF(Table721[[#This Row],[home_team_score]] &gt; Table721[[#This Row],[away_team_score]], Table721[[#This Row],[home_team]], IF(Table721[[#This Row],[home_team_score]] &lt; Table721[[#This Row],[away_team_score]], Table721[[#This Row],[away_team]], ""))</f>
        <v>Colorado Avalanche</v>
      </c>
      <c r="AB24" t="s">
        <v>831</v>
      </c>
      <c r="AC24">
        <v>29</v>
      </c>
    </row>
    <row r="25" spans="1:29">
      <c r="A25">
        <v>2023</v>
      </c>
      <c r="B25" s="15">
        <v>44879</v>
      </c>
      <c r="C25">
        <v>0</v>
      </c>
      <c r="D25">
        <v>0</v>
      </c>
      <c r="E25" t="s">
        <v>829</v>
      </c>
      <c r="G25" t="s">
        <v>842</v>
      </c>
      <c r="H25" t="s">
        <v>872</v>
      </c>
      <c r="I25" t="s">
        <v>844</v>
      </c>
      <c r="J25" t="s">
        <v>873</v>
      </c>
      <c r="K25">
        <v>1599.94554074506</v>
      </c>
      <c r="L25">
        <v>1520.8496426883601</v>
      </c>
      <c r="M25">
        <v>0.67768117227673996</v>
      </c>
      <c r="N25">
        <v>0.32231882772325998</v>
      </c>
      <c r="O25">
        <v>0.22205943360567201</v>
      </c>
      <c r="P25">
        <v>1.4269362808781501</v>
      </c>
      <c r="Q25">
        <v>0.79512315272752099</v>
      </c>
      <c r="R25">
        <v>2</v>
      </c>
      <c r="S25">
        <v>3</v>
      </c>
      <c r="T25">
        <v>1596.45323052258</v>
      </c>
      <c r="U25">
        <v>1524.3419529108401</v>
      </c>
      <c r="V25">
        <v>97</v>
      </c>
      <c r="W25">
        <v>28</v>
      </c>
      <c r="X25">
        <v>62</v>
      </c>
      <c r="Y25" t="str">
        <f>IF(Table721[[#This Row],[home_team_score]] &gt; Table721[[#This Row],[away_team_score]], Table721[[#This Row],[home_team]], IF(Table721[[#This Row],[home_team_score]] &lt; Table721[[#This Row],[away_team_score]], Table721[[#This Row],[away_team]], ""))</f>
        <v>St. Louis Blues</v>
      </c>
      <c r="AB25" t="s">
        <v>838</v>
      </c>
      <c r="AC25">
        <v>29</v>
      </c>
    </row>
    <row r="26" spans="1:29">
      <c r="A26">
        <v>2023</v>
      </c>
      <c r="B26" s="15">
        <v>44898</v>
      </c>
      <c r="C26">
        <v>0</v>
      </c>
      <c r="D26">
        <v>0</v>
      </c>
      <c r="E26" t="s">
        <v>829</v>
      </c>
      <c r="G26" t="s">
        <v>830</v>
      </c>
      <c r="H26" t="s">
        <v>842</v>
      </c>
      <c r="I26" t="s">
        <v>832</v>
      </c>
      <c r="J26" t="s">
        <v>844</v>
      </c>
      <c r="K26">
        <v>1591.8729067164099</v>
      </c>
      <c r="L26">
        <v>1601.4291876923401</v>
      </c>
      <c r="M26">
        <v>0.55794171443381002</v>
      </c>
      <c r="N26">
        <v>0.44205828556618998</v>
      </c>
      <c r="O26">
        <v>0.23702494242279301</v>
      </c>
      <c r="P26">
        <v>1.2206622685514601</v>
      </c>
      <c r="Q26">
        <v>1.0163626738713301</v>
      </c>
      <c r="R26">
        <v>5</v>
      </c>
      <c r="S26">
        <v>1</v>
      </c>
      <c r="T26">
        <v>1596.3770573637</v>
      </c>
      <c r="U26">
        <v>1596.92503704505</v>
      </c>
      <c r="V26">
        <v>100</v>
      </c>
      <c r="W26">
        <v>8</v>
      </c>
      <c r="X26">
        <v>54</v>
      </c>
      <c r="Y26" t="str">
        <f>IF(Table721[[#This Row],[home_team_score]] &gt; Table721[[#This Row],[away_team_score]], Table721[[#This Row],[home_team]], IF(Table721[[#This Row],[home_team_score]] &lt; Table721[[#This Row],[away_team_score]], Table721[[#This Row],[away_team]], ""))</f>
        <v>Boston Bruins</v>
      </c>
      <c r="AB26" t="s">
        <v>858</v>
      </c>
      <c r="AC26">
        <v>29</v>
      </c>
    </row>
    <row r="27" spans="1:29">
      <c r="A27">
        <v>2023</v>
      </c>
      <c r="B27" s="15">
        <v>44952</v>
      </c>
      <c r="C27">
        <v>0</v>
      </c>
      <c r="D27">
        <v>0</v>
      </c>
      <c r="E27" t="s">
        <v>829</v>
      </c>
      <c r="G27" t="s">
        <v>842</v>
      </c>
      <c r="H27" t="s">
        <v>878</v>
      </c>
      <c r="I27" t="s">
        <v>844</v>
      </c>
      <c r="J27" t="s">
        <v>879</v>
      </c>
      <c r="K27">
        <v>1602.4442061648199</v>
      </c>
      <c r="L27">
        <v>1396.9305521291701</v>
      </c>
      <c r="M27">
        <v>0.813187280770023</v>
      </c>
      <c r="N27">
        <v>0.186812719229977</v>
      </c>
      <c r="O27">
        <v>0.20190848246384899</v>
      </c>
      <c r="P27">
        <v>1.6640936341847199</v>
      </c>
      <c r="Q27">
        <v>0.53781484827913295</v>
      </c>
      <c r="R27">
        <v>3</v>
      </c>
      <c r="S27">
        <v>5</v>
      </c>
      <c r="T27">
        <v>1595.3752325231701</v>
      </c>
      <c r="U27">
        <v>1403.9995257708199</v>
      </c>
      <c r="V27">
        <v>31</v>
      </c>
      <c r="W27">
        <v>5</v>
      </c>
      <c r="X27">
        <v>18</v>
      </c>
      <c r="Y27" t="str">
        <f>IF(Table721[[#This Row],[home_team_score]] &gt; Table721[[#This Row],[away_team_score]], Table721[[#This Row],[home_team]], IF(Table721[[#This Row],[home_team_score]] &lt; Table721[[#This Row],[away_team_score]], Table721[[#This Row],[away_team]], ""))</f>
        <v>Anaheim Ducks</v>
      </c>
      <c r="AB27" t="s">
        <v>876</v>
      </c>
      <c r="AC27">
        <v>29</v>
      </c>
    </row>
    <row r="28" spans="1:29">
      <c r="A28">
        <v>2023</v>
      </c>
      <c r="B28" s="15">
        <v>44846</v>
      </c>
      <c r="C28">
        <v>0</v>
      </c>
      <c r="D28">
        <v>0</v>
      </c>
      <c r="E28" t="s">
        <v>829</v>
      </c>
      <c r="G28" t="s">
        <v>842</v>
      </c>
      <c r="H28" t="s">
        <v>880</v>
      </c>
      <c r="I28" t="s">
        <v>844</v>
      </c>
      <c r="J28" t="s">
        <v>881</v>
      </c>
      <c r="K28">
        <v>1593.23957737157</v>
      </c>
      <c r="L28">
        <v>1447.2980537640999</v>
      </c>
      <c r="M28">
        <v>0.75545670013115196</v>
      </c>
      <c r="N28">
        <v>0.24454329986884801</v>
      </c>
      <c r="O28">
        <v>0.21122965280956801</v>
      </c>
      <c r="P28">
        <v>1.5625681965905101</v>
      </c>
      <c r="Q28">
        <v>0.64866145621906202</v>
      </c>
      <c r="R28">
        <v>5</v>
      </c>
      <c r="S28">
        <v>2</v>
      </c>
      <c r="T28">
        <v>1595.30113169161</v>
      </c>
      <c r="U28">
        <v>1445.23649944406</v>
      </c>
      <c r="V28">
        <v>63</v>
      </c>
      <c r="W28">
        <v>10</v>
      </c>
      <c r="X28">
        <v>36</v>
      </c>
      <c r="Y28" t="str">
        <f>IF(Table721[[#This Row],[home_team_score]] &gt; Table721[[#This Row],[away_team_score]], Table721[[#This Row],[home_team]], IF(Table721[[#This Row],[home_team_score]] &lt; Table721[[#This Row],[away_team_score]], Table721[[#This Row],[away_team]], ""))</f>
        <v>Colorado Avalanche</v>
      </c>
      <c r="AB28" t="s">
        <v>892</v>
      </c>
      <c r="AC28">
        <v>28</v>
      </c>
    </row>
    <row r="29" spans="1:29">
      <c r="A29">
        <v>2023</v>
      </c>
      <c r="B29" s="15">
        <v>44900</v>
      </c>
      <c r="C29">
        <v>0</v>
      </c>
      <c r="D29">
        <v>0</v>
      </c>
      <c r="E29" t="s">
        <v>829</v>
      </c>
      <c r="F29" t="s">
        <v>865</v>
      </c>
      <c r="G29" t="s">
        <v>830</v>
      </c>
      <c r="H29" t="s">
        <v>843</v>
      </c>
      <c r="I29" t="s">
        <v>832</v>
      </c>
      <c r="J29" t="s">
        <v>845</v>
      </c>
      <c r="K29">
        <v>1596.3770573637</v>
      </c>
      <c r="L29">
        <v>1546.8706229683901</v>
      </c>
      <c r="M29">
        <v>0.63941018073968203</v>
      </c>
      <c r="N29">
        <v>0.36058981926031802</v>
      </c>
      <c r="O29">
        <v>0.22697824014729101</v>
      </c>
      <c r="P29">
        <v>1.3606664040701</v>
      </c>
      <c r="Q29">
        <v>0.86631183607719098</v>
      </c>
      <c r="R29">
        <v>3</v>
      </c>
      <c r="S29">
        <v>4</v>
      </c>
      <c r="T29">
        <v>1593.1319572171701</v>
      </c>
      <c r="U29">
        <v>1550.11572311492</v>
      </c>
      <c r="V29">
        <v>99</v>
      </c>
      <c r="W29">
        <v>5</v>
      </c>
      <c r="X29">
        <v>52</v>
      </c>
      <c r="Y29" t="str">
        <f>IF(Table721[[#This Row],[home_team_score]] &gt; Table721[[#This Row],[away_team_score]], Table721[[#This Row],[home_team]], IF(Table721[[#This Row],[home_team_score]] &lt; Table721[[#This Row],[away_team_score]], Table721[[#This Row],[away_team]], ""))</f>
        <v>Vegas Golden Knights</v>
      </c>
      <c r="AB29" t="s">
        <v>848</v>
      </c>
      <c r="AC29">
        <v>27</v>
      </c>
    </row>
    <row r="30" spans="1:29">
      <c r="A30">
        <v>2023</v>
      </c>
      <c r="B30" s="15">
        <v>44853</v>
      </c>
      <c r="C30">
        <v>0</v>
      </c>
      <c r="D30">
        <v>0</v>
      </c>
      <c r="E30" t="s">
        <v>829</v>
      </c>
      <c r="F30" t="s">
        <v>860</v>
      </c>
      <c r="G30" t="s">
        <v>842</v>
      </c>
      <c r="H30" t="s">
        <v>854</v>
      </c>
      <c r="I30" t="s">
        <v>844</v>
      </c>
      <c r="J30" t="s">
        <v>855</v>
      </c>
      <c r="K30">
        <v>1595.92691345</v>
      </c>
      <c r="L30">
        <v>1504.44087830851</v>
      </c>
      <c r="M30">
        <v>0.693058894170965</v>
      </c>
      <c r="N30">
        <v>0.306941105829035</v>
      </c>
      <c r="O30">
        <v>0.220022515944613</v>
      </c>
      <c r="P30">
        <v>1.45365174269326</v>
      </c>
      <c r="Q30">
        <v>0.76637077325135805</v>
      </c>
      <c r="R30">
        <v>3</v>
      </c>
      <c r="S30">
        <v>4</v>
      </c>
      <c r="T30">
        <v>1592.3321701879199</v>
      </c>
      <c r="U30">
        <v>1508.0356215705899</v>
      </c>
      <c r="V30">
        <v>93</v>
      </c>
      <c r="W30">
        <v>18</v>
      </c>
      <c r="X30">
        <v>55</v>
      </c>
      <c r="Y30" t="str">
        <f>IF(Table721[[#This Row],[home_team_score]] &gt; Table721[[#This Row],[away_team_score]], Table721[[#This Row],[home_team]], IF(Table721[[#This Row],[home_team_score]] &lt; Table721[[#This Row],[away_team_score]], Table721[[#This Row],[away_team]], ""))</f>
        <v>Winnipeg Jets</v>
      </c>
      <c r="AB30" t="s">
        <v>872</v>
      </c>
      <c r="AC30">
        <v>26</v>
      </c>
    </row>
    <row r="31" spans="1:29">
      <c r="A31">
        <v>2023</v>
      </c>
      <c r="B31" s="15">
        <v>44894</v>
      </c>
      <c r="C31">
        <v>0</v>
      </c>
      <c r="D31">
        <v>0</v>
      </c>
      <c r="E31" t="s">
        <v>829</v>
      </c>
      <c r="G31" t="s">
        <v>830</v>
      </c>
      <c r="H31" t="s">
        <v>882</v>
      </c>
      <c r="I31" t="s">
        <v>832</v>
      </c>
      <c r="J31" t="s">
        <v>883</v>
      </c>
      <c r="K31">
        <v>1588.87960571491</v>
      </c>
      <c r="L31">
        <v>1572.80825187855</v>
      </c>
      <c r="M31">
        <v>0.59395444965032596</v>
      </c>
      <c r="N31">
        <v>0.40604555034967399</v>
      </c>
      <c r="O31">
        <v>0.23262833033594099</v>
      </c>
      <c r="P31">
        <v>1.2823665977188301</v>
      </c>
      <c r="Q31">
        <v>0.950261732617107</v>
      </c>
      <c r="R31">
        <v>3</v>
      </c>
      <c r="S31">
        <v>1</v>
      </c>
      <c r="T31">
        <v>1591.8729067164099</v>
      </c>
      <c r="U31">
        <v>1569.81495087705</v>
      </c>
      <c r="V31">
        <v>100</v>
      </c>
      <c r="W31">
        <v>8</v>
      </c>
      <c r="X31">
        <v>54</v>
      </c>
      <c r="Y31" t="str">
        <f>IF(Table721[[#This Row],[home_team_score]] &gt; Table721[[#This Row],[away_team_score]], Table721[[#This Row],[home_team]], IF(Table721[[#This Row],[home_team_score]] &lt; Table721[[#This Row],[away_team_score]], Table721[[#This Row],[away_team]], ""))</f>
        <v>Boston Bruins</v>
      </c>
      <c r="AB31" t="s">
        <v>884</v>
      </c>
      <c r="AC31">
        <v>25</v>
      </c>
    </row>
    <row r="32" spans="1:29">
      <c r="A32">
        <v>2023</v>
      </c>
      <c r="B32" s="15">
        <v>44869</v>
      </c>
      <c r="C32">
        <v>0</v>
      </c>
      <c r="D32">
        <v>1</v>
      </c>
      <c r="E32" t="s">
        <v>829</v>
      </c>
      <c r="G32" t="s">
        <v>842</v>
      </c>
      <c r="H32" t="s">
        <v>868</v>
      </c>
      <c r="I32" t="s">
        <v>844</v>
      </c>
      <c r="J32" t="s">
        <v>869</v>
      </c>
      <c r="K32">
        <v>1588.69843982682</v>
      </c>
      <c r="L32">
        <v>1458.26791979825</v>
      </c>
      <c r="M32">
        <v>0.679357004321538</v>
      </c>
      <c r="N32">
        <v>0.320642995678462</v>
      </c>
      <c r="O32">
        <v>0.22183937797894801</v>
      </c>
      <c r="P32">
        <v>1.42984525135769</v>
      </c>
      <c r="Q32">
        <v>0.79199412662125501</v>
      </c>
      <c r="R32">
        <v>6</v>
      </c>
      <c r="S32">
        <v>3</v>
      </c>
      <c r="T32">
        <v>1591.4827458307</v>
      </c>
      <c r="U32">
        <v>1455.4836137943701</v>
      </c>
      <c r="V32">
        <v>68</v>
      </c>
      <c r="W32">
        <v>8</v>
      </c>
      <c r="X32">
        <v>38</v>
      </c>
      <c r="Y32" t="str">
        <f>IF(Table721[[#This Row],[home_team_score]] &gt; Table721[[#This Row],[away_team_score]], Table721[[#This Row],[home_team]], IF(Table721[[#This Row],[home_team_score]] &lt; Table721[[#This Row],[away_team_score]], Table721[[#This Row],[away_team]], ""))</f>
        <v>Colorado Avalanche</v>
      </c>
      <c r="AB32" t="s">
        <v>863</v>
      </c>
      <c r="AC32">
        <v>24</v>
      </c>
    </row>
    <row r="33" spans="1:29">
      <c r="A33">
        <v>2023</v>
      </c>
      <c r="B33" s="15">
        <v>44981</v>
      </c>
      <c r="C33">
        <v>0</v>
      </c>
      <c r="D33">
        <v>0</v>
      </c>
      <c r="E33" t="s">
        <v>829</v>
      </c>
      <c r="G33" t="s">
        <v>866</v>
      </c>
      <c r="H33" t="s">
        <v>831</v>
      </c>
      <c r="I33" t="s">
        <v>867</v>
      </c>
      <c r="J33" t="s">
        <v>833</v>
      </c>
      <c r="K33">
        <v>1588.60140545637</v>
      </c>
      <c r="L33">
        <v>1477.548949727</v>
      </c>
      <c r="M33">
        <v>0.71648503641271799</v>
      </c>
      <c r="N33">
        <v>0.28351496358728201</v>
      </c>
      <c r="O33">
        <v>0.21683322055131601</v>
      </c>
      <c r="P33">
        <v>1.4944455354545501</v>
      </c>
      <c r="Q33">
        <v>0.72238768509676099</v>
      </c>
      <c r="R33">
        <v>4</v>
      </c>
      <c r="S33">
        <v>0</v>
      </c>
      <c r="T33">
        <v>1591.33257582188</v>
      </c>
      <c r="U33">
        <v>1474.81777936149</v>
      </c>
      <c r="V33">
        <v>79</v>
      </c>
      <c r="W33">
        <v>3</v>
      </c>
      <c r="X33">
        <v>41</v>
      </c>
      <c r="Y33" t="str">
        <f>IF(Table721[[#This Row],[home_team_score]] &gt; Table721[[#This Row],[away_team_score]], Table721[[#This Row],[home_team]], IF(Table721[[#This Row],[home_team_score]] &lt; Table721[[#This Row],[away_team_score]], Table721[[#This Row],[away_team]], ""))</f>
        <v>Carolina Hurricanes</v>
      </c>
      <c r="AB33" t="s">
        <v>840</v>
      </c>
      <c r="AC33">
        <v>23</v>
      </c>
    </row>
    <row r="34" spans="1:29">
      <c r="A34">
        <v>2023</v>
      </c>
      <c r="B34" s="15">
        <v>44971</v>
      </c>
      <c r="C34">
        <v>0</v>
      </c>
      <c r="D34">
        <v>0</v>
      </c>
      <c r="E34" t="s">
        <v>829</v>
      </c>
      <c r="F34" t="s">
        <v>865</v>
      </c>
      <c r="G34" t="s">
        <v>842</v>
      </c>
      <c r="H34" t="s">
        <v>882</v>
      </c>
      <c r="I34" t="s">
        <v>844</v>
      </c>
      <c r="J34" t="s">
        <v>883</v>
      </c>
      <c r="K34">
        <v>1593.70509442356</v>
      </c>
      <c r="L34">
        <v>1587.3117294189301</v>
      </c>
      <c r="M34">
        <v>0.58045130227422803</v>
      </c>
      <c r="N34">
        <v>0.41954869772577202</v>
      </c>
      <c r="O34">
        <v>0.23428195566438501</v>
      </c>
      <c r="P34">
        <v>1.2591952939480999</v>
      </c>
      <c r="Q34">
        <v>0.97508666171628899</v>
      </c>
      <c r="R34">
        <v>3</v>
      </c>
      <c r="S34">
        <v>4</v>
      </c>
      <c r="T34">
        <v>1590.8229257156499</v>
      </c>
      <c r="U34">
        <v>1590.1938981268399</v>
      </c>
      <c r="V34">
        <v>100</v>
      </c>
      <c r="W34">
        <v>10</v>
      </c>
      <c r="X34">
        <v>55</v>
      </c>
      <c r="Y34" t="str">
        <f>IF(Table721[[#This Row],[home_team_score]] &gt; Table721[[#This Row],[away_team_score]], Table721[[#This Row],[home_team]], IF(Table721[[#This Row],[home_team_score]] &lt; Table721[[#This Row],[away_team_score]], Table721[[#This Row],[away_team]], ""))</f>
        <v>Tampa Bay Lightning</v>
      </c>
      <c r="AB34" t="s">
        <v>880</v>
      </c>
      <c r="AC34">
        <v>21</v>
      </c>
    </row>
    <row r="35" spans="1:29">
      <c r="A35">
        <v>2023</v>
      </c>
      <c r="B35" s="15">
        <v>44890</v>
      </c>
      <c r="C35">
        <v>0</v>
      </c>
      <c r="D35">
        <v>0</v>
      </c>
      <c r="E35" t="s">
        <v>829</v>
      </c>
      <c r="F35" t="s">
        <v>860</v>
      </c>
      <c r="G35" t="s">
        <v>830</v>
      </c>
      <c r="H35" t="s">
        <v>866</v>
      </c>
      <c r="I35" t="s">
        <v>832</v>
      </c>
      <c r="J35" t="s">
        <v>867</v>
      </c>
      <c r="K35">
        <v>1587.17879167244</v>
      </c>
      <c r="L35">
        <v>1543.4724348662801</v>
      </c>
      <c r="M35">
        <v>0.63167682173255701</v>
      </c>
      <c r="N35">
        <v>0.36832317826744299</v>
      </c>
      <c r="O35">
        <v>0.227951386553398</v>
      </c>
      <c r="P35">
        <v>1.34731342265093</v>
      </c>
      <c r="Q35">
        <v>0.88063796390246596</v>
      </c>
      <c r="R35">
        <v>3</v>
      </c>
      <c r="S35">
        <v>2</v>
      </c>
      <c r="T35">
        <v>1588.87960571491</v>
      </c>
      <c r="U35">
        <v>1541.7716208238101</v>
      </c>
      <c r="V35">
        <v>98</v>
      </c>
      <c r="W35">
        <v>13</v>
      </c>
      <c r="X35">
        <v>55</v>
      </c>
      <c r="Y35" t="str">
        <f>IF(Table721[[#This Row],[home_team_score]] &gt; Table721[[#This Row],[away_team_score]], Table721[[#This Row],[home_team]], IF(Table721[[#This Row],[home_team_score]] &lt; Table721[[#This Row],[away_team_score]], Table721[[#This Row],[away_team]], ""))</f>
        <v>Boston Bruins</v>
      </c>
      <c r="AB35" t="s">
        <v>890</v>
      </c>
      <c r="AC35">
        <v>20</v>
      </c>
    </row>
    <row r="36" spans="1:29">
      <c r="A36">
        <v>2023</v>
      </c>
      <c r="B36" s="15">
        <v>44954</v>
      </c>
      <c r="C36">
        <v>0</v>
      </c>
      <c r="D36">
        <v>0</v>
      </c>
      <c r="E36" t="s">
        <v>829</v>
      </c>
      <c r="G36" t="s">
        <v>882</v>
      </c>
      <c r="H36" t="s">
        <v>874</v>
      </c>
      <c r="I36" t="s">
        <v>883</v>
      </c>
      <c r="J36" t="s">
        <v>875</v>
      </c>
      <c r="K36">
        <v>1585.9158978120499</v>
      </c>
      <c r="L36">
        <v>1507.1286057294101</v>
      </c>
      <c r="M36">
        <v>0.67729301466036096</v>
      </c>
      <c r="N36">
        <v>0.32270698533963899</v>
      </c>
      <c r="O36">
        <v>0.22211033948592801</v>
      </c>
      <c r="P36">
        <v>1.42626258738899</v>
      </c>
      <c r="Q36">
        <v>0.79584775209693803</v>
      </c>
      <c r="R36">
        <v>5</v>
      </c>
      <c r="S36">
        <v>2</v>
      </c>
      <c r="T36">
        <v>1588.72023991017</v>
      </c>
      <c r="U36">
        <v>1504.32426363129</v>
      </c>
      <c r="V36">
        <v>91</v>
      </c>
      <c r="W36">
        <v>2</v>
      </c>
      <c r="X36">
        <v>46</v>
      </c>
      <c r="Y36" t="str">
        <f>IF(Table721[[#This Row],[home_team_score]] &gt; Table721[[#This Row],[away_team_score]], Table721[[#This Row],[home_team]], IF(Table721[[#This Row],[home_team_score]] &lt; Table721[[#This Row],[away_team_score]], Table721[[#This Row],[away_team]], ""))</f>
        <v>Tampa Bay Lightning</v>
      </c>
      <c r="AB36" t="s">
        <v>878</v>
      </c>
      <c r="AC36">
        <v>19</v>
      </c>
    </row>
    <row r="37" spans="1:29">
      <c r="A37">
        <v>2023</v>
      </c>
      <c r="B37" s="15">
        <v>44978</v>
      </c>
      <c r="C37">
        <v>0</v>
      </c>
      <c r="D37">
        <v>0</v>
      </c>
      <c r="E37" t="s">
        <v>829</v>
      </c>
      <c r="G37" t="s">
        <v>866</v>
      </c>
      <c r="H37" t="s">
        <v>872</v>
      </c>
      <c r="I37" t="s">
        <v>867</v>
      </c>
      <c r="J37" t="s">
        <v>873</v>
      </c>
      <c r="K37">
        <v>1585.8678099124199</v>
      </c>
      <c r="L37">
        <v>1501.2445431163801</v>
      </c>
      <c r="M37">
        <v>0.68459152856653704</v>
      </c>
      <c r="N37">
        <v>0.31540847143346301</v>
      </c>
      <c r="O37">
        <v>0.221149082519982</v>
      </c>
      <c r="P37">
        <v>1.4389353512096099</v>
      </c>
      <c r="Q37">
        <v>0.78221373131036798</v>
      </c>
      <c r="R37">
        <v>4</v>
      </c>
      <c r="S37">
        <v>1</v>
      </c>
      <c r="T37">
        <v>1588.60140545637</v>
      </c>
      <c r="U37">
        <v>1498.51094757243</v>
      </c>
      <c r="V37">
        <v>89</v>
      </c>
      <c r="W37">
        <v>2</v>
      </c>
      <c r="X37">
        <v>45</v>
      </c>
      <c r="Y37" t="str">
        <f>IF(Table721[[#This Row],[home_team_score]] &gt; Table721[[#This Row],[away_team_score]], Table721[[#This Row],[home_team]], IF(Table721[[#This Row],[home_team_score]] &lt; Table721[[#This Row],[away_team_score]], Table721[[#This Row],[away_team]], ""))</f>
        <v>Carolina Hurricanes</v>
      </c>
      <c r="AB37" t="s">
        <v>868</v>
      </c>
      <c r="AC37">
        <v>19</v>
      </c>
    </row>
    <row r="38" spans="1:29">
      <c r="A38">
        <v>2023</v>
      </c>
      <c r="B38" s="15">
        <v>44855</v>
      </c>
      <c r="C38">
        <v>0</v>
      </c>
      <c r="D38">
        <v>0</v>
      </c>
      <c r="E38" t="s">
        <v>829</v>
      </c>
      <c r="G38" t="s">
        <v>842</v>
      </c>
      <c r="H38" t="s">
        <v>850</v>
      </c>
      <c r="I38" t="s">
        <v>844</v>
      </c>
      <c r="J38" t="s">
        <v>851</v>
      </c>
      <c r="K38">
        <v>1592.3321701879199</v>
      </c>
      <c r="L38">
        <v>1446.58871267209</v>
      </c>
      <c r="M38">
        <v>0.75524600347680504</v>
      </c>
      <c r="N38">
        <v>0.24475399652319499</v>
      </c>
      <c r="O38">
        <v>0.21126116305016701</v>
      </c>
      <c r="P38">
        <v>1.5621990209202801</v>
      </c>
      <c r="Q38">
        <v>0.64906214212989</v>
      </c>
      <c r="R38">
        <v>2</v>
      </c>
      <c r="S38">
        <v>3</v>
      </c>
      <c r="T38">
        <v>1588.3002521512501</v>
      </c>
      <c r="U38">
        <v>1450.62063070876</v>
      </c>
      <c r="V38">
        <v>62</v>
      </c>
      <c r="W38">
        <v>8</v>
      </c>
      <c r="X38">
        <v>35</v>
      </c>
      <c r="Y38" t="str">
        <f>IF(Table721[[#This Row],[home_team_score]] &gt; Table721[[#This Row],[away_team_score]], Table721[[#This Row],[home_team]], IF(Table721[[#This Row],[home_team_score]] &lt; Table721[[#This Row],[away_team_score]], Table721[[#This Row],[away_team]], ""))</f>
        <v>Seattle Kraken</v>
      </c>
      <c r="AB38" t="s">
        <v>836</v>
      </c>
      <c r="AC38">
        <v>18</v>
      </c>
    </row>
    <row r="39" spans="1:29">
      <c r="A39">
        <v>2023</v>
      </c>
      <c r="B39" s="15">
        <v>44884</v>
      </c>
      <c r="C39">
        <v>0</v>
      </c>
      <c r="D39">
        <v>0</v>
      </c>
      <c r="E39" t="s">
        <v>829</v>
      </c>
      <c r="G39" t="s">
        <v>830</v>
      </c>
      <c r="H39" t="s">
        <v>880</v>
      </c>
      <c r="I39" t="s">
        <v>832</v>
      </c>
      <c r="J39" t="s">
        <v>881</v>
      </c>
      <c r="K39">
        <v>1585.02462663609</v>
      </c>
      <c r="L39">
        <v>1440.2188147004899</v>
      </c>
      <c r="M39">
        <v>0.75424690034929698</v>
      </c>
      <c r="N39">
        <v>0.24575309965070299</v>
      </c>
      <c r="O39">
        <v>0.21141037934874199</v>
      </c>
      <c r="P39">
        <v>1.56044855672188</v>
      </c>
      <c r="Q39">
        <v>0.65096182262686397</v>
      </c>
      <c r="R39">
        <v>6</v>
      </c>
      <c r="S39">
        <v>1</v>
      </c>
      <c r="T39">
        <v>1587.5573290280099</v>
      </c>
      <c r="U39">
        <v>1437.68611230857</v>
      </c>
      <c r="V39">
        <v>53</v>
      </c>
      <c r="W39">
        <v>6</v>
      </c>
      <c r="X39">
        <v>29</v>
      </c>
      <c r="Y39" t="str">
        <f>IF(Table721[[#This Row],[home_team_score]] &gt; Table721[[#This Row],[away_team_score]], Table721[[#This Row],[home_team]], IF(Table721[[#This Row],[home_team_score]] &lt; Table721[[#This Row],[away_team_score]], Table721[[#This Row],[away_team]], ""))</f>
        <v>Boston Bruins</v>
      </c>
      <c r="AB39" t="s">
        <v>10</v>
      </c>
      <c r="AC39">
        <v>1312</v>
      </c>
    </row>
    <row r="40" spans="1:29">
      <c r="A40">
        <v>2023</v>
      </c>
      <c r="B40" s="15">
        <v>44982</v>
      </c>
      <c r="C40">
        <v>0</v>
      </c>
      <c r="D40">
        <v>0</v>
      </c>
      <c r="E40" t="s">
        <v>829</v>
      </c>
      <c r="G40" t="s">
        <v>866</v>
      </c>
      <c r="H40" t="s">
        <v>878</v>
      </c>
      <c r="I40" t="s">
        <v>867</v>
      </c>
      <c r="J40" t="s">
        <v>879</v>
      </c>
      <c r="K40">
        <v>1591.33257582188</v>
      </c>
      <c r="L40">
        <v>1396.186157737</v>
      </c>
      <c r="M40">
        <v>0.80395139807624605</v>
      </c>
      <c r="N40">
        <v>0.19604860192375401</v>
      </c>
      <c r="O40">
        <v>0.203508270568281</v>
      </c>
      <c r="P40">
        <v>1.64780030807732</v>
      </c>
      <c r="Q40">
        <v>0.555707962490957</v>
      </c>
      <c r="R40">
        <v>2</v>
      </c>
      <c r="S40">
        <v>3</v>
      </c>
      <c r="T40">
        <v>1586.92316160271</v>
      </c>
      <c r="U40">
        <v>1400.59557195617</v>
      </c>
      <c r="V40">
        <v>24</v>
      </c>
      <c r="W40">
        <v>2</v>
      </c>
      <c r="X40">
        <v>13</v>
      </c>
      <c r="Y40" t="str">
        <f>IF(Table721[[#This Row],[home_team_score]] &gt; Table721[[#This Row],[away_team_score]], Table721[[#This Row],[home_team]], IF(Table721[[#This Row],[home_team_score]] &lt; Table721[[#This Row],[away_team_score]], Table721[[#This Row],[away_team]], ""))</f>
        <v>Anaheim Ducks</v>
      </c>
    </row>
    <row r="41" spans="1:29">
      <c r="A41">
        <v>2023</v>
      </c>
      <c r="B41" s="15">
        <v>44978</v>
      </c>
      <c r="C41">
        <v>0</v>
      </c>
      <c r="D41">
        <v>0</v>
      </c>
      <c r="E41" t="s">
        <v>829</v>
      </c>
      <c r="G41" t="s">
        <v>882</v>
      </c>
      <c r="H41" t="s">
        <v>878</v>
      </c>
      <c r="I41" t="s">
        <v>883</v>
      </c>
      <c r="J41" t="s">
        <v>879</v>
      </c>
      <c r="K41">
        <v>1584.4090640786401</v>
      </c>
      <c r="L41">
        <v>1392.17811983658</v>
      </c>
      <c r="M41">
        <v>0.80129269877758902</v>
      </c>
      <c r="N41">
        <v>0.19870730122241101</v>
      </c>
      <c r="O41">
        <v>0.20395985941042399</v>
      </c>
      <c r="P41">
        <v>1.6431137107763301</v>
      </c>
      <c r="Q41">
        <v>0.56084614863409799</v>
      </c>
      <c r="R41">
        <v>6</v>
      </c>
      <c r="S41">
        <v>1</v>
      </c>
      <c r="T41">
        <v>1586.4145489412999</v>
      </c>
      <c r="U41">
        <v>1390.1726349739199</v>
      </c>
      <c r="V41">
        <v>19</v>
      </c>
      <c r="W41">
        <v>1</v>
      </c>
      <c r="X41">
        <v>10</v>
      </c>
      <c r="Y41" t="str">
        <f>IF(Table721[[#This Row],[home_team_score]] &gt; Table721[[#This Row],[away_team_score]], Table721[[#This Row],[home_team]], IF(Table721[[#This Row],[home_team_score]] &lt; Table721[[#This Row],[away_team_score]], Table721[[#This Row],[away_team]], ""))</f>
        <v>Tampa Bay Lightning</v>
      </c>
    </row>
    <row r="42" spans="1:29">
      <c r="A42">
        <v>2023</v>
      </c>
      <c r="B42" s="15">
        <v>44952</v>
      </c>
      <c r="C42">
        <v>0</v>
      </c>
      <c r="D42">
        <v>0</v>
      </c>
      <c r="E42" t="s">
        <v>829</v>
      </c>
      <c r="G42" t="s">
        <v>882</v>
      </c>
      <c r="H42" t="s">
        <v>830</v>
      </c>
      <c r="I42" t="s">
        <v>883</v>
      </c>
      <c r="J42" t="s">
        <v>832</v>
      </c>
      <c r="K42">
        <v>1583.5978814689499</v>
      </c>
      <c r="L42">
        <v>1621.66509121796</v>
      </c>
      <c r="M42">
        <v>0.517165916475819</v>
      </c>
      <c r="N42">
        <v>0.482834083524181</v>
      </c>
      <c r="O42">
        <v>0.24198311169703199</v>
      </c>
      <c r="P42">
        <v>1.1511695269161999</v>
      </c>
      <c r="Q42">
        <v>1.09081358478083</v>
      </c>
      <c r="R42">
        <v>3</v>
      </c>
      <c r="S42">
        <v>2</v>
      </c>
      <c r="T42">
        <v>1585.9158978120499</v>
      </c>
      <c r="U42">
        <v>1619.34707487486</v>
      </c>
      <c r="V42">
        <v>100</v>
      </c>
      <c r="W42">
        <v>4</v>
      </c>
      <c r="X42">
        <v>52</v>
      </c>
      <c r="Y42" t="str">
        <f>IF(Table721[[#This Row],[home_team_score]] &gt; Table721[[#This Row],[away_team_score]], Table721[[#This Row],[home_team]], IF(Table721[[#This Row],[home_team_score]] &lt; Table721[[#This Row],[away_team_score]], Table721[[#This Row],[away_team]], ""))</f>
        <v>Tampa Bay Lightning</v>
      </c>
    </row>
    <row r="43" spans="1:29">
      <c r="A43">
        <v>2023</v>
      </c>
      <c r="B43" s="15">
        <v>44975</v>
      </c>
      <c r="C43">
        <v>0</v>
      </c>
      <c r="D43">
        <v>0</v>
      </c>
      <c r="E43" t="s">
        <v>829</v>
      </c>
      <c r="G43" t="s">
        <v>866</v>
      </c>
      <c r="H43" t="s">
        <v>838</v>
      </c>
      <c r="I43" t="s">
        <v>867</v>
      </c>
      <c r="J43" t="s">
        <v>839</v>
      </c>
      <c r="K43">
        <v>1582.9054747774001</v>
      </c>
      <c r="L43">
        <v>1516.8268620108499</v>
      </c>
      <c r="M43">
        <v>0.66110048678689304</v>
      </c>
      <c r="N43">
        <v>0.33889951321310702</v>
      </c>
      <c r="O43">
        <v>0.22421392982319899</v>
      </c>
      <c r="P43">
        <v>1.39818696524647</v>
      </c>
      <c r="Q43">
        <v>0.82602696457673297</v>
      </c>
      <c r="R43">
        <v>4</v>
      </c>
      <c r="S43">
        <v>1</v>
      </c>
      <c r="T43">
        <v>1585.8678099124199</v>
      </c>
      <c r="U43">
        <v>1513.8645268758301</v>
      </c>
      <c r="V43">
        <v>93</v>
      </c>
      <c r="W43">
        <v>4</v>
      </c>
      <c r="X43">
        <v>48</v>
      </c>
      <c r="Y43" t="str">
        <f>IF(Table721[[#This Row],[home_team_score]] &gt; Table721[[#This Row],[away_team_score]], Table721[[#This Row],[home_team]], IF(Table721[[#This Row],[home_team_score]] &lt; Table721[[#This Row],[away_team_score]], Table721[[#This Row],[away_team]], ""))</f>
        <v>Carolina Hurricanes</v>
      </c>
    </row>
    <row r="44" spans="1:29">
      <c r="A44">
        <v>2023</v>
      </c>
      <c r="B44" s="15">
        <v>44902</v>
      </c>
      <c r="C44">
        <v>0</v>
      </c>
      <c r="D44">
        <v>0</v>
      </c>
      <c r="E44" t="s">
        <v>829</v>
      </c>
      <c r="G44" t="s">
        <v>842</v>
      </c>
      <c r="H44" t="s">
        <v>830</v>
      </c>
      <c r="I44" t="s">
        <v>844</v>
      </c>
      <c r="J44" t="s">
        <v>832</v>
      </c>
      <c r="K44">
        <v>1591.44456321181</v>
      </c>
      <c r="L44">
        <v>1593.1319572171701</v>
      </c>
      <c r="M44">
        <v>0.569082734819368</v>
      </c>
      <c r="N44">
        <v>0.430917265180632</v>
      </c>
      <c r="O44">
        <v>0.23566890760144801</v>
      </c>
      <c r="P44">
        <v>1.2397192707904601</v>
      </c>
      <c r="Q44">
        <v>0.99594963681098903</v>
      </c>
      <c r="R44">
        <v>0</v>
      </c>
      <c r="S44">
        <v>4</v>
      </c>
      <c r="T44">
        <v>1585.3890492758801</v>
      </c>
      <c r="U44">
        <v>1599.1874711531</v>
      </c>
      <c r="V44">
        <v>100</v>
      </c>
      <c r="W44">
        <v>6</v>
      </c>
      <c r="X44">
        <v>53</v>
      </c>
      <c r="Y44" t="str">
        <f>IF(Table721[[#This Row],[home_team_score]] &gt; Table721[[#This Row],[away_team_score]], Table721[[#This Row],[home_team]], IF(Table721[[#This Row],[home_team_score]] &lt; Table721[[#This Row],[away_team_score]], Table721[[#This Row],[away_team]], ""))</f>
        <v>Boston Bruins</v>
      </c>
    </row>
    <row r="45" spans="1:29">
      <c r="A45">
        <v>2023</v>
      </c>
      <c r="B45" s="15">
        <v>44908</v>
      </c>
      <c r="C45">
        <v>0</v>
      </c>
      <c r="D45">
        <v>0</v>
      </c>
      <c r="E45" t="s">
        <v>829</v>
      </c>
      <c r="G45" t="s">
        <v>842</v>
      </c>
      <c r="H45" t="s">
        <v>840</v>
      </c>
      <c r="I45" t="s">
        <v>844</v>
      </c>
      <c r="J45" t="s">
        <v>841</v>
      </c>
      <c r="K45">
        <v>1584.4073755975501</v>
      </c>
      <c r="L45">
        <v>1417.87401514053</v>
      </c>
      <c r="M45">
        <v>0.77668754752851898</v>
      </c>
      <c r="N45">
        <v>0.22331245247148099</v>
      </c>
      <c r="O45">
        <v>0.207972483766413</v>
      </c>
      <c r="P45">
        <v>1.5998179404535</v>
      </c>
      <c r="Q45">
        <v>0.60815454331291097</v>
      </c>
      <c r="R45">
        <v>3</v>
      </c>
      <c r="S45">
        <v>2</v>
      </c>
      <c r="T45">
        <v>1585.3826883540601</v>
      </c>
      <c r="U45">
        <v>1416.89870238402</v>
      </c>
      <c r="V45">
        <v>35</v>
      </c>
      <c r="W45">
        <v>2</v>
      </c>
      <c r="X45">
        <v>18</v>
      </c>
      <c r="Y45" t="str">
        <f>IF(Table721[[#This Row],[home_team_score]] &gt; Table721[[#This Row],[away_team_score]], Table721[[#This Row],[home_team]], IF(Table721[[#This Row],[home_team_score]] &lt; Table721[[#This Row],[away_team_score]], Table721[[#This Row],[away_team]], ""))</f>
        <v>Colorado Avalanche</v>
      </c>
    </row>
    <row r="46" spans="1:29">
      <c r="A46">
        <v>2023</v>
      </c>
      <c r="B46" s="15">
        <v>44882</v>
      </c>
      <c r="C46">
        <v>0</v>
      </c>
      <c r="D46">
        <v>0</v>
      </c>
      <c r="E46" t="s">
        <v>829</v>
      </c>
      <c r="G46" t="s">
        <v>830</v>
      </c>
      <c r="H46" t="s">
        <v>840</v>
      </c>
      <c r="I46" t="s">
        <v>832</v>
      </c>
      <c r="J46" t="s">
        <v>841</v>
      </c>
      <c r="K46">
        <v>1582.9734457488501</v>
      </c>
      <c r="L46">
        <v>1435.9803420841699</v>
      </c>
      <c r="M46">
        <v>0.756573283091311</v>
      </c>
      <c r="N46">
        <v>0.243426716908689</v>
      </c>
      <c r="O46">
        <v>0.21106241507534501</v>
      </c>
      <c r="P46">
        <v>1.56452479694723</v>
      </c>
      <c r="Q46">
        <v>0.64653761812811195</v>
      </c>
      <c r="R46">
        <v>4</v>
      </c>
      <c r="S46">
        <v>1</v>
      </c>
      <c r="T46">
        <v>1585.02462663609</v>
      </c>
      <c r="U46">
        <v>1433.92916119693</v>
      </c>
      <c r="V46">
        <v>48</v>
      </c>
      <c r="W46">
        <v>7</v>
      </c>
      <c r="X46">
        <v>27</v>
      </c>
      <c r="Y46" t="str">
        <f>IF(Table721[[#This Row],[home_team_score]] &gt; Table721[[#This Row],[away_team_score]], Table721[[#This Row],[home_team]], IF(Table721[[#This Row],[home_team_score]] &lt; Table721[[#This Row],[away_team_score]], Table721[[#This Row],[away_team]], ""))</f>
        <v>Boston Bruins</v>
      </c>
    </row>
    <row r="47" spans="1:29">
      <c r="A47">
        <v>2023</v>
      </c>
      <c r="B47" s="15">
        <v>44916</v>
      </c>
      <c r="C47">
        <v>0</v>
      </c>
      <c r="D47">
        <v>0</v>
      </c>
      <c r="E47" t="s">
        <v>829</v>
      </c>
      <c r="F47" t="s">
        <v>860</v>
      </c>
      <c r="G47" t="s">
        <v>842</v>
      </c>
      <c r="H47" t="s">
        <v>884</v>
      </c>
      <c r="I47" t="s">
        <v>844</v>
      </c>
      <c r="J47" t="s">
        <v>885</v>
      </c>
      <c r="K47">
        <v>1583.2482144898299</v>
      </c>
      <c r="L47">
        <v>1432.84265006381</v>
      </c>
      <c r="M47">
        <v>0.76017280932723896</v>
      </c>
      <c r="N47">
        <v>0.23982719067276101</v>
      </c>
      <c r="O47">
        <v>0.210520383507558</v>
      </c>
      <c r="P47">
        <v>1.5708341308104501</v>
      </c>
      <c r="Q47">
        <v>0.63968625269711099</v>
      </c>
      <c r="R47">
        <v>2</v>
      </c>
      <c r="S47">
        <v>1</v>
      </c>
      <c r="T47">
        <v>1584.30316164739</v>
      </c>
      <c r="U47">
        <v>1431.7877029062499</v>
      </c>
      <c r="V47">
        <v>46</v>
      </c>
      <c r="W47">
        <v>3</v>
      </c>
      <c r="X47">
        <v>24</v>
      </c>
      <c r="Y47" t="str">
        <f>IF(Table721[[#This Row],[home_team_score]] &gt; Table721[[#This Row],[away_team_score]], Table721[[#This Row],[home_team]], IF(Table721[[#This Row],[home_team_score]] &lt; Table721[[#This Row],[away_team_score]], Table721[[#This Row],[away_team]], ""))</f>
        <v>Colorado Avalanche</v>
      </c>
    </row>
    <row r="48" spans="1:29">
      <c r="A48">
        <v>2023</v>
      </c>
      <c r="B48" s="15">
        <v>44950</v>
      </c>
      <c r="C48">
        <v>0</v>
      </c>
      <c r="D48">
        <v>0</v>
      </c>
      <c r="E48" t="s">
        <v>829</v>
      </c>
      <c r="G48" t="s">
        <v>882</v>
      </c>
      <c r="H48" t="s">
        <v>886</v>
      </c>
      <c r="I48" t="s">
        <v>883</v>
      </c>
      <c r="J48" t="s">
        <v>887</v>
      </c>
      <c r="K48">
        <v>1580.83129488803</v>
      </c>
      <c r="L48">
        <v>1544.9112912117901</v>
      </c>
      <c r="M48">
        <v>0.62118836833512303</v>
      </c>
      <c r="N48">
        <v>0.37881163166487702</v>
      </c>
      <c r="O48">
        <v>0.22926241056764701</v>
      </c>
      <c r="P48">
        <v>1.3292240044968</v>
      </c>
      <c r="Q48">
        <v>0.90003840607084795</v>
      </c>
      <c r="R48">
        <v>4</v>
      </c>
      <c r="S48">
        <v>2</v>
      </c>
      <c r="T48">
        <v>1583.5978814689499</v>
      </c>
      <c r="U48">
        <v>1542.1447046308699</v>
      </c>
      <c r="V48">
        <v>98</v>
      </c>
      <c r="W48">
        <v>3</v>
      </c>
      <c r="X48">
        <v>50</v>
      </c>
      <c r="Y48" t="str">
        <f>IF(Table721[[#This Row],[home_team_score]] &gt; Table721[[#This Row],[away_team_score]], Table721[[#This Row],[home_team]], IF(Table721[[#This Row],[home_team_score]] &lt; Table721[[#This Row],[away_team_score]], Table721[[#This Row],[away_team]], ""))</f>
        <v>Tampa Bay Lightning</v>
      </c>
    </row>
    <row r="49" spans="1:25">
      <c r="A49">
        <v>2023</v>
      </c>
      <c r="B49" s="15">
        <v>44966</v>
      </c>
      <c r="C49">
        <v>0</v>
      </c>
      <c r="D49">
        <v>0</v>
      </c>
      <c r="E49" t="s">
        <v>829</v>
      </c>
      <c r="G49" t="s">
        <v>882</v>
      </c>
      <c r="H49" t="s">
        <v>842</v>
      </c>
      <c r="I49" t="s">
        <v>883</v>
      </c>
      <c r="J49" t="s">
        <v>844</v>
      </c>
      <c r="K49">
        <v>1578.3361718338399</v>
      </c>
      <c r="L49">
        <v>1594.9689351500899</v>
      </c>
      <c r="M49">
        <v>0.54787222219852305</v>
      </c>
      <c r="N49">
        <v>0.452127777801477</v>
      </c>
      <c r="O49">
        <v>0.23824900867364199</v>
      </c>
      <c r="P49">
        <v>1.20346343925206</v>
      </c>
      <c r="Q49">
        <v>1.03478556942158</v>
      </c>
      <c r="R49">
        <v>5</v>
      </c>
      <c r="S49">
        <v>0</v>
      </c>
      <c r="T49">
        <v>1583.3568142899401</v>
      </c>
      <c r="U49">
        <v>1589.94829269399</v>
      </c>
      <c r="V49">
        <v>100</v>
      </c>
      <c r="W49">
        <v>4</v>
      </c>
      <c r="X49">
        <v>52</v>
      </c>
      <c r="Y49" t="str">
        <f>IF(Table721[[#This Row],[home_team_score]] &gt; Table721[[#This Row],[away_team_score]], Table721[[#This Row],[home_team]], IF(Table721[[#This Row],[home_team_score]] &lt; Table721[[#This Row],[away_team_score]], Table721[[#This Row],[away_team]], ""))</f>
        <v>Tampa Bay Lightning</v>
      </c>
    </row>
    <row r="50" spans="1:25">
      <c r="A50">
        <v>2023</v>
      </c>
      <c r="B50" s="15">
        <v>44914</v>
      </c>
      <c r="C50">
        <v>0</v>
      </c>
      <c r="D50">
        <v>0</v>
      </c>
      <c r="E50" t="s">
        <v>829</v>
      </c>
      <c r="F50" t="s">
        <v>865</v>
      </c>
      <c r="G50" t="s">
        <v>842</v>
      </c>
      <c r="H50" t="s">
        <v>834</v>
      </c>
      <c r="I50" t="s">
        <v>844</v>
      </c>
      <c r="J50" t="s">
        <v>835</v>
      </c>
      <c r="K50">
        <v>1581.6754347613</v>
      </c>
      <c r="L50">
        <v>1519.2113367490001</v>
      </c>
      <c r="M50">
        <v>0.65642327972880399</v>
      </c>
      <c r="N50">
        <v>0.34357672027119601</v>
      </c>
      <c r="O50">
        <v>0.224814799235558</v>
      </c>
      <c r="P50">
        <v>1.39008769084739</v>
      </c>
      <c r="Q50">
        <v>0.83472710838817099</v>
      </c>
      <c r="R50">
        <v>1</v>
      </c>
      <c r="S50">
        <v>0</v>
      </c>
      <c r="T50">
        <v>1583.2482144898299</v>
      </c>
      <c r="U50">
        <v>1517.63855702047</v>
      </c>
      <c r="V50">
        <v>94</v>
      </c>
      <c r="W50">
        <v>33</v>
      </c>
      <c r="X50">
        <v>63</v>
      </c>
      <c r="Y50" t="str">
        <f>IF(Table721[[#This Row],[home_team_score]] &gt; Table721[[#This Row],[away_team_score]], Table721[[#This Row],[home_team]], IF(Table721[[#This Row],[home_team_score]] &lt; Table721[[#This Row],[away_team_score]], Table721[[#This Row],[away_team]], ""))</f>
        <v>Colorado Avalanche</v>
      </c>
    </row>
    <row r="51" spans="1:25">
      <c r="A51">
        <v>2023</v>
      </c>
      <c r="B51" s="15">
        <v>44878</v>
      </c>
      <c r="C51">
        <v>0</v>
      </c>
      <c r="D51">
        <v>0</v>
      </c>
      <c r="E51" t="s">
        <v>829</v>
      </c>
      <c r="G51" t="s">
        <v>830</v>
      </c>
      <c r="H51" t="s">
        <v>863</v>
      </c>
      <c r="I51" t="s">
        <v>832</v>
      </c>
      <c r="J51" t="s">
        <v>864</v>
      </c>
      <c r="K51">
        <v>1580.3327491628299</v>
      </c>
      <c r="L51">
        <v>1487.8968788084501</v>
      </c>
      <c r="M51">
        <v>0.69422079719950303</v>
      </c>
      <c r="N51">
        <v>0.30577920280049697</v>
      </c>
      <c r="O51">
        <v>0.21986691953184001</v>
      </c>
      <c r="P51">
        <v>1.4556723257756501</v>
      </c>
      <c r="Q51">
        <v>0.76419459375618803</v>
      </c>
      <c r="R51">
        <v>5</v>
      </c>
      <c r="S51">
        <v>2</v>
      </c>
      <c r="T51">
        <v>1582.9734457488501</v>
      </c>
      <c r="U51">
        <v>1485.25618222243</v>
      </c>
      <c r="V51">
        <v>81</v>
      </c>
      <c r="W51">
        <v>11</v>
      </c>
      <c r="X51">
        <v>46</v>
      </c>
      <c r="Y51" t="str">
        <f>IF(Table721[[#This Row],[home_team_score]] &gt; Table721[[#This Row],[away_team_score]], Table721[[#This Row],[home_team]], IF(Table721[[#This Row],[home_team_score]] &lt; Table721[[#This Row],[away_team_score]], Table721[[#This Row],[away_team]], ""))</f>
        <v>Boston Bruins</v>
      </c>
    </row>
    <row r="52" spans="1:25">
      <c r="A52">
        <v>2023</v>
      </c>
      <c r="B52" s="15">
        <v>44973</v>
      </c>
      <c r="C52">
        <v>0</v>
      </c>
      <c r="D52">
        <v>0</v>
      </c>
      <c r="E52" t="s">
        <v>829</v>
      </c>
      <c r="G52" t="s">
        <v>866</v>
      </c>
      <c r="H52" t="s">
        <v>884</v>
      </c>
      <c r="I52" t="s">
        <v>867</v>
      </c>
      <c r="J52" t="s">
        <v>885</v>
      </c>
      <c r="K52">
        <v>1580.6799495565299</v>
      </c>
      <c r="L52">
        <v>1426.18735833854</v>
      </c>
      <c r="M52">
        <v>0.76443569606101902</v>
      </c>
      <c r="N52">
        <v>0.23556430393898101</v>
      </c>
      <c r="O52">
        <v>0.209872548964183</v>
      </c>
      <c r="P52">
        <v>1.5783098730346901</v>
      </c>
      <c r="Q52">
        <v>0.631562675929497</v>
      </c>
      <c r="R52">
        <v>6</v>
      </c>
      <c r="S52">
        <v>2</v>
      </c>
      <c r="T52">
        <v>1582.9054747774001</v>
      </c>
      <c r="U52">
        <v>1423.96183311767</v>
      </c>
      <c r="V52">
        <v>39</v>
      </c>
      <c r="W52">
        <v>2</v>
      </c>
      <c r="X52">
        <v>20</v>
      </c>
      <c r="Y52" t="str">
        <f>IF(Table721[[#This Row],[home_team_score]] &gt; Table721[[#This Row],[away_team_score]], Table721[[#This Row],[home_team]], IF(Table721[[#This Row],[home_team_score]] &lt; Table721[[#This Row],[away_team_score]], Table721[[#This Row],[away_team]], ""))</f>
        <v>Carolina Hurricanes</v>
      </c>
    </row>
    <row r="53" spans="1:25">
      <c r="A53">
        <v>2023</v>
      </c>
      <c r="B53" s="15">
        <v>44980</v>
      </c>
      <c r="C53">
        <v>0</v>
      </c>
      <c r="D53">
        <v>0</v>
      </c>
      <c r="E53" t="s">
        <v>829</v>
      </c>
      <c r="F53" t="s">
        <v>860</v>
      </c>
      <c r="G53" t="s">
        <v>882</v>
      </c>
      <c r="H53" t="s">
        <v>861</v>
      </c>
      <c r="I53" t="s">
        <v>883</v>
      </c>
      <c r="J53" t="s">
        <v>862</v>
      </c>
      <c r="K53">
        <v>1586.4145489412999</v>
      </c>
      <c r="L53">
        <v>1487.0259321943399</v>
      </c>
      <c r="M53">
        <v>0.70265020884251395</v>
      </c>
      <c r="N53">
        <v>0.297349791157486</v>
      </c>
      <c r="O53">
        <v>0.21873036859816</v>
      </c>
      <c r="P53">
        <v>1.47033984710749</v>
      </c>
      <c r="Q53">
        <v>0.74839052149066898</v>
      </c>
      <c r="R53">
        <v>5</v>
      </c>
      <c r="S53">
        <v>6</v>
      </c>
      <c r="T53">
        <v>1582.7549041635</v>
      </c>
      <c r="U53">
        <v>1490.6855769721401</v>
      </c>
      <c r="V53">
        <v>83</v>
      </c>
      <c r="W53">
        <v>2</v>
      </c>
      <c r="X53">
        <v>42</v>
      </c>
      <c r="Y53" t="str">
        <f>IF(Table721[[#This Row],[home_team_score]] &gt; Table721[[#This Row],[away_team_score]], Table721[[#This Row],[home_team]], IF(Table721[[#This Row],[home_team_score]] &lt; Table721[[#This Row],[away_team_score]], Table721[[#This Row],[away_team]], ""))</f>
        <v>Buffalo Sabres</v>
      </c>
    </row>
    <row r="54" spans="1:25">
      <c r="A54">
        <v>2023</v>
      </c>
      <c r="B54" s="15">
        <v>44904</v>
      </c>
      <c r="C54">
        <v>0</v>
      </c>
      <c r="D54">
        <v>0</v>
      </c>
      <c r="E54" t="s">
        <v>829</v>
      </c>
      <c r="F54" t="s">
        <v>865</v>
      </c>
      <c r="G54" t="s">
        <v>842</v>
      </c>
      <c r="H54" t="s">
        <v>888</v>
      </c>
      <c r="I54" t="s">
        <v>844</v>
      </c>
      <c r="J54" t="s">
        <v>889</v>
      </c>
      <c r="K54">
        <v>1585.3890492758801</v>
      </c>
      <c r="L54">
        <v>1536.22419093242</v>
      </c>
      <c r="M54">
        <v>0.63895670397053494</v>
      </c>
      <c r="N54">
        <v>0.361043296029465</v>
      </c>
      <c r="O54">
        <v>0.227035468920571</v>
      </c>
      <c r="P54">
        <v>1.3598830419557499</v>
      </c>
      <c r="Q54">
        <v>0.86715242696482298</v>
      </c>
      <c r="R54">
        <v>1</v>
      </c>
      <c r="S54">
        <v>2</v>
      </c>
      <c r="T54">
        <v>1582.1468183790601</v>
      </c>
      <c r="U54">
        <v>1539.4664218292401</v>
      </c>
      <c r="V54">
        <v>97</v>
      </c>
      <c r="W54">
        <v>30</v>
      </c>
      <c r="X54">
        <v>63</v>
      </c>
      <c r="Y54" t="str">
        <f>IF(Table721[[#This Row],[home_team_score]] &gt; Table721[[#This Row],[away_team_score]], Table721[[#This Row],[home_team]], IF(Table721[[#This Row],[home_team_score]] &lt; Table721[[#This Row],[away_team_score]], Table721[[#This Row],[away_team]], ""))</f>
        <v>New York Rangers</v>
      </c>
    </row>
    <row r="55" spans="1:25">
      <c r="A55">
        <v>2023</v>
      </c>
      <c r="B55" s="15">
        <v>44912</v>
      </c>
      <c r="C55">
        <v>0</v>
      </c>
      <c r="D55">
        <v>0</v>
      </c>
      <c r="E55" t="s">
        <v>829</v>
      </c>
      <c r="G55" t="s">
        <v>842</v>
      </c>
      <c r="H55" t="s">
        <v>876</v>
      </c>
      <c r="I55" t="s">
        <v>844</v>
      </c>
      <c r="J55" t="s">
        <v>877</v>
      </c>
      <c r="K55">
        <v>1579.4902753311201</v>
      </c>
      <c r="L55">
        <v>1488.03575062344</v>
      </c>
      <c r="M55">
        <v>0.69302030632983502</v>
      </c>
      <c r="N55">
        <v>0.30697969367016498</v>
      </c>
      <c r="O55">
        <v>0.22002767915287799</v>
      </c>
      <c r="P55">
        <v>1.4535846422049801</v>
      </c>
      <c r="Q55">
        <v>0.76644303694790095</v>
      </c>
      <c r="R55">
        <v>3</v>
      </c>
      <c r="S55">
        <v>1</v>
      </c>
      <c r="T55">
        <v>1581.6754347613</v>
      </c>
      <c r="U55">
        <v>1485.85059119326</v>
      </c>
      <c r="V55">
        <v>81</v>
      </c>
      <c r="W55">
        <v>22</v>
      </c>
      <c r="X55">
        <v>51</v>
      </c>
      <c r="Y55" t="str">
        <f>IF(Table721[[#This Row],[home_team_score]] &gt; Table721[[#This Row],[away_team_score]], Table721[[#This Row],[home_team]], IF(Table721[[#This Row],[home_team_score]] &lt; Table721[[#This Row],[away_team_score]], Table721[[#This Row],[away_team]], ""))</f>
        <v>Colorado Avalanche</v>
      </c>
    </row>
    <row r="56" spans="1:25">
      <c r="A56">
        <v>2023</v>
      </c>
      <c r="B56" s="15">
        <v>44910</v>
      </c>
      <c r="C56">
        <v>0</v>
      </c>
      <c r="D56">
        <v>0</v>
      </c>
      <c r="E56" t="s">
        <v>829</v>
      </c>
      <c r="G56" t="s">
        <v>882</v>
      </c>
      <c r="H56" t="s">
        <v>868</v>
      </c>
      <c r="I56" t="s">
        <v>883</v>
      </c>
      <c r="J56" t="s">
        <v>869</v>
      </c>
      <c r="K56">
        <v>1578.4198770532601</v>
      </c>
      <c r="L56">
        <v>1445.2687642337501</v>
      </c>
      <c r="M56">
        <v>0.741600251612343</v>
      </c>
      <c r="N56">
        <v>0.258399748387657</v>
      </c>
      <c r="O56">
        <v>0.213271537502803</v>
      </c>
      <c r="P56">
        <v>1.53830981485366</v>
      </c>
      <c r="Q56">
        <v>0.674961722649145</v>
      </c>
      <c r="R56">
        <v>4</v>
      </c>
      <c r="S56">
        <v>1</v>
      </c>
      <c r="T56">
        <v>1580.6107209465399</v>
      </c>
      <c r="U56">
        <v>1443.07792034047</v>
      </c>
      <c r="V56">
        <v>52</v>
      </c>
      <c r="W56">
        <v>3</v>
      </c>
      <c r="X56">
        <v>27</v>
      </c>
      <c r="Y56" t="str">
        <f>IF(Table721[[#This Row],[home_team_score]] &gt; Table721[[#This Row],[away_team_score]], Table721[[#This Row],[home_team]], IF(Table721[[#This Row],[home_team_score]] &lt; Table721[[#This Row],[away_team_score]], Table721[[#This Row],[away_team]], ""))</f>
        <v>Tampa Bay Lightning</v>
      </c>
    </row>
    <row r="57" spans="1:25">
      <c r="A57">
        <v>2023</v>
      </c>
      <c r="B57" s="15">
        <v>44957</v>
      </c>
      <c r="C57">
        <v>0</v>
      </c>
      <c r="D57">
        <v>0</v>
      </c>
      <c r="E57" t="s">
        <v>829</v>
      </c>
      <c r="F57" t="s">
        <v>860</v>
      </c>
      <c r="G57" t="s">
        <v>866</v>
      </c>
      <c r="H57" t="s">
        <v>874</v>
      </c>
      <c r="I57" t="s">
        <v>867</v>
      </c>
      <c r="J57" t="s">
        <v>875</v>
      </c>
      <c r="K57">
        <v>1578.61866165079</v>
      </c>
      <c r="L57">
        <v>1504.32426363129</v>
      </c>
      <c r="M57">
        <v>0.67161445103502504</v>
      </c>
      <c r="N57">
        <v>0.32838554896497502</v>
      </c>
      <c r="O57">
        <v>0.222852405815293</v>
      </c>
      <c r="P57">
        <v>1.4164104116918701</v>
      </c>
      <c r="Q57">
        <v>0.80644199412342299</v>
      </c>
      <c r="R57">
        <v>5</v>
      </c>
      <c r="S57">
        <v>4</v>
      </c>
      <c r="T57">
        <v>1580.11372215759</v>
      </c>
      <c r="U57">
        <v>1502.82920312449</v>
      </c>
      <c r="V57">
        <v>88</v>
      </c>
      <c r="W57">
        <v>2</v>
      </c>
      <c r="X57">
        <v>45</v>
      </c>
      <c r="Y57" t="str">
        <f>IF(Table721[[#This Row],[home_team_score]] &gt; Table721[[#This Row],[away_team_score]], Table721[[#This Row],[home_team]], IF(Table721[[#This Row],[home_team_score]] &lt; Table721[[#This Row],[away_team_score]], Table721[[#This Row],[away_team]], ""))</f>
        <v>Carolina Hurricanes</v>
      </c>
    </row>
    <row r="58" spans="1:25">
      <c r="A58">
        <v>2023</v>
      </c>
      <c r="B58" s="15">
        <v>44926</v>
      </c>
      <c r="C58">
        <v>0</v>
      </c>
      <c r="D58">
        <v>0</v>
      </c>
      <c r="E58" t="s">
        <v>829</v>
      </c>
      <c r="G58" t="s">
        <v>882</v>
      </c>
      <c r="H58" t="s">
        <v>890</v>
      </c>
      <c r="I58" t="s">
        <v>883</v>
      </c>
      <c r="J58" t="s">
        <v>891</v>
      </c>
      <c r="K58">
        <v>1578.02907913083</v>
      </c>
      <c r="L58">
        <v>1445.67736111555</v>
      </c>
      <c r="M58">
        <v>0.74071745367488695</v>
      </c>
      <c r="N58">
        <v>0.25928254632511299</v>
      </c>
      <c r="O58">
        <v>0.21339963083636099</v>
      </c>
      <c r="P58">
        <v>1.53676570701786</v>
      </c>
      <c r="Q58">
        <v>0.67663392381849696</v>
      </c>
      <c r="R58">
        <v>5</v>
      </c>
      <c r="S58">
        <v>3</v>
      </c>
      <c r="T58">
        <v>1579.8409056231001</v>
      </c>
      <c r="U58">
        <v>1443.8655346232799</v>
      </c>
      <c r="V58">
        <v>52</v>
      </c>
      <c r="W58">
        <v>7</v>
      </c>
      <c r="X58">
        <v>29</v>
      </c>
      <c r="Y58" t="str">
        <f>IF(Table721[[#This Row],[home_team_score]] &gt; Table721[[#This Row],[away_team_score]], Table721[[#This Row],[home_team]], IF(Table721[[#This Row],[home_team_score]] &lt; Table721[[#This Row],[away_team_score]], Table721[[#This Row],[away_team]], ""))</f>
        <v>Tampa Bay Lightning</v>
      </c>
    </row>
    <row r="59" spans="1:25">
      <c r="A59">
        <v>2023</v>
      </c>
      <c r="B59" s="15">
        <v>44910</v>
      </c>
      <c r="C59">
        <v>0</v>
      </c>
      <c r="D59">
        <v>0</v>
      </c>
      <c r="E59" t="s">
        <v>829</v>
      </c>
      <c r="G59" t="s">
        <v>842</v>
      </c>
      <c r="H59" t="s">
        <v>861</v>
      </c>
      <c r="I59" t="s">
        <v>844</v>
      </c>
      <c r="J59" t="s">
        <v>862</v>
      </c>
      <c r="K59">
        <v>1585.3826883540601</v>
      </c>
      <c r="L59">
        <v>1476.24230026382</v>
      </c>
      <c r="M59">
        <v>0.71424387191711403</v>
      </c>
      <c r="N59">
        <v>0.28575612808288597</v>
      </c>
      <c r="O59">
        <v>0.21714340512108199</v>
      </c>
      <c r="P59">
        <v>1.4905378025203599</v>
      </c>
      <c r="Q59">
        <v>0.72660560260071905</v>
      </c>
      <c r="R59">
        <v>2</v>
      </c>
      <c r="S59">
        <v>4</v>
      </c>
      <c r="T59">
        <v>1579.4902753311201</v>
      </c>
      <c r="U59">
        <v>1482.13471328676</v>
      </c>
      <c r="V59">
        <v>77</v>
      </c>
      <c r="W59">
        <v>7</v>
      </c>
      <c r="X59">
        <v>42</v>
      </c>
      <c r="Y59" t="str">
        <f>IF(Table721[[#This Row],[home_team_score]] &gt; Table721[[#This Row],[away_team_score]], Table721[[#This Row],[home_team]], IF(Table721[[#This Row],[home_team_score]] &lt; Table721[[#This Row],[away_team_score]], Table721[[#This Row],[away_team]], ""))</f>
        <v>Buffalo Sabres</v>
      </c>
    </row>
    <row r="60" spans="1:25">
      <c r="A60">
        <v>2023</v>
      </c>
      <c r="B60" s="15">
        <v>44955</v>
      </c>
      <c r="C60">
        <v>0</v>
      </c>
      <c r="D60">
        <v>0</v>
      </c>
      <c r="E60" t="s">
        <v>829</v>
      </c>
      <c r="G60" t="s">
        <v>866</v>
      </c>
      <c r="H60" t="s">
        <v>830</v>
      </c>
      <c r="I60" t="s">
        <v>867</v>
      </c>
      <c r="J60" t="s">
        <v>832</v>
      </c>
      <c r="K60">
        <v>1574.11764069887</v>
      </c>
      <c r="L60">
        <v>1616.56361076384</v>
      </c>
      <c r="M60">
        <v>0.51086941025599297</v>
      </c>
      <c r="N60">
        <v>0.48913058974400703</v>
      </c>
      <c r="O60">
        <v>0.24275081892143199</v>
      </c>
      <c r="P60">
        <v>1.14047567173187</v>
      </c>
      <c r="Q60">
        <v>1.10227514718957</v>
      </c>
      <c r="R60">
        <v>4</v>
      </c>
      <c r="S60">
        <v>1</v>
      </c>
      <c r="T60">
        <v>1578.61866165079</v>
      </c>
      <c r="U60">
        <v>1612.0625898119199</v>
      </c>
      <c r="V60">
        <v>100</v>
      </c>
      <c r="W60">
        <v>5</v>
      </c>
      <c r="X60">
        <v>52</v>
      </c>
      <c r="Y60" t="str">
        <f>IF(Table721[[#This Row],[home_team_score]] &gt; Table721[[#This Row],[away_team_score]], Table721[[#This Row],[home_team]], IF(Table721[[#This Row],[home_team_score]] &lt; Table721[[#This Row],[away_team_score]], Table721[[#This Row],[away_team]], ""))</f>
        <v>Carolina Hurricanes</v>
      </c>
    </row>
    <row r="61" spans="1:25">
      <c r="A61">
        <v>2023</v>
      </c>
      <c r="B61" s="15">
        <v>44908</v>
      </c>
      <c r="C61">
        <v>0</v>
      </c>
      <c r="D61">
        <v>0</v>
      </c>
      <c r="E61" t="s">
        <v>829</v>
      </c>
      <c r="G61" t="s">
        <v>882</v>
      </c>
      <c r="H61" t="s">
        <v>850</v>
      </c>
      <c r="I61" t="s">
        <v>883</v>
      </c>
      <c r="J61" t="s">
        <v>851</v>
      </c>
      <c r="K61">
        <v>1575.4400034831799</v>
      </c>
      <c r="L61">
        <v>1483.7000534945801</v>
      </c>
      <c r="M61">
        <v>0.69336974095372295</v>
      </c>
      <c r="N61">
        <v>0.306630259046277</v>
      </c>
      <c r="O61">
        <v>0.219980913368965</v>
      </c>
      <c r="P61">
        <v>1.45419228635901</v>
      </c>
      <c r="Q61">
        <v>0.76578862700995598</v>
      </c>
      <c r="R61">
        <v>6</v>
      </c>
      <c r="S61">
        <v>2</v>
      </c>
      <c r="T61">
        <v>1578.4198770532601</v>
      </c>
      <c r="U61">
        <v>1480.7201799244999</v>
      </c>
      <c r="V61">
        <v>77</v>
      </c>
      <c r="W61">
        <v>26</v>
      </c>
      <c r="X61">
        <v>51</v>
      </c>
      <c r="Y61" t="str">
        <f>IF(Table721[[#This Row],[home_team_score]] &gt; Table721[[#This Row],[away_team_score]], Table721[[#This Row],[home_team]], IF(Table721[[#This Row],[home_team_score]] &lt; Table721[[#This Row],[away_team_score]], Table721[[#This Row],[away_team]], ""))</f>
        <v>Tampa Bay Lightning</v>
      </c>
    </row>
    <row r="62" spans="1:25">
      <c r="A62">
        <v>2023</v>
      </c>
      <c r="B62" s="15">
        <v>44964</v>
      </c>
      <c r="C62">
        <v>0</v>
      </c>
      <c r="D62">
        <v>0</v>
      </c>
      <c r="E62" t="s">
        <v>829</v>
      </c>
      <c r="F62" t="s">
        <v>860</v>
      </c>
      <c r="G62" t="s">
        <v>882</v>
      </c>
      <c r="H62" t="s">
        <v>836</v>
      </c>
      <c r="I62" t="s">
        <v>883</v>
      </c>
      <c r="J62" t="s">
        <v>837</v>
      </c>
      <c r="K62">
        <v>1582.4837938902899</v>
      </c>
      <c r="L62">
        <v>1421.8928969209501</v>
      </c>
      <c r="M62">
        <v>0.770698347169815</v>
      </c>
      <c r="N62">
        <v>0.229301652830185</v>
      </c>
      <c r="O62">
        <v>0.208908630882332</v>
      </c>
      <c r="P62">
        <v>1.58929978869144</v>
      </c>
      <c r="Q62">
        <v>0.61960884219089296</v>
      </c>
      <c r="R62">
        <v>3</v>
      </c>
      <c r="S62">
        <v>4</v>
      </c>
      <c r="T62">
        <v>1578.3361718338399</v>
      </c>
      <c r="U62">
        <v>1426.0405189774001</v>
      </c>
      <c r="V62">
        <v>37</v>
      </c>
      <c r="W62">
        <v>2</v>
      </c>
      <c r="X62">
        <v>19</v>
      </c>
      <c r="Y62" t="str">
        <f>IF(Table721[[#This Row],[home_team_score]] &gt; Table721[[#This Row],[away_team_score]], Table721[[#This Row],[home_team]], IF(Table721[[#This Row],[home_team_score]] &lt; Table721[[#This Row],[away_team_score]], Table721[[#This Row],[away_team]], ""))</f>
        <v>San Jose Sharks</v>
      </c>
    </row>
    <row r="63" spans="1:25">
      <c r="A63">
        <v>2023</v>
      </c>
      <c r="B63" s="15">
        <v>44968</v>
      </c>
      <c r="C63">
        <v>0</v>
      </c>
      <c r="D63">
        <v>0</v>
      </c>
      <c r="E63" t="s">
        <v>829</v>
      </c>
      <c r="G63" t="s">
        <v>866</v>
      </c>
      <c r="H63" t="s">
        <v>888</v>
      </c>
      <c r="I63" t="s">
        <v>867</v>
      </c>
      <c r="J63" t="s">
        <v>889</v>
      </c>
      <c r="K63">
        <v>1584.74489804008</v>
      </c>
      <c r="L63">
        <v>1564.7166917325801</v>
      </c>
      <c r="M63">
        <v>0.59943578406303499</v>
      </c>
      <c r="N63">
        <v>0.40056421593696501</v>
      </c>
      <c r="O63">
        <v>0.23195459140239899</v>
      </c>
      <c r="P63">
        <v>1.2917842771641499</v>
      </c>
      <c r="Q63">
        <v>0.94017031423824704</v>
      </c>
      <c r="R63">
        <v>2</v>
      </c>
      <c r="S63">
        <v>6</v>
      </c>
      <c r="T63">
        <v>1578.2964454104199</v>
      </c>
      <c r="U63">
        <v>1571.16514436224</v>
      </c>
      <c r="V63">
        <v>100</v>
      </c>
      <c r="W63">
        <v>5</v>
      </c>
      <c r="X63">
        <v>52</v>
      </c>
      <c r="Y63" t="str">
        <f>IF(Table721[[#This Row],[home_team_score]] &gt; Table721[[#This Row],[away_team_score]], Table721[[#This Row],[home_team]], IF(Table721[[#This Row],[home_team_score]] &lt; Table721[[#This Row],[away_team_score]], Table721[[#This Row],[away_team]], ""))</f>
        <v>New York Rangers</v>
      </c>
    </row>
    <row r="64" spans="1:25">
      <c r="A64">
        <v>2023</v>
      </c>
      <c r="B64" s="15">
        <v>44924</v>
      </c>
      <c r="C64">
        <v>0</v>
      </c>
      <c r="D64">
        <v>0</v>
      </c>
      <c r="E64" t="s">
        <v>829</v>
      </c>
      <c r="F64" t="s">
        <v>865</v>
      </c>
      <c r="G64" t="s">
        <v>882</v>
      </c>
      <c r="H64" t="s">
        <v>888</v>
      </c>
      <c r="I64" t="s">
        <v>883</v>
      </c>
      <c r="J64" t="s">
        <v>889</v>
      </c>
      <c r="K64">
        <v>1576.2251545440399</v>
      </c>
      <c r="L64">
        <v>1547.0592821595901</v>
      </c>
      <c r="M64">
        <v>0.61199725765906898</v>
      </c>
      <c r="N64">
        <v>0.38800274234093102</v>
      </c>
      <c r="O64">
        <v>0.23040391791914999</v>
      </c>
      <c r="P64">
        <v>1.3133918673168601</v>
      </c>
      <c r="Q64">
        <v>0.91701205060228796</v>
      </c>
      <c r="R64">
        <v>2</v>
      </c>
      <c r="S64">
        <v>1</v>
      </c>
      <c r="T64">
        <v>1578.02907913083</v>
      </c>
      <c r="U64">
        <v>1545.2553575728</v>
      </c>
      <c r="V64">
        <v>98</v>
      </c>
      <c r="W64">
        <v>30</v>
      </c>
      <c r="X64">
        <v>64</v>
      </c>
      <c r="Y64" t="str">
        <f>IF(Table721[[#This Row],[home_team_score]] &gt; Table721[[#This Row],[away_team_score]], Table721[[#This Row],[home_team]], IF(Table721[[#This Row],[home_team_score]] &lt; Table721[[#This Row],[away_team_score]], Table721[[#This Row],[away_team]], ""))</f>
        <v>Tampa Bay Lightning</v>
      </c>
    </row>
    <row r="65" spans="1:25">
      <c r="A65">
        <v>2023</v>
      </c>
      <c r="B65" s="15">
        <v>44938</v>
      </c>
      <c r="C65">
        <v>0</v>
      </c>
      <c r="D65">
        <v>0</v>
      </c>
      <c r="E65" t="s">
        <v>829</v>
      </c>
      <c r="G65" t="s">
        <v>882</v>
      </c>
      <c r="H65" t="s">
        <v>863</v>
      </c>
      <c r="I65" t="s">
        <v>883</v>
      </c>
      <c r="J65" t="s">
        <v>864</v>
      </c>
      <c r="K65">
        <v>1575.9721796383999</v>
      </c>
      <c r="L65">
        <v>1485.20216818108</v>
      </c>
      <c r="M65">
        <v>0.692181381514549</v>
      </c>
      <c r="N65">
        <v>0.307818618485451</v>
      </c>
      <c r="O65">
        <v>0.22013986297659699</v>
      </c>
      <c r="P65">
        <v>1.4521259115241301</v>
      </c>
      <c r="Q65">
        <v>0.76801395145246598</v>
      </c>
      <c r="R65">
        <v>5</v>
      </c>
      <c r="S65">
        <v>4</v>
      </c>
      <c r="T65">
        <v>1577.36306448765</v>
      </c>
      <c r="U65">
        <v>1483.8112833318301</v>
      </c>
      <c r="V65">
        <v>78</v>
      </c>
      <c r="W65">
        <v>7</v>
      </c>
      <c r="X65">
        <v>42</v>
      </c>
      <c r="Y65" t="str">
        <f>IF(Table721[[#This Row],[home_team_score]] &gt; Table721[[#This Row],[away_team_score]], Table721[[#This Row],[home_team]], IF(Table721[[#This Row],[home_team_score]] &lt; Table721[[#This Row],[away_team_score]], Table721[[#This Row],[away_team]], ""))</f>
        <v>Tampa Bay Lightning</v>
      </c>
    </row>
    <row r="66" spans="1:25">
      <c r="A66">
        <v>2023</v>
      </c>
      <c r="B66" s="15">
        <v>44875</v>
      </c>
      <c r="C66">
        <v>0</v>
      </c>
      <c r="D66">
        <v>0</v>
      </c>
      <c r="E66" t="s">
        <v>829</v>
      </c>
      <c r="G66" t="s">
        <v>830</v>
      </c>
      <c r="H66" t="s">
        <v>848</v>
      </c>
      <c r="I66" t="s">
        <v>832</v>
      </c>
      <c r="J66" t="s">
        <v>849</v>
      </c>
      <c r="K66">
        <v>1574.5781928808401</v>
      </c>
      <c r="L66">
        <v>1525.9462745436199</v>
      </c>
      <c r="M66">
        <v>0.63824867737045599</v>
      </c>
      <c r="N66">
        <v>0.36175132262954401</v>
      </c>
      <c r="O66">
        <v>0.22712477979207801</v>
      </c>
      <c r="P66">
        <v>1.35866004423264</v>
      </c>
      <c r="Q66">
        <v>0.86846473555943804</v>
      </c>
      <c r="R66">
        <v>3</v>
      </c>
      <c r="S66">
        <v>1</v>
      </c>
      <c r="T66">
        <v>1577.20455162695</v>
      </c>
      <c r="U66">
        <v>1523.31991579751</v>
      </c>
      <c r="V66">
        <v>94</v>
      </c>
      <c r="W66">
        <v>18</v>
      </c>
      <c r="X66">
        <v>56</v>
      </c>
      <c r="Y66" t="str">
        <f>IF(Table721[[#This Row],[home_team_score]] &gt; Table721[[#This Row],[away_team_score]], Table721[[#This Row],[home_team]], IF(Table721[[#This Row],[home_team_score]] &lt; Table721[[#This Row],[away_team_score]], Table721[[#This Row],[away_team]], ""))</f>
        <v>Boston Bruins</v>
      </c>
    </row>
    <row r="67" spans="1:25">
      <c r="A67">
        <v>2023</v>
      </c>
      <c r="B67" s="15">
        <v>44924</v>
      </c>
      <c r="C67">
        <v>0</v>
      </c>
      <c r="D67">
        <v>0</v>
      </c>
      <c r="E67" t="s">
        <v>829</v>
      </c>
      <c r="F67" t="s">
        <v>865</v>
      </c>
      <c r="G67" t="s">
        <v>842</v>
      </c>
      <c r="H67" t="s">
        <v>874</v>
      </c>
      <c r="I67" t="s">
        <v>844</v>
      </c>
      <c r="J67" t="s">
        <v>875</v>
      </c>
      <c r="K67">
        <v>1580.11803727699</v>
      </c>
      <c r="L67">
        <v>1505.0730795854499</v>
      </c>
      <c r="M67">
        <v>0.67256663841162201</v>
      </c>
      <c r="N67">
        <v>0.32743336158837799</v>
      </c>
      <c r="O67">
        <v>0.22272831712430699</v>
      </c>
      <c r="P67">
        <v>1.4180619584201799</v>
      </c>
      <c r="Q67">
        <v>0.80466635870412895</v>
      </c>
      <c r="R67">
        <v>4</v>
      </c>
      <c r="S67">
        <v>5</v>
      </c>
      <c r="T67">
        <v>1576.6593777706801</v>
      </c>
      <c r="U67">
        <v>1508.5317390917601</v>
      </c>
      <c r="V67">
        <v>89</v>
      </c>
      <c r="W67">
        <v>26</v>
      </c>
      <c r="X67">
        <v>57</v>
      </c>
      <c r="Y67" t="str">
        <f>IF(Table721[[#This Row],[home_team_score]] &gt; Table721[[#This Row],[away_team_score]], Table721[[#This Row],[home_team]], IF(Table721[[#This Row],[home_team_score]] &lt; Table721[[#This Row],[away_team_score]], Table721[[#This Row],[away_team]], ""))</f>
        <v>Los Angeles Kings</v>
      </c>
    </row>
    <row r="68" spans="1:25">
      <c r="A68">
        <v>2023</v>
      </c>
      <c r="B68" s="15">
        <v>44923</v>
      </c>
      <c r="C68">
        <v>0</v>
      </c>
      <c r="D68">
        <v>0</v>
      </c>
      <c r="E68" t="s">
        <v>829</v>
      </c>
      <c r="G68" t="s">
        <v>882</v>
      </c>
      <c r="H68" t="s">
        <v>884</v>
      </c>
      <c r="I68" t="s">
        <v>883</v>
      </c>
      <c r="J68" t="s">
        <v>885</v>
      </c>
      <c r="K68">
        <v>1574.1488600595201</v>
      </c>
      <c r="L68">
        <v>1429.6948498050399</v>
      </c>
      <c r="M68">
        <v>0.75387133141100504</v>
      </c>
      <c r="N68">
        <v>0.24612866858899499</v>
      </c>
      <c r="O68">
        <v>0.211466384732858</v>
      </c>
      <c r="P68">
        <v>1.55979060254764</v>
      </c>
      <c r="Q68">
        <v>0.65167578218522204</v>
      </c>
      <c r="R68">
        <v>4</v>
      </c>
      <c r="S68">
        <v>1</v>
      </c>
      <c r="T68">
        <v>1576.2251545440399</v>
      </c>
      <c r="U68">
        <v>1427.61855532052</v>
      </c>
      <c r="V68">
        <v>38</v>
      </c>
      <c r="W68">
        <v>4</v>
      </c>
      <c r="X68">
        <v>21</v>
      </c>
      <c r="Y68" t="str">
        <f>IF(Table721[[#This Row],[home_team_score]] &gt; Table721[[#This Row],[away_team_score]], Table721[[#This Row],[home_team]], IF(Table721[[#This Row],[home_team_score]] &lt; Table721[[#This Row],[away_team_score]], Table721[[#This Row],[away_team]], ""))</f>
        <v>Tampa Bay Lightning</v>
      </c>
    </row>
    <row r="69" spans="1:25">
      <c r="A69">
        <v>2023</v>
      </c>
      <c r="B69" s="15">
        <v>44936</v>
      </c>
      <c r="C69">
        <v>0</v>
      </c>
      <c r="D69">
        <v>0</v>
      </c>
      <c r="E69" t="s">
        <v>829</v>
      </c>
      <c r="G69" t="s">
        <v>882</v>
      </c>
      <c r="H69" t="s">
        <v>868</v>
      </c>
      <c r="I69" t="s">
        <v>883</v>
      </c>
      <c r="J69" t="s">
        <v>869</v>
      </c>
      <c r="K69">
        <v>1573.9133709340599</v>
      </c>
      <c r="L69">
        <v>1427.6939008230199</v>
      </c>
      <c r="M69">
        <v>0.75575216421316305</v>
      </c>
      <c r="N69">
        <v>0.24424783578683701</v>
      </c>
      <c r="O69">
        <v>0.21118544023524699</v>
      </c>
      <c r="P69">
        <v>1.5630859151534799</v>
      </c>
      <c r="Q69">
        <v>0.64809952508177104</v>
      </c>
      <c r="R69">
        <v>6</v>
      </c>
      <c r="S69">
        <v>3</v>
      </c>
      <c r="T69">
        <v>1575.9721796383999</v>
      </c>
      <c r="U69">
        <v>1425.6350921186799</v>
      </c>
      <c r="V69">
        <v>36</v>
      </c>
      <c r="W69">
        <v>2</v>
      </c>
      <c r="X69">
        <v>19</v>
      </c>
      <c r="Y69" t="str">
        <f>IF(Table721[[#This Row],[home_team_score]] &gt; Table721[[#This Row],[away_team_score]], Table721[[#This Row],[home_team]], IF(Table721[[#This Row],[home_team_score]] &lt; Table721[[#This Row],[away_team_score]], Table721[[#This Row],[away_team]], ""))</f>
        <v>Tampa Bay Lightning</v>
      </c>
    </row>
    <row r="70" spans="1:25">
      <c r="A70">
        <v>2023</v>
      </c>
      <c r="B70" s="15">
        <v>44925</v>
      </c>
      <c r="C70">
        <v>0</v>
      </c>
      <c r="D70">
        <v>0</v>
      </c>
      <c r="E70" t="s">
        <v>829</v>
      </c>
      <c r="G70" t="s">
        <v>866</v>
      </c>
      <c r="H70" t="s">
        <v>858</v>
      </c>
      <c r="I70" t="s">
        <v>867</v>
      </c>
      <c r="J70" t="s">
        <v>859</v>
      </c>
      <c r="K70">
        <v>1572.05839710806</v>
      </c>
      <c r="L70">
        <v>1528.4467250206101</v>
      </c>
      <c r="M70">
        <v>0.63155000085865398</v>
      </c>
      <c r="N70">
        <v>0.36844999914134602</v>
      </c>
      <c r="O70">
        <v>0.227967297274765</v>
      </c>
      <c r="P70">
        <v>1.34709455220245</v>
      </c>
      <c r="Q70">
        <v>0.88087274507231506</v>
      </c>
      <c r="R70">
        <v>4</v>
      </c>
      <c r="S70">
        <v>0</v>
      </c>
      <c r="T70">
        <v>1575.7194356321299</v>
      </c>
      <c r="U70">
        <v>1524.7856864965399</v>
      </c>
      <c r="V70">
        <v>94</v>
      </c>
      <c r="W70">
        <v>20</v>
      </c>
      <c r="X70">
        <v>57</v>
      </c>
      <c r="Y70" t="str">
        <f>IF(Table721[[#This Row],[home_team_score]] &gt; Table721[[#This Row],[away_team_score]], Table721[[#This Row],[home_team]], IF(Table721[[#This Row],[home_team_score]] &lt; Table721[[#This Row],[away_team_score]], Table721[[#This Row],[away_team]], ""))</f>
        <v>Carolina Hurricanes</v>
      </c>
    </row>
    <row r="71" spans="1:25">
      <c r="A71">
        <v>2023</v>
      </c>
      <c r="B71" s="15">
        <v>44905</v>
      </c>
      <c r="C71">
        <v>0</v>
      </c>
      <c r="D71">
        <v>0</v>
      </c>
      <c r="E71" t="s">
        <v>829</v>
      </c>
      <c r="G71" t="s">
        <v>882</v>
      </c>
      <c r="H71" t="s">
        <v>858</v>
      </c>
      <c r="I71" t="s">
        <v>883</v>
      </c>
      <c r="J71" t="s">
        <v>859</v>
      </c>
      <c r="K71">
        <v>1571.95011737308</v>
      </c>
      <c r="L71">
        <v>1545.64595659632</v>
      </c>
      <c r="M71">
        <v>0.60807841349152203</v>
      </c>
      <c r="N71">
        <v>0.39192158650847803</v>
      </c>
      <c r="O71">
        <v>0.23088877165581501</v>
      </c>
      <c r="P71">
        <v>1.30664712067739</v>
      </c>
      <c r="Q71">
        <v>0.92424165097843003</v>
      </c>
      <c r="R71">
        <v>4</v>
      </c>
      <c r="S71">
        <v>1</v>
      </c>
      <c r="T71">
        <v>1575.4400034831799</v>
      </c>
      <c r="U71">
        <v>1542.15607048622</v>
      </c>
      <c r="V71">
        <v>97</v>
      </c>
      <c r="W71">
        <v>46</v>
      </c>
      <c r="X71">
        <v>71</v>
      </c>
      <c r="Y71" t="str">
        <f>IF(Table721[[#This Row],[home_team_score]] &gt; Table721[[#This Row],[away_team_score]], Table721[[#This Row],[home_team]], IF(Table721[[#This Row],[home_team_score]] &lt; Table721[[#This Row],[away_team_score]], Table721[[#This Row],[away_team]], ""))</f>
        <v>Tampa Bay Lightning</v>
      </c>
    </row>
    <row r="72" spans="1:25">
      <c r="A72">
        <v>2023</v>
      </c>
      <c r="B72" s="15">
        <v>44898</v>
      </c>
      <c r="C72">
        <v>0</v>
      </c>
      <c r="D72">
        <v>0</v>
      </c>
      <c r="E72" t="s">
        <v>829</v>
      </c>
      <c r="F72" t="s">
        <v>860</v>
      </c>
      <c r="G72" t="s">
        <v>882</v>
      </c>
      <c r="H72" t="s">
        <v>846</v>
      </c>
      <c r="I72" t="s">
        <v>883</v>
      </c>
      <c r="J72" t="s">
        <v>847</v>
      </c>
      <c r="K72">
        <v>1573.05275598721</v>
      </c>
      <c r="L72">
        <v>1562.4453949936601</v>
      </c>
      <c r="M72">
        <v>0.586346929297338</v>
      </c>
      <c r="N72">
        <v>0.413653070702662</v>
      </c>
      <c r="O72">
        <v>0.23356093186676899</v>
      </c>
      <c r="P72">
        <v>1.2693070552575401</v>
      </c>
      <c r="Q72">
        <v>0.96425387660922901</v>
      </c>
      <c r="R72">
        <v>4</v>
      </c>
      <c r="S72">
        <v>3</v>
      </c>
      <c r="T72">
        <v>1574.9928460147</v>
      </c>
      <c r="U72">
        <v>1560.5053049661699</v>
      </c>
      <c r="V72">
        <v>99</v>
      </c>
      <c r="W72">
        <v>10</v>
      </c>
      <c r="X72">
        <v>54</v>
      </c>
      <c r="Y72" t="str">
        <f>IF(Table721[[#This Row],[home_team_score]] &gt; Table721[[#This Row],[away_team_score]], Table721[[#This Row],[home_team]], IF(Table721[[#This Row],[home_team_score]] &lt; Table721[[#This Row],[away_team_score]], Table721[[#This Row],[away_team]], ""))</f>
        <v>Tampa Bay Lightning</v>
      </c>
    </row>
    <row r="73" spans="1:25">
      <c r="A73">
        <v>2023</v>
      </c>
      <c r="B73" s="15">
        <v>44872</v>
      </c>
      <c r="C73">
        <v>0</v>
      </c>
      <c r="D73">
        <v>0</v>
      </c>
      <c r="E73" t="s">
        <v>829</v>
      </c>
      <c r="G73" t="s">
        <v>830</v>
      </c>
      <c r="H73" t="s">
        <v>872</v>
      </c>
      <c r="I73" t="s">
        <v>832</v>
      </c>
      <c r="J73" t="s">
        <v>873</v>
      </c>
      <c r="K73">
        <v>1571.94805780825</v>
      </c>
      <c r="L73">
        <v>1523.66335125761</v>
      </c>
      <c r="M73">
        <v>0.63778707281735803</v>
      </c>
      <c r="N73">
        <v>0.36221292718264197</v>
      </c>
      <c r="O73">
        <v>0.22718297939983501</v>
      </c>
      <c r="P73">
        <v>1.3578627576091999</v>
      </c>
      <c r="Q73">
        <v>0.86932022179063195</v>
      </c>
      <c r="R73">
        <v>3</v>
      </c>
      <c r="S73">
        <v>1</v>
      </c>
      <c r="T73">
        <v>1574.5781928808401</v>
      </c>
      <c r="U73">
        <v>1521.0332161850199</v>
      </c>
      <c r="V73">
        <v>92</v>
      </c>
      <c r="W73">
        <v>22</v>
      </c>
      <c r="X73">
        <v>57</v>
      </c>
      <c r="Y73" t="str">
        <f>IF(Table721[[#This Row],[home_team_score]] &gt; Table721[[#This Row],[away_team_score]], Table721[[#This Row],[home_team]], IF(Table721[[#This Row],[home_team_score]] &lt; Table721[[#This Row],[away_team_score]], Table721[[#This Row],[away_team]], ""))</f>
        <v>Boston Bruins</v>
      </c>
    </row>
    <row r="74" spans="1:25">
      <c r="A74">
        <v>2023</v>
      </c>
      <c r="B74" s="15">
        <v>44953</v>
      </c>
      <c r="C74">
        <v>0</v>
      </c>
      <c r="D74">
        <v>0</v>
      </c>
      <c r="E74" t="s">
        <v>829</v>
      </c>
      <c r="F74" t="s">
        <v>860</v>
      </c>
      <c r="G74" t="s">
        <v>866</v>
      </c>
      <c r="H74" t="s">
        <v>836</v>
      </c>
      <c r="I74" t="s">
        <v>867</v>
      </c>
      <c r="J74" t="s">
        <v>837</v>
      </c>
      <c r="K74">
        <v>1573.09145432228</v>
      </c>
      <c r="L74">
        <v>1416.9711838573401</v>
      </c>
      <c r="M74">
        <v>0.76611874631256505</v>
      </c>
      <c r="N74">
        <v>0.23388125368743501</v>
      </c>
      <c r="O74">
        <v>0.209614953529242</v>
      </c>
      <c r="P74">
        <v>1.58126250074818</v>
      </c>
      <c r="Q74">
        <v>0.628352452781059</v>
      </c>
      <c r="R74">
        <v>5</v>
      </c>
      <c r="S74">
        <v>4</v>
      </c>
      <c r="T74">
        <v>1574.11764069887</v>
      </c>
      <c r="U74">
        <v>1415.9449974807501</v>
      </c>
      <c r="V74">
        <v>29</v>
      </c>
      <c r="W74">
        <v>2</v>
      </c>
      <c r="X74">
        <v>15</v>
      </c>
      <c r="Y74" t="str">
        <f>IF(Table721[[#This Row],[home_team_score]] &gt; Table721[[#This Row],[away_team_score]], Table721[[#This Row],[home_team]], IF(Table721[[#This Row],[home_team_score]] &lt; Table721[[#This Row],[away_team_score]], Table721[[#This Row],[away_team]], ""))</f>
        <v>Carolina Hurricanes</v>
      </c>
    </row>
    <row r="75" spans="1:25">
      <c r="A75">
        <v>2023</v>
      </c>
      <c r="B75" s="15">
        <v>44908</v>
      </c>
      <c r="C75">
        <v>0</v>
      </c>
      <c r="D75">
        <v>0</v>
      </c>
      <c r="E75" t="s">
        <v>829</v>
      </c>
      <c r="G75" t="s">
        <v>846</v>
      </c>
      <c r="H75" t="s">
        <v>878</v>
      </c>
      <c r="I75" t="s">
        <v>847</v>
      </c>
      <c r="J75" t="s">
        <v>879</v>
      </c>
      <c r="K75">
        <v>1571.4903720228699</v>
      </c>
      <c r="L75">
        <v>1404.77414736213</v>
      </c>
      <c r="M75">
        <v>0.77687007034750599</v>
      </c>
      <c r="N75">
        <v>0.22312992965249401</v>
      </c>
      <c r="O75">
        <v>0.207943725340339</v>
      </c>
      <c r="P75">
        <v>1.6001386095018799</v>
      </c>
      <c r="Q75">
        <v>0.60780511583845898</v>
      </c>
      <c r="R75">
        <v>7</v>
      </c>
      <c r="S75">
        <v>0</v>
      </c>
      <c r="T75">
        <v>1574.0400787789799</v>
      </c>
      <c r="U75">
        <v>1402.2244406060199</v>
      </c>
      <c r="V75">
        <v>20</v>
      </c>
      <c r="W75">
        <v>1</v>
      </c>
      <c r="X75">
        <v>10</v>
      </c>
      <c r="Y75" t="str">
        <f>IF(Table721[[#This Row],[home_team_score]] &gt; Table721[[#This Row],[away_team_score]], Table721[[#This Row],[home_team]], IF(Table721[[#This Row],[home_team_score]] &lt; Table721[[#This Row],[away_team_score]], Table721[[#This Row],[away_team]], ""))</f>
        <v>Toronto Maple Leafs</v>
      </c>
    </row>
    <row r="76" spans="1:25">
      <c r="A76">
        <v>2023</v>
      </c>
      <c r="B76" s="15">
        <v>44922</v>
      </c>
      <c r="C76">
        <v>0</v>
      </c>
      <c r="D76">
        <v>0</v>
      </c>
      <c r="E76" t="s">
        <v>829</v>
      </c>
      <c r="G76" t="s">
        <v>866</v>
      </c>
      <c r="H76" t="s">
        <v>880</v>
      </c>
      <c r="I76" t="s">
        <v>867</v>
      </c>
      <c r="J76" t="s">
        <v>881</v>
      </c>
      <c r="K76">
        <v>1570.15361189893</v>
      </c>
      <c r="L76">
        <v>1407.87635145068</v>
      </c>
      <c r="M76">
        <v>0.77240936822643802</v>
      </c>
      <c r="N76">
        <v>0.22759063177356201</v>
      </c>
      <c r="O76">
        <v>0.208642654528093</v>
      </c>
      <c r="P76">
        <v>1.59230385001184</v>
      </c>
      <c r="Q76">
        <v>0.616338804516256</v>
      </c>
      <c r="R76">
        <v>3</v>
      </c>
      <c r="S76">
        <v>0</v>
      </c>
      <c r="T76">
        <v>1572.05839710806</v>
      </c>
      <c r="U76">
        <v>1405.9715662415499</v>
      </c>
      <c r="V76">
        <v>22</v>
      </c>
      <c r="W76">
        <v>0</v>
      </c>
      <c r="X76">
        <v>11</v>
      </c>
      <c r="Y76" t="str">
        <f>IF(Table721[[#This Row],[home_team_score]] &gt; Table721[[#This Row],[away_team_score]], Table721[[#This Row],[home_team]], IF(Table721[[#This Row],[home_team_score]] &lt; Table721[[#This Row],[away_team_score]], Table721[[#This Row],[away_team]], ""))</f>
        <v>Carolina Hurricanes</v>
      </c>
    </row>
    <row r="77" spans="1:25">
      <c r="A77">
        <v>2023</v>
      </c>
      <c r="B77" s="15">
        <v>44903</v>
      </c>
      <c r="C77">
        <v>0</v>
      </c>
      <c r="D77">
        <v>0</v>
      </c>
      <c r="E77" t="s">
        <v>829</v>
      </c>
      <c r="G77" t="s">
        <v>882</v>
      </c>
      <c r="H77" t="s">
        <v>876</v>
      </c>
      <c r="I77" t="s">
        <v>883</v>
      </c>
      <c r="J77" t="s">
        <v>877</v>
      </c>
      <c r="K77">
        <v>1568.9930487901199</v>
      </c>
      <c r="L77">
        <v>1502.4975895636301</v>
      </c>
      <c r="M77">
        <v>0.66163789237206205</v>
      </c>
      <c r="N77">
        <v>0.338362107627938</v>
      </c>
      <c r="O77">
        <v>0.22414470761922201</v>
      </c>
      <c r="P77">
        <v>1.3991178604278101</v>
      </c>
      <c r="Q77">
        <v>0.82502684719140895</v>
      </c>
      <c r="R77">
        <v>5</v>
      </c>
      <c r="S77">
        <v>2</v>
      </c>
      <c r="T77">
        <v>1571.95011737308</v>
      </c>
      <c r="U77">
        <v>1499.54052098067</v>
      </c>
      <c r="V77">
        <v>83</v>
      </c>
      <c r="W77">
        <v>40</v>
      </c>
      <c r="X77">
        <v>61</v>
      </c>
      <c r="Y77" t="str">
        <f>IF(Table721[[#This Row],[home_team_score]] &gt; Table721[[#This Row],[away_team_score]], Table721[[#This Row],[home_team]], IF(Table721[[#This Row],[home_team_score]] &lt; Table721[[#This Row],[away_team_score]], Table721[[#This Row],[away_team]], ""))</f>
        <v>Tampa Bay Lightning</v>
      </c>
    </row>
    <row r="78" spans="1:25">
      <c r="A78">
        <v>2023</v>
      </c>
      <c r="B78" s="15">
        <v>44905</v>
      </c>
      <c r="C78">
        <v>0</v>
      </c>
      <c r="D78">
        <v>0</v>
      </c>
      <c r="E78" t="s">
        <v>829</v>
      </c>
      <c r="F78" t="s">
        <v>860</v>
      </c>
      <c r="G78" t="s">
        <v>846</v>
      </c>
      <c r="H78" t="s">
        <v>848</v>
      </c>
      <c r="I78" t="s">
        <v>847</v>
      </c>
      <c r="J78" t="s">
        <v>849</v>
      </c>
      <c r="K78">
        <v>1569.7769520465499</v>
      </c>
      <c r="L78">
        <v>1527.8734447174199</v>
      </c>
      <c r="M78">
        <v>0.62925897290911703</v>
      </c>
      <c r="N78">
        <v>0.37074102709088302</v>
      </c>
      <c r="O78">
        <v>0.228254469905497</v>
      </c>
      <c r="P78">
        <v>1.3431412424290801</v>
      </c>
      <c r="Q78">
        <v>0.88511322747641497</v>
      </c>
      <c r="R78">
        <v>5</v>
      </c>
      <c r="S78">
        <v>4</v>
      </c>
      <c r="T78">
        <v>1571.4903720228699</v>
      </c>
      <c r="U78">
        <v>1526.1600247411</v>
      </c>
      <c r="V78">
        <v>93</v>
      </c>
      <c r="W78">
        <v>20</v>
      </c>
      <c r="X78">
        <v>56</v>
      </c>
      <c r="Y78" t="str">
        <f>IF(Table721[[#This Row],[home_team_score]] &gt; Table721[[#This Row],[away_team_score]], Table721[[#This Row],[home_team]], IF(Table721[[#This Row],[home_team_score]] &lt; Table721[[#This Row],[away_team_score]], Table721[[#This Row],[away_team]], ""))</f>
        <v>Toronto Maple Leafs</v>
      </c>
    </row>
    <row r="79" spans="1:25">
      <c r="A79">
        <v>2023</v>
      </c>
      <c r="B79" s="15">
        <v>44917</v>
      </c>
      <c r="C79">
        <v>0</v>
      </c>
      <c r="D79">
        <v>0</v>
      </c>
      <c r="E79" t="s">
        <v>829</v>
      </c>
      <c r="G79" t="s">
        <v>846</v>
      </c>
      <c r="H79" t="s">
        <v>840</v>
      </c>
      <c r="I79" t="s">
        <v>847</v>
      </c>
      <c r="J79" t="s">
        <v>841</v>
      </c>
      <c r="K79">
        <v>1570.02202439503</v>
      </c>
      <c r="L79">
        <v>1420.36010479128</v>
      </c>
      <c r="M79">
        <v>0.75939151386264103</v>
      </c>
      <c r="N79">
        <v>0.240608486137359</v>
      </c>
      <c r="O79">
        <v>0.210638416195808</v>
      </c>
      <c r="P79">
        <v>1.56946441816853</v>
      </c>
      <c r="Q79">
        <v>0.64117399802728303</v>
      </c>
      <c r="R79">
        <v>4</v>
      </c>
      <c r="S79">
        <v>3</v>
      </c>
      <c r="T79">
        <v>1571.08075815758</v>
      </c>
      <c r="U79">
        <v>1419.30137102873</v>
      </c>
      <c r="V79">
        <v>29</v>
      </c>
      <c r="W79">
        <v>1</v>
      </c>
      <c r="X79">
        <v>15</v>
      </c>
      <c r="Y79" t="str">
        <f>IF(Table721[[#This Row],[home_team_score]] &gt; Table721[[#This Row],[away_team_score]], Table721[[#This Row],[home_team]], IF(Table721[[#This Row],[home_team_score]] &lt; Table721[[#This Row],[away_team_score]], Table721[[#This Row],[away_team]], ""))</f>
        <v>Toronto Maple Leafs</v>
      </c>
    </row>
    <row r="80" spans="1:25">
      <c r="A80">
        <v>2023</v>
      </c>
      <c r="B80" s="15">
        <v>44890</v>
      </c>
      <c r="C80">
        <v>0</v>
      </c>
      <c r="D80">
        <v>0</v>
      </c>
      <c r="E80" t="s">
        <v>829</v>
      </c>
      <c r="G80" t="s">
        <v>882</v>
      </c>
      <c r="H80" t="s">
        <v>872</v>
      </c>
      <c r="I80" t="s">
        <v>883</v>
      </c>
      <c r="J80" t="s">
        <v>873</v>
      </c>
      <c r="K80">
        <v>1567.4777157748399</v>
      </c>
      <c r="L80">
        <v>1529.7502604701101</v>
      </c>
      <c r="M80">
        <v>0.62363358771075195</v>
      </c>
      <c r="N80">
        <v>0.376366412289248</v>
      </c>
      <c r="O80">
        <v>0.22895761018053101</v>
      </c>
      <c r="P80">
        <v>1.3334391297314701</v>
      </c>
      <c r="Q80">
        <v>0.89551848044906102</v>
      </c>
      <c r="R80">
        <v>5</v>
      </c>
      <c r="S80">
        <v>2</v>
      </c>
      <c r="T80">
        <v>1570.811181415</v>
      </c>
      <c r="U80">
        <v>1526.41679482995</v>
      </c>
      <c r="V80">
        <v>93</v>
      </c>
      <c r="W80">
        <v>42</v>
      </c>
      <c r="X80">
        <v>67</v>
      </c>
      <c r="Y80" t="str">
        <f>IF(Table721[[#This Row],[home_team_score]] &gt; Table721[[#This Row],[away_team_score]], Table721[[#This Row],[home_team]], IF(Table721[[#This Row],[home_team_score]] &lt; Table721[[#This Row],[away_team_score]], Table721[[#This Row],[away_team]], ""))</f>
        <v>Tampa Bay Lightning</v>
      </c>
    </row>
    <row r="81" spans="1:25">
      <c r="A81">
        <v>2023</v>
      </c>
      <c r="B81" s="15">
        <v>44937</v>
      </c>
      <c r="C81">
        <v>0</v>
      </c>
      <c r="D81">
        <v>0</v>
      </c>
      <c r="E81" t="s">
        <v>829</v>
      </c>
      <c r="G81" t="s">
        <v>846</v>
      </c>
      <c r="H81" t="s">
        <v>876</v>
      </c>
      <c r="I81" t="s">
        <v>847</v>
      </c>
      <c r="J81" t="s">
        <v>877</v>
      </c>
      <c r="K81">
        <v>1569.15515023799</v>
      </c>
      <c r="L81">
        <v>1507.0998682485199</v>
      </c>
      <c r="M81">
        <v>0.655892332925477</v>
      </c>
      <c r="N81">
        <v>0.344107667074523</v>
      </c>
      <c r="O81">
        <v>0.224882831877387</v>
      </c>
      <c r="P81">
        <v>1.38916857249339</v>
      </c>
      <c r="Q81">
        <v>0.83571425938399402</v>
      </c>
      <c r="R81">
        <v>2</v>
      </c>
      <c r="S81">
        <v>1</v>
      </c>
      <c r="T81">
        <v>1570.73065831544</v>
      </c>
      <c r="U81">
        <v>1505.5243601710699</v>
      </c>
      <c r="V81">
        <v>85</v>
      </c>
      <c r="W81">
        <v>23</v>
      </c>
      <c r="X81">
        <v>54</v>
      </c>
      <c r="Y81" t="str">
        <f>IF(Table721[[#This Row],[home_team_score]] &gt; Table721[[#This Row],[away_team_score]], Table721[[#This Row],[home_team]], IF(Table721[[#This Row],[home_team_score]] &lt; Table721[[#This Row],[away_team_score]], Table721[[#This Row],[away_team]], ""))</f>
        <v>Toronto Maple Leafs</v>
      </c>
    </row>
    <row r="82" spans="1:25">
      <c r="A82">
        <v>2023</v>
      </c>
      <c r="B82" s="15">
        <v>44929</v>
      </c>
      <c r="C82">
        <v>0</v>
      </c>
      <c r="D82">
        <v>0</v>
      </c>
      <c r="E82" t="s">
        <v>829</v>
      </c>
      <c r="F82" t="s">
        <v>865</v>
      </c>
      <c r="G82" t="s">
        <v>846</v>
      </c>
      <c r="H82" t="s">
        <v>872</v>
      </c>
      <c r="I82" t="s">
        <v>847</v>
      </c>
      <c r="J82" t="s">
        <v>873</v>
      </c>
      <c r="K82">
        <v>1573.7865583949299</v>
      </c>
      <c r="L82">
        <v>1514.8859964610299</v>
      </c>
      <c r="M82">
        <v>0.65178213539579799</v>
      </c>
      <c r="N82">
        <v>0.34821786460420201</v>
      </c>
      <c r="O82">
        <v>0.22540831238401701</v>
      </c>
      <c r="P82">
        <v>1.3820554719939999</v>
      </c>
      <c r="Q82">
        <v>0.84335284039002101</v>
      </c>
      <c r="R82">
        <v>5</v>
      </c>
      <c r="S82">
        <v>6</v>
      </c>
      <c r="T82">
        <v>1570.46265993664</v>
      </c>
      <c r="U82">
        <v>1518.20989491932</v>
      </c>
      <c r="V82">
        <v>90</v>
      </c>
      <c r="W82">
        <v>22</v>
      </c>
      <c r="X82">
        <v>56</v>
      </c>
      <c r="Y82" t="str">
        <f>IF(Table721[[#This Row],[home_team_score]] &gt; Table721[[#This Row],[away_team_score]], Table721[[#This Row],[home_team]], IF(Table721[[#This Row],[home_team_score]] &lt; Table721[[#This Row],[away_team_score]], Table721[[#This Row],[away_team]], ""))</f>
        <v>St. Louis Blues</v>
      </c>
    </row>
    <row r="83" spans="1:25">
      <c r="A83">
        <v>2023</v>
      </c>
      <c r="B83" s="15">
        <v>44926</v>
      </c>
      <c r="C83">
        <v>0</v>
      </c>
      <c r="D83">
        <v>0</v>
      </c>
      <c r="E83" t="s">
        <v>829</v>
      </c>
      <c r="G83" t="s">
        <v>842</v>
      </c>
      <c r="H83" t="s">
        <v>846</v>
      </c>
      <c r="I83" t="s">
        <v>844</v>
      </c>
      <c r="J83" t="s">
        <v>847</v>
      </c>
      <c r="K83">
        <v>1576.6593777706801</v>
      </c>
      <c r="L83">
        <v>1567.5356355599499</v>
      </c>
      <c r="M83">
        <v>0.58427398959612398</v>
      </c>
      <c r="N83">
        <v>0.41572601040387602</v>
      </c>
      <c r="O83">
        <v>0.23381460614852301</v>
      </c>
      <c r="P83">
        <v>1.26575079258053</v>
      </c>
      <c r="Q83">
        <v>0.96806381356799598</v>
      </c>
      <c r="R83">
        <v>2</v>
      </c>
      <c r="S83">
        <v>6</v>
      </c>
      <c r="T83">
        <v>1570.4084549357001</v>
      </c>
      <c r="U83">
        <v>1573.7865583949299</v>
      </c>
      <c r="V83">
        <v>99</v>
      </c>
      <c r="W83">
        <v>6</v>
      </c>
      <c r="X83">
        <v>52</v>
      </c>
      <c r="Y83" t="str">
        <f>IF(Table721[[#This Row],[home_team_score]] &gt; Table721[[#This Row],[away_team_score]], Table721[[#This Row],[home_team]], IF(Table721[[#This Row],[home_team_score]] &lt; Table721[[#This Row],[away_team_score]], Table721[[#This Row],[away_team]], ""))</f>
        <v>Toronto Maple Leafs</v>
      </c>
    </row>
    <row r="84" spans="1:25">
      <c r="A84">
        <v>2023</v>
      </c>
      <c r="B84" s="15">
        <v>44951</v>
      </c>
      <c r="C84">
        <v>0</v>
      </c>
      <c r="D84">
        <v>0</v>
      </c>
      <c r="E84" t="s">
        <v>829</v>
      </c>
      <c r="F84" t="s">
        <v>860</v>
      </c>
      <c r="G84" t="s">
        <v>846</v>
      </c>
      <c r="H84" t="s">
        <v>888</v>
      </c>
      <c r="I84" t="s">
        <v>847</v>
      </c>
      <c r="J84" t="s">
        <v>889</v>
      </c>
      <c r="K84">
        <v>1568.3053044112701</v>
      </c>
      <c r="L84">
        <v>1556.88059197291</v>
      </c>
      <c r="M84">
        <v>0.58748764714147395</v>
      </c>
      <c r="N84">
        <v>0.412512352858526</v>
      </c>
      <c r="O84">
        <v>0.233421260056319</v>
      </c>
      <c r="P84">
        <v>1.27126444747598</v>
      </c>
      <c r="Q84">
        <v>0.96215681258033803</v>
      </c>
      <c r="R84">
        <v>3</v>
      </c>
      <c r="S84">
        <v>2</v>
      </c>
      <c r="T84">
        <v>1570.2392953593701</v>
      </c>
      <c r="U84">
        <v>1554.94660102481</v>
      </c>
      <c r="V84">
        <v>98</v>
      </c>
      <c r="W84">
        <v>2</v>
      </c>
      <c r="X84">
        <v>50</v>
      </c>
      <c r="Y84" t="str">
        <f>IF(Table721[[#This Row],[home_team_score]] &gt; Table721[[#This Row],[away_team_score]], Table721[[#This Row],[home_team]], IF(Table721[[#This Row],[home_team_score]] &lt; Table721[[#This Row],[away_team_score]], Table721[[#This Row],[away_team]], ""))</f>
        <v>Toronto Maple Leafs</v>
      </c>
    </row>
    <row r="85" spans="1:25">
      <c r="A85">
        <v>2023</v>
      </c>
      <c r="B85" s="15">
        <v>44866</v>
      </c>
      <c r="C85">
        <v>0</v>
      </c>
      <c r="D85">
        <v>0</v>
      </c>
      <c r="E85" t="s">
        <v>829</v>
      </c>
      <c r="G85" t="s">
        <v>882</v>
      </c>
      <c r="H85" t="s">
        <v>831</v>
      </c>
      <c r="I85" t="s">
        <v>883</v>
      </c>
      <c r="J85" t="s">
        <v>833</v>
      </c>
      <c r="K85">
        <v>1568.7922160973601</v>
      </c>
      <c r="L85">
        <v>1476.53574342501</v>
      </c>
      <c r="M85">
        <v>0.69400153429350497</v>
      </c>
      <c r="N85">
        <v>0.30599846570649503</v>
      </c>
      <c r="O85">
        <v>0.219896301349673</v>
      </c>
      <c r="P85">
        <v>1.45529099941454</v>
      </c>
      <c r="Q85">
        <v>0.76460530193512999</v>
      </c>
      <c r="R85">
        <v>4</v>
      </c>
      <c r="S85">
        <v>3</v>
      </c>
      <c r="T85">
        <v>1570.17393903431</v>
      </c>
      <c r="U85">
        <v>1475.15402048806</v>
      </c>
      <c r="V85">
        <v>68</v>
      </c>
      <c r="W85">
        <v>30</v>
      </c>
      <c r="X85">
        <v>49</v>
      </c>
      <c r="Y85" t="str">
        <f>IF(Table721[[#This Row],[home_team_score]] &gt; Table721[[#This Row],[away_team_score]], Table721[[#This Row],[home_team]], IF(Table721[[#This Row],[home_team_score]] &lt; Table721[[#This Row],[away_team_score]], Table721[[#This Row],[away_team]], ""))</f>
        <v>Tampa Bay Lightning</v>
      </c>
    </row>
    <row r="86" spans="1:25">
      <c r="A86">
        <v>2023</v>
      </c>
      <c r="B86" s="15">
        <v>44918</v>
      </c>
      <c r="C86">
        <v>0</v>
      </c>
      <c r="D86">
        <v>0</v>
      </c>
      <c r="E86" t="s">
        <v>829</v>
      </c>
      <c r="G86" t="s">
        <v>866</v>
      </c>
      <c r="H86" t="s">
        <v>840</v>
      </c>
      <c r="I86" t="s">
        <v>867</v>
      </c>
      <c r="J86" t="s">
        <v>841</v>
      </c>
      <c r="K86">
        <v>1569.0955523488799</v>
      </c>
      <c r="L86">
        <v>1419.30137102873</v>
      </c>
      <c r="M86">
        <v>0.75953059900858599</v>
      </c>
      <c r="N86">
        <v>0.24046940099141401</v>
      </c>
      <c r="O86">
        <v>0.210617419823659</v>
      </c>
      <c r="P86">
        <v>1.56970824280052</v>
      </c>
      <c r="Q86">
        <v>0.64090917702313399</v>
      </c>
      <c r="R86">
        <v>6</v>
      </c>
      <c r="S86">
        <v>5</v>
      </c>
      <c r="T86">
        <v>1570.15361189893</v>
      </c>
      <c r="U86">
        <v>1418.24331147868</v>
      </c>
      <c r="V86">
        <v>28</v>
      </c>
      <c r="W86">
        <v>1</v>
      </c>
      <c r="X86">
        <v>14</v>
      </c>
      <c r="Y86" t="str">
        <f>IF(Table721[[#This Row],[home_team_score]] &gt; Table721[[#This Row],[away_team_score]], Table721[[#This Row],[home_team]], IF(Table721[[#This Row],[home_team_score]] &lt; Table721[[#This Row],[away_team_score]], Table721[[#This Row],[away_team]], ""))</f>
        <v>Carolina Hurricanes</v>
      </c>
    </row>
    <row r="87" spans="1:25">
      <c r="A87">
        <v>2023</v>
      </c>
      <c r="B87" s="15">
        <v>44915</v>
      </c>
      <c r="C87">
        <v>0</v>
      </c>
      <c r="D87">
        <v>0</v>
      </c>
      <c r="E87" t="s">
        <v>829</v>
      </c>
      <c r="G87" t="s">
        <v>846</v>
      </c>
      <c r="H87" t="s">
        <v>882</v>
      </c>
      <c r="I87" t="s">
        <v>847</v>
      </c>
      <c r="J87" t="s">
        <v>883</v>
      </c>
      <c r="K87">
        <v>1565.8876407789</v>
      </c>
      <c r="L87">
        <v>1584.2204834709601</v>
      </c>
      <c r="M87">
        <v>0.54544692249172999</v>
      </c>
      <c r="N87">
        <v>0.45455307750827001</v>
      </c>
      <c r="O87">
        <v>0.238543729080403</v>
      </c>
      <c r="P87">
        <v>1.1993246311572601</v>
      </c>
      <c r="Q87">
        <v>1.0392190979231499</v>
      </c>
      <c r="R87">
        <v>4</v>
      </c>
      <c r="S87">
        <v>1</v>
      </c>
      <c r="T87">
        <v>1570.02202439503</v>
      </c>
      <c r="U87">
        <v>1580.0860998548301</v>
      </c>
      <c r="V87">
        <v>100</v>
      </c>
      <c r="W87">
        <v>5</v>
      </c>
      <c r="X87">
        <v>52</v>
      </c>
      <c r="Y87" t="str">
        <f>IF(Table721[[#This Row],[home_team_score]] &gt; Table721[[#This Row],[away_team_score]], Table721[[#This Row],[home_team]], IF(Table721[[#This Row],[home_team_score]] &lt; Table721[[#This Row],[away_team_score]], Table721[[#This Row],[away_team]], ""))</f>
        <v>Toronto Maple Leafs</v>
      </c>
    </row>
    <row r="88" spans="1:25">
      <c r="A88">
        <v>2023</v>
      </c>
      <c r="B88" s="15">
        <v>44903</v>
      </c>
      <c r="C88">
        <v>0</v>
      </c>
      <c r="D88">
        <v>0</v>
      </c>
      <c r="E88" t="s">
        <v>829</v>
      </c>
      <c r="G88" t="s">
        <v>846</v>
      </c>
      <c r="H88" t="s">
        <v>874</v>
      </c>
      <c r="I88" t="s">
        <v>847</v>
      </c>
      <c r="J88" t="s">
        <v>875</v>
      </c>
      <c r="K88">
        <v>1566.1310252680601</v>
      </c>
      <c r="L88">
        <v>1501.7531072003301</v>
      </c>
      <c r="M88">
        <v>0.65890362618309295</v>
      </c>
      <c r="N88">
        <v>0.34109637381690699</v>
      </c>
      <c r="O88">
        <v>0.22449650745004401</v>
      </c>
      <c r="P88">
        <v>1.3943821969919601</v>
      </c>
      <c r="Q88">
        <v>0.83011431045808803</v>
      </c>
      <c r="R88">
        <v>5</v>
      </c>
      <c r="S88">
        <v>0</v>
      </c>
      <c r="T88">
        <v>1569.7769520465499</v>
      </c>
      <c r="U88">
        <v>1498.10718042184</v>
      </c>
      <c r="V88">
        <v>82</v>
      </c>
      <c r="W88">
        <v>28</v>
      </c>
      <c r="X88">
        <v>55</v>
      </c>
      <c r="Y88" t="str">
        <f>IF(Table721[[#This Row],[home_team_score]] &gt; Table721[[#This Row],[away_team_score]], Table721[[#This Row],[home_team]], IF(Table721[[#This Row],[home_team_score]] &lt; Table721[[#This Row],[away_team_score]], Table721[[#This Row],[away_team]], ""))</f>
        <v>Toronto Maple Leafs</v>
      </c>
    </row>
    <row r="89" spans="1:25">
      <c r="A89">
        <v>2023</v>
      </c>
      <c r="B89" s="15">
        <v>44870</v>
      </c>
      <c r="C89">
        <v>0</v>
      </c>
      <c r="D89">
        <v>0</v>
      </c>
      <c r="E89" t="s">
        <v>829</v>
      </c>
      <c r="G89" t="s">
        <v>882</v>
      </c>
      <c r="H89" t="s">
        <v>861</v>
      </c>
      <c r="I89" t="s">
        <v>883</v>
      </c>
      <c r="J89" t="s">
        <v>862</v>
      </c>
      <c r="K89">
        <v>1567.23479387417</v>
      </c>
      <c r="L89">
        <v>1485.17536772528</v>
      </c>
      <c r="M89">
        <v>0.68139610474462697</v>
      </c>
      <c r="N89">
        <v>0.31860389525537303</v>
      </c>
      <c r="O89">
        <v>0.22157101140368701</v>
      </c>
      <c r="P89">
        <v>1.4333855967981399</v>
      </c>
      <c r="Q89">
        <v>0.78818541460554503</v>
      </c>
      <c r="R89">
        <v>5</v>
      </c>
      <c r="S89">
        <v>3</v>
      </c>
      <c r="T89">
        <v>1569.5124620332001</v>
      </c>
      <c r="U89">
        <v>1482.8976995662499</v>
      </c>
      <c r="V89">
        <v>73</v>
      </c>
      <c r="W89">
        <v>46</v>
      </c>
      <c r="X89">
        <v>59</v>
      </c>
      <c r="Y89" t="str">
        <f>IF(Table721[[#This Row],[home_team_score]] &gt; Table721[[#This Row],[away_team_score]], Table721[[#This Row],[home_team]], IF(Table721[[#This Row],[home_team_score]] &lt; Table721[[#This Row],[away_team_score]], Table721[[#This Row],[away_team]], ""))</f>
        <v>Tampa Bay Lightning</v>
      </c>
    </row>
    <row r="90" spans="1:25">
      <c r="A90">
        <v>2023</v>
      </c>
      <c r="B90" s="15">
        <v>44882</v>
      </c>
      <c r="C90">
        <v>0</v>
      </c>
      <c r="D90">
        <v>0</v>
      </c>
      <c r="E90" t="s">
        <v>829</v>
      </c>
      <c r="G90" t="s">
        <v>882</v>
      </c>
      <c r="H90" t="s">
        <v>848</v>
      </c>
      <c r="I90" t="s">
        <v>883</v>
      </c>
      <c r="J90" t="s">
        <v>849</v>
      </c>
      <c r="K90">
        <v>1566.1741433643299</v>
      </c>
      <c r="L90">
        <v>1527.19588039014</v>
      </c>
      <c r="M90">
        <v>0.62532207689168995</v>
      </c>
      <c r="N90">
        <v>0.37467792310831</v>
      </c>
      <c r="O90">
        <v>0.22874684654800101</v>
      </c>
      <c r="P90">
        <v>1.3363505471655599</v>
      </c>
      <c r="Q90">
        <v>0.89239629938244103</v>
      </c>
      <c r="R90">
        <v>4</v>
      </c>
      <c r="S90">
        <v>1</v>
      </c>
      <c r="T90">
        <v>1569.4907135467699</v>
      </c>
      <c r="U90">
        <v>1523.8793102077</v>
      </c>
      <c r="V90">
        <v>92</v>
      </c>
      <c r="W90">
        <v>29</v>
      </c>
      <c r="X90">
        <v>60</v>
      </c>
      <c r="Y90" t="str">
        <f>IF(Table721[[#This Row],[home_team_score]] &gt; Table721[[#This Row],[away_team_score]], Table721[[#This Row],[home_team]], IF(Table721[[#This Row],[home_team_score]] &lt; Table721[[#This Row],[away_team_score]], Table721[[#This Row],[away_team]], ""))</f>
        <v>Tampa Bay Lightning</v>
      </c>
    </row>
    <row r="91" spans="1:25">
      <c r="A91">
        <v>2023</v>
      </c>
      <c r="B91" s="15">
        <v>44901</v>
      </c>
      <c r="C91">
        <v>0</v>
      </c>
      <c r="D91">
        <v>0</v>
      </c>
      <c r="E91" t="s">
        <v>829</v>
      </c>
      <c r="G91" t="s">
        <v>882</v>
      </c>
      <c r="H91" t="s">
        <v>892</v>
      </c>
      <c r="I91" t="s">
        <v>883</v>
      </c>
      <c r="J91" t="s">
        <v>893</v>
      </c>
      <c r="K91">
        <v>1574.9928460147</v>
      </c>
      <c r="L91">
        <v>1457.43964068894</v>
      </c>
      <c r="M91">
        <v>0.72402462872654005</v>
      </c>
      <c r="N91">
        <v>0.27597537127346</v>
      </c>
      <c r="O91">
        <v>0.21578103607263199</v>
      </c>
      <c r="P91">
        <v>1.507599508997</v>
      </c>
      <c r="Q91">
        <v>0.70818152707563498</v>
      </c>
      <c r="R91">
        <v>2</v>
      </c>
      <c r="S91">
        <v>4</v>
      </c>
      <c r="T91">
        <v>1568.9930487901199</v>
      </c>
      <c r="U91">
        <v>1463.4394379135199</v>
      </c>
      <c r="V91">
        <v>59</v>
      </c>
      <c r="W91">
        <v>16</v>
      </c>
      <c r="X91">
        <v>37</v>
      </c>
      <c r="Y91" t="str">
        <f>IF(Table721[[#This Row],[home_team_score]] &gt; Table721[[#This Row],[away_team_score]], Table721[[#This Row],[home_team]], IF(Table721[[#This Row],[home_team_score]] &lt; Table721[[#This Row],[away_team_score]], Table721[[#This Row],[away_team]], ""))</f>
        <v>Detroit Red Wings</v>
      </c>
    </row>
    <row r="92" spans="1:25">
      <c r="A92">
        <v>2023</v>
      </c>
      <c r="B92" s="15">
        <v>44931</v>
      </c>
      <c r="C92">
        <v>0</v>
      </c>
      <c r="D92">
        <v>0</v>
      </c>
      <c r="E92" t="s">
        <v>829</v>
      </c>
      <c r="G92" t="s">
        <v>866</v>
      </c>
      <c r="H92" t="s">
        <v>876</v>
      </c>
      <c r="I92" t="s">
        <v>867</v>
      </c>
      <c r="J92" t="s">
        <v>877</v>
      </c>
      <c r="K92">
        <v>1574.35035867226</v>
      </c>
      <c r="L92">
        <v>1493.4566485773</v>
      </c>
      <c r="M92">
        <v>0.67993753723952</v>
      </c>
      <c r="N92">
        <v>0.32006246276048</v>
      </c>
      <c r="O92">
        <v>0.22176304255771701</v>
      </c>
      <c r="P92">
        <v>1.4308531000293201</v>
      </c>
      <c r="Q92">
        <v>0.79090994252839597</v>
      </c>
      <c r="R92">
        <v>3</v>
      </c>
      <c r="S92">
        <v>5</v>
      </c>
      <c r="T92">
        <v>1568.8235308855201</v>
      </c>
      <c r="U92">
        <v>1498.9834763640399</v>
      </c>
      <c r="V92">
        <v>81</v>
      </c>
      <c r="W92">
        <v>17</v>
      </c>
      <c r="X92">
        <v>49</v>
      </c>
      <c r="Y92" t="str">
        <f>IF(Table721[[#This Row],[home_team_score]] &gt; Table721[[#This Row],[away_team_score]], Table721[[#This Row],[home_team]], IF(Table721[[#This Row],[home_team_score]] &lt; Table721[[#This Row],[away_team_score]], Table721[[#This Row],[away_team]], ""))</f>
        <v>Nashville Predators</v>
      </c>
    </row>
    <row r="93" spans="1:25">
      <c r="A93">
        <v>2023</v>
      </c>
      <c r="B93" s="15">
        <v>44945</v>
      </c>
      <c r="C93">
        <v>0</v>
      </c>
      <c r="D93">
        <v>0</v>
      </c>
      <c r="E93" t="s">
        <v>829</v>
      </c>
      <c r="G93" t="s">
        <v>846</v>
      </c>
      <c r="H93" t="s">
        <v>854</v>
      </c>
      <c r="I93" t="s">
        <v>847</v>
      </c>
      <c r="J93" t="s">
        <v>855</v>
      </c>
      <c r="K93">
        <v>1565.04442318216</v>
      </c>
      <c r="L93">
        <v>1540.3727770513699</v>
      </c>
      <c r="M93">
        <v>0.60583654734857795</v>
      </c>
      <c r="N93">
        <v>0.394163452651422</v>
      </c>
      <c r="O93">
        <v>0.231165684809336</v>
      </c>
      <c r="P93">
        <v>1.3027901591561299</v>
      </c>
      <c r="Q93">
        <v>0.92837552565320203</v>
      </c>
      <c r="R93">
        <v>4</v>
      </c>
      <c r="S93">
        <v>1</v>
      </c>
      <c r="T93">
        <v>1568.5569689364099</v>
      </c>
      <c r="U93">
        <v>1536.86023129711</v>
      </c>
      <c r="V93">
        <v>95</v>
      </c>
      <c r="W93">
        <v>2</v>
      </c>
      <c r="X93">
        <v>48</v>
      </c>
      <c r="Y93" t="str">
        <f>IF(Table721[[#This Row],[home_team_score]] &gt; Table721[[#This Row],[away_team_score]], Table721[[#This Row],[home_team]], IF(Table721[[#This Row],[home_team_score]] &lt; Table721[[#This Row],[away_team_score]], Table721[[#This Row],[away_team]], ""))</f>
        <v>Toronto Maple Leafs</v>
      </c>
    </row>
    <row r="94" spans="1:25">
      <c r="A94">
        <v>2023</v>
      </c>
      <c r="B94" s="15">
        <v>44949</v>
      </c>
      <c r="C94">
        <v>0</v>
      </c>
      <c r="D94">
        <v>0</v>
      </c>
      <c r="E94" t="s">
        <v>829</v>
      </c>
      <c r="G94" t="s">
        <v>846</v>
      </c>
      <c r="H94" t="s">
        <v>834</v>
      </c>
      <c r="I94" t="s">
        <v>847</v>
      </c>
      <c r="J94" t="s">
        <v>835</v>
      </c>
      <c r="K94">
        <v>1565.3208326459101</v>
      </c>
      <c r="L94">
        <v>1500.9894595420001</v>
      </c>
      <c r="M94">
        <v>0.65884340547153897</v>
      </c>
      <c r="N94">
        <v>0.34115659452846098</v>
      </c>
      <c r="O94">
        <v>0.22450424464912699</v>
      </c>
      <c r="P94">
        <v>1.3942779145047599</v>
      </c>
      <c r="Q94">
        <v>0.83022633014436897</v>
      </c>
      <c r="R94">
        <v>5</v>
      </c>
      <c r="S94">
        <v>2</v>
      </c>
      <c r="T94">
        <v>1568.3053044112701</v>
      </c>
      <c r="U94">
        <v>1498.0049877766401</v>
      </c>
      <c r="V94">
        <v>81</v>
      </c>
      <c r="W94">
        <v>2</v>
      </c>
      <c r="X94">
        <v>41</v>
      </c>
      <c r="Y94" t="str">
        <f>IF(Table721[[#This Row],[home_team_score]] &gt; Table721[[#This Row],[away_team_score]], Table721[[#This Row],[home_team]], IF(Table721[[#This Row],[home_team_score]] &lt; Table721[[#This Row],[away_team_score]], Table721[[#This Row],[away_team]], ""))</f>
        <v>Toronto Maple Leafs</v>
      </c>
    </row>
    <row r="95" spans="1:25">
      <c r="A95">
        <v>2023</v>
      </c>
      <c r="B95" s="15">
        <v>44977</v>
      </c>
      <c r="C95">
        <v>0</v>
      </c>
      <c r="D95">
        <v>0</v>
      </c>
      <c r="E95" t="s">
        <v>829</v>
      </c>
      <c r="G95" t="s">
        <v>888</v>
      </c>
      <c r="H95" t="s">
        <v>854</v>
      </c>
      <c r="I95" t="s">
        <v>889</v>
      </c>
      <c r="J95" t="s">
        <v>855</v>
      </c>
      <c r="K95">
        <v>1574.38324679523</v>
      </c>
      <c r="L95">
        <v>1530.3104264514</v>
      </c>
      <c r="M95">
        <v>0.63216749192617006</v>
      </c>
      <c r="N95">
        <v>0.36783250807383</v>
      </c>
      <c r="O95">
        <v>0.227889813778998</v>
      </c>
      <c r="P95">
        <v>1.34816026561915</v>
      </c>
      <c r="Q95">
        <v>0.87972954815985105</v>
      </c>
      <c r="R95">
        <v>1</v>
      </c>
      <c r="S95">
        <v>4</v>
      </c>
      <c r="T95">
        <v>1568.26373274293</v>
      </c>
      <c r="U95">
        <v>1536.4299405037</v>
      </c>
      <c r="V95">
        <v>95</v>
      </c>
      <c r="W95">
        <v>2</v>
      </c>
      <c r="X95">
        <v>48</v>
      </c>
      <c r="Y95" t="str">
        <f>IF(Table721[[#This Row],[home_team_score]] &gt; Table721[[#This Row],[away_team_score]], Table721[[#This Row],[home_team]], IF(Table721[[#This Row],[home_team_score]] &lt; Table721[[#This Row],[away_team_score]], Table721[[#This Row],[away_team]], ""))</f>
        <v>Winnipeg Jets</v>
      </c>
    </row>
    <row r="96" spans="1:25">
      <c r="A96">
        <v>2023</v>
      </c>
      <c r="B96" s="15">
        <v>44856</v>
      </c>
      <c r="C96">
        <v>0</v>
      </c>
      <c r="D96">
        <v>0</v>
      </c>
      <c r="E96" t="s">
        <v>829</v>
      </c>
      <c r="G96" t="s">
        <v>882</v>
      </c>
      <c r="H96" t="s">
        <v>834</v>
      </c>
      <c r="I96" t="s">
        <v>883</v>
      </c>
      <c r="J96" t="s">
        <v>835</v>
      </c>
      <c r="K96">
        <v>1565.6738802309001</v>
      </c>
      <c r="L96">
        <v>1506.5393782808701</v>
      </c>
      <c r="M96">
        <v>0.65208771536815202</v>
      </c>
      <c r="N96">
        <v>0.34791228463184798</v>
      </c>
      <c r="O96">
        <v>0.22536931521800599</v>
      </c>
      <c r="P96">
        <v>1.3825841840797199</v>
      </c>
      <c r="Q96">
        <v>0.84278513113829001</v>
      </c>
      <c r="R96">
        <v>5</v>
      </c>
      <c r="S96">
        <v>3</v>
      </c>
      <c r="T96">
        <v>1568.1874793172401</v>
      </c>
      <c r="U96">
        <v>1504.0257791945301</v>
      </c>
      <c r="V96">
        <v>83</v>
      </c>
      <c r="W96">
        <v>52</v>
      </c>
      <c r="X96">
        <v>67</v>
      </c>
      <c r="Y96" t="str">
        <f>IF(Table721[[#This Row],[home_team_score]] &gt; Table721[[#This Row],[away_team_score]], Table721[[#This Row],[home_team]], IF(Table721[[#This Row],[home_team_score]] &lt; Table721[[#This Row],[away_team_score]], Table721[[#This Row],[away_team]], ""))</f>
        <v>Tampa Bay Lightning</v>
      </c>
    </row>
    <row r="97" spans="1:25">
      <c r="A97">
        <v>2023</v>
      </c>
      <c r="B97" s="15">
        <v>44886</v>
      </c>
      <c r="C97">
        <v>0</v>
      </c>
      <c r="D97">
        <v>0</v>
      </c>
      <c r="E97" t="s">
        <v>829</v>
      </c>
      <c r="G97" t="s">
        <v>882</v>
      </c>
      <c r="H97" t="s">
        <v>830</v>
      </c>
      <c r="I97" t="s">
        <v>883</v>
      </c>
      <c r="J97" t="s">
        <v>832</v>
      </c>
      <c r="K97">
        <v>1571.7262200754301</v>
      </c>
      <c r="L97">
        <v>1587.5573290280099</v>
      </c>
      <c r="M97">
        <v>0.54901506534352096</v>
      </c>
      <c r="N97">
        <v>0.45098493465647899</v>
      </c>
      <c r="O97">
        <v>0.23811012324660399</v>
      </c>
      <c r="P97">
        <v>1.20541420906046</v>
      </c>
      <c r="Q97">
        <v>1.03269591418615</v>
      </c>
      <c r="R97">
        <v>3</v>
      </c>
      <c r="S97">
        <v>5</v>
      </c>
      <c r="T97">
        <v>1567.4777157748399</v>
      </c>
      <c r="U97">
        <v>1591.8058333286001</v>
      </c>
      <c r="V97">
        <v>100</v>
      </c>
      <c r="W97">
        <v>8</v>
      </c>
      <c r="X97">
        <v>54</v>
      </c>
      <c r="Y97" t="str">
        <f>IF(Table721[[#This Row],[home_team_score]] &gt; Table721[[#This Row],[away_team_score]], Table721[[#This Row],[home_team]], IF(Table721[[#This Row],[home_team_score]] &lt; Table721[[#This Row],[away_team_score]], Table721[[#This Row],[away_team]], ""))</f>
        <v>Boston Bruins</v>
      </c>
    </row>
    <row r="98" spans="1:25">
      <c r="A98">
        <v>2023</v>
      </c>
      <c r="B98" s="15">
        <v>44928</v>
      </c>
      <c r="C98">
        <v>0</v>
      </c>
      <c r="D98">
        <v>0</v>
      </c>
      <c r="E98" t="s">
        <v>829</v>
      </c>
      <c r="G98" t="s">
        <v>842</v>
      </c>
      <c r="H98" t="s">
        <v>843</v>
      </c>
      <c r="I98" t="s">
        <v>844</v>
      </c>
      <c r="J98" t="s">
        <v>845</v>
      </c>
      <c r="K98">
        <v>1570.4084549357001</v>
      </c>
      <c r="L98">
        <v>1537.32748514576</v>
      </c>
      <c r="M98">
        <v>0.61733514477681095</v>
      </c>
      <c r="N98">
        <v>0.38266485522318899</v>
      </c>
      <c r="O98">
        <v>0.22974174757164101</v>
      </c>
      <c r="P98">
        <v>1.3225843821268499</v>
      </c>
      <c r="Q98">
        <v>0.90715736544479497</v>
      </c>
      <c r="R98">
        <v>2</v>
      </c>
      <c r="S98">
        <v>3</v>
      </c>
      <c r="T98">
        <v>1567.30155261909</v>
      </c>
      <c r="U98">
        <v>1540.4343874623701</v>
      </c>
      <c r="V98">
        <v>96</v>
      </c>
      <c r="W98">
        <v>13</v>
      </c>
      <c r="X98">
        <v>54</v>
      </c>
      <c r="Y98" t="str">
        <f>IF(Table721[[#This Row],[home_team_score]] &gt; Table721[[#This Row],[away_team_score]], Table721[[#This Row],[home_team]], IF(Table721[[#This Row],[home_team_score]] &lt; Table721[[#This Row],[away_team_score]], Table721[[#This Row],[away_team]], ""))</f>
        <v>Vegas Golden Knights</v>
      </c>
    </row>
    <row r="99" spans="1:25">
      <c r="A99">
        <v>2023</v>
      </c>
      <c r="B99" s="15">
        <v>44868</v>
      </c>
      <c r="C99">
        <v>0</v>
      </c>
      <c r="D99">
        <v>0</v>
      </c>
      <c r="E99" t="s">
        <v>829</v>
      </c>
      <c r="F99" t="s">
        <v>865</v>
      </c>
      <c r="G99" t="s">
        <v>882</v>
      </c>
      <c r="H99" t="s">
        <v>866</v>
      </c>
      <c r="I99" t="s">
        <v>883</v>
      </c>
      <c r="J99" t="s">
        <v>867</v>
      </c>
      <c r="K99">
        <v>1570.17393903431</v>
      </c>
      <c r="L99">
        <v>1557.0076750407</v>
      </c>
      <c r="M99">
        <v>0.58991505834741498</v>
      </c>
      <c r="N99">
        <v>0.41008494165258502</v>
      </c>
      <c r="O99">
        <v>0.23312385157063101</v>
      </c>
      <c r="P99">
        <v>1.275430697764</v>
      </c>
      <c r="Q99">
        <v>0.957693153806633</v>
      </c>
      <c r="R99">
        <v>3</v>
      </c>
      <c r="S99">
        <v>4</v>
      </c>
      <c r="T99">
        <v>1567.23479387417</v>
      </c>
      <c r="U99">
        <v>1559.94682020084</v>
      </c>
      <c r="V99">
        <v>98</v>
      </c>
      <c r="W99">
        <v>20</v>
      </c>
      <c r="X99">
        <v>59</v>
      </c>
      <c r="Y99" t="str">
        <f>IF(Table721[[#This Row],[home_team_score]] &gt; Table721[[#This Row],[away_team_score]], Table721[[#This Row],[home_team]], IF(Table721[[#This Row],[home_team_score]] &lt; Table721[[#This Row],[away_team_score]], Table721[[#This Row],[away_team]], ""))</f>
        <v>Carolina Hurricanes</v>
      </c>
    </row>
    <row r="100" spans="1:25">
      <c r="A100">
        <v>2023</v>
      </c>
      <c r="B100" s="15">
        <v>44873</v>
      </c>
      <c r="C100">
        <v>0</v>
      </c>
      <c r="D100">
        <v>0</v>
      </c>
      <c r="E100" t="s">
        <v>829</v>
      </c>
      <c r="G100" t="s">
        <v>882</v>
      </c>
      <c r="H100" t="s">
        <v>870</v>
      </c>
      <c r="I100" t="s">
        <v>883</v>
      </c>
      <c r="J100" t="s">
        <v>871</v>
      </c>
      <c r="K100">
        <v>1569.5124620332001</v>
      </c>
      <c r="L100">
        <v>1539.22634469791</v>
      </c>
      <c r="M100">
        <v>0.61352742141935601</v>
      </c>
      <c r="N100">
        <v>0.38647257858064399</v>
      </c>
      <c r="O100">
        <v>0.230214311578853</v>
      </c>
      <c r="P100">
        <v>1.3160263614607599</v>
      </c>
      <c r="Q100">
        <v>0.91418795011809495</v>
      </c>
      <c r="R100">
        <v>2</v>
      </c>
      <c r="S100">
        <v>3</v>
      </c>
      <c r="T100">
        <v>1566.4291043236501</v>
      </c>
      <c r="U100">
        <v>1542.30970240746</v>
      </c>
      <c r="V100">
        <v>96</v>
      </c>
      <c r="W100">
        <v>26</v>
      </c>
      <c r="X100">
        <v>61</v>
      </c>
      <c r="Y100" t="str">
        <f>IF(Table721[[#This Row],[home_team_score]] &gt; Table721[[#This Row],[away_team_score]], Table721[[#This Row],[home_team]], IF(Table721[[#This Row],[home_team_score]] &lt; Table721[[#This Row],[away_team_score]], Table721[[#This Row],[away_team]], ""))</f>
        <v>Edmonton Oilers</v>
      </c>
    </row>
    <row r="101" spans="1:25">
      <c r="A101">
        <v>2023</v>
      </c>
      <c r="B101" s="15">
        <v>44915</v>
      </c>
      <c r="C101">
        <v>0</v>
      </c>
      <c r="D101">
        <v>0</v>
      </c>
      <c r="E101" t="s">
        <v>829</v>
      </c>
      <c r="G101" t="s">
        <v>866</v>
      </c>
      <c r="H101" t="s">
        <v>894</v>
      </c>
      <c r="I101" t="s">
        <v>867</v>
      </c>
      <c r="J101" t="s">
        <v>895</v>
      </c>
      <c r="K101">
        <v>1563.4835627043001</v>
      </c>
      <c r="L101">
        <v>1491.8635976211699</v>
      </c>
      <c r="M101">
        <v>0.66821011967695498</v>
      </c>
      <c r="N101">
        <v>0.33178988032304502</v>
      </c>
      <c r="O101">
        <v>0.22329496584067601</v>
      </c>
      <c r="P101">
        <v>1.4105072493469299</v>
      </c>
      <c r="Q101">
        <v>0.81278771649375003</v>
      </c>
      <c r="R101">
        <v>4</v>
      </c>
      <c r="S101">
        <v>1</v>
      </c>
      <c r="T101">
        <v>1566.3763517810301</v>
      </c>
      <c r="U101">
        <v>1488.9708085444399</v>
      </c>
      <c r="V101">
        <v>75</v>
      </c>
      <c r="W101">
        <v>23</v>
      </c>
      <c r="X101">
        <v>49</v>
      </c>
      <c r="Y101" t="str">
        <f>IF(Table721[[#This Row],[home_team_score]] &gt; Table721[[#This Row],[away_team_score]], Table721[[#This Row],[home_team]], IF(Table721[[#This Row],[home_team_score]] &lt; Table721[[#This Row],[away_team_score]], Table721[[#This Row],[away_team]], ""))</f>
        <v>Carolina Hurricanes</v>
      </c>
    </row>
    <row r="102" spans="1:25">
      <c r="A102">
        <v>2023</v>
      </c>
      <c r="B102" s="15">
        <v>44880</v>
      </c>
      <c r="C102">
        <v>0</v>
      </c>
      <c r="D102">
        <v>0</v>
      </c>
      <c r="E102" t="s">
        <v>829</v>
      </c>
      <c r="F102" t="s">
        <v>860</v>
      </c>
      <c r="G102" t="s">
        <v>882</v>
      </c>
      <c r="H102" t="s">
        <v>852</v>
      </c>
      <c r="I102" t="s">
        <v>883</v>
      </c>
      <c r="J102" t="s">
        <v>853</v>
      </c>
      <c r="K102">
        <v>1564.4169308921601</v>
      </c>
      <c r="L102">
        <v>1528.72066894611</v>
      </c>
      <c r="M102">
        <v>0.62088524662469502</v>
      </c>
      <c r="N102">
        <v>0.37911475337530498</v>
      </c>
      <c r="O102">
        <v>0.22930016117253099</v>
      </c>
      <c r="P102">
        <v>1.3287015673012299</v>
      </c>
      <c r="Q102">
        <v>0.90059859387130003</v>
      </c>
      <c r="R102">
        <v>5</v>
      </c>
      <c r="S102">
        <v>4</v>
      </c>
      <c r="T102">
        <v>1566.1741433643299</v>
      </c>
      <c r="U102">
        <v>1526.9634564739399</v>
      </c>
      <c r="V102">
        <v>92</v>
      </c>
      <c r="W102">
        <v>25</v>
      </c>
      <c r="X102">
        <v>58</v>
      </c>
      <c r="Y102" t="str">
        <f>IF(Table721[[#This Row],[home_team_score]] &gt; Table721[[#This Row],[away_team_score]], Table721[[#This Row],[home_team]], IF(Table721[[#This Row],[home_team_score]] &lt; Table721[[#This Row],[away_team_score]], Table721[[#This Row],[away_team]], ""))</f>
        <v>Tampa Bay Lightning</v>
      </c>
    </row>
    <row r="103" spans="1:25">
      <c r="A103">
        <v>2023</v>
      </c>
      <c r="B103" s="15">
        <v>44955</v>
      </c>
      <c r="C103">
        <v>0</v>
      </c>
      <c r="D103">
        <v>0</v>
      </c>
      <c r="E103" t="s">
        <v>829</v>
      </c>
      <c r="G103" t="s">
        <v>846</v>
      </c>
      <c r="H103" t="s">
        <v>838</v>
      </c>
      <c r="I103" t="s">
        <v>847</v>
      </c>
      <c r="J103" t="s">
        <v>839</v>
      </c>
      <c r="K103">
        <v>1562.20731425651</v>
      </c>
      <c r="L103">
        <v>1529.93783184982</v>
      </c>
      <c r="M103">
        <v>0.61623102963998999</v>
      </c>
      <c r="N103">
        <v>0.38376897036001001</v>
      </c>
      <c r="O103">
        <v>0.22987888670190801</v>
      </c>
      <c r="P103">
        <v>1.32068244293708</v>
      </c>
      <c r="Q103">
        <v>0.909196443764831</v>
      </c>
      <c r="R103">
        <v>5</v>
      </c>
      <c r="S103">
        <v>1</v>
      </c>
      <c r="T103">
        <v>1566.04085089103</v>
      </c>
      <c r="U103">
        <v>1526.1042952153</v>
      </c>
      <c r="V103">
        <v>92</v>
      </c>
      <c r="W103">
        <v>1</v>
      </c>
      <c r="X103">
        <v>46</v>
      </c>
      <c r="Y103" t="str">
        <f>IF(Table721[[#This Row],[home_team_score]] &gt; Table721[[#This Row],[away_team_score]], Table721[[#This Row],[home_team]], IF(Table721[[#This Row],[home_team_score]] &lt; Table721[[#This Row],[away_team_score]], Table721[[#This Row],[away_team]], ""))</f>
        <v>Toronto Maple Leafs</v>
      </c>
    </row>
    <row r="104" spans="1:25">
      <c r="A104">
        <v>2023</v>
      </c>
      <c r="B104" s="15">
        <v>44945</v>
      </c>
      <c r="C104">
        <v>0</v>
      </c>
      <c r="D104">
        <v>0</v>
      </c>
      <c r="E104" t="s">
        <v>829</v>
      </c>
      <c r="G104" t="s">
        <v>866</v>
      </c>
      <c r="H104" t="s">
        <v>886</v>
      </c>
      <c r="I104" t="s">
        <v>867</v>
      </c>
      <c r="J104" t="s">
        <v>887</v>
      </c>
      <c r="K104">
        <v>1562.29950386157</v>
      </c>
      <c r="L104">
        <v>1552.02791877661</v>
      </c>
      <c r="M104">
        <v>0.58587804197355897</v>
      </c>
      <c r="N104">
        <v>0.41412195802644097</v>
      </c>
      <c r="O104">
        <v>0.23361832723838299</v>
      </c>
      <c r="P104">
        <v>1.2685025630539399</v>
      </c>
      <c r="Q104">
        <v>0.965115764184444</v>
      </c>
      <c r="R104">
        <v>5</v>
      </c>
      <c r="S104">
        <v>2</v>
      </c>
      <c r="T104">
        <v>1566.01509027719</v>
      </c>
      <c r="U104">
        <v>1548.31233236099</v>
      </c>
      <c r="V104">
        <v>97</v>
      </c>
      <c r="W104">
        <v>2</v>
      </c>
      <c r="X104">
        <v>49</v>
      </c>
      <c r="Y104" t="str">
        <f>IF(Table721[[#This Row],[home_team_score]] &gt; Table721[[#This Row],[away_team_score]], Table721[[#This Row],[home_team]], IF(Table721[[#This Row],[home_team_score]] &lt; Table721[[#This Row],[away_team_score]], Table721[[#This Row],[away_team]], ""))</f>
        <v>Carolina Hurricanes</v>
      </c>
    </row>
    <row r="105" spans="1:25">
      <c r="A105">
        <v>2023</v>
      </c>
      <c r="B105" s="15">
        <v>44981</v>
      </c>
      <c r="C105">
        <v>0</v>
      </c>
      <c r="D105">
        <v>0</v>
      </c>
      <c r="E105" t="s">
        <v>829</v>
      </c>
      <c r="F105" t="s">
        <v>860</v>
      </c>
      <c r="G105" t="s">
        <v>846</v>
      </c>
      <c r="H105" t="s">
        <v>886</v>
      </c>
      <c r="I105" t="s">
        <v>847</v>
      </c>
      <c r="J105" t="s">
        <v>887</v>
      </c>
      <c r="K105">
        <v>1564.00892533672</v>
      </c>
      <c r="L105">
        <v>1537.57063753955</v>
      </c>
      <c r="M105">
        <v>0.60826240360387795</v>
      </c>
      <c r="N105">
        <v>0.39173759639612199</v>
      </c>
      <c r="O105">
        <v>0.23086603085864699</v>
      </c>
      <c r="P105">
        <v>1.3069637112258401</v>
      </c>
      <c r="Q105">
        <v>0.923902319632811</v>
      </c>
      <c r="R105">
        <v>2</v>
      </c>
      <c r="S105">
        <v>1</v>
      </c>
      <c r="T105">
        <v>1565.8325503901599</v>
      </c>
      <c r="U105">
        <v>1535.74701248611</v>
      </c>
      <c r="V105">
        <v>94</v>
      </c>
      <c r="W105">
        <v>1</v>
      </c>
      <c r="X105">
        <v>47</v>
      </c>
      <c r="Y105" t="str">
        <f>IF(Table721[[#This Row],[home_team_score]] &gt; Table721[[#This Row],[away_team_score]], Table721[[#This Row],[home_team]], IF(Table721[[#This Row],[home_team_score]] &lt; Table721[[#This Row],[away_team_score]], Table721[[#This Row],[away_team]], ""))</f>
        <v>Toronto Maple Leafs</v>
      </c>
    </row>
    <row r="106" spans="1:25">
      <c r="A106">
        <v>2023</v>
      </c>
      <c r="B106" s="15">
        <v>44940</v>
      </c>
      <c r="C106">
        <v>0</v>
      </c>
      <c r="D106">
        <v>0</v>
      </c>
      <c r="E106" t="s">
        <v>829</v>
      </c>
      <c r="G106" t="s">
        <v>866</v>
      </c>
      <c r="H106" t="s">
        <v>856</v>
      </c>
      <c r="I106" t="s">
        <v>867</v>
      </c>
      <c r="J106" t="s">
        <v>857</v>
      </c>
      <c r="K106">
        <v>1564.04864039014</v>
      </c>
      <c r="L106">
        <v>1531.80938790709</v>
      </c>
      <c r="M106">
        <v>0.61618987536543801</v>
      </c>
      <c r="N106">
        <v>0.38381012463456199</v>
      </c>
      <c r="O106">
        <v>0.22988399658497199</v>
      </c>
      <c r="P106">
        <v>1.3206115561116401</v>
      </c>
      <c r="Q106">
        <v>0.909272440473327</v>
      </c>
      <c r="R106">
        <v>2</v>
      </c>
      <c r="S106">
        <v>1</v>
      </c>
      <c r="T106">
        <v>1565.83050036281</v>
      </c>
      <c r="U106">
        <v>1530.02752793442</v>
      </c>
      <c r="V106">
        <v>93</v>
      </c>
      <c r="W106">
        <v>2</v>
      </c>
      <c r="X106">
        <v>47</v>
      </c>
      <c r="Y106" t="str">
        <f>IF(Table721[[#This Row],[home_team_score]] &gt; Table721[[#This Row],[away_team_score]], Table721[[#This Row],[home_team]], IF(Table721[[#This Row],[home_team_score]] &lt; Table721[[#This Row],[away_team_score]], Table721[[#This Row],[away_team]], ""))</f>
        <v>Carolina Hurricanes</v>
      </c>
    </row>
    <row r="107" spans="1:25">
      <c r="A107">
        <v>2023</v>
      </c>
      <c r="B107" s="15">
        <v>44933</v>
      </c>
      <c r="C107">
        <v>0</v>
      </c>
      <c r="D107">
        <v>0</v>
      </c>
      <c r="E107" t="s">
        <v>829</v>
      </c>
      <c r="G107" t="s">
        <v>846</v>
      </c>
      <c r="H107" t="s">
        <v>892</v>
      </c>
      <c r="I107" t="s">
        <v>847</v>
      </c>
      <c r="J107" t="s">
        <v>893</v>
      </c>
      <c r="K107">
        <v>1562.87197740331</v>
      </c>
      <c r="L107">
        <v>1449.20394390612</v>
      </c>
      <c r="M107">
        <v>0.71953352789176195</v>
      </c>
      <c r="N107">
        <v>0.280466472108238</v>
      </c>
      <c r="O107">
        <v>0.21640942841972599</v>
      </c>
      <c r="P107">
        <v>1.4997626447033701</v>
      </c>
      <c r="Q107">
        <v>0.71664678371636004</v>
      </c>
      <c r="R107">
        <v>4</v>
      </c>
      <c r="S107">
        <v>1</v>
      </c>
      <c r="T107">
        <v>1565.2708430044099</v>
      </c>
      <c r="U107">
        <v>1446.8050783050201</v>
      </c>
      <c r="V107">
        <v>45</v>
      </c>
      <c r="W107">
        <v>5</v>
      </c>
      <c r="X107">
        <v>25</v>
      </c>
      <c r="Y107" t="str">
        <f>IF(Table721[[#This Row],[home_team_score]] &gt; Table721[[#This Row],[away_team_score]], Table721[[#This Row],[home_team]], IF(Table721[[#This Row],[home_team_score]] &lt; Table721[[#This Row],[away_team_score]], Table721[[#This Row],[away_team]], ""))</f>
        <v>Toronto Maple Leafs</v>
      </c>
    </row>
    <row r="108" spans="1:25">
      <c r="A108">
        <v>2023</v>
      </c>
      <c r="B108" s="15">
        <v>44942</v>
      </c>
      <c r="C108">
        <v>0</v>
      </c>
      <c r="D108">
        <v>0</v>
      </c>
      <c r="E108" t="s">
        <v>829</v>
      </c>
      <c r="G108" t="s">
        <v>842</v>
      </c>
      <c r="H108" t="s">
        <v>892</v>
      </c>
      <c r="I108" t="s">
        <v>844</v>
      </c>
      <c r="J108" t="s">
        <v>893</v>
      </c>
      <c r="K108">
        <v>1562.7939610789999</v>
      </c>
      <c r="L108">
        <v>1453.7758816291901</v>
      </c>
      <c r="M108">
        <v>0.71410015085822998</v>
      </c>
      <c r="N108">
        <v>0.28589984914177002</v>
      </c>
      <c r="O108">
        <v>0.21716325750899901</v>
      </c>
      <c r="P108">
        <v>1.49028724427742</v>
      </c>
      <c r="Q108">
        <v>0.72687601323158102</v>
      </c>
      <c r="R108">
        <v>6</v>
      </c>
      <c r="S108">
        <v>3</v>
      </c>
      <c r="T108">
        <v>1565.2444464529799</v>
      </c>
      <c r="U108">
        <v>1451.3253962552101</v>
      </c>
      <c r="V108">
        <v>49</v>
      </c>
      <c r="W108">
        <v>58</v>
      </c>
      <c r="X108">
        <v>53</v>
      </c>
      <c r="Y108" t="str">
        <f>IF(Table721[[#This Row],[home_team_score]] &gt; Table721[[#This Row],[away_team_score]], Table721[[#This Row],[home_team]], IF(Table721[[#This Row],[home_team_score]] &lt; Table721[[#This Row],[away_team_score]], Table721[[#This Row],[away_team]], ""))</f>
        <v>Colorado Avalanche</v>
      </c>
    </row>
    <row r="109" spans="1:25">
      <c r="A109">
        <v>2023</v>
      </c>
      <c r="B109" s="15">
        <v>44943</v>
      </c>
      <c r="C109">
        <v>0</v>
      </c>
      <c r="D109">
        <v>0</v>
      </c>
      <c r="E109" t="s">
        <v>829</v>
      </c>
      <c r="F109" t="s">
        <v>860</v>
      </c>
      <c r="G109" t="s">
        <v>846</v>
      </c>
      <c r="H109" t="s">
        <v>858</v>
      </c>
      <c r="I109" t="s">
        <v>847</v>
      </c>
      <c r="J109" t="s">
        <v>859</v>
      </c>
      <c r="K109">
        <v>1563.28540567659</v>
      </c>
      <c r="L109">
        <v>1527.84318792299</v>
      </c>
      <c r="M109">
        <v>0.62054095718710001</v>
      </c>
      <c r="N109">
        <v>0.37945904281289999</v>
      </c>
      <c r="O109">
        <v>0.22934302982428301</v>
      </c>
      <c r="P109">
        <v>1.3281082009471299</v>
      </c>
      <c r="Q109">
        <v>0.90123482887714901</v>
      </c>
      <c r="R109">
        <v>5</v>
      </c>
      <c r="S109">
        <v>4</v>
      </c>
      <c r="T109">
        <v>1565.04442318216</v>
      </c>
      <c r="U109">
        <v>1526.08417041742</v>
      </c>
      <c r="V109">
        <v>91</v>
      </c>
      <c r="W109">
        <v>4</v>
      </c>
      <c r="X109">
        <v>47</v>
      </c>
      <c r="Y109" t="str">
        <f>IF(Table721[[#This Row],[home_team_score]] &gt; Table721[[#This Row],[away_team_score]], Table721[[#This Row],[home_team]], IF(Table721[[#This Row],[home_team_score]] &lt; Table721[[#This Row],[away_team_score]], Table721[[#This Row],[away_team]], ""))</f>
        <v>Toronto Maple Leafs</v>
      </c>
    </row>
    <row r="110" spans="1:25">
      <c r="A110">
        <v>2023</v>
      </c>
      <c r="B110" s="15">
        <v>44975</v>
      </c>
      <c r="C110">
        <v>0</v>
      </c>
      <c r="D110">
        <v>0</v>
      </c>
      <c r="E110" t="s">
        <v>829</v>
      </c>
      <c r="G110" t="s">
        <v>846</v>
      </c>
      <c r="H110" t="s">
        <v>884</v>
      </c>
      <c r="I110" t="s">
        <v>847</v>
      </c>
      <c r="J110" t="s">
        <v>885</v>
      </c>
      <c r="K110">
        <v>1562.47074183269</v>
      </c>
      <c r="L110">
        <v>1423.96183311767</v>
      </c>
      <c r="M110">
        <v>0.74746629854261604</v>
      </c>
      <c r="N110">
        <v>0.25253370145738402</v>
      </c>
      <c r="O110">
        <v>0.21241446248188001</v>
      </c>
      <c r="P110">
        <v>1.5485744075388601</v>
      </c>
      <c r="Q110">
        <v>0.66384005494301801</v>
      </c>
      <c r="R110">
        <v>5</v>
      </c>
      <c r="S110">
        <v>1</v>
      </c>
      <c r="T110">
        <v>1564.87362341925</v>
      </c>
      <c r="U110">
        <v>1421.5589515311101</v>
      </c>
      <c r="V110">
        <v>28</v>
      </c>
      <c r="W110">
        <v>1</v>
      </c>
      <c r="X110">
        <v>14</v>
      </c>
      <c r="Y110" t="str">
        <f>IF(Table721[[#This Row],[home_team_score]] &gt; Table721[[#This Row],[away_team_score]], Table721[[#This Row],[home_team]], IF(Table721[[#This Row],[home_team_score]] &lt; Table721[[#This Row],[away_team_score]], Table721[[#This Row],[away_team]], ""))</f>
        <v>Toronto Maple Leafs</v>
      </c>
    </row>
    <row r="111" spans="1:25">
      <c r="A111">
        <v>2023</v>
      </c>
      <c r="B111" s="15">
        <v>44967</v>
      </c>
      <c r="C111">
        <v>0</v>
      </c>
      <c r="D111">
        <v>0</v>
      </c>
      <c r="E111" t="s">
        <v>829</v>
      </c>
      <c r="G111" t="s">
        <v>888</v>
      </c>
      <c r="H111" t="s">
        <v>850</v>
      </c>
      <c r="I111" t="s">
        <v>889</v>
      </c>
      <c r="J111" t="s">
        <v>851</v>
      </c>
      <c r="K111">
        <v>1561.64587122084</v>
      </c>
      <c r="L111">
        <v>1504.0570492681099</v>
      </c>
      <c r="M111">
        <v>0.65006638969153396</v>
      </c>
      <c r="N111">
        <v>0.34993361030846598</v>
      </c>
      <c r="O111">
        <v>0.22562706449556499</v>
      </c>
      <c r="P111">
        <v>1.3790872726453001</v>
      </c>
      <c r="Q111">
        <v>0.84653979185026296</v>
      </c>
      <c r="R111">
        <v>6</v>
      </c>
      <c r="S111">
        <v>3</v>
      </c>
      <c r="T111">
        <v>1564.7166917325801</v>
      </c>
      <c r="U111">
        <v>1500.9862287563701</v>
      </c>
      <c r="V111">
        <v>81</v>
      </c>
      <c r="W111">
        <v>8</v>
      </c>
      <c r="X111">
        <v>44</v>
      </c>
      <c r="Y111" t="str">
        <f>IF(Table721[[#This Row],[home_team_score]] &gt; Table721[[#This Row],[away_team_score]], Table721[[#This Row],[home_team]], IF(Table721[[#This Row],[home_team_score]] &lt; Table721[[#This Row],[away_team_score]], Table721[[#This Row],[away_team]], ""))</f>
        <v>New York Rangers</v>
      </c>
    </row>
    <row r="112" spans="1:25">
      <c r="A112">
        <v>2023</v>
      </c>
      <c r="B112" s="15">
        <v>44878</v>
      </c>
      <c r="C112">
        <v>0</v>
      </c>
      <c r="D112">
        <v>0</v>
      </c>
      <c r="E112" t="s">
        <v>829</v>
      </c>
      <c r="G112" t="s">
        <v>882</v>
      </c>
      <c r="H112" t="s">
        <v>838</v>
      </c>
      <c r="I112" t="s">
        <v>883</v>
      </c>
      <c r="J112" t="s">
        <v>839</v>
      </c>
      <c r="K112">
        <v>1561.16206217841</v>
      </c>
      <c r="L112">
        <v>1517.58607534269</v>
      </c>
      <c r="M112">
        <v>0.63150219925170104</v>
      </c>
      <c r="N112">
        <v>0.36849780074829902</v>
      </c>
      <c r="O112">
        <v>0.227973293990301</v>
      </c>
      <c r="P112">
        <v>1.34701205596817</v>
      </c>
      <c r="Q112">
        <v>0.880961238022128</v>
      </c>
      <c r="R112">
        <v>6</v>
      </c>
      <c r="S112">
        <v>3</v>
      </c>
      <c r="T112">
        <v>1564.4169308921601</v>
      </c>
      <c r="U112">
        <v>1514.33120662894</v>
      </c>
      <c r="V112">
        <v>87</v>
      </c>
      <c r="W112">
        <v>61</v>
      </c>
      <c r="X112">
        <v>74</v>
      </c>
      <c r="Y112" t="str">
        <f>IF(Table721[[#This Row],[home_team_score]] &gt; Table721[[#This Row],[away_team_score]], Table721[[#This Row],[home_team]], IF(Table721[[#This Row],[home_team_score]] &lt; Table721[[#This Row],[away_team_score]], Table721[[#This Row],[away_team]], ""))</f>
        <v>Tampa Bay Lightning</v>
      </c>
    </row>
    <row r="113" spans="1:25">
      <c r="A113">
        <v>2023</v>
      </c>
      <c r="B113" s="15">
        <v>44913</v>
      </c>
      <c r="C113">
        <v>0</v>
      </c>
      <c r="D113">
        <v>0</v>
      </c>
      <c r="E113" t="s">
        <v>829</v>
      </c>
      <c r="G113" t="s">
        <v>866</v>
      </c>
      <c r="H113" t="s">
        <v>856</v>
      </c>
      <c r="I113" t="s">
        <v>867</v>
      </c>
      <c r="J113" t="s">
        <v>857</v>
      </c>
      <c r="K113">
        <v>1561.5260214595301</v>
      </c>
      <c r="L113">
        <v>1553.25067158257</v>
      </c>
      <c r="M113">
        <v>0.58308725364209901</v>
      </c>
      <c r="N113">
        <v>0.41691274635790099</v>
      </c>
      <c r="O113">
        <v>0.23395975322134199</v>
      </c>
      <c r="P113">
        <v>1.2637153105369201</v>
      </c>
      <c r="Q113">
        <v>0.97024444268441701</v>
      </c>
      <c r="R113">
        <v>3</v>
      </c>
      <c r="S113">
        <v>2</v>
      </c>
      <c r="T113">
        <v>1563.4835627043001</v>
      </c>
      <c r="U113">
        <v>1551.2931303378</v>
      </c>
      <c r="V113">
        <v>97</v>
      </c>
      <c r="W113">
        <v>10</v>
      </c>
      <c r="X113">
        <v>53</v>
      </c>
      <c r="Y113" t="str">
        <f>IF(Table721[[#This Row],[home_team_score]] &gt; Table721[[#This Row],[away_team_score]], Table721[[#This Row],[home_team]], IF(Table721[[#This Row],[home_team_score]] &lt; Table721[[#This Row],[away_team_score]], Table721[[#This Row],[away_team]], ""))</f>
        <v>Carolina Hurricanes</v>
      </c>
    </row>
    <row r="114" spans="1:25">
      <c r="A114">
        <v>2023</v>
      </c>
      <c r="B114" s="15">
        <v>44852</v>
      </c>
      <c r="C114">
        <v>0</v>
      </c>
      <c r="D114">
        <v>0</v>
      </c>
      <c r="E114" t="s">
        <v>829</v>
      </c>
      <c r="G114" t="s">
        <v>882</v>
      </c>
      <c r="H114" t="s">
        <v>840</v>
      </c>
      <c r="I114" t="s">
        <v>883</v>
      </c>
      <c r="J114" t="s">
        <v>841</v>
      </c>
      <c r="K114">
        <v>1566.72773144338</v>
      </c>
      <c r="L114">
        <v>1443.8014309032801</v>
      </c>
      <c r="M114">
        <v>0.73016183373440502</v>
      </c>
      <c r="N114">
        <v>0.26983816626559498</v>
      </c>
      <c r="O114">
        <v>0.21491416637396399</v>
      </c>
      <c r="P114">
        <v>1.51831571202766</v>
      </c>
      <c r="Q114">
        <v>0.69659845434630496</v>
      </c>
      <c r="R114">
        <v>2</v>
      </c>
      <c r="S114">
        <v>3</v>
      </c>
      <c r="T114">
        <v>1562.87710948821</v>
      </c>
      <c r="U114">
        <v>1447.6520528584499</v>
      </c>
      <c r="V114">
        <v>44</v>
      </c>
      <c r="W114">
        <v>16</v>
      </c>
      <c r="X114">
        <v>30</v>
      </c>
      <c r="Y114" t="str">
        <f>IF(Table721[[#This Row],[home_team_score]] &gt; Table721[[#This Row],[away_team_score]], Table721[[#This Row],[home_team]], IF(Table721[[#This Row],[home_team_score]] &lt; Table721[[#This Row],[away_team_score]], Table721[[#This Row],[away_team]], ""))</f>
        <v>Philadelphia Flyers</v>
      </c>
    </row>
    <row r="115" spans="1:25">
      <c r="A115">
        <v>2023</v>
      </c>
      <c r="B115" s="15">
        <v>44931</v>
      </c>
      <c r="C115">
        <v>0</v>
      </c>
      <c r="D115">
        <v>0</v>
      </c>
      <c r="E115" t="s">
        <v>829</v>
      </c>
      <c r="G115" t="s">
        <v>846</v>
      </c>
      <c r="H115" t="s">
        <v>850</v>
      </c>
      <c r="I115" t="s">
        <v>847</v>
      </c>
      <c r="J115" t="s">
        <v>851</v>
      </c>
      <c r="K115">
        <v>1570.46265993664</v>
      </c>
      <c r="L115">
        <v>1487.08637244136</v>
      </c>
      <c r="M115">
        <v>0.68303952117575994</v>
      </c>
      <c r="N115">
        <v>0.31696047882424</v>
      </c>
      <c r="O115">
        <v>0.221354224854205</v>
      </c>
      <c r="P115">
        <v>1.4362395834510799</v>
      </c>
      <c r="Q115">
        <v>0.78511464140312703</v>
      </c>
      <c r="R115">
        <v>1</v>
      </c>
      <c r="S115">
        <v>5</v>
      </c>
      <c r="T115">
        <v>1562.87197740331</v>
      </c>
      <c r="U115">
        <v>1494.67705497469</v>
      </c>
      <c r="V115">
        <v>76</v>
      </c>
      <c r="W115">
        <v>18</v>
      </c>
      <c r="X115">
        <v>47</v>
      </c>
      <c r="Y115" t="str">
        <f>IF(Table721[[#This Row],[home_team_score]] &gt; Table721[[#This Row],[away_team_score]], Table721[[#This Row],[home_team]], IF(Table721[[#This Row],[home_team_score]] &lt; Table721[[#This Row],[away_team_score]], Table721[[#This Row],[away_team]], ""))</f>
        <v>Seattle Kraken</v>
      </c>
    </row>
    <row r="116" spans="1:25">
      <c r="A116">
        <v>2023</v>
      </c>
      <c r="B116" s="15">
        <v>44940</v>
      </c>
      <c r="C116">
        <v>0</v>
      </c>
      <c r="D116">
        <v>0</v>
      </c>
      <c r="E116" t="s">
        <v>829</v>
      </c>
      <c r="G116" t="s">
        <v>842</v>
      </c>
      <c r="H116" t="s">
        <v>831</v>
      </c>
      <c r="I116" t="s">
        <v>844</v>
      </c>
      <c r="J116" t="s">
        <v>833</v>
      </c>
      <c r="K116">
        <v>1559.12543924537</v>
      </c>
      <c r="L116">
        <v>1470.1536774859901</v>
      </c>
      <c r="M116">
        <v>0.68997143663586402</v>
      </c>
      <c r="N116">
        <v>0.31002856336413598</v>
      </c>
      <c r="O116">
        <v>0.220434770903778</v>
      </c>
      <c r="P116">
        <v>1.4482839486105299</v>
      </c>
      <c r="Q116">
        <v>0.77215082229324905</v>
      </c>
      <c r="R116">
        <v>7</v>
      </c>
      <c r="S116">
        <v>0</v>
      </c>
      <c r="T116">
        <v>1562.7939610789999</v>
      </c>
      <c r="U116">
        <v>1466.4851556523599</v>
      </c>
      <c r="V116">
        <v>58</v>
      </c>
      <c r="W116">
        <v>72</v>
      </c>
      <c r="X116">
        <v>65</v>
      </c>
      <c r="Y116" t="str">
        <f>IF(Table721[[#This Row],[home_team_score]] &gt; Table721[[#This Row],[away_team_score]], Table721[[#This Row],[home_team]], IF(Table721[[#This Row],[home_team_score]] &lt; Table721[[#This Row],[away_team_score]], Table721[[#This Row],[away_team]], ""))</f>
        <v>Colorado Avalanche</v>
      </c>
    </row>
    <row r="117" spans="1:25">
      <c r="A117">
        <v>2023</v>
      </c>
      <c r="B117" s="15">
        <v>44936</v>
      </c>
      <c r="C117">
        <v>0</v>
      </c>
      <c r="D117">
        <v>0</v>
      </c>
      <c r="E117" t="s">
        <v>829</v>
      </c>
      <c r="G117" t="s">
        <v>842</v>
      </c>
      <c r="H117" t="s">
        <v>858</v>
      </c>
      <c r="I117" t="s">
        <v>844</v>
      </c>
      <c r="J117" t="s">
        <v>859</v>
      </c>
      <c r="K117">
        <v>1565.6877799891699</v>
      </c>
      <c r="L117">
        <v>1521.0312725040501</v>
      </c>
      <c r="M117">
        <v>0.63294844486605795</v>
      </c>
      <c r="N117">
        <v>0.367051555133942</v>
      </c>
      <c r="O117">
        <v>0.22779176755660299</v>
      </c>
      <c r="P117">
        <v>1.34950821226048</v>
      </c>
      <c r="Q117">
        <v>0.87828355529612701</v>
      </c>
      <c r="R117">
        <v>4</v>
      </c>
      <c r="S117">
        <v>5</v>
      </c>
      <c r="T117">
        <v>1562.4834417244899</v>
      </c>
      <c r="U117">
        <v>1524.2356107687301</v>
      </c>
      <c r="V117">
        <v>90</v>
      </c>
      <c r="W117">
        <v>40</v>
      </c>
      <c r="X117">
        <v>65</v>
      </c>
      <c r="Y117" t="str">
        <f>IF(Table721[[#This Row],[home_team_score]] &gt; Table721[[#This Row],[away_team_score]], Table721[[#This Row],[home_team]], IF(Table721[[#This Row],[home_team_score]] &lt; Table721[[#This Row],[away_team_score]], Table721[[#This Row],[away_team]], ""))</f>
        <v>Florida Panthers</v>
      </c>
    </row>
    <row r="118" spans="1:25">
      <c r="A118">
        <v>2023</v>
      </c>
      <c r="B118" s="15">
        <v>44972</v>
      </c>
      <c r="C118">
        <v>0</v>
      </c>
      <c r="D118">
        <v>0</v>
      </c>
      <c r="E118" t="s">
        <v>829</v>
      </c>
      <c r="G118" t="s">
        <v>846</v>
      </c>
      <c r="H118" t="s">
        <v>880</v>
      </c>
      <c r="I118" t="s">
        <v>847</v>
      </c>
      <c r="J118" t="s">
        <v>881</v>
      </c>
      <c r="K118">
        <v>1560.47938661122</v>
      </c>
      <c r="L118">
        <v>1407.3429225719101</v>
      </c>
      <c r="M118">
        <v>0.76302705029521301</v>
      </c>
      <c r="N118">
        <v>0.23697294970478699</v>
      </c>
      <c r="O118">
        <v>0.21008734622438999</v>
      </c>
      <c r="P118">
        <v>1.57583911872087</v>
      </c>
      <c r="Q118">
        <v>0.63424822750351895</v>
      </c>
      <c r="R118">
        <v>5</v>
      </c>
      <c r="S118">
        <v>2</v>
      </c>
      <c r="T118">
        <v>1562.47074183269</v>
      </c>
      <c r="U118">
        <v>1405.3515673504401</v>
      </c>
      <c r="V118">
        <v>17</v>
      </c>
      <c r="W118">
        <v>1</v>
      </c>
      <c r="X118">
        <v>9</v>
      </c>
      <c r="Y118" t="str">
        <f>IF(Table721[[#This Row],[home_team_score]] &gt; Table721[[#This Row],[away_team_score]], Table721[[#This Row],[home_team]], IF(Table721[[#This Row],[home_team_score]] &lt; Table721[[#This Row],[away_team_score]], Table721[[#This Row],[away_team]], ""))</f>
        <v>Toronto Maple Leafs</v>
      </c>
    </row>
    <row r="119" spans="1:25">
      <c r="A119">
        <v>2023</v>
      </c>
      <c r="B119" s="15">
        <v>44895</v>
      </c>
      <c r="C119">
        <v>0</v>
      </c>
      <c r="D119">
        <v>0</v>
      </c>
      <c r="E119" t="s">
        <v>829</v>
      </c>
      <c r="G119" t="s">
        <v>846</v>
      </c>
      <c r="H119" t="s">
        <v>836</v>
      </c>
      <c r="I119" t="s">
        <v>847</v>
      </c>
      <c r="J119" t="s">
        <v>837</v>
      </c>
      <c r="K119">
        <v>1560.54796253989</v>
      </c>
      <c r="L119">
        <v>1438.0582917250499</v>
      </c>
      <c r="M119">
        <v>0.72966633496094402</v>
      </c>
      <c r="N119">
        <v>0.27033366503905598</v>
      </c>
      <c r="O119">
        <v>0.21498451562957199</v>
      </c>
      <c r="P119">
        <v>1.5174502219586801</v>
      </c>
      <c r="Q119">
        <v>0.69753429367089503</v>
      </c>
      <c r="R119">
        <v>3</v>
      </c>
      <c r="S119">
        <v>1</v>
      </c>
      <c r="T119">
        <v>1562.4453949936601</v>
      </c>
      <c r="U119">
        <v>1436.1608592712801</v>
      </c>
      <c r="V119">
        <v>36</v>
      </c>
      <c r="W119">
        <v>4</v>
      </c>
      <c r="X119">
        <v>20</v>
      </c>
      <c r="Y119" t="str">
        <f>IF(Table721[[#This Row],[home_team_score]] &gt; Table721[[#This Row],[away_team_score]], Table721[[#This Row],[home_team]], IF(Table721[[#This Row],[home_team_score]] &lt; Table721[[#This Row],[away_team_score]], Table721[[#This Row],[away_team]], ""))</f>
        <v>Toronto Maple Leafs</v>
      </c>
    </row>
    <row r="120" spans="1:25">
      <c r="A120">
        <v>2023</v>
      </c>
      <c r="B120" s="15">
        <v>44869</v>
      </c>
      <c r="C120">
        <v>0</v>
      </c>
      <c r="D120">
        <v>0</v>
      </c>
      <c r="E120" t="s">
        <v>829</v>
      </c>
      <c r="G120" t="s">
        <v>866</v>
      </c>
      <c r="H120" t="s">
        <v>861</v>
      </c>
      <c r="I120" t="s">
        <v>867</v>
      </c>
      <c r="J120" t="s">
        <v>862</v>
      </c>
      <c r="K120">
        <v>1559.94682020084</v>
      </c>
      <c r="L120">
        <v>1487.55074500206</v>
      </c>
      <c r="M120">
        <v>0.66919987592601005</v>
      </c>
      <c r="N120">
        <v>0.33080012407399001</v>
      </c>
      <c r="O120">
        <v>0.223166472167275</v>
      </c>
      <c r="P120">
        <v>1.41222324853411</v>
      </c>
      <c r="Q120">
        <v>0.81094322363316595</v>
      </c>
      <c r="R120">
        <v>5</v>
      </c>
      <c r="S120">
        <v>3</v>
      </c>
      <c r="T120">
        <v>1562.32219747762</v>
      </c>
      <c r="U120">
        <v>1485.17536772528</v>
      </c>
      <c r="V120">
        <v>70</v>
      </c>
      <c r="W120">
        <v>35</v>
      </c>
      <c r="X120">
        <v>52</v>
      </c>
      <c r="Y120" t="str">
        <f>IF(Table721[[#This Row],[home_team_score]] &gt; Table721[[#This Row],[away_team_score]], Table721[[#This Row],[home_team]], IF(Table721[[#This Row],[home_team_score]] &lt; Table721[[#This Row],[away_team_score]], Table721[[#This Row],[away_team]], ""))</f>
        <v>Carolina Hurricanes</v>
      </c>
    </row>
    <row r="121" spans="1:25">
      <c r="A121">
        <v>2023</v>
      </c>
      <c r="B121" s="15">
        <v>44941</v>
      </c>
      <c r="C121">
        <v>0</v>
      </c>
      <c r="D121">
        <v>0</v>
      </c>
      <c r="E121" t="s">
        <v>829</v>
      </c>
      <c r="F121" t="s">
        <v>865</v>
      </c>
      <c r="G121" t="s">
        <v>866</v>
      </c>
      <c r="H121" t="s">
        <v>863</v>
      </c>
      <c r="I121" t="s">
        <v>867</v>
      </c>
      <c r="J121" t="s">
        <v>864</v>
      </c>
      <c r="K121">
        <v>1565.83050036281</v>
      </c>
      <c r="L121">
        <v>1482.0661267744099</v>
      </c>
      <c r="M121">
        <v>0.683522977218599</v>
      </c>
      <c r="N121">
        <v>0.316477022781401</v>
      </c>
      <c r="O121">
        <v>0.22129036566594101</v>
      </c>
      <c r="P121">
        <v>1.4370792705333599</v>
      </c>
      <c r="Q121">
        <v>0.78421109513257903</v>
      </c>
      <c r="R121">
        <v>3</v>
      </c>
      <c r="S121">
        <v>4</v>
      </c>
      <c r="T121">
        <v>1562.29950386157</v>
      </c>
      <c r="U121">
        <v>1485.5971232756499</v>
      </c>
      <c r="V121">
        <v>70</v>
      </c>
      <c r="W121">
        <v>3</v>
      </c>
      <c r="X121">
        <v>36</v>
      </c>
      <c r="Y121" t="str">
        <f>IF(Table721[[#This Row],[home_team_score]] &gt; Table721[[#This Row],[away_team_score]], Table721[[#This Row],[home_team]], IF(Table721[[#This Row],[home_team_score]] &lt; Table721[[#This Row],[away_team_score]], Table721[[#This Row],[away_team]], ""))</f>
        <v>Vancouver Canucks</v>
      </c>
    </row>
    <row r="122" spans="1:25">
      <c r="A122">
        <v>2023</v>
      </c>
      <c r="B122" s="15">
        <v>44953</v>
      </c>
      <c r="C122">
        <v>0</v>
      </c>
      <c r="D122">
        <v>0</v>
      </c>
      <c r="E122" t="s">
        <v>829</v>
      </c>
      <c r="G122" t="s">
        <v>846</v>
      </c>
      <c r="H122" t="s">
        <v>831</v>
      </c>
      <c r="I122" t="s">
        <v>847</v>
      </c>
      <c r="J122" t="s">
        <v>833</v>
      </c>
      <c r="K122">
        <v>1570.2392953593701</v>
      </c>
      <c r="L122">
        <v>1461.87803935236</v>
      </c>
      <c r="M122">
        <v>0.71332759732546303</v>
      </c>
      <c r="N122">
        <v>0.28667240267453697</v>
      </c>
      <c r="O122">
        <v>0.217269891491739</v>
      </c>
      <c r="P122">
        <v>1.4889404764737</v>
      </c>
      <c r="Q122">
        <v>0.72832941501804005</v>
      </c>
      <c r="R122">
        <v>2</v>
      </c>
      <c r="S122">
        <v>6</v>
      </c>
      <c r="T122">
        <v>1562.20731425651</v>
      </c>
      <c r="U122">
        <v>1469.9100204552201</v>
      </c>
      <c r="V122">
        <v>59</v>
      </c>
      <c r="W122">
        <v>1</v>
      </c>
      <c r="X122">
        <v>30</v>
      </c>
      <c r="Y122" t="str">
        <f>IF(Table721[[#This Row],[home_team_score]] &gt; Table721[[#This Row],[away_team_score]], Table721[[#This Row],[home_team]], IF(Table721[[#This Row],[home_team_score]] &lt; Table721[[#This Row],[away_team_score]], Table721[[#This Row],[away_team]], ""))</f>
        <v>Ottawa Senators</v>
      </c>
    </row>
    <row r="123" spans="1:25">
      <c r="A123">
        <v>2023</v>
      </c>
      <c r="B123" s="15">
        <v>44861</v>
      </c>
      <c r="C123">
        <v>0</v>
      </c>
      <c r="D123">
        <v>0</v>
      </c>
      <c r="E123" t="s">
        <v>829</v>
      </c>
      <c r="G123" t="s">
        <v>830</v>
      </c>
      <c r="H123" t="s">
        <v>892</v>
      </c>
      <c r="I123" t="s">
        <v>832</v>
      </c>
      <c r="J123" t="s">
        <v>893</v>
      </c>
      <c r="K123">
        <v>1559.4410652822801</v>
      </c>
      <c r="L123">
        <v>1447.9200119787099</v>
      </c>
      <c r="M123">
        <v>0.71703266365375895</v>
      </c>
      <c r="N123">
        <v>0.28296733634624099</v>
      </c>
      <c r="O123">
        <v>0.216757251360991</v>
      </c>
      <c r="P123">
        <v>1.49540054935887</v>
      </c>
      <c r="Q123">
        <v>0.72135670200211999</v>
      </c>
      <c r="R123">
        <v>5</v>
      </c>
      <c r="S123">
        <v>1</v>
      </c>
      <c r="T123">
        <v>1562.1663826300901</v>
      </c>
      <c r="U123">
        <v>1445.1946946308999</v>
      </c>
      <c r="V123">
        <v>42</v>
      </c>
      <c r="W123">
        <v>14</v>
      </c>
      <c r="X123">
        <v>28</v>
      </c>
      <c r="Y123" t="str">
        <f>IF(Table721[[#This Row],[home_team_score]] &gt; Table721[[#This Row],[away_team_score]], Table721[[#This Row],[home_team]], IF(Table721[[#This Row],[home_team_score]] &lt; Table721[[#This Row],[away_team_score]], Table721[[#This Row],[away_team]], ""))</f>
        <v>Boston Bruins</v>
      </c>
    </row>
    <row r="124" spans="1:25">
      <c r="A124">
        <v>2023</v>
      </c>
      <c r="B124" s="15">
        <v>44965</v>
      </c>
      <c r="C124">
        <v>0</v>
      </c>
      <c r="D124">
        <v>0</v>
      </c>
      <c r="E124" t="s">
        <v>829</v>
      </c>
      <c r="G124" t="s">
        <v>888</v>
      </c>
      <c r="H124" t="s">
        <v>863</v>
      </c>
      <c r="I124" t="s">
        <v>889</v>
      </c>
      <c r="J124" t="s">
        <v>864</v>
      </c>
      <c r="K124">
        <v>1560.22186718684</v>
      </c>
      <c r="L124">
        <v>1474.77273469336</v>
      </c>
      <c r="M124">
        <v>0.68561715269667001</v>
      </c>
      <c r="N124">
        <v>0.31438284730332999</v>
      </c>
      <c r="O124">
        <v>0.221013293138664</v>
      </c>
      <c r="P124">
        <v>1.4407170937821601</v>
      </c>
      <c r="Q124">
        <v>0.78029619935650596</v>
      </c>
      <c r="R124">
        <v>4</v>
      </c>
      <c r="S124">
        <v>3</v>
      </c>
      <c r="T124">
        <v>1561.64587122084</v>
      </c>
      <c r="U124">
        <v>1473.3487306593599</v>
      </c>
      <c r="V124">
        <v>62</v>
      </c>
      <c r="W124">
        <v>12</v>
      </c>
      <c r="X124">
        <v>37</v>
      </c>
      <c r="Y124" t="str">
        <f>IF(Table721[[#This Row],[home_team_score]] &gt; Table721[[#This Row],[away_team_score]], Table721[[#This Row],[home_team]], IF(Table721[[#This Row],[home_team_score]] &lt; Table721[[#This Row],[away_team_score]], Table721[[#This Row],[away_team]], ""))</f>
        <v>New York Rangers</v>
      </c>
    </row>
    <row r="125" spans="1:25">
      <c r="A125">
        <v>2023</v>
      </c>
      <c r="B125" s="15">
        <v>44912</v>
      </c>
      <c r="C125">
        <v>0</v>
      </c>
      <c r="D125">
        <v>0</v>
      </c>
      <c r="E125" t="s">
        <v>829</v>
      </c>
      <c r="F125" t="s">
        <v>860</v>
      </c>
      <c r="G125" t="s">
        <v>866</v>
      </c>
      <c r="H125" t="s">
        <v>852</v>
      </c>
      <c r="I125" t="s">
        <v>867</v>
      </c>
      <c r="J125" t="s">
        <v>853</v>
      </c>
      <c r="K125">
        <v>1559.6665256820299</v>
      </c>
      <c r="L125">
        <v>1538.15619970597</v>
      </c>
      <c r="M125">
        <v>0.60148261921675295</v>
      </c>
      <c r="N125">
        <v>0.398517380783247</v>
      </c>
      <c r="O125">
        <v>0.23170257966140201</v>
      </c>
      <c r="P125">
        <v>1.2953027436008899</v>
      </c>
      <c r="Q125">
        <v>0.93639983606051302</v>
      </c>
      <c r="R125">
        <v>5</v>
      </c>
      <c r="S125">
        <v>4</v>
      </c>
      <c r="T125">
        <v>1561.5260214595301</v>
      </c>
      <c r="U125">
        <v>1536.2967039284699</v>
      </c>
      <c r="V125">
        <v>93</v>
      </c>
      <c r="W125">
        <v>8</v>
      </c>
      <c r="X125">
        <v>50</v>
      </c>
      <c r="Y125" t="str">
        <f>IF(Table721[[#This Row],[home_team_score]] &gt; Table721[[#This Row],[away_team_score]], Table721[[#This Row],[home_team]], IF(Table721[[#This Row],[home_team_score]] &lt; Table721[[#This Row],[away_team_score]], Table721[[#This Row],[away_team]], ""))</f>
        <v>Carolina Hurricanes</v>
      </c>
    </row>
    <row r="126" spans="1:25">
      <c r="A126">
        <v>2023</v>
      </c>
      <c r="B126" s="15">
        <v>44983</v>
      </c>
      <c r="C126">
        <v>0</v>
      </c>
      <c r="D126">
        <v>0</v>
      </c>
      <c r="E126" t="s">
        <v>829</v>
      </c>
      <c r="G126" t="s">
        <v>888</v>
      </c>
      <c r="H126" t="s">
        <v>874</v>
      </c>
      <c r="I126" t="s">
        <v>889</v>
      </c>
      <c r="J126" t="s">
        <v>875</v>
      </c>
      <c r="K126">
        <v>1558.16207652411</v>
      </c>
      <c r="L126">
        <v>1515.84695348794</v>
      </c>
      <c r="M126">
        <v>0.62981157752310002</v>
      </c>
      <c r="N126">
        <v>0.37018842247689998</v>
      </c>
      <c r="O126">
        <v>0.228185246752348</v>
      </c>
      <c r="P126">
        <v>1.34409469157395</v>
      </c>
      <c r="Q126">
        <v>0.88409055517839397</v>
      </c>
      <c r="R126">
        <v>5</v>
      </c>
      <c r="S126">
        <v>2</v>
      </c>
      <c r="T126">
        <v>1561.43380261583</v>
      </c>
      <c r="U126">
        <v>1512.57522739622</v>
      </c>
      <c r="V126">
        <v>85</v>
      </c>
      <c r="W126">
        <v>2</v>
      </c>
      <c r="X126">
        <v>43</v>
      </c>
      <c r="Y126" t="str">
        <f>IF(Table721[[#This Row],[home_team_score]] &gt; Table721[[#This Row],[away_team_score]], Table721[[#This Row],[home_team]], IF(Table721[[#This Row],[home_team_score]] &lt; Table721[[#This Row],[away_team_score]], Table721[[#This Row],[away_team]], ""))</f>
        <v>New York Rangers</v>
      </c>
    </row>
    <row r="127" spans="1:25">
      <c r="A127">
        <v>2023</v>
      </c>
      <c r="B127" s="15">
        <v>44958</v>
      </c>
      <c r="C127">
        <v>0</v>
      </c>
      <c r="D127">
        <v>0</v>
      </c>
      <c r="E127" t="s">
        <v>829</v>
      </c>
      <c r="G127" t="s">
        <v>846</v>
      </c>
      <c r="H127" t="s">
        <v>830</v>
      </c>
      <c r="I127" t="s">
        <v>847</v>
      </c>
      <c r="J127" t="s">
        <v>832</v>
      </c>
      <c r="K127">
        <v>1566.04085089103</v>
      </c>
      <c r="L127">
        <v>1612.0625898119199</v>
      </c>
      <c r="M127">
        <v>0.50572492771302402</v>
      </c>
      <c r="N127">
        <v>0.49427507228697598</v>
      </c>
      <c r="O127">
        <v>0.24337896773504</v>
      </c>
      <c r="P127">
        <v>1.13174601229641</v>
      </c>
      <c r="Q127">
        <v>1.1116329554386299</v>
      </c>
      <c r="R127">
        <v>2</v>
      </c>
      <c r="S127">
        <v>5</v>
      </c>
      <c r="T127">
        <v>1561.3608969802999</v>
      </c>
      <c r="U127">
        <v>1616.74254372265</v>
      </c>
      <c r="V127">
        <v>100</v>
      </c>
      <c r="W127">
        <v>3</v>
      </c>
      <c r="X127">
        <v>51</v>
      </c>
      <c r="Y127" t="str">
        <f>IF(Table721[[#This Row],[home_team_score]] &gt; Table721[[#This Row],[away_team_score]], Table721[[#This Row],[home_team]], IF(Table721[[#This Row],[home_team_score]] &lt; Table721[[#This Row],[away_team_score]], Table721[[#This Row],[away_team]], ""))</f>
        <v>Boston Bruins</v>
      </c>
    </row>
    <row r="128" spans="1:25">
      <c r="A128">
        <v>2023</v>
      </c>
      <c r="B128" s="15">
        <v>44968</v>
      </c>
      <c r="C128">
        <v>0</v>
      </c>
      <c r="D128">
        <v>0</v>
      </c>
      <c r="E128" t="s">
        <v>829</v>
      </c>
      <c r="G128" t="s">
        <v>846</v>
      </c>
      <c r="H128" t="s">
        <v>868</v>
      </c>
      <c r="I128" t="s">
        <v>847</v>
      </c>
      <c r="J128" t="s">
        <v>869</v>
      </c>
      <c r="K128">
        <v>1564.5709423987801</v>
      </c>
      <c r="L128">
        <v>1411.20448912194</v>
      </c>
      <c r="M128">
        <v>0.76326635467610404</v>
      </c>
      <c r="N128">
        <v>0.23673364532389601</v>
      </c>
      <c r="O128">
        <v>0.21005090682244701</v>
      </c>
      <c r="P128">
        <v>1.57625882622788</v>
      </c>
      <c r="Q128">
        <v>0.63379208059457104</v>
      </c>
      <c r="R128">
        <v>3</v>
      </c>
      <c r="S128">
        <v>4</v>
      </c>
      <c r="T128">
        <v>1560.47938661122</v>
      </c>
      <c r="U128">
        <v>1415.2960449095001</v>
      </c>
      <c r="V128">
        <v>21</v>
      </c>
      <c r="W128">
        <v>1</v>
      </c>
      <c r="X128">
        <v>11</v>
      </c>
      <c r="Y128" t="str">
        <f>IF(Table721[[#This Row],[home_team_score]] &gt; Table721[[#This Row],[away_team_score]], Table721[[#This Row],[home_team]], IF(Table721[[#This Row],[home_team_score]] &lt; Table721[[#This Row],[away_team_score]], Table721[[#This Row],[away_team]], ""))</f>
        <v>Columbus Blue Jackets</v>
      </c>
    </row>
    <row r="129" spans="1:25">
      <c r="A129">
        <v>2023</v>
      </c>
      <c r="B129" s="15">
        <v>44936</v>
      </c>
      <c r="C129">
        <v>0</v>
      </c>
      <c r="D129">
        <v>0</v>
      </c>
      <c r="E129" t="s">
        <v>829</v>
      </c>
      <c r="G129" t="s">
        <v>866</v>
      </c>
      <c r="H129" t="s">
        <v>894</v>
      </c>
      <c r="I129" t="s">
        <v>867</v>
      </c>
      <c r="J129" t="s">
        <v>895</v>
      </c>
      <c r="K129">
        <v>1565.63269319963</v>
      </c>
      <c r="L129">
        <v>1495.8273765609299</v>
      </c>
      <c r="M129">
        <v>0.66589013987869095</v>
      </c>
      <c r="N129">
        <v>0.334109860121309</v>
      </c>
      <c r="O129">
        <v>0.22359560677790999</v>
      </c>
      <c r="P129">
        <v>1.4064857766616901</v>
      </c>
      <c r="Q129">
        <v>0.81710983011622096</v>
      </c>
      <c r="R129">
        <v>3</v>
      </c>
      <c r="S129">
        <v>5</v>
      </c>
      <c r="T129">
        <v>1560.2511427931599</v>
      </c>
      <c r="U129">
        <v>1501.2089269674</v>
      </c>
      <c r="V129">
        <v>78</v>
      </c>
      <c r="W129">
        <v>19</v>
      </c>
      <c r="X129">
        <v>48</v>
      </c>
      <c r="Y129" t="str">
        <f>IF(Table721[[#This Row],[home_team_score]] &gt; Table721[[#This Row],[away_team_score]], Table721[[#This Row],[home_team]], IF(Table721[[#This Row],[home_team_score]] &lt; Table721[[#This Row],[away_team_score]], Table721[[#This Row],[away_team]], ""))</f>
        <v>New Jersey Devils</v>
      </c>
    </row>
    <row r="130" spans="1:25">
      <c r="A130">
        <v>2023</v>
      </c>
      <c r="B130" s="15">
        <v>44963</v>
      </c>
      <c r="C130">
        <v>0</v>
      </c>
      <c r="D130">
        <v>0</v>
      </c>
      <c r="E130" t="s">
        <v>829</v>
      </c>
      <c r="F130" t="s">
        <v>860</v>
      </c>
      <c r="G130" t="s">
        <v>888</v>
      </c>
      <c r="H130" t="s">
        <v>848</v>
      </c>
      <c r="I130" t="s">
        <v>889</v>
      </c>
      <c r="J130" t="s">
        <v>849</v>
      </c>
      <c r="K130">
        <v>1558.4373786055</v>
      </c>
      <c r="L130">
        <v>1526.56530932903</v>
      </c>
      <c r="M130">
        <v>0.61568986846101004</v>
      </c>
      <c r="N130">
        <v>0.38431013153899002</v>
      </c>
      <c r="O130">
        <v>0.22994606937015599</v>
      </c>
      <c r="P130">
        <v>1.3197503410885401</v>
      </c>
      <c r="Q130">
        <v>0.91019572828161799</v>
      </c>
      <c r="R130">
        <v>5</v>
      </c>
      <c r="S130">
        <v>4</v>
      </c>
      <c r="T130">
        <v>1560.22186718684</v>
      </c>
      <c r="U130">
        <v>1524.7808207476901</v>
      </c>
      <c r="V130">
        <v>89</v>
      </c>
      <c r="W130">
        <v>15</v>
      </c>
      <c r="X130">
        <v>52</v>
      </c>
      <c r="Y130" t="str">
        <f>IF(Table721[[#This Row],[home_team_score]] &gt; Table721[[#This Row],[away_team_score]], Table721[[#This Row],[home_team]], IF(Table721[[#This Row],[home_team_score]] &lt; Table721[[#This Row],[away_team_score]], Table721[[#This Row],[away_team]], ""))</f>
        <v>New York Rangers</v>
      </c>
    </row>
    <row r="131" spans="1:25">
      <c r="A131">
        <v>2023</v>
      </c>
      <c r="B131" s="15">
        <v>44910</v>
      </c>
      <c r="C131">
        <v>0</v>
      </c>
      <c r="D131">
        <v>0</v>
      </c>
      <c r="E131" t="s">
        <v>829</v>
      </c>
      <c r="G131" t="s">
        <v>866</v>
      </c>
      <c r="H131" t="s">
        <v>850</v>
      </c>
      <c r="I131" t="s">
        <v>867</v>
      </c>
      <c r="J131" t="s">
        <v>851</v>
      </c>
      <c r="K131">
        <v>1558.1919274283</v>
      </c>
      <c r="L131">
        <v>1480.7201799244999</v>
      </c>
      <c r="M131">
        <v>0.67563561351338897</v>
      </c>
      <c r="N131">
        <v>0.32436438648661098</v>
      </c>
      <c r="O131">
        <v>0.222327437732246</v>
      </c>
      <c r="P131">
        <v>1.4233863299659399</v>
      </c>
      <c r="Q131">
        <v>0.798941107766308</v>
      </c>
      <c r="R131">
        <v>3</v>
      </c>
      <c r="S131">
        <v>2</v>
      </c>
      <c r="T131">
        <v>1559.6665256820299</v>
      </c>
      <c r="U131">
        <v>1479.24558167077</v>
      </c>
      <c r="V131">
        <v>65</v>
      </c>
      <c r="W131">
        <v>27</v>
      </c>
      <c r="X131">
        <v>46</v>
      </c>
      <c r="Y131" t="str">
        <f>IF(Table721[[#This Row],[home_team_score]] &gt; Table721[[#This Row],[away_team_score]], Table721[[#This Row],[home_team]], IF(Table721[[#This Row],[home_team_score]] &lt; Table721[[#This Row],[away_team_score]], Table721[[#This Row],[away_team]], ""))</f>
        <v>Carolina Hurricanes</v>
      </c>
    </row>
    <row r="132" spans="1:25">
      <c r="A132">
        <v>2023</v>
      </c>
      <c r="B132" s="15">
        <v>44859</v>
      </c>
      <c r="C132">
        <v>0</v>
      </c>
      <c r="D132">
        <v>0</v>
      </c>
      <c r="E132" t="s">
        <v>829</v>
      </c>
      <c r="G132" t="s">
        <v>830</v>
      </c>
      <c r="H132" t="s">
        <v>852</v>
      </c>
      <c r="I132" t="s">
        <v>832</v>
      </c>
      <c r="J132" t="s">
        <v>853</v>
      </c>
      <c r="K132">
        <v>1556.6628845120899</v>
      </c>
      <c r="L132">
        <v>1521.7780109528601</v>
      </c>
      <c r="M132">
        <v>0.61978520022968797</v>
      </c>
      <c r="N132">
        <v>0.38021479977031197</v>
      </c>
      <c r="O132">
        <v>0.22943709851389499</v>
      </c>
      <c r="P132">
        <v>1.3268057809307201</v>
      </c>
      <c r="Q132">
        <v>0.90263131758317705</v>
      </c>
      <c r="R132">
        <v>3</v>
      </c>
      <c r="S132">
        <v>1</v>
      </c>
      <c r="T132">
        <v>1559.4410652822801</v>
      </c>
      <c r="U132">
        <v>1518.9998301826699</v>
      </c>
      <c r="V132">
        <v>87</v>
      </c>
      <c r="W132">
        <v>32</v>
      </c>
      <c r="X132">
        <v>59</v>
      </c>
      <c r="Y132" t="str">
        <f>IF(Table721[[#This Row],[home_team_score]] &gt; Table721[[#This Row],[away_team_score]], Table721[[#This Row],[home_team]], IF(Table721[[#This Row],[home_team_score]] &lt; Table721[[#This Row],[away_team_score]], Table721[[#This Row],[away_team]], ""))</f>
        <v>Boston Bruins</v>
      </c>
    </row>
    <row r="133" spans="1:25">
      <c r="A133">
        <v>2023</v>
      </c>
      <c r="B133" s="15">
        <v>44853</v>
      </c>
      <c r="C133">
        <v>0</v>
      </c>
      <c r="D133">
        <v>0</v>
      </c>
      <c r="E133" t="s">
        <v>829</v>
      </c>
      <c r="G133" t="s">
        <v>858</v>
      </c>
      <c r="H133" t="s">
        <v>840</v>
      </c>
      <c r="I133" t="s">
        <v>859</v>
      </c>
      <c r="J133" t="s">
        <v>841</v>
      </c>
      <c r="K133">
        <v>1557.82304731512</v>
      </c>
      <c r="L133">
        <v>1447.6520528584499</v>
      </c>
      <c r="M133">
        <v>0.71545318198762098</v>
      </c>
      <c r="N133">
        <v>0.28454681801237902</v>
      </c>
      <c r="O133">
        <v>0.21697617550565099</v>
      </c>
      <c r="P133">
        <v>1.49264624429987</v>
      </c>
      <c r="Q133">
        <v>0.72432993120578004</v>
      </c>
      <c r="R133">
        <v>4</v>
      </c>
      <c r="S133">
        <v>3</v>
      </c>
      <c r="T133">
        <v>1559.09749184473</v>
      </c>
      <c r="U133">
        <v>1446.3776083288401</v>
      </c>
      <c r="V133">
        <v>41</v>
      </c>
      <c r="W133">
        <v>23</v>
      </c>
      <c r="X133">
        <v>32</v>
      </c>
      <c r="Y133" t="str">
        <f>IF(Table721[[#This Row],[home_team_score]] &gt; Table721[[#This Row],[away_team_score]], Table721[[#This Row],[home_team]], IF(Table721[[#This Row],[home_team_score]] &lt; Table721[[#This Row],[away_team_score]], Table721[[#This Row],[away_team]], ""))</f>
        <v>Florida Panthers</v>
      </c>
    </row>
    <row r="134" spans="1:25">
      <c r="A134">
        <v>2023</v>
      </c>
      <c r="B134" s="15">
        <v>44953</v>
      </c>
      <c r="C134">
        <v>0</v>
      </c>
      <c r="D134">
        <v>0</v>
      </c>
      <c r="E134" t="s">
        <v>829</v>
      </c>
      <c r="G134" t="s">
        <v>888</v>
      </c>
      <c r="H134" t="s">
        <v>843</v>
      </c>
      <c r="I134" t="s">
        <v>889</v>
      </c>
      <c r="J134" t="s">
        <v>845</v>
      </c>
      <c r="K134">
        <v>1554.94660102481</v>
      </c>
      <c r="L134">
        <v>1528.7067685944601</v>
      </c>
      <c r="M134">
        <v>0.60799015952517599</v>
      </c>
      <c r="N134">
        <v>0.39200984047482401</v>
      </c>
      <c r="O134">
        <v>0.230899678872513</v>
      </c>
      <c r="P134">
        <v>1.3064952653308499</v>
      </c>
      <c r="Q134">
        <v>0.92440441354165803</v>
      </c>
      <c r="R134">
        <v>4</v>
      </c>
      <c r="S134">
        <v>1</v>
      </c>
      <c r="T134">
        <v>1558.4373786055</v>
      </c>
      <c r="U134">
        <v>1525.21599101377</v>
      </c>
      <c r="V134">
        <v>89</v>
      </c>
      <c r="W134">
        <v>25</v>
      </c>
      <c r="X134">
        <v>57</v>
      </c>
      <c r="Y134" t="str">
        <f>IF(Table721[[#This Row],[home_team_score]] &gt; Table721[[#This Row],[away_team_score]], Table721[[#This Row],[home_team]], IF(Table721[[#This Row],[home_team_score]] &lt; Table721[[#This Row],[away_team_score]], Table721[[#This Row],[away_team]], ""))</f>
        <v>New York Rangers</v>
      </c>
    </row>
    <row r="135" spans="1:25">
      <c r="A135">
        <v>2023</v>
      </c>
      <c r="B135" s="15">
        <v>44875</v>
      </c>
      <c r="C135">
        <v>0</v>
      </c>
      <c r="D135">
        <v>0</v>
      </c>
      <c r="E135" t="s">
        <v>829</v>
      </c>
      <c r="G135" t="s">
        <v>866</v>
      </c>
      <c r="H135" t="s">
        <v>870</v>
      </c>
      <c r="I135" t="s">
        <v>867</v>
      </c>
      <c r="J135" t="s">
        <v>871</v>
      </c>
      <c r="K135">
        <v>1553.69570149525</v>
      </c>
      <c r="L135">
        <v>1542.30970240746</v>
      </c>
      <c r="M135">
        <v>0.587433638827357</v>
      </c>
      <c r="N135">
        <v>0.412566361172643</v>
      </c>
      <c r="O135">
        <v>0.23342787421530101</v>
      </c>
      <c r="P135">
        <v>1.27117176631599</v>
      </c>
      <c r="Q135">
        <v>0.96225610789931404</v>
      </c>
      <c r="R135">
        <v>7</v>
      </c>
      <c r="S135">
        <v>2</v>
      </c>
      <c r="T135">
        <v>1558.2162393636499</v>
      </c>
      <c r="U135">
        <v>1537.78916453906</v>
      </c>
      <c r="V135">
        <v>93</v>
      </c>
      <c r="W135">
        <v>25</v>
      </c>
      <c r="X135">
        <v>59</v>
      </c>
      <c r="Y135" t="str">
        <f>IF(Table721[[#This Row],[home_team_score]] &gt; Table721[[#This Row],[away_team_score]], Table721[[#This Row],[home_team]], IF(Table721[[#This Row],[home_team_score]] &lt; Table721[[#This Row],[away_team_score]], Table721[[#This Row],[away_team]], ""))</f>
        <v>Carolina Hurricanes</v>
      </c>
    </row>
    <row r="136" spans="1:25">
      <c r="A136">
        <v>2023</v>
      </c>
      <c r="B136" s="15">
        <v>44857</v>
      </c>
      <c r="C136">
        <v>0</v>
      </c>
      <c r="D136">
        <v>0</v>
      </c>
      <c r="E136" t="s">
        <v>829</v>
      </c>
      <c r="G136" t="s">
        <v>858</v>
      </c>
      <c r="H136" t="s">
        <v>834</v>
      </c>
      <c r="I136" t="s">
        <v>859</v>
      </c>
      <c r="J136" t="s">
        <v>835</v>
      </c>
      <c r="K136">
        <v>1556.3007211020399</v>
      </c>
      <c r="L136">
        <v>1504.0257791945301</v>
      </c>
      <c r="M136">
        <v>0.64307642515934105</v>
      </c>
      <c r="N136">
        <v>0.35692357484065901</v>
      </c>
      <c r="O136">
        <v>0.22651477136044501</v>
      </c>
      <c r="P136">
        <v>1.3670013122668701</v>
      </c>
      <c r="Q136">
        <v>0.85951345909357801</v>
      </c>
      <c r="R136">
        <v>3</v>
      </c>
      <c r="S136">
        <v>2</v>
      </c>
      <c r="T136">
        <v>1557.94233327505</v>
      </c>
      <c r="U136">
        <v>1502.3841670215199</v>
      </c>
      <c r="V136">
        <v>78</v>
      </c>
      <c r="W136">
        <v>43</v>
      </c>
      <c r="X136">
        <v>60</v>
      </c>
      <c r="Y136" t="str">
        <f>IF(Table721[[#This Row],[home_team_score]] &gt; Table721[[#This Row],[away_team_score]], Table721[[#This Row],[home_team]], IF(Table721[[#This Row],[home_team_score]] &lt; Table721[[#This Row],[away_team_score]], Table721[[#This Row],[away_team]], ""))</f>
        <v>Florida Panthers</v>
      </c>
    </row>
    <row r="137" spans="1:25">
      <c r="A137">
        <v>2023</v>
      </c>
      <c r="B137" s="15">
        <v>44851</v>
      </c>
      <c r="C137">
        <v>0</v>
      </c>
      <c r="D137">
        <v>0</v>
      </c>
      <c r="E137" t="s">
        <v>829</v>
      </c>
      <c r="G137" t="s">
        <v>830</v>
      </c>
      <c r="H137" t="s">
        <v>858</v>
      </c>
      <c r="I137" t="s">
        <v>832</v>
      </c>
      <c r="J137" t="s">
        <v>859</v>
      </c>
      <c r="K137">
        <v>1554.6220811620001</v>
      </c>
      <c r="L137">
        <v>1561.08420484731</v>
      </c>
      <c r="M137">
        <v>0.56233012257287196</v>
      </c>
      <c r="N137">
        <v>0.43766987742712798</v>
      </c>
      <c r="O137">
        <v>0.23649108953463599</v>
      </c>
      <c r="P137">
        <v>1.22816527131498</v>
      </c>
      <c r="Q137">
        <v>1.0083258182196599</v>
      </c>
      <c r="R137">
        <v>5</v>
      </c>
      <c r="S137">
        <v>3</v>
      </c>
      <c r="T137">
        <v>1557.8832386941899</v>
      </c>
      <c r="U137">
        <v>1557.82304731512</v>
      </c>
      <c r="V137">
        <v>97</v>
      </c>
      <c r="W137">
        <v>21</v>
      </c>
      <c r="X137">
        <v>59</v>
      </c>
      <c r="Y137" t="str">
        <f>IF(Table721[[#This Row],[home_team_score]] &gt; Table721[[#This Row],[away_team_score]], Table721[[#This Row],[home_team]], IF(Table721[[#This Row],[home_team_score]] &lt; Table721[[#This Row],[away_team_score]], Table721[[#This Row],[away_team]], ""))</f>
        <v>Boston Bruins</v>
      </c>
    </row>
    <row r="138" spans="1:25">
      <c r="A138">
        <v>2023</v>
      </c>
      <c r="B138" s="15">
        <v>44938</v>
      </c>
      <c r="C138">
        <v>0</v>
      </c>
      <c r="D138">
        <v>0</v>
      </c>
      <c r="E138" t="s">
        <v>829</v>
      </c>
      <c r="F138" t="s">
        <v>860</v>
      </c>
      <c r="G138" t="s">
        <v>888</v>
      </c>
      <c r="H138" t="s">
        <v>852</v>
      </c>
      <c r="I138" t="s">
        <v>889</v>
      </c>
      <c r="J138" t="s">
        <v>853</v>
      </c>
      <c r="K138">
        <v>1555.7771659836801</v>
      </c>
      <c r="L138">
        <v>1544.72167445634</v>
      </c>
      <c r="M138">
        <v>0.58697246798449298</v>
      </c>
      <c r="N138">
        <v>0.41302753201550702</v>
      </c>
      <c r="O138">
        <v>0.233484346593679</v>
      </c>
      <c r="P138">
        <v>1.2703803994068299</v>
      </c>
      <c r="Q138">
        <v>0.96310394718685299</v>
      </c>
      <c r="R138">
        <v>2</v>
      </c>
      <c r="S138">
        <v>1</v>
      </c>
      <c r="T138">
        <v>1557.7139109328</v>
      </c>
      <c r="U138">
        <v>1542.7849295072201</v>
      </c>
      <c r="V138">
        <v>94</v>
      </c>
      <c r="W138">
        <v>13</v>
      </c>
      <c r="X138">
        <v>53</v>
      </c>
      <c r="Y138" t="str">
        <f>IF(Table721[[#This Row],[home_team_score]] &gt; Table721[[#This Row],[away_team_score]], Table721[[#This Row],[home_team]], IF(Table721[[#This Row],[home_team_score]] &lt; Table721[[#This Row],[away_team_score]], Table721[[#This Row],[away_team]], ""))</f>
        <v>New York Rangers</v>
      </c>
    </row>
    <row r="139" spans="1:25">
      <c r="A139">
        <v>2023</v>
      </c>
      <c r="B139" s="15">
        <v>44871</v>
      </c>
      <c r="C139">
        <v>0</v>
      </c>
      <c r="D139">
        <v>0</v>
      </c>
      <c r="E139" t="s">
        <v>829</v>
      </c>
      <c r="G139" t="s">
        <v>866</v>
      </c>
      <c r="H139" t="s">
        <v>846</v>
      </c>
      <c r="I139" t="s">
        <v>867</v>
      </c>
      <c r="J139" t="s">
        <v>847</v>
      </c>
      <c r="K139">
        <v>1562.32219747762</v>
      </c>
      <c r="L139">
        <v>1546.85081736387</v>
      </c>
      <c r="M139">
        <v>0.59312123607049005</v>
      </c>
      <c r="N139">
        <v>0.40687876392951</v>
      </c>
      <c r="O139">
        <v>0.232730607697793</v>
      </c>
      <c r="P139">
        <v>1.28093561412962</v>
      </c>
      <c r="Q139">
        <v>0.95179499356817099</v>
      </c>
      <c r="R139">
        <v>1</v>
      </c>
      <c r="S139">
        <v>3</v>
      </c>
      <c r="T139">
        <v>1557.6599851257099</v>
      </c>
      <c r="U139">
        <v>1551.51302971578</v>
      </c>
      <c r="V139">
        <v>96</v>
      </c>
      <c r="W139">
        <v>23</v>
      </c>
      <c r="X139">
        <v>59</v>
      </c>
      <c r="Y139" t="str">
        <f>IF(Table721[[#This Row],[home_team_score]] &gt; Table721[[#This Row],[away_team_score]], Table721[[#This Row],[home_team]], IF(Table721[[#This Row],[home_team_score]] &lt; Table721[[#This Row],[away_team_score]], Table721[[#This Row],[away_team]], ""))</f>
        <v>Toronto Maple Leafs</v>
      </c>
    </row>
    <row r="140" spans="1:25">
      <c r="A140">
        <v>2023</v>
      </c>
      <c r="B140" s="15">
        <v>44846</v>
      </c>
      <c r="C140">
        <v>0</v>
      </c>
      <c r="D140">
        <v>0</v>
      </c>
      <c r="E140" t="s">
        <v>829</v>
      </c>
      <c r="G140" t="s">
        <v>866</v>
      </c>
      <c r="H140" t="s">
        <v>868</v>
      </c>
      <c r="I140" t="s">
        <v>867</v>
      </c>
      <c r="J140" t="s">
        <v>869</v>
      </c>
      <c r="K140">
        <v>1554.7437505212999</v>
      </c>
      <c r="L140">
        <v>1474.22025567588</v>
      </c>
      <c r="M140">
        <v>0.67947357763638105</v>
      </c>
      <c r="N140">
        <v>0.320526422363619</v>
      </c>
      <c r="O140">
        <v>0.22182405388144699</v>
      </c>
      <c r="P140">
        <v>1.43004762565758</v>
      </c>
      <c r="Q140">
        <v>0.79177642822386995</v>
      </c>
      <c r="R140">
        <v>4</v>
      </c>
      <c r="S140">
        <v>1</v>
      </c>
      <c r="T140">
        <v>1557.5269255836799</v>
      </c>
      <c r="U140">
        <v>1471.4370806135</v>
      </c>
      <c r="V140">
        <v>58</v>
      </c>
      <c r="W140">
        <v>36</v>
      </c>
      <c r="X140">
        <v>47</v>
      </c>
      <c r="Y140" t="str">
        <f>IF(Table721[[#This Row],[home_team_score]] &gt; Table721[[#This Row],[away_team_score]], Table721[[#This Row],[home_team]], IF(Table721[[#This Row],[home_team_score]] &lt; Table721[[#This Row],[away_team_score]], Table721[[#This Row],[away_team]], ""))</f>
        <v>Carolina Hurricanes</v>
      </c>
    </row>
    <row r="141" spans="1:25">
      <c r="A141">
        <v>2023</v>
      </c>
      <c r="B141" s="15">
        <v>44877</v>
      </c>
      <c r="C141">
        <v>0</v>
      </c>
      <c r="D141">
        <v>0</v>
      </c>
      <c r="E141" t="s">
        <v>829</v>
      </c>
      <c r="G141" t="s">
        <v>843</v>
      </c>
      <c r="H141" t="s">
        <v>872</v>
      </c>
      <c r="I141" t="s">
        <v>845</v>
      </c>
      <c r="J141" t="s">
        <v>873</v>
      </c>
      <c r="K141">
        <v>1560.62192507695</v>
      </c>
      <c r="L141">
        <v>1517.65955331538</v>
      </c>
      <c r="M141">
        <v>0.63067983767707303</v>
      </c>
      <c r="N141">
        <v>0.36932016232292703</v>
      </c>
      <c r="O141">
        <v>0.22807642610839299</v>
      </c>
      <c r="P141">
        <v>1.3455928980665299</v>
      </c>
      <c r="Q141">
        <v>0.88248352804186203</v>
      </c>
      <c r="R141">
        <v>2</v>
      </c>
      <c r="S141">
        <v>3</v>
      </c>
      <c r="T141">
        <v>1557.4318357039699</v>
      </c>
      <c r="U141">
        <v>1520.8496426883601</v>
      </c>
      <c r="V141">
        <v>87</v>
      </c>
      <c r="W141">
        <v>21</v>
      </c>
      <c r="X141">
        <v>54</v>
      </c>
      <c r="Y141" t="str">
        <f>IF(Table721[[#This Row],[home_team_score]] &gt; Table721[[#This Row],[away_team_score]], Table721[[#This Row],[home_team]], IF(Table721[[#This Row],[home_team_score]] &lt; Table721[[#This Row],[away_team_score]], Table721[[#This Row],[away_team]], ""))</f>
        <v>St. Louis Blues</v>
      </c>
    </row>
    <row r="142" spans="1:25">
      <c r="A142">
        <v>2023</v>
      </c>
      <c r="B142" s="15">
        <v>44851</v>
      </c>
      <c r="C142">
        <v>0</v>
      </c>
      <c r="D142">
        <v>0</v>
      </c>
      <c r="E142" t="s">
        <v>829</v>
      </c>
      <c r="G142" t="s">
        <v>888</v>
      </c>
      <c r="H142" t="s">
        <v>878</v>
      </c>
      <c r="I142" t="s">
        <v>889</v>
      </c>
      <c r="J142" t="s">
        <v>879</v>
      </c>
      <c r="K142">
        <v>1555.19172552246</v>
      </c>
      <c r="L142">
        <v>1448.8580306853501</v>
      </c>
      <c r="M142">
        <v>0.71093493000242003</v>
      </c>
      <c r="N142">
        <v>0.28906506999758003</v>
      </c>
      <c r="O142">
        <v>0.21759930059722199</v>
      </c>
      <c r="P142">
        <v>1.4847702170634001</v>
      </c>
      <c r="Q142">
        <v>0.73282908353382104</v>
      </c>
      <c r="R142">
        <v>6</v>
      </c>
      <c r="S142">
        <v>4</v>
      </c>
      <c r="T142">
        <v>1557.2354877176101</v>
      </c>
      <c r="U142">
        <v>1446.8142684902</v>
      </c>
      <c r="V142">
        <v>41</v>
      </c>
      <c r="W142">
        <v>17</v>
      </c>
      <c r="X142">
        <v>29</v>
      </c>
      <c r="Y142" t="str">
        <f>IF(Table721[[#This Row],[home_team_score]] &gt; Table721[[#This Row],[away_team_score]], Table721[[#This Row],[home_team]], IF(Table721[[#This Row],[home_team_score]] &lt; Table721[[#This Row],[away_team_score]], Table721[[#This Row],[away_team]], ""))</f>
        <v>New York Rangers</v>
      </c>
    </row>
    <row r="143" spans="1:25">
      <c r="A143">
        <v>2023</v>
      </c>
      <c r="B143" s="15">
        <v>44865</v>
      </c>
      <c r="C143">
        <v>0</v>
      </c>
      <c r="D143">
        <v>0</v>
      </c>
      <c r="E143" t="s">
        <v>829</v>
      </c>
      <c r="F143" t="s">
        <v>865</v>
      </c>
      <c r="G143" t="s">
        <v>866</v>
      </c>
      <c r="H143" t="s">
        <v>838</v>
      </c>
      <c r="I143" t="s">
        <v>867</v>
      </c>
      <c r="J143" t="s">
        <v>839</v>
      </c>
      <c r="K143">
        <v>1555.1918805537</v>
      </c>
      <c r="L143">
        <v>1527.67126072927</v>
      </c>
      <c r="M143">
        <v>0.60974597410860398</v>
      </c>
      <c r="N143">
        <v>0.39025402589139602</v>
      </c>
      <c r="O143">
        <v>0.230682582369718</v>
      </c>
      <c r="P143">
        <v>1.3095167546900099</v>
      </c>
      <c r="Q143">
        <v>0.92116582767970301</v>
      </c>
      <c r="R143">
        <v>3</v>
      </c>
      <c r="S143">
        <v>2</v>
      </c>
      <c r="T143">
        <v>1557.0076750407</v>
      </c>
      <c r="U143">
        <v>1525.85546624227</v>
      </c>
      <c r="V143">
        <v>88</v>
      </c>
      <c r="W143">
        <v>44</v>
      </c>
      <c r="X143">
        <v>66</v>
      </c>
      <c r="Y143" t="str">
        <f>IF(Table721[[#This Row],[home_team_score]] &gt; Table721[[#This Row],[away_team_score]], Table721[[#This Row],[home_team]], IF(Table721[[#This Row],[home_team_score]] &lt; Table721[[#This Row],[away_team_score]], Table721[[#This Row],[away_team]], ""))</f>
        <v>Carolina Hurricanes</v>
      </c>
    </row>
    <row r="144" spans="1:25">
      <c r="A144">
        <v>2023</v>
      </c>
      <c r="B144" s="15">
        <v>44949</v>
      </c>
      <c r="C144">
        <v>0</v>
      </c>
      <c r="D144">
        <v>0</v>
      </c>
      <c r="E144" t="s">
        <v>829</v>
      </c>
      <c r="G144" t="s">
        <v>888</v>
      </c>
      <c r="H144" t="s">
        <v>858</v>
      </c>
      <c r="I144" t="s">
        <v>889</v>
      </c>
      <c r="J144" t="s">
        <v>859</v>
      </c>
      <c r="K144">
        <v>1552.8404987269801</v>
      </c>
      <c r="L144">
        <v>1533.80480098979</v>
      </c>
      <c r="M144">
        <v>0.59806316384137204</v>
      </c>
      <c r="N144">
        <v>0.40193683615862802</v>
      </c>
      <c r="O144">
        <v>0.232123459202009</v>
      </c>
      <c r="P144">
        <v>1.2894252964726001</v>
      </c>
      <c r="Q144">
        <v>0.94269816272941298</v>
      </c>
      <c r="R144">
        <v>6</v>
      </c>
      <c r="S144">
        <v>2</v>
      </c>
      <c r="T144">
        <v>1556.88059197291</v>
      </c>
      <c r="U144">
        <v>1529.7647077438601</v>
      </c>
      <c r="V144">
        <v>90</v>
      </c>
      <c r="W144">
        <v>50</v>
      </c>
      <c r="X144">
        <v>70</v>
      </c>
      <c r="Y144" t="str">
        <f>IF(Table721[[#This Row],[home_team_score]] &gt; Table721[[#This Row],[away_team_score]], Table721[[#This Row],[home_team]], IF(Table721[[#This Row],[home_team_score]] &lt; Table721[[#This Row],[away_team_score]], Table721[[#This Row],[away_team]], ""))</f>
        <v>New York Rangers</v>
      </c>
    </row>
    <row r="145" spans="1:25">
      <c r="A145">
        <v>2023</v>
      </c>
      <c r="B145" s="15">
        <v>44856</v>
      </c>
      <c r="C145">
        <v>0</v>
      </c>
      <c r="D145">
        <v>0</v>
      </c>
      <c r="E145" t="s">
        <v>829</v>
      </c>
      <c r="F145" t="s">
        <v>860</v>
      </c>
      <c r="G145" t="s">
        <v>830</v>
      </c>
      <c r="H145" t="s">
        <v>886</v>
      </c>
      <c r="I145" t="s">
        <v>832</v>
      </c>
      <c r="J145" t="s">
        <v>887</v>
      </c>
      <c r="K145">
        <v>1554.8109436884099</v>
      </c>
      <c r="L145">
        <v>1532.26673645393</v>
      </c>
      <c r="M145">
        <v>0.60290833581360204</v>
      </c>
      <c r="N145">
        <v>0.39709166418639802</v>
      </c>
      <c r="O145">
        <v>0.23152689725387801</v>
      </c>
      <c r="P145">
        <v>1.2977540725616601</v>
      </c>
      <c r="Q145">
        <v>0.93377282469221901</v>
      </c>
      <c r="R145">
        <v>4</v>
      </c>
      <c r="S145">
        <v>3</v>
      </c>
      <c r="T145">
        <v>1556.6628845120899</v>
      </c>
      <c r="U145">
        <v>1530.41479563025</v>
      </c>
      <c r="V145">
        <v>90</v>
      </c>
      <c r="W145">
        <v>43</v>
      </c>
      <c r="X145">
        <v>66</v>
      </c>
      <c r="Y145" t="str">
        <f>IF(Table721[[#This Row],[home_team_score]] &gt; Table721[[#This Row],[away_team_score]], Table721[[#This Row],[home_team]], IF(Table721[[#This Row],[home_team_score]] &lt; Table721[[#This Row],[away_team_score]], Table721[[#This Row],[away_team]], ""))</f>
        <v>Boston Bruins</v>
      </c>
    </row>
    <row r="146" spans="1:25">
      <c r="A146">
        <v>2023</v>
      </c>
      <c r="B146" s="15">
        <v>44855</v>
      </c>
      <c r="C146">
        <v>0</v>
      </c>
      <c r="D146">
        <v>0</v>
      </c>
      <c r="E146" t="s">
        <v>829</v>
      </c>
      <c r="F146" t="s">
        <v>860</v>
      </c>
      <c r="G146" t="s">
        <v>858</v>
      </c>
      <c r="H146" t="s">
        <v>882</v>
      </c>
      <c r="I146" t="s">
        <v>859</v>
      </c>
      <c r="J146" t="s">
        <v>883</v>
      </c>
      <c r="K146">
        <v>1559.09749184473</v>
      </c>
      <c r="L146">
        <v>1562.87710948821</v>
      </c>
      <c r="M146">
        <v>0.56612683749460302</v>
      </c>
      <c r="N146">
        <v>0.43387316250539698</v>
      </c>
      <c r="O146">
        <v>0.236028933358435</v>
      </c>
      <c r="P146">
        <v>1.2346602947482099</v>
      </c>
      <c r="Q146">
        <v>1.0013686386102301</v>
      </c>
      <c r="R146">
        <v>2</v>
      </c>
      <c r="S146">
        <v>3</v>
      </c>
      <c r="T146">
        <v>1556.3007211020399</v>
      </c>
      <c r="U146">
        <v>1565.6738802309001</v>
      </c>
      <c r="V146">
        <v>97</v>
      </c>
      <c r="W146">
        <v>31</v>
      </c>
      <c r="X146">
        <v>64</v>
      </c>
      <c r="Y146" t="str">
        <f>IF(Table721[[#This Row],[home_team_score]] &gt; Table721[[#This Row],[away_team_score]], Table721[[#This Row],[home_team]], IF(Table721[[#This Row],[home_team_score]] &lt; Table721[[#This Row],[away_team_score]], Table721[[#This Row],[away_team]], ""))</f>
        <v>Tampa Bay Lightning</v>
      </c>
    </row>
    <row r="147" spans="1:25">
      <c r="A147">
        <v>2023</v>
      </c>
      <c r="B147" s="15">
        <v>44882</v>
      </c>
      <c r="C147">
        <v>0</v>
      </c>
      <c r="D147">
        <v>0</v>
      </c>
      <c r="E147" t="s">
        <v>829</v>
      </c>
      <c r="F147" t="s">
        <v>860</v>
      </c>
      <c r="G147" t="s">
        <v>866</v>
      </c>
      <c r="H147" t="s">
        <v>842</v>
      </c>
      <c r="I147" t="s">
        <v>867</v>
      </c>
      <c r="J147" t="s">
        <v>844</v>
      </c>
      <c r="K147">
        <v>1558.65804949422</v>
      </c>
      <c r="L147">
        <v>1596.45323052258</v>
      </c>
      <c r="M147">
        <v>0.51755692525501795</v>
      </c>
      <c r="N147">
        <v>0.48244307474498199</v>
      </c>
      <c r="O147">
        <v>0.241935472766618</v>
      </c>
      <c r="P147">
        <v>1.15183394388144</v>
      </c>
      <c r="Q147">
        <v>1.0901015288851701</v>
      </c>
      <c r="R147">
        <v>2</v>
      </c>
      <c r="S147">
        <v>3</v>
      </c>
      <c r="T147">
        <v>1556.14390246263</v>
      </c>
      <c r="U147">
        <v>1598.9673775541701</v>
      </c>
      <c r="V147">
        <v>100</v>
      </c>
      <c r="W147">
        <v>11</v>
      </c>
      <c r="X147">
        <v>55</v>
      </c>
      <c r="Y147" t="str">
        <f>IF(Table721[[#This Row],[home_team_score]] &gt; Table721[[#This Row],[away_team_score]], Table721[[#This Row],[home_team]], IF(Table721[[#This Row],[home_team_score]] &lt; Table721[[#This Row],[away_team_score]], Table721[[#This Row],[away_team]], ""))</f>
        <v>Colorado Avalanche</v>
      </c>
    </row>
    <row r="148" spans="1:25">
      <c r="A148">
        <v>2023</v>
      </c>
      <c r="B148" s="15">
        <v>44936</v>
      </c>
      <c r="C148">
        <v>0</v>
      </c>
      <c r="D148">
        <v>0</v>
      </c>
      <c r="E148" t="s">
        <v>829</v>
      </c>
      <c r="F148" t="s">
        <v>865</v>
      </c>
      <c r="G148" t="s">
        <v>888</v>
      </c>
      <c r="H148" t="s">
        <v>886</v>
      </c>
      <c r="I148" t="s">
        <v>889</v>
      </c>
      <c r="J148" t="s">
        <v>887</v>
      </c>
      <c r="K148">
        <v>1553.82830775965</v>
      </c>
      <c r="L148">
        <v>1544.39386898731</v>
      </c>
      <c r="M148">
        <v>0.58470835009683497</v>
      </c>
      <c r="N148">
        <v>0.41529164990316503</v>
      </c>
      <c r="O148">
        <v>0.233761466329895</v>
      </c>
      <c r="P148">
        <v>1.2664958852296</v>
      </c>
      <c r="Q148">
        <v>0.96726558110029903</v>
      </c>
      <c r="R148">
        <v>4</v>
      </c>
      <c r="S148">
        <v>3</v>
      </c>
      <c r="T148">
        <v>1555.7771659836801</v>
      </c>
      <c r="U148">
        <v>1542.4450107632799</v>
      </c>
      <c r="V148">
        <v>93</v>
      </c>
      <c r="W148">
        <v>46</v>
      </c>
      <c r="X148">
        <v>69</v>
      </c>
      <c r="Y148" t="str">
        <f>IF(Table721[[#This Row],[home_team_score]] &gt; Table721[[#This Row],[away_team_score]], Table721[[#This Row],[home_team]], IF(Table721[[#This Row],[home_team_score]] &lt; Table721[[#This Row],[away_team_score]], Table721[[#This Row],[away_team]], ""))</f>
        <v>New York Rangers</v>
      </c>
    </row>
    <row r="149" spans="1:25">
      <c r="A149">
        <v>2023</v>
      </c>
      <c r="B149" s="15">
        <v>44888</v>
      </c>
      <c r="C149">
        <v>0</v>
      </c>
      <c r="D149">
        <v>0</v>
      </c>
      <c r="E149" t="s">
        <v>829</v>
      </c>
      <c r="G149" t="s">
        <v>843</v>
      </c>
      <c r="H149" t="s">
        <v>831</v>
      </c>
      <c r="I149" t="s">
        <v>845</v>
      </c>
      <c r="J149" t="s">
        <v>833</v>
      </c>
      <c r="K149">
        <v>1552.7979056336601</v>
      </c>
      <c r="L149">
        <v>1458.4184365367701</v>
      </c>
      <c r="M149">
        <v>0.69659064609629096</v>
      </c>
      <c r="N149">
        <v>0.30340935390370899</v>
      </c>
      <c r="O149">
        <v>0.219548776973786</v>
      </c>
      <c r="P149">
        <v>1.4597944447645499</v>
      </c>
      <c r="Q149">
        <v>0.75975433220923805</v>
      </c>
      <c r="R149">
        <v>4</v>
      </c>
      <c r="S149">
        <v>1</v>
      </c>
      <c r="T149">
        <v>1555.41581552004</v>
      </c>
      <c r="U149">
        <v>1455.8005266503901</v>
      </c>
      <c r="V149">
        <v>46</v>
      </c>
      <c r="W149">
        <v>4</v>
      </c>
      <c r="X149">
        <v>25</v>
      </c>
      <c r="Y149" t="str">
        <f>IF(Table721[[#This Row],[home_team_score]] &gt; Table721[[#This Row],[away_team_score]], Table721[[#This Row],[home_team]], IF(Table721[[#This Row],[home_team_score]] &lt; Table721[[#This Row],[away_team_score]], Table721[[#This Row],[away_team]], ""))</f>
        <v>Vegas Golden Knights</v>
      </c>
    </row>
    <row r="150" spans="1:25">
      <c r="A150">
        <v>2023</v>
      </c>
      <c r="B150" s="15">
        <v>44854</v>
      </c>
      <c r="C150">
        <v>0</v>
      </c>
      <c r="D150">
        <v>0</v>
      </c>
      <c r="E150" t="s">
        <v>829</v>
      </c>
      <c r="F150" t="s">
        <v>865</v>
      </c>
      <c r="G150" t="s">
        <v>830</v>
      </c>
      <c r="H150" t="s">
        <v>878</v>
      </c>
      <c r="I150" t="s">
        <v>832</v>
      </c>
      <c r="J150" t="s">
        <v>879</v>
      </c>
      <c r="K150">
        <v>1553.53575886524</v>
      </c>
      <c r="L150">
        <v>1443.49181934485</v>
      </c>
      <c r="M150">
        <v>0.71530426281486303</v>
      </c>
      <c r="N150">
        <v>0.28469573718513702</v>
      </c>
      <c r="O150">
        <v>0.21699678682964199</v>
      </c>
      <c r="P150">
        <v>1.4923865858230001</v>
      </c>
      <c r="Q150">
        <v>0.72461020100664497</v>
      </c>
      <c r="R150">
        <v>2</v>
      </c>
      <c r="S150">
        <v>1</v>
      </c>
      <c r="T150">
        <v>1554.8109436884099</v>
      </c>
      <c r="U150">
        <v>1442.2166345216799</v>
      </c>
      <c r="V150">
        <v>35</v>
      </c>
      <c r="W150">
        <v>15</v>
      </c>
      <c r="X150">
        <v>25</v>
      </c>
      <c r="Y150" t="str">
        <f>IF(Table721[[#This Row],[home_team_score]] &gt; Table721[[#This Row],[away_team_score]], Table721[[#This Row],[home_team]], IF(Table721[[#This Row],[home_team_score]] &lt; Table721[[#This Row],[away_team_score]], Table721[[#This Row],[away_team]], ""))</f>
        <v>Boston Bruins</v>
      </c>
    </row>
    <row r="151" spans="1:25">
      <c r="A151">
        <v>2023</v>
      </c>
      <c r="B151" s="15">
        <v>44874</v>
      </c>
      <c r="C151">
        <v>0</v>
      </c>
      <c r="D151">
        <v>0</v>
      </c>
      <c r="E151" t="s">
        <v>829</v>
      </c>
      <c r="G151" t="s">
        <v>858</v>
      </c>
      <c r="H151" t="s">
        <v>866</v>
      </c>
      <c r="I151" t="s">
        <v>859</v>
      </c>
      <c r="J151" t="s">
        <v>867</v>
      </c>
      <c r="K151">
        <v>1550.7876914705</v>
      </c>
      <c r="L151">
        <v>1557.6599851257099</v>
      </c>
      <c r="M151">
        <v>0.56174892835960599</v>
      </c>
      <c r="N151">
        <v>0.43825107164039401</v>
      </c>
      <c r="O151">
        <v>0.23656181079277699</v>
      </c>
      <c r="P151">
        <v>1.2271713238083399</v>
      </c>
      <c r="Q151">
        <v>1.0093904869844399</v>
      </c>
      <c r="R151">
        <v>3</v>
      </c>
      <c r="S151">
        <v>0</v>
      </c>
      <c r="T151">
        <v>1554.75197510096</v>
      </c>
      <c r="U151">
        <v>1553.69570149525</v>
      </c>
      <c r="V151">
        <v>96</v>
      </c>
      <c r="W151">
        <v>27</v>
      </c>
      <c r="X151">
        <v>61</v>
      </c>
      <c r="Y151" t="str">
        <f>IF(Table721[[#This Row],[home_team_score]] &gt; Table721[[#This Row],[away_team_score]], Table721[[#This Row],[home_team]], IF(Table721[[#This Row],[home_team_score]] &lt; Table721[[#This Row],[away_team_score]], Table721[[#This Row],[away_team]], ""))</f>
        <v>Florida Panthers</v>
      </c>
    </row>
    <row r="152" spans="1:25">
      <c r="A152">
        <v>2023</v>
      </c>
      <c r="B152" s="15">
        <v>44849</v>
      </c>
      <c r="C152">
        <v>0</v>
      </c>
      <c r="D152">
        <v>0</v>
      </c>
      <c r="E152" t="s">
        <v>829</v>
      </c>
      <c r="G152" t="s">
        <v>846</v>
      </c>
      <c r="H152" t="s">
        <v>831</v>
      </c>
      <c r="I152" t="s">
        <v>847</v>
      </c>
      <c r="J152" t="s">
        <v>833</v>
      </c>
      <c r="K152">
        <v>1553.2744287338201</v>
      </c>
      <c r="L152">
        <v>1467.6167062104801</v>
      </c>
      <c r="M152">
        <v>0.68587591018365202</v>
      </c>
      <c r="N152">
        <v>0.31412408981634798</v>
      </c>
      <c r="O152">
        <v>0.220979006077096</v>
      </c>
      <c r="P152">
        <v>1.4411666495197899</v>
      </c>
      <c r="Q152">
        <v>0.77981235655730397</v>
      </c>
      <c r="R152">
        <v>3</v>
      </c>
      <c r="S152">
        <v>2</v>
      </c>
      <c r="T152">
        <v>1554.6971249309499</v>
      </c>
      <c r="U152">
        <v>1466.19401001335</v>
      </c>
      <c r="V152">
        <v>53</v>
      </c>
      <c r="W152">
        <v>30</v>
      </c>
      <c r="X152">
        <v>41</v>
      </c>
      <c r="Y152" t="str">
        <f>IF(Table721[[#This Row],[home_team_score]] &gt; Table721[[#This Row],[away_team_score]], Table721[[#This Row],[home_team]], IF(Table721[[#This Row],[home_team_score]] &lt; Table721[[#This Row],[away_team_score]], Table721[[#This Row],[away_team]], ""))</f>
        <v>Toronto Maple Leafs</v>
      </c>
    </row>
    <row r="153" spans="1:25">
      <c r="A153">
        <v>2023</v>
      </c>
      <c r="B153" s="15">
        <v>44849</v>
      </c>
      <c r="C153">
        <v>0</v>
      </c>
      <c r="D153">
        <v>0</v>
      </c>
      <c r="E153" t="s">
        <v>829</v>
      </c>
      <c r="G153" t="s">
        <v>830</v>
      </c>
      <c r="H153" t="s">
        <v>890</v>
      </c>
      <c r="I153" t="s">
        <v>832</v>
      </c>
      <c r="J153" t="s">
        <v>891</v>
      </c>
      <c r="K153">
        <v>1552.24296505184</v>
      </c>
      <c r="L153">
        <v>1436.77758841236</v>
      </c>
      <c r="M153">
        <v>0.72161672082676098</v>
      </c>
      <c r="N153">
        <v>0.27838327917323902</v>
      </c>
      <c r="O153">
        <v>0.21611855946144401</v>
      </c>
      <c r="P153">
        <v>1.5033972349266</v>
      </c>
      <c r="Q153">
        <v>0.71272132453484804</v>
      </c>
      <c r="R153">
        <v>6</v>
      </c>
      <c r="S153">
        <v>3</v>
      </c>
      <c r="T153">
        <v>1554.6220811620001</v>
      </c>
      <c r="U153">
        <v>1434.3984723021999</v>
      </c>
      <c r="V153">
        <v>30</v>
      </c>
      <c r="W153">
        <v>12</v>
      </c>
      <c r="X153">
        <v>21</v>
      </c>
      <c r="Y153" t="str">
        <f>IF(Table721[[#This Row],[home_team_score]] &gt; Table721[[#This Row],[away_team_score]], Table721[[#This Row],[home_team]], IF(Table721[[#This Row],[home_team_score]] &lt; Table721[[#This Row],[away_team_score]], Table721[[#This Row],[away_team]], ""))</f>
        <v>Boston Bruins</v>
      </c>
    </row>
    <row r="154" spans="1:25">
      <c r="A154">
        <v>2023</v>
      </c>
      <c r="B154" s="15">
        <v>44845</v>
      </c>
      <c r="C154">
        <v>0</v>
      </c>
      <c r="D154">
        <v>0</v>
      </c>
      <c r="E154" t="s">
        <v>829</v>
      </c>
      <c r="G154" t="s">
        <v>888</v>
      </c>
      <c r="H154" t="s">
        <v>882</v>
      </c>
      <c r="I154" t="s">
        <v>889</v>
      </c>
      <c r="J154" t="s">
        <v>883</v>
      </c>
      <c r="K154">
        <v>1550.5688183536099</v>
      </c>
      <c r="L154">
        <v>1571.1589058393799</v>
      </c>
      <c r="M154">
        <v>0.54222346550514999</v>
      </c>
      <c r="N154">
        <v>0.45777653449485001</v>
      </c>
      <c r="O154">
        <v>0.238935424655743</v>
      </c>
      <c r="P154">
        <v>1.19382596167726</v>
      </c>
      <c r="Q154">
        <v>1.0451094629784801</v>
      </c>
      <c r="R154">
        <v>3</v>
      </c>
      <c r="S154">
        <v>1</v>
      </c>
      <c r="T154">
        <v>1554.00296914249</v>
      </c>
      <c r="U154">
        <v>1567.7247550505001</v>
      </c>
      <c r="V154">
        <v>97</v>
      </c>
      <c r="W154">
        <v>24</v>
      </c>
      <c r="X154">
        <v>60</v>
      </c>
      <c r="Y154" t="str">
        <f>IF(Table721[[#This Row],[home_team_score]] &gt; Table721[[#This Row],[away_team_score]], Table721[[#This Row],[home_team]], IF(Table721[[#This Row],[home_team_score]] &lt; Table721[[#This Row],[away_team_score]], Table721[[#This Row],[away_team]], ""))</f>
        <v>New York Rangers</v>
      </c>
    </row>
    <row r="155" spans="1:25">
      <c r="A155">
        <v>2023</v>
      </c>
      <c r="B155" s="15">
        <v>44941</v>
      </c>
      <c r="C155">
        <v>0</v>
      </c>
      <c r="D155">
        <v>0</v>
      </c>
      <c r="E155" t="s">
        <v>829</v>
      </c>
      <c r="G155" t="s">
        <v>888</v>
      </c>
      <c r="H155" t="s">
        <v>884</v>
      </c>
      <c r="I155" t="s">
        <v>889</v>
      </c>
      <c r="J155" t="s">
        <v>885</v>
      </c>
      <c r="K155">
        <v>1557.7139109328</v>
      </c>
      <c r="L155">
        <v>1414.57073008926</v>
      </c>
      <c r="M155">
        <v>0.75246854356897397</v>
      </c>
      <c r="N155">
        <v>0.247531456431026</v>
      </c>
      <c r="O155">
        <v>0.21167515898916101</v>
      </c>
      <c r="P155">
        <v>1.5573333475327999</v>
      </c>
      <c r="Q155">
        <v>0.65434181145635695</v>
      </c>
      <c r="R155">
        <v>1</v>
      </c>
      <c r="S155">
        <v>2</v>
      </c>
      <c r="T155">
        <v>1553.7024458943099</v>
      </c>
      <c r="U155">
        <v>1418.5821951277501</v>
      </c>
      <c r="V155">
        <v>20</v>
      </c>
      <c r="W155">
        <v>13</v>
      </c>
      <c r="X155">
        <v>16</v>
      </c>
      <c r="Y155" t="str">
        <f>IF(Table721[[#This Row],[home_team_score]] &gt; Table721[[#This Row],[away_team_score]], Table721[[#This Row],[home_team]], IF(Table721[[#This Row],[home_team_score]] &lt; Table721[[#This Row],[away_team_score]], Table721[[#This Row],[away_team]], ""))</f>
        <v>Montreal Canadiens</v>
      </c>
    </row>
    <row r="156" spans="1:25">
      <c r="A156">
        <v>2023</v>
      </c>
      <c r="B156" s="15">
        <v>44917</v>
      </c>
      <c r="C156">
        <v>0</v>
      </c>
      <c r="D156">
        <v>0</v>
      </c>
      <c r="E156" t="s">
        <v>829</v>
      </c>
      <c r="G156" t="s">
        <v>888</v>
      </c>
      <c r="H156" t="s">
        <v>834</v>
      </c>
      <c r="I156" t="s">
        <v>889</v>
      </c>
      <c r="J156" t="s">
        <v>835</v>
      </c>
      <c r="K156">
        <v>1550.6610874796199</v>
      </c>
      <c r="L156">
        <v>1517.63855702047</v>
      </c>
      <c r="M156">
        <v>0.61725567213507004</v>
      </c>
      <c r="N156">
        <v>0.38274432786493001</v>
      </c>
      <c r="O156">
        <v>0.22975162173876801</v>
      </c>
      <c r="P156">
        <v>1.32244747430842</v>
      </c>
      <c r="Q156">
        <v>0.90730414743034504</v>
      </c>
      <c r="R156">
        <v>5</v>
      </c>
      <c r="S156">
        <v>3</v>
      </c>
      <c r="T156">
        <v>1553.46019295569</v>
      </c>
      <c r="U156">
        <v>1514.8394515443999</v>
      </c>
      <c r="V156">
        <v>82</v>
      </c>
      <c r="W156">
        <v>90</v>
      </c>
      <c r="X156">
        <v>86</v>
      </c>
      <c r="Y156" t="str">
        <f>IF(Table721[[#This Row],[home_team_score]] &gt; Table721[[#This Row],[away_team_score]], Table721[[#This Row],[home_team]], IF(Table721[[#This Row],[home_team_score]] &lt; Table721[[#This Row],[away_team_score]], Table721[[#This Row],[away_team]], ""))</f>
        <v>New York Rangers</v>
      </c>
    </row>
    <row r="157" spans="1:25">
      <c r="A157">
        <v>2023</v>
      </c>
      <c r="B157" s="15">
        <v>44880</v>
      </c>
      <c r="C157">
        <v>0</v>
      </c>
      <c r="D157">
        <v>0</v>
      </c>
      <c r="E157" t="s">
        <v>829</v>
      </c>
      <c r="G157" t="s">
        <v>858</v>
      </c>
      <c r="H157" t="s">
        <v>838</v>
      </c>
      <c r="I157" t="s">
        <v>859</v>
      </c>
      <c r="J157" t="s">
        <v>839</v>
      </c>
      <c r="K157">
        <v>1550.0699711475099</v>
      </c>
      <c r="L157">
        <v>1514.33120662894</v>
      </c>
      <c r="M157">
        <v>0.620942835698434</v>
      </c>
      <c r="N157">
        <v>0.379057164301566</v>
      </c>
      <c r="O157">
        <v>0.22929298963154801</v>
      </c>
      <c r="P157">
        <v>1.32880082184083</v>
      </c>
      <c r="Q157">
        <v>0.90049216779071695</v>
      </c>
      <c r="R157">
        <v>5</v>
      </c>
      <c r="S157">
        <v>2</v>
      </c>
      <c r="T157">
        <v>1553.4303948386801</v>
      </c>
      <c r="U157">
        <v>1510.9707829377701</v>
      </c>
      <c r="V157">
        <v>80</v>
      </c>
      <c r="W157">
        <v>63</v>
      </c>
      <c r="X157">
        <v>71</v>
      </c>
      <c r="Y157" t="str">
        <f>IF(Table721[[#This Row],[home_team_score]] &gt; Table721[[#This Row],[away_team_score]], Table721[[#This Row],[home_team]], IF(Table721[[#This Row],[home_team_score]] &lt; Table721[[#This Row],[away_team_score]], Table721[[#This Row],[away_team]], ""))</f>
        <v>Florida Panthers</v>
      </c>
    </row>
    <row r="158" spans="1:25">
      <c r="A158">
        <v>2023</v>
      </c>
      <c r="B158" s="15">
        <v>44854</v>
      </c>
      <c r="C158">
        <v>0</v>
      </c>
      <c r="D158">
        <v>0</v>
      </c>
      <c r="E158" t="s">
        <v>829</v>
      </c>
      <c r="F158" t="s">
        <v>860</v>
      </c>
      <c r="G158" t="s">
        <v>888</v>
      </c>
      <c r="H158" t="s">
        <v>836</v>
      </c>
      <c r="I158" t="s">
        <v>889</v>
      </c>
      <c r="J158" t="s">
        <v>837</v>
      </c>
      <c r="K158">
        <v>1557.2354877176101</v>
      </c>
      <c r="L158">
        <v>1434.35799454382</v>
      </c>
      <c r="M158">
        <v>0.73010647429828401</v>
      </c>
      <c r="N158">
        <v>0.26989352570171599</v>
      </c>
      <c r="O158">
        <v>0.21492202932801599</v>
      </c>
      <c r="P158">
        <v>1.5182190128428701</v>
      </c>
      <c r="Q158">
        <v>0.69670301648514299</v>
      </c>
      <c r="R158">
        <v>2</v>
      </c>
      <c r="S158">
        <v>3</v>
      </c>
      <c r="T158">
        <v>1553.3852578220899</v>
      </c>
      <c r="U158">
        <v>1438.20822443934</v>
      </c>
      <c r="V158">
        <v>32</v>
      </c>
      <c r="W158">
        <v>10</v>
      </c>
      <c r="X158">
        <v>21</v>
      </c>
      <c r="Y158" t="str">
        <f>IF(Table721[[#This Row],[home_team_score]] &gt; Table721[[#This Row],[away_team_score]], Table721[[#This Row],[home_team]], IF(Table721[[#This Row],[home_team_score]] &lt; Table721[[#This Row],[away_team_score]], Table721[[#This Row],[away_team]], ""))</f>
        <v>San Jose Sharks</v>
      </c>
    </row>
    <row r="159" spans="1:25">
      <c r="A159">
        <v>2023</v>
      </c>
      <c r="B159" s="15">
        <v>44915</v>
      </c>
      <c r="C159">
        <v>0</v>
      </c>
      <c r="D159">
        <v>0</v>
      </c>
      <c r="E159" t="s">
        <v>829</v>
      </c>
      <c r="G159" t="s">
        <v>856</v>
      </c>
      <c r="H159" t="s">
        <v>888</v>
      </c>
      <c r="I159" t="s">
        <v>857</v>
      </c>
      <c r="J159" t="s">
        <v>889</v>
      </c>
      <c r="K159">
        <v>1551.2931303378</v>
      </c>
      <c r="L159">
        <v>1552.6917890054499</v>
      </c>
      <c r="M159">
        <v>0.569490279264523</v>
      </c>
      <c r="N159">
        <v>0.430509720735477</v>
      </c>
      <c r="O159">
        <v>0.23561925242656401</v>
      </c>
      <c r="P159">
        <v>1.24041693709111</v>
      </c>
      <c r="Q159">
        <v>0.995202315335456</v>
      </c>
      <c r="R159">
        <v>3</v>
      </c>
      <c r="S159">
        <v>2</v>
      </c>
      <c r="T159">
        <v>1553.3238318636299</v>
      </c>
      <c r="U159">
        <v>1550.6610874796199</v>
      </c>
      <c r="V159">
        <v>95</v>
      </c>
      <c r="W159">
        <v>38</v>
      </c>
      <c r="X159">
        <v>66</v>
      </c>
      <c r="Y159" t="str">
        <f>IF(Table721[[#This Row],[home_team_score]] &gt; Table721[[#This Row],[away_team_score]], Table721[[#This Row],[home_team]], IF(Table721[[#This Row],[home_team_score]] &lt; Table721[[#This Row],[away_team_score]], Table721[[#This Row],[away_team]], ""))</f>
        <v>Pittsburgh Penguins</v>
      </c>
    </row>
    <row r="160" spans="1:25">
      <c r="A160">
        <v>2023</v>
      </c>
      <c r="B160" s="15">
        <v>44847</v>
      </c>
      <c r="C160">
        <v>0</v>
      </c>
      <c r="D160">
        <v>0</v>
      </c>
      <c r="E160" t="s">
        <v>829</v>
      </c>
      <c r="G160" t="s">
        <v>846</v>
      </c>
      <c r="H160" t="s">
        <v>838</v>
      </c>
      <c r="I160" t="s">
        <v>847</v>
      </c>
      <c r="J160" t="s">
        <v>839</v>
      </c>
      <c r="K160">
        <v>1551.4794101852001</v>
      </c>
      <c r="L160">
        <v>1521.07539860971</v>
      </c>
      <c r="M160">
        <v>0.61368832565338605</v>
      </c>
      <c r="N160">
        <v>0.38631167434661401</v>
      </c>
      <c r="O160">
        <v>0.23019436382685099</v>
      </c>
      <c r="P160">
        <v>1.3163034214218801</v>
      </c>
      <c r="Q160">
        <v>0.91389094240497304</v>
      </c>
      <c r="R160">
        <v>3</v>
      </c>
      <c r="S160">
        <v>2</v>
      </c>
      <c r="T160">
        <v>1553.2744287338201</v>
      </c>
      <c r="U160">
        <v>1519.28038006109</v>
      </c>
      <c r="V160">
        <v>84</v>
      </c>
      <c r="W160">
        <v>51</v>
      </c>
      <c r="X160">
        <v>67</v>
      </c>
      <c r="Y160" t="str">
        <f>IF(Table721[[#This Row],[home_team_score]] &gt; Table721[[#This Row],[away_team_score]], Table721[[#This Row],[home_team]], IF(Table721[[#This Row],[home_team_score]] &lt; Table721[[#This Row],[away_team_score]], Table721[[#This Row],[away_team]], ""))</f>
        <v>Toronto Maple Leafs</v>
      </c>
    </row>
    <row r="161" spans="1:25">
      <c r="A161">
        <v>2023</v>
      </c>
      <c r="B161" s="15">
        <v>44862</v>
      </c>
      <c r="C161">
        <v>0</v>
      </c>
      <c r="D161">
        <v>0</v>
      </c>
      <c r="E161" t="s">
        <v>829</v>
      </c>
      <c r="G161" t="s">
        <v>866</v>
      </c>
      <c r="H161" t="s">
        <v>834</v>
      </c>
      <c r="I161" t="s">
        <v>867</v>
      </c>
      <c r="J161" t="s">
        <v>835</v>
      </c>
      <c r="K161">
        <v>1560.2584784435901</v>
      </c>
      <c r="L161">
        <v>1506.8613905294801</v>
      </c>
      <c r="M161">
        <v>0.64455771547543395</v>
      </c>
      <c r="N161">
        <v>0.355442284524566</v>
      </c>
      <c r="O161">
        <v>0.22632710646041501</v>
      </c>
      <c r="P161">
        <v>1.3695616547209899</v>
      </c>
      <c r="Q161">
        <v>0.85676545173942298</v>
      </c>
      <c r="R161">
        <v>2</v>
      </c>
      <c r="S161">
        <v>6</v>
      </c>
      <c r="T161">
        <v>1553.2057640866799</v>
      </c>
      <c r="U161">
        <v>1513.9141048863901</v>
      </c>
      <c r="V161">
        <v>81</v>
      </c>
      <c r="W161">
        <v>43</v>
      </c>
      <c r="X161">
        <v>62</v>
      </c>
      <c r="Y161" t="str">
        <f>IF(Table721[[#This Row],[home_team_score]] &gt; Table721[[#This Row],[away_team_score]], Table721[[#This Row],[home_team]], IF(Table721[[#This Row],[home_team_score]] &lt; Table721[[#This Row],[away_team_score]], Table721[[#This Row],[away_team]], ""))</f>
        <v>New York Islanders</v>
      </c>
    </row>
    <row r="162" spans="1:25">
      <c r="A162">
        <v>2023</v>
      </c>
      <c r="B162" s="15">
        <v>44929</v>
      </c>
      <c r="C162">
        <v>0</v>
      </c>
      <c r="D162">
        <v>0</v>
      </c>
      <c r="E162" t="s">
        <v>829</v>
      </c>
      <c r="G162" t="s">
        <v>888</v>
      </c>
      <c r="H162" t="s">
        <v>866</v>
      </c>
      <c r="I162" t="s">
        <v>889</v>
      </c>
      <c r="J162" t="s">
        <v>867</v>
      </c>
      <c r="K162">
        <v>1549.44300104539</v>
      </c>
      <c r="L162">
        <v>1577.88212065471</v>
      </c>
      <c r="M162">
        <v>0.53098883099695005</v>
      </c>
      <c r="N162">
        <v>0.46901116900305001</v>
      </c>
      <c r="O162">
        <v>0.24030088488059501</v>
      </c>
      <c r="P162">
        <v>1.17468146092422</v>
      </c>
      <c r="Q162">
        <v>1.0656194239563801</v>
      </c>
      <c r="R162">
        <v>5</v>
      </c>
      <c r="S162">
        <v>3</v>
      </c>
      <c r="T162">
        <v>1552.97476302784</v>
      </c>
      <c r="U162">
        <v>1574.35035867226</v>
      </c>
      <c r="V162">
        <v>98</v>
      </c>
      <c r="W162">
        <v>19</v>
      </c>
      <c r="X162">
        <v>58</v>
      </c>
      <c r="Y162" t="str">
        <f>IF(Table721[[#This Row],[home_team_score]] &gt; Table721[[#This Row],[away_team_score]], Table721[[#This Row],[home_team]], IF(Table721[[#This Row],[home_team_score]] &lt; Table721[[#This Row],[away_team_score]], Table721[[#This Row],[away_team]], ""))</f>
        <v>New York Rangers</v>
      </c>
    </row>
    <row r="163" spans="1:25">
      <c r="A163">
        <v>2023</v>
      </c>
      <c r="B163" s="15">
        <v>44863</v>
      </c>
      <c r="C163">
        <v>0</v>
      </c>
      <c r="D163">
        <v>0</v>
      </c>
      <c r="E163" t="s">
        <v>829</v>
      </c>
      <c r="G163" t="s">
        <v>858</v>
      </c>
      <c r="H163" t="s">
        <v>831</v>
      </c>
      <c r="I163" t="s">
        <v>859</v>
      </c>
      <c r="J163" t="s">
        <v>833</v>
      </c>
      <c r="K163">
        <v>1550.5309780377099</v>
      </c>
      <c r="L163">
        <v>1478.9191629787899</v>
      </c>
      <c r="M163">
        <v>0.66819971821924296</v>
      </c>
      <c r="N163">
        <v>0.33180028178075699</v>
      </c>
      <c r="O163">
        <v>0.22329631544759601</v>
      </c>
      <c r="P163">
        <v>1.4104892168245999</v>
      </c>
      <c r="Q163">
        <v>0.81280709862299305</v>
      </c>
      <c r="R163">
        <v>5</v>
      </c>
      <c r="S163">
        <v>3</v>
      </c>
      <c r="T163">
        <v>1552.9143975914899</v>
      </c>
      <c r="U163">
        <v>1476.53574342501</v>
      </c>
      <c r="V163">
        <v>59</v>
      </c>
      <c r="W163">
        <v>47</v>
      </c>
      <c r="X163">
        <v>53</v>
      </c>
      <c r="Y163" t="str">
        <f>IF(Table721[[#This Row],[home_team_score]] &gt; Table721[[#This Row],[away_team_score]], Table721[[#This Row],[home_team]], IF(Table721[[#This Row],[home_team_score]] &lt; Table721[[#This Row],[away_team_score]], Table721[[#This Row],[away_team]], ""))</f>
        <v>Florida Panthers</v>
      </c>
    </row>
    <row r="164" spans="1:25">
      <c r="A164">
        <v>2023</v>
      </c>
      <c r="B164" s="15">
        <v>44945</v>
      </c>
      <c r="C164">
        <v>0</v>
      </c>
      <c r="D164">
        <v>0</v>
      </c>
      <c r="E164" t="s">
        <v>829</v>
      </c>
      <c r="G164" t="s">
        <v>888</v>
      </c>
      <c r="H164" t="s">
        <v>830</v>
      </c>
      <c r="I164" t="s">
        <v>889</v>
      </c>
      <c r="J164" t="s">
        <v>832</v>
      </c>
      <c r="K164">
        <v>1556.54996861978</v>
      </c>
      <c r="L164">
        <v>1614.01507155697</v>
      </c>
      <c r="M164">
        <v>0.48925850621166</v>
      </c>
      <c r="N164">
        <v>0.51074149378834</v>
      </c>
      <c r="O164">
        <v>0.242766427201278</v>
      </c>
      <c r="P164">
        <v>1.1025079000937601</v>
      </c>
      <c r="Q164">
        <v>1.1402585271075201</v>
      </c>
      <c r="R164">
        <v>1</v>
      </c>
      <c r="S164">
        <v>3</v>
      </c>
      <c r="T164">
        <v>1552.8404987269801</v>
      </c>
      <c r="U164">
        <v>1617.72454144977</v>
      </c>
      <c r="V164">
        <v>100</v>
      </c>
      <c r="W164">
        <v>17</v>
      </c>
      <c r="X164">
        <v>58</v>
      </c>
      <c r="Y164" t="str">
        <f>IF(Table721[[#This Row],[home_team_score]] &gt; Table721[[#This Row],[away_team_score]], Table721[[#This Row],[home_team]], IF(Table721[[#This Row],[home_team_score]] &lt; Table721[[#This Row],[away_team_score]], Table721[[#This Row],[away_team]], ""))</f>
        <v>Boston Bruins</v>
      </c>
    </row>
    <row r="165" spans="1:25">
      <c r="A165">
        <v>2023</v>
      </c>
      <c r="B165" s="15">
        <v>44930</v>
      </c>
      <c r="C165">
        <v>0</v>
      </c>
      <c r="D165">
        <v>0</v>
      </c>
      <c r="E165" t="s">
        <v>829</v>
      </c>
      <c r="G165" t="s">
        <v>886</v>
      </c>
      <c r="H165" t="s">
        <v>882</v>
      </c>
      <c r="I165" t="s">
        <v>887</v>
      </c>
      <c r="J165" t="s">
        <v>883</v>
      </c>
      <c r="K165">
        <v>1547.8301218935901</v>
      </c>
      <c r="L165">
        <v>1582.5770305686699</v>
      </c>
      <c r="M165">
        <v>0.52193687119668897</v>
      </c>
      <c r="N165">
        <v>0.47806312880331098</v>
      </c>
      <c r="O165">
        <v>0.24140208196503199</v>
      </c>
      <c r="P165">
        <v>1.1592791769972099</v>
      </c>
      <c r="Q165">
        <v>1.08212290496782</v>
      </c>
      <c r="R165">
        <v>5</v>
      </c>
      <c r="S165">
        <v>1</v>
      </c>
      <c r="T165">
        <v>1552.7605408075401</v>
      </c>
      <c r="U165">
        <v>1577.6466116547199</v>
      </c>
      <c r="V165">
        <v>98</v>
      </c>
      <c r="W165">
        <v>13</v>
      </c>
      <c r="X165">
        <v>55</v>
      </c>
      <c r="Y165" t="str">
        <f>IF(Table721[[#This Row],[home_team_score]] &gt; Table721[[#This Row],[away_team_score]], Table721[[#This Row],[home_team]], IF(Table721[[#This Row],[home_team_score]] &lt; Table721[[#This Row],[away_team_score]], Table721[[#This Row],[away_team]], ""))</f>
        <v>Minnesota Wild</v>
      </c>
    </row>
    <row r="166" spans="1:25">
      <c r="A166">
        <v>2023</v>
      </c>
      <c r="B166" s="15">
        <v>44882</v>
      </c>
      <c r="C166">
        <v>0</v>
      </c>
      <c r="D166">
        <v>0</v>
      </c>
      <c r="E166" t="s">
        <v>829</v>
      </c>
      <c r="G166" t="s">
        <v>843</v>
      </c>
      <c r="H166" t="s">
        <v>890</v>
      </c>
      <c r="I166" t="s">
        <v>845</v>
      </c>
      <c r="J166" t="s">
        <v>891</v>
      </c>
      <c r="K166">
        <v>1550.1083700618401</v>
      </c>
      <c r="L166">
        <v>1443.5773693639301</v>
      </c>
      <c r="M166">
        <v>0.71116828498080897</v>
      </c>
      <c r="N166">
        <v>0.28883171501919103</v>
      </c>
      <c r="O166">
        <v>0.21756722933772699</v>
      </c>
      <c r="P166">
        <v>1.48517688594321</v>
      </c>
      <c r="Q166">
        <v>0.73239034339451903</v>
      </c>
      <c r="R166">
        <v>4</v>
      </c>
      <c r="S166">
        <v>1</v>
      </c>
      <c r="T166">
        <v>1552.58677522055</v>
      </c>
      <c r="U166">
        <v>1441.09896420522</v>
      </c>
      <c r="V166">
        <v>34</v>
      </c>
      <c r="W166">
        <v>10</v>
      </c>
      <c r="X166">
        <v>22</v>
      </c>
      <c r="Y166" t="str">
        <f>IF(Table721[[#This Row],[home_team_score]] &gt; Table721[[#This Row],[away_team_score]], Table721[[#This Row],[home_team]], IF(Table721[[#This Row],[home_team_score]] &lt; Table721[[#This Row],[away_team_score]], Table721[[#This Row],[away_team]], ""))</f>
        <v>Vegas Golden Knights</v>
      </c>
    </row>
    <row r="167" spans="1:25">
      <c r="A167">
        <v>2023</v>
      </c>
      <c r="B167" s="15">
        <v>44849</v>
      </c>
      <c r="C167">
        <v>0</v>
      </c>
      <c r="D167">
        <v>0</v>
      </c>
      <c r="E167" t="s">
        <v>829</v>
      </c>
      <c r="G167" t="s">
        <v>872</v>
      </c>
      <c r="H167" t="s">
        <v>868</v>
      </c>
      <c r="I167" t="s">
        <v>873</v>
      </c>
      <c r="J167" t="s">
        <v>869</v>
      </c>
      <c r="K167">
        <v>1549.3525430800601</v>
      </c>
      <c r="L167">
        <v>1467.5191736592401</v>
      </c>
      <c r="M167">
        <v>0.68111353456492696</v>
      </c>
      <c r="N167">
        <v>0.31888646543507299</v>
      </c>
      <c r="O167">
        <v>0.22160824096225701</v>
      </c>
      <c r="P167">
        <v>1.4328949378015901</v>
      </c>
      <c r="Q167">
        <v>0.78871330316066501</v>
      </c>
      <c r="R167">
        <v>5</v>
      </c>
      <c r="S167">
        <v>2</v>
      </c>
      <c r="T167">
        <v>1552.11981582658</v>
      </c>
      <c r="U167">
        <v>1464.75190091272</v>
      </c>
      <c r="V167">
        <v>50</v>
      </c>
      <c r="W167">
        <v>25</v>
      </c>
      <c r="X167">
        <v>37</v>
      </c>
      <c r="Y167" t="str">
        <f>IF(Table721[[#This Row],[home_team_score]] &gt; Table721[[#This Row],[away_team_score]], Table721[[#This Row],[home_team]], IF(Table721[[#This Row],[home_team_score]] &lt; Table721[[#This Row],[away_team_score]], Table721[[#This Row],[away_team]], ""))</f>
        <v>St. Louis Blues</v>
      </c>
    </row>
    <row r="168" spans="1:25">
      <c r="A168">
        <v>2023</v>
      </c>
      <c r="B168" s="15">
        <v>44866</v>
      </c>
      <c r="C168">
        <v>0</v>
      </c>
      <c r="D168">
        <v>0</v>
      </c>
      <c r="E168" t="s">
        <v>829</v>
      </c>
      <c r="G168" t="s">
        <v>870</v>
      </c>
      <c r="H168" t="s">
        <v>876</v>
      </c>
      <c r="I168" t="s">
        <v>871</v>
      </c>
      <c r="J168" t="s">
        <v>877</v>
      </c>
      <c r="K168">
        <v>1548.42346300043</v>
      </c>
      <c r="L168">
        <v>1491.0980501798599</v>
      </c>
      <c r="M168">
        <v>0.64972138210520702</v>
      </c>
      <c r="N168">
        <v>0.35027861789479298</v>
      </c>
      <c r="O168">
        <v>0.22567101001116499</v>
      </c>
      <c r="P168">
        <v>1.37849049369605</v>
      </c>
      <c r="Q168">
        <v>0.84718051631511704</v>
      </c>
      <c r="R168">
        <v>7</v>
      </c>
      <c r="S168">
        <v>4</v>
      </c>
      <c r="T168">
        <v>1551.4976864210901</v>
      </c>
      <c r="U168">
        <v>1488.0238267591999</v>
      </c>
      <c r="V168">
        <v>66</v>
      </c>
      <c r="W168">
        <v>32</v>
      </c>
      <c r="X168">
        <v>49</v>
      </c>
      <c r="Y168" t="str">
        <f>IF(Table721[[#This Row],[home_team_score]] &gt; Table721[[#This Row],[away_team_score]], Table721[[#This Row],[home_team]], IF(Table721[[#This Row],[home_team_score]] &lt; Table721[[#This Row],[away_team_score]], Table721[[#This Row],[away_team]], ""))</f>
        <v>Edmonton Oilers</v>
      </c>
    </row>
    <row r="169" spans="1:25">
      <c r="A169">
        <v>2023</v>
      </c>
      <c r="B169" s="15">
        <v>44917</v>
      </c>
      <c r="C169">
        <v>0</v>
      </c>
      <c r="D169">
        <v>0</v>
      </c>
      <c r="E169" t="s">
        <v>829</v>
      </c>
      <c r="F169" t="s">
        <v>860</v>
      </c>
      <c r="G169" t="s">
        <v>856</v>
      </c>
      <c r="H169" t="s">
        <v>866</v>
      </c>
      <c r="I169" t="s">
        <v>857</v>
      </c>
      <c r="J169" t="s">
        <v>867</v>
      </c>
      <c r="K169">
        <v>1553.3238318636299</v>
      </c>
      <c r="L169">
        <v>1566.3763517810301</v>
      </c>
      <c r="M169">
        <v>0.55297216248021197</v>
      </c>
      <c r="N169">
        <v>0.44702783751978797</v>
      </c>
      <c r="O169">
        <v>0.237629167745705</v>
      </c>
      <c r="P169">
        <v>1.21217117794941</v>
      </c>
      <c r="Q169">
        <v>1.0254579897962901</v>
      </c>
      <c r="R169">
        <v>3</v>
      </c>
      <c r="S169">
        <v>4</v>
      </c>
      <c r="T169">
        <v>1550.6046312957801</v>
      </c>
      <c r="U169">
        <v>1569.0955523488799</v>
      </c>
      <c r="V169">
        <v>97</v>
      </c>
      <c r="W169">
        <v>8</v>
      </c>
      <c r="X169">
        <v>52</v>
      </c>
      <c r="Y169" t="str">
        <f>IF(Table721[[#This Row],[home_team_score]] &gt; Table721[[#This Row],[away_team_score]], Table721[[#This Row],[home_team]], IF(Table721[[#This Row],[home_team_score]] &lt; Table721[[#This Row],[away_team_score]], Table721[[#This Row],[away_team]], ""))</f>
        <v>Carolina Hurricanes</v>
      </c>
    </row>
    <row r="170" spans="1:25">
      <c r="A170">
        <v>2023</v>
      </c>
      <c r="B170" s="15">
        <v>44854</v>
      </c>
      <c r="C170">
        <v>0</v>
      </c>
      <c r="D170">
        <v>0</v>
      </c>
      <c r="E170" t="s">
        <v>829</v>
      </c>
      <c r="F170" t="s">
        <v>860</v>
      </c>
      <c r="G170" t="s">
        <v>846</v>
      </c>
      <c r="H170" t="s">
        <v>852</v>
      </c>
      <c r="I170" t="s">
        <v>847</v>
      </c>
      <c r="J170" t="s">
        <v>853</v>
      </c>
      <c r="K170">
        <v>1548.6624510102399</v>
      </c>
      <c r="L170">
        <v>1523.1792818101301</v>
      </c>
      <c r="M170">
        <v>0.60695154237813898</v>
      </c>
      <c r="N170">
        <v>0.39304845762186102</v>
      </c>
      <c r="O170">
        <v>0.231028002250841</v>
      </c>
      <c r="P170">
        <v>1.3047082847084299</v>
      </c>
      <c r="Q170">
        <v>0.92631971754240905</v>
      </c>
      <c r="R170">
        <v>3</v>
      </c>
      <c r="S170">
        <v>2</v>
      </c>
      <c r="T170">
        <v>1550.4930006284701</v>
      </c>
      <c r="U170">
        <v>1521.3487321918999</v>
      </c>
      <c r="V170">
        <v>84</v>
      </c>
      <c r="W170">
        <v>46</v>
      </c>
      <c r="X170">
        <v>65</v>
      </c>
      <c r="Y170" t="str">
        <f>IF(Table721[[#This Row],[home_team_score]] &gt; Table721[[#This Row],[away_team_score]], Table721[[#This Row],[home_team]], IF(Table721[[#This Row],[home_team_score]] &lt; Table721[[#This Row],[away_team_score]], Table721[[#This Row],[away_team]], ""))</f>
        <v>Toronto Maple Leafs</v>
      </c>
    </row>
    <row r="171" spans="1:25">
      <c r="A171">
        <v>2023</v>
      </c>
      <c r="B171" s="15">
        <v>44880</v>
      </c>
      <c r="C171">
        <v>0</v>
      </c>
      <c r="D171">
        <v>0</v>
      </c>
      <c r="E171" t="s">
        <v>829</v>
      </c>
      <c r="G171" t="s">
        <v>843</v>
      </c>
      <c r="H171" t="s">
        <v>836</v>
      </c>
      <c r="I171" t="s">
        <v>845</v>
      </c>
      <c r="J171" t="s">
        <v>837</v>
      </c>
      <c r="K171">
        <v>1557.4318357039699</v>
      </c>
      <c r="L171">
        <v>1437.20838447705</v>
      </c>
      <c r="M171">
        <v>0.72708538794145094</v>
      </c>
      <c r="N171">
        <v>0.272914612058549</v>
      </c>
      <c r="O171">
        <v>0.21534991479521401</v>
      </c>
      <c r="P171">
        <v>1.51294291433608</v>
      </c>
      <c r="Q171">
        <v>0.70240700045913496</v>
      </c>
      <c r="R171">
        <v>2</v>
      </c>
      <c r="S171">
        <v>5</v>
      </c>
      <c r="T171">
        <v>1550.1083700618401</v>
      </c>
      <c r="U171">
        <v>1444.53185011918</v>
      </c>
      <c r="V171">
        <v>33</v>
      </c>
      <c r="W171">
        <v>4</v>
      </c>
      <c r="X171">
        <v>18</v>
      </c>
      <c r="Y171" t="str">
        <f>IF(Table721[[#This Row],[home_team_score]] &gt; Table721[[#This Row],[away_team_score]], Table721[[#This Row],[home_team]], IF(Table721[[#This Row],[home_team_score]] &lt; Table721[[#This Row],[away_team_score]], Table721[[#This Row],[away_team]], ""))</f>
        <v>San Jose Sharks</v>
      </c>
    </row>
    <row r="172" spans="1:25">
      <c r="A172">
        <v>2023</v>
      </c>
      <c r="B172" s="15">
        <v>44877</v>
      </c>
      <c r="C172">
        <v>0</v>
      </c>
      <c r="D172">
        <v>0</v>
      </c>
      <c r="E172" t="s">
        <v>829</v>
      </c>
      <c r="G172" t="s">
        <v>858</v>
      </c>
      <c r="H172" t="s">
        <v>870</v>
      </c>
      <c r="I172" t="s">
        <v>859</v>
      </c>
      <c r="J172" t="s">
        <v>871</v>
      </c>
      <c r="K172">
        <v>1554.75197510096</v>
      </c>
      <c r="L172">
        <v>1537.78916453906</v>
      </c>
      <c r="M172">
        <v>0.59519146066331197</v>
      </c>
      <c r="N172">
        <v>0.40480853933668798</v>
      </c>
      <c r="O172">
        <v>0.23247642179549199</v>
      </c>
      <c r="P172">
        <v>1.28449136206388</v>
      </c>
      <c r="Q172">
        <v>0.94798505973161395</v>
      </c>
      <c r="R172">
        <v>2</v>
      </c>
      <c r="S172">
        <v>4</v>
      </c>
      <c r="T172">
        <v>1550.0699711475099</v>
      </c>
      <c r="U172">
        <v>1542.4711684925101</v>
      </c>
      <c r="V172">
        <v>92</v>
      </c>
      <c r="W172">
        <v>30</v>
      </c>
      <c r="X172">
        <v>61</v>
      </c>
      <c r="Y172" t="str">
        <f>IF(Table721[[#This Row],[home_team_score]] &gt; Table721[[#This Row],[away_team_score]], Table721[[#This Row],[home_team]], IF(Table721[[#This Row],[home_team_score]] &lt; Table721[[#This Row],[away_team_score]], Table721[[#This Row],[away_team]], ""))</f>
        <v>Edmonton Oilers</v>
      </c>
    </row>
    <row r="173" spans="1:25">
      <c r="A173">
        <v>2023</v>
      </c>
      <c r="B173" s="15">
        <v>44884</v>
      </c>
      <c r="C173">
        <v>0</v>
      </c>
      <c r="D173">
        <v>0</v>
      </c>
      <c r="E173" t="s">
        <v>829</v>
      </c>
      <c r="G173" t="s">
        <v>846</v>
      </c>
      <c r="H173" t="s">
        <v>861</v>
      </c>
      <c r="I173" t="s">
        <v>847</v>
      </c>
      <c r="J173" t="s">
        <v>862</v>
      </c>
      <c r="K173">
        <v>1547.30114615512</v>
      </c>
      <c r="L173">
        <v>1462.87870016835</v>
      </c>
      <c r="M173">
        <v>0.68434186111935102</v>
      </c>
      <c r="N173">
        <v>0.31565813888064898</v>
      </c>
      <c r="O173">
        <v>0.22118211063749299</v>
      </c>
      <c r="P173">
        <v>1.43850165563623</v>
      </c>
      <c r="Q173">
        <v>0.78268045500126504</v>
      </c>
      <c r="R173">
        <v>5</v>
      </c>
      <c r="S173">
        <v>2</v>
      </c>
      <c r="T173">
        <v>1550.03715703445</v>
      </c>
      <c r="U173">
        <v>1460.1426892890199</v>
      </c>
      <c r="V173">
        <v>45</v>
      </c>
      <c r="W173">
        <v>18</v>
      </c>
      <c r="X173">
        <v>31</v>
      </c>
      <c r="Y173" t="str">
        <f>IF(Table721[[#This Row],[home_team_score]] &gt; Table721[[#This Row],[away_team_score]], Table721[[#This Row],[home_team]], IF(Table721[[#This Row],[home_team_score]] &lt; Table721[[#This Row],[away_team_score]], Table721[[#This Row],[away_team]], ""))</f>
        <v>Toronto Maple Leafs</v>
      </c>
    </row>
    <row r="174" spans="1:25">
      <c r="A174">
        <v>2023</v>
      </c>
      <c r="B174" s="15">
        <v>44890</v>
      </c>
      <c r="C174">
        <v>0</v>
      </c>
      <c r="D174">
        <v>0</v>
      </c>
      <c r="E174" t="s">
        <v>829</v>
      </c>
      <c r="G174" t="s">
        <v>843</v>
      </c>
      <c r="H174" t="s">
        <v>850</v>
      </c>
      <c r="I174" t="s">
        <v>845</v>
      </c>
      <c r="J174" t="s">
        <v>851</v>
      </c>
      <c r="K174">
        <v>1555.41581552004</v>
      </c>
      <c r="L174">
        <v>1477.9830152304</v>
      </c>
      <c r="M174">
        <v>0.67558647806830596</v>
      </c>
      <c r="N174">
        <v>0.32441352193169398</v>
      </c>
      <c r="O174">
        <v>0.22233386732006899</v>
      </c>
      <c r="P174">
        <v>1.4233010690786101</v>
      </c>
      <c r="Q174">
        <v>0.79903279824145901</v>
      </c>
      <c r="R174">
        <v>2</v>
      </c>
      <c r="S174">
        <v>4</v>
      </c>
      <c r="T174">
        <v>1549.9342404870099</v>
      </c>
      <c r="U174">
        <v>1483.46459026343</v>
      </c>
      <c r="V174">
        <v>61</v>
      </c>
      <c r="W174">
        <v>19</v>
      </c>
      <c r="X174">
        <v>40</v>
      </c>
      <c r="Y174" t="str">
        <f>IF(Table721[[#This Row],[home_team_score]] &gt; Table721[[#This Row],[away_team_score]], Table721[[#This Row],[home_team]], IF(Table721[[#This Row],[home_team_score]] &lt; Table721[[#This Row],[away_team_score]], Table721[[#This Row],[away_team]], ""))</f>
        <v>Seattle Kraken</v>
      </c>
    </row>
    <row r="175" spans="1:25">
      <c r="A175">
        <v>2023</v>
      </c>
      <c r="B175" s="15">
        <v>44954</v>
      </c>
      <c r="C175">
        <v>0</v>
      </c>
      <c r="D175">
        <v>0</v>
      </c>
      <c r="E175" t="s">
        <v>829</v>
      </c>
      <c r="G175" t="s">
        <v>870</v>
      </c>
      <c r="H175" t="s">
        <v>880</v>
      </c>
      <c r="I175" t="s">
        <v>871</v>
      </c>
      <c r="J175" t="s">
        <v>881</v>
      </c>
      <c r="K175">
        <v>1547.25507835037</v>
      </c>
      <c r="L175">
        <v>1417.15872070057</v>
      </c>
      <c r="M175">
        <v>0.73821624013943199</v>
      </c>
      <c r="N175">
        <v>0.26178375986056801</v>
      </c>
      <c r="O175">
        <v>0.21376132717509799</v>
      </c>
      <c r="P175">
        <v>1.5323917242195499</v>
      </c>
      <c r="Q175">
        <v>0.68136960295555205</v>
      </c>
      <c r="R175">
        <v>7</v>
      </c>
      <c r="S175">
        <v>3</v>
      </c>
      <c r="T175">
        <v>1549.75537146393</v>
      </c>
      <c r="U175">
        <v>1414.65842758701</v>
      </c>
      <c r="V175">
        <v>17</v>
      </c>
      <c r="W175">
        <v>21</v>
      </c>
      <c r="X175">
        <v>19</v>
      </c>
      <c r="Y175" t="str">
        <f>IF(Table721[[#This Row],[home_team_score]] &gt; Table721[[#This Row],[away_team_score]], Table721[[#This Row],[home_team]], IF(Table721[[#This Row],[home_team_score]] &lt; Table721[[#This Row],[away_team_score]], Table721[[#This Row],[away_team]], ""))</f>
        <v>Edmonton Oilers</v>
      </c>
    </row>
    <row r="176" spans="1:25">
      <c r="A176">
        <v>2023</v>
      </c>
      <c r="B176" s="15">
        <v>44947</v>
      </c>
      <c r="C176">
        <v>0</v>
      </c>
      <c r="D176">
        <v>0</v>
      </c>
      <c r="E176" t="s">
        <v>829</v>
      </c>
      <c r="G176" t="s">
        <v>852</v>
      </c>
      <c r="H176" t="s">
        <v>890</v>
      </c>
      <c r="I176" t="s">
        <v>853</v>
      </c>
      <c r="J176" t="s">
        <v>891</v>
      </c>
      <c r="K176">
        <v>1546.5564927089099</v>
      </c>
      <c r="L176">
        <v>1416.6431994422601</v>
      </c>
      <c r="M176">
        <v>0.73801253834924097</v>
      </c>
      <c r="N176">
        <v>0.26198746165075898</v>
      </c>
      <c r="O176">
        <v>0.21379070512823301</v>
      </c>
      <c r="P176">
        <v>1.5320355608595499</v>
      </c>
      <c r="Q176">
        <v>0.681755144268679</v>
      </c>
      <c r="R176">
        <v>4</v>
      </c>
      <c r="S176">
        <v>0</v>
      </c>
      <c r="T176">
        <v>1549.0589367963701</v>
      </c>
      <c r="U176">
        <v>1414.1407553547999</v>
      </c>
      <c r="V176">
        <v>16</v>
      </c>
      <c r="W176">
        <v>5</v>
      </c>
      <c r="X176">
        <v>10</v>
      </c>
      <c r="Y176" t="str">
        <f>IF(Table721[[#This Row],[home_team_score]] &gt; Table721[[#This Row],[away_team_score]], Table721[[#This Row],[home_team]], IF(Table721[[#This Row],[home_team_score]] &lt; Table721[[#This Row],[away_team_score]], Table721[[#This Row],[away_team]], ""))</f>
        <v>Dallas Stars</v>
      </c>
    </row>
    <row r="177" spans="1:25">
      <c r="A177">
        <v>2023</v>
      </c>
      <c r="B177" s="15">
        <v>44907</v>
      </c>
      <c r="C177">
        <v>0</v>
      </c>
      <c r="D177">
        <v>0</v>
      </c>
      <c r="E177" t="s">
        <v>829</v>
      </c>
      <c r="G177" t="s">
        <v>856</v>
      </c>
      <c r="H177" t="s">
        <v>852</v>
      </c>
      <c r="I177" t="s">
        <v>857</v>
      </c>
      <c r="J177" t="s">
        <v>853</v>
      </c>
      <c r="K177">
        <v>1547.0182885827901</v>
      </c>
      <c r="L177">
        <v>1532.31776337317</v>
      </c>
      <c r="M177">
        <v>0.59204992494294595</v>
      </c>
      <c r="N177">
        <v>0.407950075057054</v>
      </c>
      <c r="O177">
        <v>0.23286206110514401</v>
      </c>
      <c r="P177">
        <v>1.2790959451916699</v>
      </c>
      <c r="Q177">
        <v>0.95376611591346905</v>
      </c>
      <c r="R177">
        <v>2</v>
      </c>
      <c r="S177">
        <v>1</v>
      </c>
      <c r="T177">
        <v>1548.92792735332</v>
      </c>
      <c r="U177">
        <v>1530.4081246026401</v>
      </c>
      <c r="V177">
        <v>87</v>
      </c>
      <c r="W177">
        <v>20</v>
      </c>
      <c r="X177">
        <v>53</v>
      </c>
      <c r="Y177" t="str">
        <f>IF(Table721[[#This Row],[home_team_score]] &gt; Table721[[#This Row],[away_team_score]], Table721[[#This Row],[home_team]], IF(Table721[[#This Row],[home_team_score]] &lt; Table721[[#This Row],[away_team_score]], Table721[[#This Row],[away_team]], ""))</f>
        <v>Pittsburgh Penguins</v>
      </c>
    </row>
    <row r="178" spans="1:25">
      <c r="A178">
        <v>2023</v>
      </c>
      <c r="B178" s="15">
        <v>44873</v>
      </c>
      <c r="C178">
        <v>0</v>
      </c>
      <c r="D178">
        <v>0</v>
      </c>
      <c r="E178" t="s">
        <v>829</v>
      </c>
      <c r="F178" t="s">
        <v>860</v>
      </c>
      <c r="G178" t="s">
        <v>846</v>
      </c>
      <c r="H178" t="s">
        <v>843</v>
      </c>
      <c r="I178" t="s">
        <v>847</v>
      </c>
      <c r="J178" t="s">
        <v>845</v>
      </c>
      <c r="K178">
        <v>1551.51302971578</v>
      </c>
      <c r="L178">
        <v>1553.6475348905101</v>
      </c>
      <c r="M178">
        <v>0.56845146139345504</v>
      </c>
      <c r="N178">
        <v>0.43154853860654502</v>
      </c>
      <c r="O178">
        <v>0.235745813694379</v>
      </c>
      <c r="P178">
        <v>1.23863868416933</v>
      </c>
      <c r="Q178">
        <v>0.99710712952504899</v>
      </c>
      <c r="R178">
        <v>3</v>
      </c>
      <c r="S178">
        <v>4</v>
      </c>
      <c r="T178">
        <v>1548.70246741847</v>
      </c>
      <c r="U178">
        <v>1556.4580971878199</v>
      </c>
      <c r="V178">
        <v>95</v>
      </c>
      <c r="W178">
        <v>13</v>
      </c>
      <c r="X178">
        <v>54</v>
      </c>
      <c r="Y178" t="str">
        <f>IF(Table721[[#This Row],[home_team_score]] &gt; Table721[[#This Row],[away_team_score]], Table721[[#This Row],[home_team]], IF(Table721[[#This Row],[home_team_score]] &lt; Table721[[#This Row],[away_team_score]], Table721[[#This Row],[away_team]], ""))</f>
        <v>Vegas Golden Knights</v>
      </c>
    </row>
    <row r="179" spans="1:25">
      <c r="A179">
        <v>2023</v>
      </c>
      <c r="B179" s="15">
        <v>44851</v>
      </c>
      <c r="C179">
        <v>0</v>
      </c>
      <c r="D179">
        <v>0</v>
      </c>
      <c r="E179" t="s">
        <v>829</v>
      </c>
      <c r="G179" t="s">
        <v>846</v>
      </c>
      <c r="H179" t="s">
        <v>890</v>
      </c>
      <c r="I179" t="s">
        <v>847</v>
      </c>
      <c r="J179" t="s">
        <v>891</v>
      </c>
      <c r="K179">
        <v>1554.6971249309499</v>
      </c>
      <c r="L179">
        <v>1434.3984723021999</v>
      </c>
      <c r="M179">
        <v>0.72717127963022299</v>
      </c>
      <c r="N179">
        <v>0.27282872036977701</v>
      </c>
      <c r="O179">
        <v>0.215337782297986</v>
      </c>
      <c r="P179">
        <v>1.51309289085207</v>
      </c>
      <c r="Q179">
        <v>0.70224489144591495</v>
      </c>
      <c r="R179">
        <v>2</v>
      </c>
      <c r="S179">
        <v>4</v>
      </c>
      <c r="T179">
        <v>1548.6624510102399</v>
      </c>
      <c r="U179">
        <v>1440.43314622291</v>
      </c>
      <c r="V179">
        <v>30</v>
      </c>
      <c r="W179">
        <v>13</v>
      </c>
      <c r="X179">
        <v>21</v>
      </c>
      <c r="Y179" t="str">
        <f>IF(Table721[[#This Row],[home_team_score]] &gt; Table721[[#This Row],[away_team_score]], Table721[[#This Row],[home_team]], IF(Table721[[#This Row],[home_team_score]] &lt; Table721[[#This Row],[away_team_score]], Table721[[#This Row],[away_team]], ""))</f>
        <v>Arizona Coyotes</v>
      </c>
    </row>
    <row r="180" spans="1:25">
      <c r="A180">
        <v>2023</v>
      </c>
      <c r="B180" s="15">
        <v>44882</v>
      </c>
      <c r="C180">
        <v>0</v>
      </c>
      <c r="D180">
        <v>0</v>
      </c>
      <c r="E180" t="s">
        <v>829</v>
      </c>
      <c r="G180" t="s">
        <v>858</v>
      </c>
      <c r="H180" t="s">
        <v>852</v>
      </c>
      <c r="I180" t="s">
        <v>859</v>
      </c>
      <c r="J180" t="s">
        <v>853</v>
      </c>
      <c r="K180">
        <v>1553.4303948386801</v>
      </c>
      <c r="L180">
        <v>1526.9634564739399</v>
      </c>
      <c r="M180">
        <v>0.60830170132803296</v>
      </c>
      <c r="N180">
        <v>0.39169829867196698</v>
      </c>
      <c r="O180">
        <v>0.23086117345189999</v>
      </c>
      <c r="P180">
        <v>1.30703133152659</v>
      </c>
      <c r="Q180">
        <v>0.92382984192531103</v>
      </c>
      <c r="R180">
        <v>4</v>
      </c>
      <c r="S180">
        <v>6</v>
      </c>
      <c r="T180">
        <v>1548.6222164936</v>
      </c>
      <c r="U180">
        <v>1531.7716348190199</v>
      </c>
      <c r="V180">
        <v>88</v>
      </c>
      <c r="W180">
        <v>36</v>
      </c>
      <c r="X180">
        <v>62</v>
      </c>
      <c r="Y180" t="str">
        <f>IF(Table721[[#This Row],[home_team_score]] &gt; Table721[[#This Row],[away_team_score]], Table721[[#This Row],[home_team]], IF(Table721[[#This Row],[home_team_score]] &lt; Table721[[#This Row],[away_team_score]], Table721[[#This Row],[away_team]], ""))</f>
        <v>Dallas Stars</v>
      </c>
    </row>
    <row r="181" spans="1:25">
      <c r="A181">
        <v>2023</v>
      </c>
      <c r="B181" s="15">
        <v>44860</v>
      </c>
      <c r="C181">
        <v>0</v>
      </c>
      <c r="D181">
        <v>0</v>
      </c>
      <c r="E181" t="s">
        <v>829</v>
      </c>
      <c r="G181" t="s">
        <v>872</v>
      </c>
      <c r="H181" t="s">
        <v>870</v>
      </c>
      <c r="I181" t="s">
        <v>873</v>
      </c>
      <c r="J181" t="s">
        <v>871</v>
      </c>
      <c r="K181">
        <v>1553.0268061158899</v>
      </c>
      <c r="L181">
        <v>1538.8109602935001</v>
      </c>
      <c r="M181">
        <v>0.59137588308881806</v>
      </c>
      <c r="N181">
        <v>0.408624116911182</v>
      </c>
      <c r="O181">
        <v>0.23294473965368001</v>
      </c>
      <c r="P181">
        <v>1.2779386047077299</v>
      </c>
      <c r="Q181">
        <v>0.95500613494595399</v>
      </c>
      <c r="R181">
        <v>1</v>
      </c>
      <c r="S181">
        <v>3</v>
      </c>
      <c r="T181">
        <v>1548.38125212255</v>
      </c>
      <c r="U181">
        <v>1543.45651428684</v>
      </c>
      <c r="V181">
        <v>92</v>
      </c>
      <c r="W181">
        <v>31</v>
      </c>
      <c r="X181">
        <v>61</v>
      </c>
      <c r="Y181" t="str">
        <f>IF(Table721[[#This Row],[home_team_score]] &gt; Table721[[#This Row],[away_team_score]], Table721[[#This Row],[home_team]], IF(Table721[[#This Row],[home_team_score]] &lt; Table721[[#This Row],[away_team_score]], Table721[[#This Row],[away_team]], ""))</f>
        <v>Edmonton Oilers</v>
      </c>
    </row>
    <row r="182" spans="1:25">
      <c r="A182">
        <v>2023</v>
      </c>
      <c r="B182" s="15">
        <v>44868</v>
      </c>
      <c r="C182">
        <v>0</v>
      </c>
      <c r="D182">
        <v>0</v>
      </c>
      <c r="E182" t="s">
        <v>829</v>
      </c>
      <c r="G182" t="s">
        <v>870</v>
      </c>
      <c r="H182" t="s">
        <v>894</v>
      </c>
      <c r="I182" t="s">
        <v>871</v>
      </c>
      <c r="J182" t="s">
        <v>895</v>
      </c>
      <c r="K182">
        <v>1551.4976864210901</v>
      </c>
      <c r="L182">
        <v>1463.72458043647</v>
      </c>
      <c r="M182">
        <v>0.68849351664543501</v>
      </c>
      <c r="N182">
        <v>0.31150648335456499</v>
      </c>
      <c r="O182">
        <v>0.22063150443285501</v>
      </c>
      <c r="P182">
        <v>1.44571517735398</v>
      </c>
      <c r="Q182">
        <v>0.77491632707887903</v>
      </c>
      <c r="R182">
        <v>3</v>
      </c>
      <c r="S182">
        <v>4</v>
      </c>
      <c r="T182">
        <v>1547.9335566191601</v>
      </c>
      <c r="U182">
        <v>1467.2887102384</v>
      </c>
      <c r="V182">
        <v>49</v>
      </c>
      <c r="W182">
        <v>17</v>
      </c>
      <c r="X182">
        <v>33</v>
      </c>
      <c r="Y182" t="str">
        <f>IF(Table721[[#This Row],[home_team_score]] &gt; Table721[[#This Row],[away_team_score]], Table721[[#This Row],[home_team]], IF(Table721[[#This Row],[home_team_score]] &lt; Table721[[#This Row],[away_team_score]], Table721[[#This Row],[away_team]], ""))</f>
        <v>New Jersey Devils</v>
      </c>
    </row>
    <row r="183" spans="1:25">
      <c r="A183">
        <v>2023</v>
      </c>
      <c r="B183" s="15">
        <v>44940</v>
      </c>
      <c r="C183">
        <v>0</v>
      </c>
      <c r="D183">
        <v>0</v>
      </c>
      <c r="E183" t="s">
        <v>829</v>
      </c>
      <c r="G183" t="s">
        <v>886</v>
      </c>
      <c r="H183" t="s">
        <v>890</v>
      </c>
      <c r="I183" t="s">
        <v>887</v>
      </c>
      <c r="J183" t="s">
        <v>891</v>
      </c>
      <c r="K183">
        <v>1546.5675323175301</v>
      </c>
      <c r="L183">
        <v>1420.94768023287</v>
      </c>
      <c r="M183">
        <v>0.73320585512846204</v>
      </c>
      <c r="N183">
        <v>0.26679414487153802</v>
      </c>
      <c r="O183">
        <v>0.21448055432166999</v>
      </c>
      <c r="P183">
        <v>1.5236338663387501</v>
      </c>
      <c r="Q183">
        <v>0.69084668798292204</v>
      </c>
      <c r="R183">
        <v>2</v>
      </c>
      <c r="S183">
        <v>1</v>
      </c>
      <c r="T183">
        <v>1547.7541706867801</v>
      </c>
      <c r="U183">
        <v>1419.76104186362</v>
      </c>
      <c r="V183">
        <v>18</v>
      </c>
      <c r="W183">
        <v>27</v>
      </c>
      <c r="X183">
        <v>22</v>
      </c>
      <c r="Y183" t="str">
        <f>IF(Table721[[#This Row],[home_team_score]] &gt; Table721[[#This Row],[away_team_score]], Table721[[#This Row],[home_team]], IF(Table721[[#This Row],[home_team_score]] &lt; Table721[[#This Row],[away_team_score]], Table721[[#This Row],[away_team]], ""))</f>
        <v>Minnesota Wild</v>
      </c>
    </row>
    <row r="184" spans="1:25">
      <c r="A184">
        <v>2023</v>
      </c>
      <c r="B184" s="15">
        <v>44945</v>
      </c>
      <c r="C184">
        <v>0</v>
      </c>
      <c r="D184">
        <v>0</v>
      </c>
      <c r="E184" t="s">
        <v>829</v>
      </c>
      <c r="G184" t="s">
        <v>870</v>
      </c>
      <c r="H184" t="s">
        <v>882</v>
      </c>
      <c r="I184" t="s">
        <v>871</v>
      </c>
      <c r="J184" t="s">
        <v>883</v>
      </c>
      <c r="K184">
        <v>1543.8857196050001</v>
      </c>
      <c r="L184">
        <v>1589.38762628836</v>
      </c>
      <c r="M184">
        <v>0.50647291499140601</v>
      </c>
      <c r="N184">
        <v>0.49352708500859399</v>
      </c>
      <c r="O184">
        <v>0.24328758129664599</v>
      </c>
      <c r="P184">
        <v>1.13301484079894</v>
      </c>
      <c r="Q184">
        <v>1.11027274049771</v>
      </c>
      <c r="R184">
        <v>5</v>
      </c>
      <c r="S184">
        <v>3</v>
      </c>
      <c r="T184">
        <v>1547.6329568737101</v>
      </c>
      <c r="U184">
        <v>1585.64038901965</v>
      </c>
      <c r="V184">
        <v>99</v>
      </c>
      <c r="W184">
        <v>74</v>
      </c>
      <c r="X184">
        <v>86</v>
      </c>
      <c r="Y184" t="str">
        <f>IF(Table721[[#This Row],[home_team_score]] &gt; Table721[[#This Row],[away_team_score]], Table721[[#This Row],[home_team]], IF(Table721[[#This Row],[home_team_score]] &lt; Table721[[#This Row],[away_team_score]], Table721[[#This Row],[away_team]], ""))</f>
        <v>Edmonton Oilers</v>
      </c>
    </row>
    <row r="185" spans="1:25">
      <c r="A185">
        <v>2023</v>
      </c>
      <c r="B185" s="15">
        <v>44882</v>
      </c>
      <c r="C185">
        <v>0</v>
      </c>
      <c r="D185">
        <v>0</v>
      </c>
      <c r="E185" t="s">
        <v>829</v>
      </c>
      <c r="F185" t="s">
        <v>860</v>
      </c>
      <c r="G185" t="s">
        <v>846</v>
      </c>
      <c r="H185" t="s">
        <v>894</v>
      </c>
      <c r="I185" t="s">
        <v>847</v>
      </c>
      <c r="J185" t="s">
        <v>895</v>
      </c>
      <c r="K185">
        <v>1550.69383439122</v>
      </c>
      <c r="L185">
        <v>1483.56660763277</v>
      </c>
      <c r="M185">
        <v>0.66245158314982799</v>
      </c>
      <c r="N185">
        <v>0.33754841685017201</v>
      </c>
      <c r="O185">
        <v>0.224039824243803</v>
      </c>
      <c r="P185">
        <v>1.4005274542845401</v>
      </c>
      <c r="Q185">
        <v>0.82351236995926103</v>
      </c>
      <c r="R185">
        <v>2</v>
      </c>
      <c r="S185">
        <v>3</v>
      </c>
      <c r="T185">
        <v>1547.30114615512</v>
      </c>
      <c r="U185">
        <v>1486.95929586887</v>
      </c>
      <c r="V185">
        <v>62</v>
      </c>
      <c r="W185">
        <v>49</v>
      </c>
      <c r="X185">
        <v>55</v>
      </c>
      <c r="Y185" t="str">
        <f>IF(Table721[[#This Row],[home_team_score]] &gt; Table721[[#This Row],[away_team_score]], Table721[[#This Row],[home_team]], IF(Table721[[#This Row],[home_team_score]] &lt; Table721[[#This Row],[away_team_score]], Table721[[#This Row],[away_team]], ""))</f>
        <v>New Jersey Devils</v>
      </c>
    </row>
    <row r="186" spans="1:25">
      <c r="A186">
        <v>2023</v>
      </c>
      <c r="B186" s="15">
        <v>44951</v>
      </c>
      <c r="C186">
        <v>0</v>
      </c>
      <c r="D186">
        <v>0</v>
      </c>
      <c r="E186" t="s">
        <v>829</v>
      </c>
      <c r="F186" t="s">
        <v>860</v>
      </c>
      <c r="G186" t="s">
        <v>870</v>
      </c>
      <c r="H186" t="s">
        <v>868</v>
      </c>
      <c r="I186" t="s">
        <v>871</v>
      </c>
      <c r="J186" t="s">
        <v>869</v>
      </c>
      <c r="K186">
        <v>1551.18961601111</v>
      </c>
      <c r="L186">
        <v>1417.7653264569799</v>
      </c>
      <c r="M186">
        <v>0.74190148028262703</v>
      </c>
      <c r="N186">
        <v>0.25809851971737302</v>
      </c>
      <c r="O186">
        <v>0.21322777709089999</v>
      </c>
      <c r="P186">
        <v>1.53883673419504</v>
      </c>
      <c r="Q186">
        <v>0.67439104289585905</v>
      </c>
      <c r="R186">
        <v>2</v>
      </c>
      <c r="S186">
        <v>3</v>
      </c>
      <c r="T186">
        <v>1547.25507835037</v>
      </c>
      <c r="U186">
        <v>1421.6998641177199</v>
      </c>
      <c r="V186">
        <v>19</v>
      </c>
      <c r="W186">
        <v>26</v>
      </c>
      <c r="X186">
        <v>22</v>
      </c>
      <c r="Y186" t="str">
        <f>IF(Table721[[#This Row],[home_team_score]] &gt; Table721[[#This Row],[away_team_score]], Table721[[#This Row],[home_team]], IF(Table721[[#This Row],[home_team_score]] &lt; Table721[[#This Row],[away_team_score]], Table721[[#This Row],[away_team]], ""))</f>
        <v>Columbus Blue Jackets</v>
      </c>
    </row>
    <row r="187" spans="1:25">
      <c r="A187">
        <v>2023</v>
      </c>
      <c r="B187" s="15">
        <v>44866</v>
      </c>
      <c r="C187">
        <v>0</v>
      </c>
      <c r="D187">
        <v>0</v>
      </c>
      <c r="E187" t="s">
        <v>829</v>
      </c>
      <c r="F187" t="s">
        <v>860</v>
      </c>
      <c r="G187" t="s">
        <v>888</v>
      </c>
      <c r="H187" t="s">
        <v>840</v>
      </c>
      <c r="I187" t="s">
        <v>889</v>
      </c>
      <c r="J187" t="s">
        <v>841</v>
      </c>
      <c r="K187">
        <v>1545.9153165651901</v>
      </c>
      <c r="L187">
        <v>1446.74203397726</v>
      </c>
      <c r="M187">
        <v>0.70239115830646803</v>
      </c>
      <c r="N187">
        <v>0.29760884169353202</v>
      </c>
      <c r="O187">
        <v>0.21876550525855801</v>
      </c>
      <c r="P187">
        <v>1.46988886523544</v>
      </c>
      <c r="Q187">
        <v>0.74887664002312304</v>
      </c>
      <c r="R187">
        <v>1</v>
      </c>
      <c r="S187">
        <v>0</v>
      </c>
      <c r="T187">
        <v>1547.2549298878901</v>
      </c>
      <c r="U187">
        <v>1445.40242065456</v>
      </c>
      <c r="V187">
        <v>33</v>
      </c>
      <c r="W187">
        <v>29</v>
      </c>
      <c r="X187">
        <v>31</v>
      </c>
      <c r="Y187" t="str">
        <f>IF(Table721[[#This Row],[home_team_score]] &gt; Table721[[#This Row],[away_team_score]], Table721[[#This Row],[home_team]], IF(Table721[[#This Row],[home_team_score]] &lt; Table721[[#This Row],[away_team_score]], Table721[[#This Row],[away_team]], ""))</f>
        <v>New York Rangers</v>
      </c>
    </row>
    <row r="188" spans="1:25">
      <c r="A188">
        <v>2023</v>
      </c>
      <c r="B188" s="15">
        <v>44852</v>
      </c>
      <c r="C188">
        <v>0</v>
      </c>
      <c r="D188">
        <v>0</v>
      </c>
      <c r="E188" t="s">
        <v>829</v>
      </c>
      <c r="G188" t="s">
        <v>848</v>
      </c>
      <c r="H188" t="s">
        <v>843</v>
      </c>
      <c r="I188" t="s">
        <v>849</v>
      </c>
      <c r="J188" t="s">
        <v>845</v>
      </c>
      <c r="K188">
        <v>1545.16624815817</v>
      </c>
      <c r="L188">
        <v>1536.7047500973899</v>
      </c>
      <c r="M188">
        <v>0.58334772172611304</v>
      </c>
      <c r="N188">
        <v>0.41665227827388701</v>
      </c>
      <c r="O188">
        <v>0.23392790072901801</v>
      </c>
      <c r="P188">
        <v>1.2641620362428001</v>
      </c>
      <c r="Q188">
        <v>0.96976586448621804</v>
      </c>
      <c r="R188">
        <v>3</v>
      </c>
      <c r="S188">
        <v>2</v>
      </c>
      <c r="T188">
        <v>1547.1223937043501</v>
      </c>
      <c r="U188">
        <v>1534.7486045512101</v>
      </c>
      <c r="V188">
        <v>88</v>
      </c>
      <c r="W188">
        <v>26</v>
      </c>
      <c r="X188">
        <v>57</v>
      </c>
      <c r="Y188" t="str">
        <f>IF(Table721[[#This Row],[home_team_score]] &gt; Table721[[#This Row],[away_team_score]], Table721[[#This Row],[home_team]], IF(Table721[[#This Row],[home_team_score]] &lt; Table721[[#This Row],[away_team_score]], Table721[[#This Row],[away_team]], ""))</f>
        <v>Calgary Flames</v>
      </c>
    </row>
    <row r="189" spans="1:25">
      <c r="A189">
        <v>2023</v>
      </c>
      <c r="B189" s="15">
        <v>44922</v>
      </c>
      <c r="C189">
        <v>0</v>
      </c>
      <c r="D189">
        <v>0</v>
      </c>
      <c r="E189" t="s">
        <v>829</v>
      </c>
      <c r="G189" t="s">
        <v>888</v>
      </c>
      <c r="H189" t="s">
        <v>838</v>
      </c>
      <c r="I189" t="s">
        <v>889</v>
      </c>
      <c r="J189" t="s">
        <v>839</v>
      </c>
      <c r="K189">
        <v>1553.46019295569</v>
      </c>
      <c r="L189">
        <v>1536.05513488936</v>
      </c>
      <c r="M189">
        <v>0.59580468866537395</v>
      </c>
      <c r="N189">
        <v>0.404195311334626</v>
      </c>
      <c r="O189">
        <v>0.23240108634732201</v>
      </c>
      <c r="P189">
        <v>1.2855448067814099</v>
      </c>
      <c r="Q189">
        <v>0.94685627956591301</v>
      </c>
      <c r="R189">
        <v>0</v>
      </c>
      <c r="S189">
        <v>4</v>
      </c>
      <c r="T189">
        <v>1547.0592821595901</v>
      </c>
      <c r="U189">
        <v>1542.4560456854599</v>
      </c>
      <c r="V189">
        <v>91</v>
      </c>
      <c r="W189">
        <v>77</v>
      </c>
      <c r="X189">
        <v>84</v>
      </c>
      <c r="Y189" t="str">
        <f>IF(Table721[[#This Row],[home_team_score]] &gt; Table721[[#This Row],[away_team_score]], Table721[[#This Row],[home_team]], IF(Table721[[#This Row],[home_team_score]] &lt; Table721[[#This Row],[away_team_score]], Table721[[#This Row],[away_team]], ""))</f>
        <v>Washington Capitals</v>
      </c>
    </row>
    <row r="190" spans="1:25">
      <c r="A190">
        <v>2023</v>
      </c>
      <c r="B190" s="15">
        <v>44905</v>
      </c>
      <c r="C190">
        <v>0</v>
      </c>
      <c r="D190">
        <v>0</v>
      </c>
      <c r="E190" t="s">
        <v>829</v>
      </c>
      <c r="G190" t="s">
        <v>856</v>
      </c>
      <c r="H190" t="s">
        <v>861</v>
      </c>
      <c r="I190" t="s">
        <v>857</v>
      </c>
      <c r="J190" t="s">
        <v>862</v>
      </c>
      <c r="K190">
        <v>1544.6346602485601</v>
      </c>
      <c r="L190">
        <v>1473.0431831487999</v>
      </c>
      <c r="M190">
        <v>0.66817376120958905</v>
      </c>
      <c r="N190">
        <v>0.33182623879041101</v>
      </c>
      <c r="O190">
        <v>0.223299683346427</v>
      </c>
      <c r="P190">
        <v>1.41044421646711</v>
      </c>
      <c r="Q190">
        <v>0.81285546687931398</v>
      </c>
      <c r="R190">
        <v>3</v>
      </c>
      <c r="S190">
        <v>1</v>
      </c>
      <c r="T190">
        <v>1547.0182885827901</v>
      </c>
      <c r="U190">
        <v>1470.6595548145699</v>
      </c>
      <c r="V190">
        <v>51</v>
      </c>
      <c r="W190">
        <v>23</v>
      </c>
      <c r="X190">
        <v>37</v>
      </c>
      <c r="Y190" t="str">
        <f>IF(Table721[[#This Row],[home_team_score]] &gt; Table721[[#This Row],[away_team_score]], Table721[[#This Row],[home_team]], IF(Table721[[#This Row],[home_team_score]] &lt; Table721[[#This Row],[away_team_score]], Table721[[#This Row],[away_team]], ""))</f>
        <v>Pittsburgh Penguins</v>
      </c>
    </row>
    <row r="191" spans="1:25">
      <c r="A191">
        <v>2023</v>
      </c>
      <c r="B191" s="15">
        <v>44886</v>
      </c>
      <c r="C191">
        <v>0</v>
      </c>
      <c r="D191">
        <v>0</v>
      </c>
      <c r="E191" t="s">
        <v>829</v>
      </c>
      <c r="F191" t="s">
        <v>860</v>
      </c>
      <c r="G191" t="s">
        <v>846</v>
      </c>
      <c r="H191" t="s">
        <v>834</v>
      </c>
      <c r="I191" t="s">
        <v>847</v>
      </c>
      <c r="J191" t="s">
        <v>835</v>
      </c>
      <c r="K191">
        <v>1550.03715703445</v>
      </c>
      <c r="L191">
        <v>1519.5154675373201</v>
      </c>
      <c r="M191">
        <v>0.61384890989294405</v>
      </c>
      <c r="N191">
        <v>0.38615109010705601</v>
      </c>
      <c r="O191">
        <v>0.23017445388432201</v>
      </c>
      <c r="P191">
        <v>1.3165799360681101</v>
      </c>
      <c r="Q191">
        <v>0.91359451781620804</v>
      </c>
      <c r="R191">
        <v>2</v>
      </c>
      <c r="S191">
        <v>3</v>
      </c>
      <c r="T191">
        <v>1546.9518146467799</v>
      </c>
      <c r="U191">
        <v>1522.60080992499</v>
      </c>
      <c r="V191">
        <v>83</v>
      </c>
      <c r="W191">
        <v>54</v>
      </c>
      <c r="X191">
        <v>68</v>
      </c>
      <c r="Y191" t="str">
        <f>IF(Table721[[#This Row],[home_team_score]] &gt; Table721[[#This Row],[away_team_score]], Table721[[#This Row],[home_team]], IF(Table721[[#This Row],[home_team_score]] &lt; Table721[[#This Row],[away_team_score]], Table721[[#This Row],[away_team]], ""))</f>
        <v>New York Islanders</v>
      </c>
    </row>
    <row r="192" spans="1:25">
      <c r="A192">
        <v>2023</v>
      </c>
      <c r="B192" s="15">
        <v>44870</v>
      </c>
      <c r="C192">
        <v>0</v>
      </c>
      <c r="D192">
        <v>0</v>
      </c>
      <c r="E192" t="s">
        <v>829</v>
      </c>
      <c r="G192" t="s">
        <v>846</v>
      </c>
      <c r="H192" t="s">
        <v>830</v>
      </c>
      <c r="I192" t="s">
        <v>847</v>
      </c>
      <c r="J192" t="s">
        <v>832</v>
      </c>
      <c r="K192">
        <v>1544.60042840551</v>
      </c>
      <c r="L192">
        <v>1574.19844676661</v>
      </c>
      <c r="M192">
        <v>0.52932711062472704</v>
      </c>
      <c r="N192">
        <v>0.47067288937527302</v>
      </c>
      <c r="O192">
        <v>0.24050294456442201</v>
      </c>
      <c r="P192">
        <v>1.1718524370708501</v>
      </c>
      <c r="Q192">
        <v>1.0686505074935699</v>
      </c>
      <c r="R192">
        <v>2</v>
      </c>
      <c r="S192">
        <v>1</v>
      </c>
      <c r="T192">
        <v>1546.85081736387</v>
      </c>
      <c r="U192">
        <v>1571.94805780825</v>
      </c>
      <c r="V192">
        <v>97</v>
      </c>
      <c r="W192">
        <v>20</v>
      </c>
      <c r="X192">
        <v>58</v>
      </c>
      <c r="Y192" t="str">
        <f>IF(Table721[[#This Row],[home_team_score]] &gt; Table721[[#This Row],[away_team_score]], Table721[[#This Row],[home_team]], IF(Table721[[#This Row],[home_team_score]] &lt; Table721[[#This Row],[away_team_score]], Table721[[#This Row],[away_team]], ""))</f>
        <v>Toronto Maple Leafs</v>
      </c>
    </row>
    <row r="193" spans="1:25">
      <c r="A193">
        <v>2023</v>
      </c>
      <c r="B193" s="15">
        <v>44859</v>
      </c>
      <c r="C193">
        <v>0</v>
      </c>
      <c r="D193">
        <v>0</v>
      </c>
      <c r="E193" t="s">
        <v>829</v>
      </c>
      <c r="G193" t="s">
        <v>848</v>
      </c>
      <c r="H193" t="s">
        <v>856</v>
      </c>
      <c r="I193" t="s">
        <v>849</v>
      </c>
      <c r="J193" t="s">
        <v>857</v>
      </c>
      <c r="K193">
        <v>1542.67921564676</v>
      </c>
      <c r="L193">
        <v>1544.08210069241</v>
      </c>
      <c r="M193">
        <v>0.56948431448979797</v>
      </c>
      <c r="N193">
        <v>0.43051568551020197</v>
      </c>
      <c r="O193">
        <v>0.23561997920448399</v>
      </c>
      <c r="P193">
        <v>1.24040672584671</v>
      </c>
      <c r="Q193">
        <v>0.995213253357771</v>
      </c>
      <c r="R193">
        <v>4</v>
      </c>
      <c r="S193">
        <v>1</v>
      </c>
      <c r="T193">
        <v>1546.56337792871</v>
      </c>
      <c r="U193">
        <v>1540.19793841046</v>
      </c>
      <c r="V193">
        <v>90</v>
      </c>
      <c r="W193">
        <v>25</v>
      </c>
      <c r="X193">
        <v>57</v>
      </c>
      <c r="Y193" t="str">
        <f>IF(Table721[[#This Row],[home_team_score]] &gt; Table721[[#This Row],[away_team_score]], Table721[[#This Row],[home_team]], IF(Table721[[#This Row],[home_team_score]] &lt; Table721[[#This Row],[away_team_score]], Table721[[#This Row],[away_team]], ""))</f>
        <v>Calgary Flames</v>
      </c>
    </row>
    <row r="194" spans="1:25">
      <c r="A194">
        <v>2023</v>
      </c>
      <c r="B194" s="15">
        <v>44941</v>
      </c>
      <c r="C194">
        <v>0</v>
      </c>
      <c r="D194">
        <v>0</v>
      </c>
      <c r="E194" t="s">
        <v>829</v>
      </c>
      <c r="G194" t="s">
        <v>854</v>
      </c>
      <c r="H194" t="s">
        <v>890</v>
      </c>
      <c r="I194" t="s">
        <v>855</v>
      </c>
      <c r="J194" t="s">
        <v>891</v>
      </c>
      <c r="K194">
        <v>1545.0391951966801</v>
      </c>
      <c r="L194">
        <v>1419.76104186362</v>
      </c>
      <c r="M194">
        <v>0.73282090858076698</v>
      </c>
      <c r="N194">
        <v>0.26717909141923302</v>
      </c>
      <c r="O194">
        <v>0.214535526268752</v>
      </c>
      <c r="P194">
        <v>1.5229612241471699</v>
      </c>
      <c r="Q194">
        <v>0.69157430212158699</v>
      </c>
      <c r="R194">
        <v>2</v>
      </c>
      <c r="S194">
        <v>1</v>
      </c>
      <c r="T194">
        <v>1546.22772819385</v>
      </c>
      <c r="U194">
        <v>1418.5725088664501</v>
      </c>
      <c r="V194">
        <v>17</v>
      </c>
      <c r="W194">
        <v>6</v>
      </c>
      <c r="X194">
        <v>11</v>
      </c>
      <c r="Y194" t="str">
        <f>IF(Table721[[#This Row],[home_team_score]] &gt; Table721[[#This Row],[away_team_score]], Table721[[#This Row],[home_team]], IF(Table721[[#This Row],[home_team_score]] &lt; Table721[[#This Row],[away_team_score]], Table721[[#This Row],[away_team]], ""))</f>
        <v>Winnipeg Jets</v>
      </c>
    </row>
    <row r="195" spans="1:25">
      <c r="A195">
        <v>2023</v>
      </c>
      <c r="B195" s="15">
        <v>44888</v>
      </c>
      <c r="C195">
        <v>0</v>
      </c>
      <c r="D195">
        <v>0</v>
      </c>
      <c r="E195" t="s">
        <v>829</v>
      </c>
      <c r="G195" t="s">
        <v>858</v>
      </c>
      <c r="H195" t="s">
        <v>830</v>
      </c>
      <c r="I195" t="s">
        <v>859</v>
      </c>
      <c r="J195" t="s">
        <v>832</v>
      </c>
      <c r="K195">
        <v>1541.2241060957699</v>
      </c>
      <c r="L195">
        <v>1591.8058333286001</v>
      </c>
      <c r="M195">
        <v>0.49916282799825401</v>
      </c>
      <c r="N195">
        <v>0.50083717200174604</v>
      </c>
      <c r="O195">
        <v>0.24397665088377901</v>
      </c>
      <c r="P195">
        <v>1.1205182318596001</v>
      </c>
      <c r="Q195">
        <v>1.1234584190241801</v>
      </c>
      <c r="R195">
        <v>5</v>
      </c>
      <c r="S195">
        <v>2</v>
      </c>
      <c r="T195">
        <v>1545.8511477519301</v>
      </c>
      <c r="U195">
        <v>1587.17879167244</v>
      </c>
      <c r="V195">
        <v>99</v>
      </c>
      <c r="W195">
        <v>23</v>
      </c>
      <c r="X195">
        <v>61</v>
      </c>
      <c r="Y195" t="str">
        <f>IF(Table721[[#This Row],[home_team_score]] &gt; Table721[[#This Row],[away_team_score]], Table721[[#This Row],[home_team]], IF(Table721[[#This Row],[home_team_score]] &lt; Table721[[#This Row],[away_team_score]], Table721[[#This Row],[away_team]], ""))</f>
        <v>Florida Panthers</v>
      </c>
    </row>
    <row r="196" spans="1:25">
      <c r="A196">
        <v>2023</v>
      </c>
      <c r="B196" s="15">
        <v>44857</v>
      </c>
      <c r="C196">
        <v>0</v>
      </c>
      <c r="D196">
        <v>0</v>
      </c>
      <c r="E196" t="s">
        <v>829</v>
      </c>
      <c r="G196" t="s">
        <v>888</v>
      </c>
      <c r="H196" t="s">
        <v>868</v>
      </c>
      <c r="I196" t="s">
        <v>889</v>
      </c>
      <c r="J196" t="s">
        <v>869</v>
      </c>
      <c r="K196">
        <v>1553.3852578220899</v>
      </c>
      <c r="L196">
        <v>1466.37319688714</v>
      </c>
      <c r="M196">
        <v>0.687553163263392</v>
      </c>
      <c r="N196">
        <v>0.312446836736608</v>
      </c>
      <c r="O196">
        <v>0.220756478902045</v>
      </c>
      <c r="P196">
        <v>1.4440809900488401</v>
      </c>
      <c r="Q196">
        <v>0.77667548885320603</v>
      </c>
      <c r="R196">
        <v>1</v>
      </c>
      <c r="S196">
        <v>5</v>
      </c>
      <c r="T196">
        <v>1545.7298927782299</v>
      </c>
      <c r="U196">
        <v>1474.028561931</v>
      </c>
      <c r="V196">
        <v>52</v>
      </c>
      <c r="W196">
        <v>25</v>
      </c>
      <c r="X196">
        <v>38</v>
      </c>
      <c r="Y196" t="str">
        <f>IF(Table721[[#This Row],[home_team_score]] &gt; Table721[[#This Row],[away_team_score]], Table721[[#This Row],[home_team]], IF(Table721[[#This Row],[home_team_score]] &lt; Table721[[#This Row],[away_team_score]], Table721[[#This Row],[away_team]], ""))</f>
        <v>Columbus Blue Jackets</v>
      </c>
    </row>
    <row r="197" spans="1:25">
      <c r="A197">
        <v>2023</v>
      </c>
      <c r="B197" s="15">
        <v>44949</v>
      </c>
      <c r="C197">
        <v>0</v>
      </c>
      <c r="D197">
        <v>0</v>
      </c>
      <c r="E197" t="s">
        <v>829</v>
      </c>
      <c r="F197" t="s">
        <v>860</v>
      </c>
      <c r="G197" t="s">
        <v>852</v>
      </c>
      <c r="H197" t="s">
        <v>861</v>
      </c>
      <c r="I197" t="s">
        <v>853</v>
      </c>
      <c r="J197" t="s">
        <v>862</v>
      </c>
      <c r="K197">
        <v>1549.0589367963701</v>
      </c>
      <c r="L197">
        <v>1487.5873332582701</v>
      </c>
      <c r="M197">
        <v>0.65513360968142897</v>
      </c>
      <c r="N197">
        <v>0.34486639031857103</v>
      </c>
      <c r="O197">
        <v>0.22497998937236099</v>
      </c>
      <c r="P197">
        <v>1.38785525619161</v>
      </c>
      <c r="Q197">
        <v>0.83712473318074598</v>
      </c>
      <c r="R197">
        <v>2</v>
      </c>
      <c r="S197">
        <v>3</v>
      </c>
      <c r="T197">
        <v>1545.7135156927</v>
      </c>
      <c r="U197">
        <v>1490.9327543619399</v>
      </c>
      <c r="V197">
        <v>64</v>
      </c>
      <c r="W197">
        <v>4</v>
      </c>
      <c r="X197">
        <v>34</v>
      </c>
      <c r="Y197" t="str">
        <f>IF(Table721[[#This Row],[home_team_score]] &gt; Table721[[#This Row],[away_team_score]], Table721[[#This Row],[home_team]], IF(Table721[[#This Row],[home_team_score]] &lt; Table721[[#This Row],[away_team_score]], Table721[[#This Row],[away_team]], ""))</f>
        <v>Buffalo Sabres</v>
      </c>
    </row>
    <row r="198" spans="1:25">
      <c r="A198">
        <v>2023</v>
      </c>
      <c r="B198" s="15">
        <v>44864</v>
      </c>
      <c r="C198">
        <v>0</v>
      </c>
      <c r="D198">
        <v>0</v>
      </c>
      <c r="E198" t="s">
        <v>829</v>
      </c>
      <c r="F198" t="s">
        <v>860</v>
      </c>
      <c r="G198" t="s">
        <v>843</v>
      </c>
      <c r="H198" t="s">
        <v>854</v>
      </c>
      <c r="I198" t="s">
        <v>845</v>
      </c>
      <c r="J198" t="s">
        <v>855</v>
      </c>
      <c r="K198">
        <v>1543.89192180188</v>
      </c>
      <c r="L198">
        <v>1511.83543587951</v>
      </c>
      <c r="M198">
        <v>0.61594102603647105</v>
      </c>
      <c r="N198">
        <v>0.384058973963529</v>
      </c>
      <c r="O198">
        <v>0.22991489203370799</v>
      </c>
      <c r="P198">
        <v>1.3201829296063401</v>
      </c>
      <c r="Q198">
        <v>0.90973196242736398</v>
      </c>
      <c r="R198">
        <v>2</v>
      </c>
      <c r="S198">
        <v>1</v>
      </c>
      <c r="T198">
        <v>1545.67508991714</v>
      </c>
      <c r="U198">
        <v>1510.05226776425</v>
      </c>
      <c r="V198">
        <v>76</v>
      </c>
      <c r="W198">
        <v>37</v>
      </c>
      <c r="X198">
        <v>56</v>
      </c>
      <c r="Y198" t="str">
        <f>IF(Table721[[#This Row],[home_team_score]] &gt; Table721[[#This Row],[away_team_score]], Table721[[#This Row],[home_team]], IF(Table721[[#This Row],[home_team_score]] &lt; Table721[[#This Row],[away_team_score]], Table721[[#This Row],[away_team]], ""))</f>
        <v>Vegas Golden Knights</v>
      </c>
    </row>
    <row r="199" spans="1:25">
      <c r="A199">
        <v>2023</v>
      </c>
      <c r="B199" s="15">
        <v>44903</v>
      </c>
      <c r="C199">
        <v>0</v>
      </c>
      <c r="D199">
        <v>0</v>
      </c>
      <c r="E199" t="s">
        <v>829</v>
      </c>
      <c r="G199" t="s">
        <v>858</v>
      </c>
      <c r="H199" t="s">
        <v>892</v>
      </c>
      <c r="I199" t="s">
        <v>859</v>
      </c>
      <c r="J199" t="s">
        <v>893</v>
      </c>
      <c r="K199">
        <v>1542.49488864622</v>
      </c>
      <c r="L199">
        <v>1463.4394379135199</v>
      </c>
      <c r="M199">
        <v>0.67763031248806105</v>
      </c>
      <c r="N199">
        <v>0.32236968751193901</v>
      </c>
      <c r="O199">
        <v>0.222066105090649</v>
      </c>
      <c r="P199">
        <v>1.4268480058811901</v>
      </c>
      <c r="Q199">
        <v>0.79521809920946096</v>
      </c>
      <c r="R199">
        <v>5</v>
      </c>
      <c r="S199">
        <v>1</v>
      </c>
      <c r="T199">
        <v>1545.64595659632</v>
      </c>
      <c r="U199">
        <v>1460.2883699634201</v>
      </c>
      <c r="V199">
        <v>43</v>
      </c>
      <c r="W199">
        <v>69</v>
      </c>
      <c r="X199">
        <v>56</v>
      </c>
      <c r="Y199" t="str">
        <f>IF(Table721[[#This Row],[home_team_score]] &gt; Table721[[#This Row],[away_team_score]], Table721[[#This Row],[home_team]], IF(Table721[[#This Row],[home_team_score]] &lt; Table721[[#This Row],[away_team_score]], Table721[[#This Row],[away_team]], ""))</f>
        <v>Florida Panthers</v>
      </c>
    </row>
    <row r="200" spans="1:25">
      <c r="A200">
        <v>2023</v>
      </c>
      <c r="B200" s="15">
        <v>44913</v>
      </c>
      <c r="C200">
        <v>0</v>
      </c>
      <c r="D200">
        <v>0</v>
      </c>
      <c r="E200" t="s">
        <v>829</v>
      </c>
      <c r="G200" t="s">
        <v>886</v>
      </c>
      <c r="H200" t="s">
        <v>831</v>
      </c>
      <c r="I200" t="s">
        <v>887</v>
      </c>
      <c r="J200" t="s">
        <v>833</v>
      </c>
      <c r="K200">
        <v>1543.1827925412099</v>
      </c>
      <c r="L200">
        <v>1474.6500258395599</v>
      </c>
      <c r="M200">
        <v>0.66425840895881305</v>
      </c>
      <c r="N200">
        <v>0.335741591041187</v>
      </c>
      <c r="O200">
        <v>0.22380660768336599</v>
      </c>
      <c r="P200">
        <v>1.4036580044667699</v>
      </c>
      <c r="Q200">
        <v>0.820148603216595</v>
      </c>
      <c r="R200">
        <v>4</v>
      </c>
      <c r="S200">
        <v>2</v>
      </c>
      <c r="T200">
        <v>1545.5979480450201</v>
      </c>
      <c r="U200">
        <v>1472.23487033575</v>
      </c>
      <c r="V200">
        <v>51</v>
      </c>
      <c r="W200">
        <v>20</v>
      </c>
      <c r="X200">
        <v>35</v>
      </c>
      <c r="Y200" t="str">
        <f>IF(Table721[[#This Row],[home_team_score]] &gt; Table721[[#This Row],[away_team_score]], Table721[[#This Row],[home_team]], IF(Table721[[#This Row],[home_team_score]] &lt; Table721[[#This Row],[away_team_score]], Table721[[#This Row],[away_team]], ""))</f>
        <v>Minnesota Wild</v>
      </c>
    </row>
    <row r="201" spans="1:25">
      <c r="A201">
        <v>2023</v>
      </c>
      <c r="B201" s="15">
        <v>44884</v>
      </c>
      <c r="C201">
        <v>0</v>
      </c>
      <c r="D201">
        <v>0</v>
      </c>
      <c r="E201" t="s">
        <v>829</v>
      </c>
      <c r="F201" t="s">
        <v>865</v>
      </c>
      <c r="G201" t="s">
        <v>858</v>
      </c>
      <c r="H201" t="s">
        <v>848</v>
      </c>
      <c r="I201" t="s">
        <v>859</v>
      </c>
      <c r="J201" t="s">
        <v>849</v>
      </c>
      <c r="K201">
        <v>1548.6222164936</v>
      </c>
      <c r="L201">
        <v>1523.8793102077</v>
      </c>
      <c r="M201">
        <v>0.60593449982549696</v>
      </c>
      <c r="N201">
        <v>0.39406550017450298</v>
      </c>
      <c r="O201">
        <v>0.23115359255272799</v>
      </c>
      <c r="P201">
        <v>1.30295865571742</v>
      </c>
      <c r="Q201">
        <v>0.92819493683531096</v>
      </c>
      <c r="R201">
        <v>4</v>
      </c>
      <c r="S201">
        <v>5</v>
      </c>
      <c r="T201">
        <v>1545.58556376103</v>
      </c>
      <c r="U201">
        <v>1526.91596294027</v>
      </c>
      <c r="V201">
        <v>84</v>
      </c>
      <c r="W201">
        <v>56</v>
      </c>
      <c r="X201">
        <v>70</v>
      </c>
      <c r="Y201" t="str">
        <f>IF(Table721[[#This Row],[home_team_score]] &gt; Table721[[#This Row],[away_team_score]], Table721[[#This Row],[home_team]], IF(Table721[[#This Row],[home_team_score]] &lt; Table721[[#This Row],[away_team_score]], Table721[[#This Row],[away_team]], ""))</f>
        <v>Calgary Flames</v>
      </c>
    </row>
    <row r="202" spans="1:25">
      <c r="A202">
        <v>2023</v>
      </c>
      <c r="B202" s="15">
        <v>44877</v>
      </c>
      <c r="C202">
        <v>0</v>
      </c>
      <c r="D202">
        <v>0</v>
      </c>
      <c r="E202" t="s">
        <v>829</v>
      </c>
      <c r="G202" t="s">
        <v>846</v>
      </c>
      <c r="H202" t="s">
        <v>863</v>
      </c>
      <c r="I202" t="s">
        <v>847</v>
      </c>
      <c r="J202" t="s">
        <v>864</v>
      </c>
      <c r="K202">
        <v>1543.940872766</v>
      </c>
      <c r="L202">
        <v>1489.52387755259</v>
      </c>
      <c r="M202">
        <v>0.64590164848597897</v>
      </c>
      <c r="N202">
        <v>0.35409835151402103</v>
      </c>
      <c r="O202">
        <v>0.226156635149001</v>
      </c>
      <c r="P202">
        <v>1.37188498866218</v>
      </c>
      <c r="Q202">
        <v>0.85427164648682496</v>
      </c>
      <c r="R202">
        <v>3</v>
      </c>
      <c r="S202">
        <v>2</v>
      </c>
      <c r="T202">
        <v>1545.5678715101401</v>
      </c>
      <c r="U202">
        <v>1487.8968788084501</v>
      </c>
      <c r="V202">
        <v>62</v>
      </c>
      <c r="W202">
        <v>48</v>
      </c>
      <c r="X202">
        <v>55</v>
      </c>
      <c r="Y202" t="str">
        <f>IF(Table721[[#This Row],[home_team_score]] &gt; Table721[[#This Row],[away_team_score]], Table721[[#This Row],[home_team]], IF(Table721[[#This Row],[home_team_score]] &lt; Table721[[#This Row],[away_team_score]], Table721[[#This Row],[away_team]], ""))</f>
        <v>Toronto Maple Leafs</v>
      </c>
    </row>
    <row r="203" spans="1:25">
      <c r="A203">
        <v>2023</v>
      </c>
      <c r="B203" s="15">
        <v>44926</v>
      </c>
      <c r="C203">
        <v>0</v>
      </c>
      <c r="D203">
        <v>0</v>
      </c>
      <c r="E203" t="s">
        <v>829</v>
      </c>
      <c r="G203" t="s">
        <v>852</v>
      </c>
      <c r="H203" t="s">
        <v>836</v>
      </c>
      <c r="I203" t="s">
        <v>853</v>
      </c>
      <c r="J203" t="s">
        <v>837</v>
      </c>
      <c r="K203">
        <v>1543.01066669539</v>
      </c>
      <c r="L203">
        <v>1424.6923601982201</v>
      </c>
      <c r="M203">
        <v>0.72490379139047201</v>
      </c>
      <c r="N203">
        <v>0.27509620860952799</v>
      </c>
      <c r="O203">
        <v>0.21565744368846201</v>
      </c>
      <c r="P203">
        <v>1.5091341278980599</v>
      </c>
      <c r="Q203">
        <v>0.70652331579039895</v>
      </c>
      <c r="R203">
        <v>5</v>
      </c>
      <c r="S203">
        <v>2</v>
      </c>
      <c r="T203">
        <v>1545.3586672794199</v>
      </c>
      <c r="U203">
        <v>1422.3443596141899</v>
      </c>
      <c r="V203">
        <v>19</v>
      </c>
      <c r="W203">
        <v>2</v>
      </c>
      <c r="X203">
        <v>10</v>
      </c>
      <c r="Y203" t="str">
        <f>IF(Table721[[#This Row],[home_team_score]] &gt; Table721[[#This Row],[away_team_score]], Table721[[#This Row],[home_team]], IF(Table721[[#This Row],[home_team_score]] &lt; Table721[[#This Row],[away_team_score]], Table721[[#This Row],[away_team]], ""))</f>
        <v>Dallas Stars</v>
      </c>
    </row>
    <row r="204" spans="1:25">
      <c r="A204">
        <v>2023</v>
      </c>
      <c r="B204" s="15">
        <v>44954</v>
      </c>
      <c r="C204">
        <v>0</v>
      </c>
      <c r="D204">
        <v>0</v>
      </c>
      <c r="E204" t="s">
        <v>829</v>
      </c>
      <c r="F204" t="s">
        <v>865</v>
      </c>
      <c r="G204" t="s">
        <v>886</v>
      </c>
      <c r="H204" t="s">
        <v>861</v>
      </c>
      <c r="I204" t="s">
        <v>887</v>
      </c>
      <c r="J204" t="s">
        <v>862</v>
      </c>
      <c r="K204">
        <v>1543.47567771941</v>
      </c>
      <c r="L204">
        <v>1498.9641599609699</v>
      </c>
      <c r="M204">
        <v>0.63275451865958698</v>
      </c>
      <c r="N204">
        <v>0.36724548134041302</v>
      </c>
      <c r="O204">
        <v>0.227816119771001</v>
      </c>
      <c r="P204">
        <v>1.34917347788158</v>
      </c>
      <c r="Q204">
        <v>0.87864264188942098</v>
      </c>
      <c r="R204">
        <v>3</v>
      </c>
      <c r="S204">
        <v>2</v>
      </c>
      <c r="T204">
        <v>1545.17087855163</v>
      </c>
      <c r="U204">
        <v>1497.2689591287501</v>
      </c>
      <c r="V204">
        <v>68</v>
      </c>
      <c r="W204">
        <v>49</v>
      </c>
      <c r="X204">
        <v>58</v>
      </c>
      <c r="Y204" t="str">
        <f>IF(Table721[[#This Row],[home_team_score]] &gt; Table721[[#This Row],[away_team_score]], Table721[[#This Row],[home_team]], IF(Table721[[#This Row],[home_team_score]] &lt; Table721[[#This Row],[away_team_score]], Table721[[#This Row],[away_team]], ""))</f>
        <v>Minnesota Wild</v>
      </c>
    </row>
    <row r="205" spans="1:25">
      <c r="A205">
        <v>2023</v>
      </c>
      <c r="B205" s="15">
        <v>44965</v>
      </c>
      <c r="C205">
        <v>0</v>
      </c>
      <c r="D205">
        <v>0</v>
      </c>
      <c r="E205" t="s">
        <v>829</v>
      </c>
      <c r="G205" t="s">
        <v>852</v>
      </c>
      <c r="H205" t="s">
        <v>886</v>
      </c>
      <c r="I205" t="s">
        <v>853</v>
      </c>
      <c r="J205" t="s">
        <v>887</v>
      </c>
      <c r="K205">
        <v>1541.1440966753901</v>
      </c>
      <c r="L205">
        <v>1542.1177543276799</v>
      </c>
      <c r="M205">
        <v>0.57008998872316496</v>
      </c>
      <c r="N205">
        <v>0.42991001127683498</v>
      </c>
      <c r="O205">
        <v>0.23554617616937301</v>
      </c>
      <c r="P205">
        <v>1.2414436366995201</v>
      </c>
      <c r="Q205">
        <v>0.99410253946985305</v>
      </c>
      <c r="R205">
        <v>4</v>
      </c>
      <c r="S205">
        <v>1</v>
      </c>
      <c r="T205">
        <v>1545.0220013441001</v>
      </c>
      <c r="U205">
        <v>1538.2398496589699</v>
      </c>
      <c r="V205">
        <v>89</v>
      </c>
      <c r="W205">
        <v>5</v>
      </c>
      <c r="X205">
        <v>47</v>
      </c>
      <c r="Y205" t="str">
        <f>IF(Table721[[#This Row],[home_team_score]] &gt; Table721[[#This Row],[away_team_score]], Table721[[#This Row],[home_team]], IF(Table721[[#This Row],[home_team_score]] &lt; Table721[[#This Row],[away_team_score]], Table721[[#This Row],[away_team]], ""))</f>
        <v>Dallas Stars</v>
      </c>
    </row>
    <row r="206" spans="1:25">
      <c r="A206">
        <v>2023</v>
      </c>
      <c r="B206" s="15">
        <v>44904</v>
      </c>
      <c r="C206">
        <v>0</v>
      </c>
      <c r="D206">
        <v>0</v>
      </c>
      <c r="E206" t="s">
        <v>829</v>
      </c>
      <c r="F206" t="s">
        <v>860</v>
      </c>
      <c r="G206" t="s">
        <v>843</v>
      </c>
      <c r="H206" t="s">
        <v>840</v>
      </c>
      <c r="I206" t="s">
        <v>845</v>
      </c>
      <c r="J206" t="s">
        <v>841</v>
      </c>
      <c r="K206">
        <v>1543.66151483056</v>
      </c>
      <c r="L206">
        <v>1420.9562954865</v>
      </c>
      <c r="M206">
        <v>0.72991101661310598</v>
      </c>
      <c r="N206">
        <v>0.27008898338689402</v>
      </c>
      <c r="O206">
        <v>0.21494978462040701</v>
      </c>
      <c r="P206">
        <v>1.51787760203357</v>
      </c>
      <c r="Q206">
        <v>0.69707218258683701</v>
      </c>
      <c r="R206">
        <v>2</v>
      </c>
      <c r="S206">
        <v>1</v>
      </c>
      <c r="T206">
        <v>1544.8643831312399</v>
      </c>
      <c r="U206">
        <v>1419.7534271858201</v>
      </c>
      <c r="V206">
        <v>17</v>
      </c>
      <c r="W206">
        <v>3</v>
      </c>
      <c r="X206">
        <v>10</v>
      </c>
      <c r="Y206" t="str">
        <f>IF(Table721[[#This Row],[home_team_score]] &gt; Table721[[#This Row],[away_team_score]], Table721[[#This Row],[home_team]], IF(Table721[[#This Row],[home_team_score]] &lt; Table721[[#This Row],[away_team_score]], Table721[[#This Row],[away_team]], ""))</f>
        <v>Vegas Golden Knights</v>
      </c>
    </row>
    <row r="207" spans="1:25">
      <c r="A207">
        <v>2023</v>
      </c>
      <c r="B207" s="15">
        <v>44910</v>
      </c>
      <c r="C207">
        <v>0</v>
      </c>
      <c r="D207">
        <v>0</v>
      </c>
      <c r="E207" t="s">
        <v>829</v>
      </c>
      <c r="G207" t="s">
        <v>888</v>
      </c>
      <c r="H207" t="s">
        <v>846</v>
      </c>
      <c r="I207" t="s">
        <v>889</v>
      </c>
      <c r="J207" t="s">
        <v>847</v>
      </c>
      <c r="K207">
        <v>1541.2402438086201</v>
      </c>
      <c r="L207">
        <v>1574.0400787789799</v>
      </c>
      <c r="M207">
        <v>0.52473282507027696</v>
      </c>
      <c r="N207">
        <v>0.47526717492972298</v>
      </c>
      <c r="O207">
        <v>0.241061800262063</v>
      </c>
      <c r="P207">
        <v>1.1640344109345799</v>
      </c>
      <c r="Q207">
        <v>1.07702738932749</v>
      </c>
      <c r="R207">
        <v>3</v>
      </c>
      <c r="S207">
        <v>1</v>
      </c>
      <c r="T207">
        <v>1544.8266645082499</v>
      </c>
      <c r="U207">
        <v>1570.4536580793499</v>
      </c>
      <c r="V207">
        <v>97</v>
      </c>
      <c r="W207">
        <v>25</v>
      </c>
      <c r="X207">
        <v>61</v>
      </c>
      <c r="Y207" t="str">
        <f>IF(Table721[[#This Row],[home_team_score]] &gt; Table721[[#This Row],[away_team_score]], Table721[[#This Row],[home_team]], IF(Table721[[#This Row],[home_team_score]] &lt; Table721[[#This Row],[away_team_score]], Table721[[#This Row],[away_team]], ""))</f>
        <v>New York Rangers</v>
      </c>
    </row>
    <row r="208" spans="1:25">
      <c r="A208">
        <v>2023</v>
      </c>
      <c r="B208" s="15">
        <v>44972</v>
      </c>
      <c r="C208">
        <v>0</v>
      </c>
      <c r="D208">
        <v>0</v>
      </c>
      <c r="E208" t="s">
        <v>829</v>
      </c>
      <c r="F208" t="s">
        <v>865</v>
      </c>
      <c r="G208" t="s">
        <v>870</v>
      </c>
      <c r="H208" t="s">
        <v>892</v>
      </c>
      <c r="I208" t="s">
        <v>871</v>
      </c>
      <c r="J208" t="s">
        <v>893</v>
      </c>
      <c r="K208">
        <v>1548.1807968224</v>
      </c>
      <c r="L208">
        <v>1461.3381001452501</v>
      </c>
      <c r="M208">
        <v>0.68734368485661101</v>
      </c>
      <c r="N208">
        <v>0.31265631514338899</v>
      </c>
      <c r="O208">
        <v>0.22078429783338799</v>
      </c>
      <c r="P208">
        <v>1.44371697471533</v>
      </c>
      <c r="Q208">
        <v>0.77706732311805804</v>
      </c>
      <c r="R208">
        <v>4</v>
      </c>
      <c r="S208">
        <v>5</v>
      </c>
      <c r="T208">
        <v>1544.6243497815201</v>
      </c>
      <c r="U208">
        <v>1464.89454718613</v>
      </c>
      <c r="V208">
        <v>45</v>
      </c>
      <c r="W208">
        <v>25</v>
      </c>
      <c r="X208">
        <v>35</v>
      </c>
      <c r="Y208" t="str">
        <f>IF(Table721[[#This Row],[home_team_score]] &gt; Table721[[#This Row],[away_team_score]], Table721[[#This Row],[home_team]], IF(Table721[[#This Row],[home_team_score]] &lt; Table721[[#This Row],[away_team_score]], Table721[[#This Row],[away_team]], ""))</f>
        <v>Detroit Red Wings</v>
      </c>
    </row>
    <row r="209" spans="1:25">
      <c r="A209">
        <v>2023</v>
      </c>
      <c r="B209" s="15">
        <v>44867</v>
      </c>
      <c r="C209">
        <v>0</v>
      </c>
      <c r="D209">
        <v>0</v>
      </c>
      <c r="E209" t="s">
        <v>829</v>
      </c>
      <c r="G209" t="s">
        <v>846</v>
      </c>
      <c r="H209" t="s">
        <v>840</v>
      </c>
      <c r="I209" t="s">
        <v>847</v>
      </c>
      <c r="J209" t="s">
        <v>841</v>
      </c>
      <c r="K209">
        <v>1542.00846301398</v>
      </c>
      <c r="L209">
        <v>1445.40242065456</v>
      </c>
      <c r="M209">
        <v>0.69929273994141505</v>
      </c>
      <c r="N209">
        <v>0.300707260058585</v>
      </c>
      <c r="O209">
        <v>0.21918472183461801</v>
      </c>
      <c r="P209">
        <v>1.4644959170324201</v>
      </c>
      <c r="Q209">
        <v>0.75468880480219702</v>
      </c>
      <c r="R209">
        <v>5</v>
      </c>
      <c r="S209">
        <v>2</v>
      </c>
      <c r="T209">
        <v>1544.60042840551</v>
      </c>
      <c r="U209">
        <v>1442.81045526303</v>
      </c>
      <c r="V209">
        <v>30</v>
      </c>
      <c r="W209">
        <v>43</v>
      </c>
      <c r="X209">
        <v>36</v>
      </c>
      <c r="Y209" t="str">
        <f>IF(Table721[[#This Row],[home_team_score]] &gt; Table721[[#This Row],[away_team_score]], Table721[[#This Row],[home_team]], IF(Table721[[#This Row],[home_team_score]] &lt; Table721[[#This Row],[away_team_score]], Table721[[#This Row],[away_team]], ""))</f>
        <v>Toronto Maple Leafs</v>
      </c>
    </row>
    <row r="210" spans="1:25">
      <c r="A210">
        <v>2023</v>
      </c>
      <c r="B210" s="15">
        <v>44934</v>
      </c>
      <c r="C210">
        <v>0</v>
      </c>
      <c r="D210">
        <v>0</v>
      </c>
      <c r="E210" t="s">
        <v>829</v>
      </c>
      <c r="G210" t="s">
        <v>886</v>
      </c>
      <c r="H210" t="s">
        <v>872</v>
      </c>
      <c r="I210" t="s">
        <v>887</v>
      </c>
      <c r="J210" t="s">
        <v>873</v>
      </c>
      <c r="K210">
        <v>1550.2996018378999</v>
      </c>
      <c r="L210">
        <v>1519.5028642100599</v>
      </c>
      <c r="M210">
        <v>0.61422414613745602</v>
      </c>
      <c r="N210">
        <v>0.38577585386254398</v>
      </c>
      <c r="O210">
        <v>0.23012792316434399</v>
      </c>
      <c r="P210">
        <v>1.3172260883312501</v>
      </c>
      <c r="Q210">
        <v>0.91290183483309295</v>
      </c>
      <c r="R210">
        <v>0</v>
      </c>
      <c r="S210">
        <v>3</v>
      </c>
      <c r="T210">
        <v>1544.39386898731</v>
      </c>
      <c r="U210">
        <v>1525.40859706065</v>
      </c>
      <c r="V210">
        <v>83</v>
      </c>
      <c r="W210">
        <v>73</v>
      </c>
      <c r="X210">
        <v>78</v>
      </c>
      <c r="Y210" t="str">
        <f>IF(Table721[[#This Row],[home_team_score]] &gt; Table721[[#This Row],[away_team_score]], Table721[[#This Row],[home_team]], IF(Table721[[#This Row],[home_team_score]] &lt; Table721[[#This Row],[away_team_score]], Table721[[#This Row],[away_team]], ""))</f>
        <v>St. Louis Blues</v>
      </c>
    </row>
    <row r="211" spans="1:25">
      <c r="A211">
        <v>2023</v>
      </c>
      <c r="B211" s="15">
        <v>44931</v>
      </c>
      <c r="C211">
        <v>0</v>
      </c>
      <c r="D211">
        <v>0</v>
      </c>
      <c r="E211" t="s">
        <v>829</v>
      </c>
      <c r="G211" t="s">
        <v>843</v>
      </c>
      <c r="H211" t="s">
        <v>856</v>
      </c>
      <c r="I211" t="s">
        <v>845</v>
      </c>
      <c r="J211" t="s">
        <v>857</v>
      </c>
      <c r="K211">
        <v>1540.4343874623701</v>
      </c>
      <c r="L211">
        <v>1535.4158308248</v>
      </c>
      <c r="M211">
        <v>0.57852279907373505</v>
      </c>
      <c r="N211">
        <v>0.42147720092626501</v>
      </c>
      <c r="O211">
        <v>0.23451752228119799</v>
      </c>
      <c r="P211">
        <v>1.25588938700671</v>
      </c>
      <c r="Q211">
        <v>0.978628135274485</v>
      </c>
      <c r="R211">
        <v>5</v>
      </c>
      <c r="S211">
        <v>2</v>
      </c>
      <c r="T211">
        <v>1544.2254034621899</v>
      </c>
      <c r="U211">
        <v>1531.6248148249799</v>
      </c>
      <c r="V211">
        <v>86</v>
      </c>
      <c r="W211">
        <v>30</v>
      </c>
      <c r="X211">
        <v>58</v>
      </c>
      <c r="Y211" t="str">
        <f>IF(Table721[[#This Row],[home_team_score]] &gt; Table721[[#This Row],[away_team_score]], Table721[[#This Row],[home_team]], IF(Table721[[#This Row],[home_team_score]] &lt; Table721[[#This Row],[away_team_score]], Table721[[#This Row],[away_team]], ""))</f>
        <v>Vegas Golden Knights</v>
      </c>
    </row>
    <row r="212" spans="1:25">
      <c r="A212">
        <v>2023</v>
      </c>
      <c r="B212" s="15">
        <v>44876</v>
      </c>
      <c r="C212">
        <v>0</v>
      </c>
      <c r="D212">
        <v>0</v>
      </c>
      <c r="E212" t="s">
        <v>829</v>
      </c>
      <c r="G212" t="s">
        <v>846</v>
      </c>
      <c r="H212" t="s">
        <v>856</v>
      </c>
      <c r="I212" t="s">
        <v>847</v>
      </c>
      <c r="J212" t="s">
        <v>857</v>
      </c>
      <c r="K212">
        <v>1548.70246741847</v>
      </c>
      <c r="L212">
        <v>1525.7439750415001</v>
      </c>
      <c r="M212">
        <v>0.60347914419117998</v>
      </c>
      <c r="N212">
        <v>0.39652085580882002</v>
      </c>
      <c r="O212">
        <v>0.23145652592245899</v>
      </c>
      <c r="P212">
        <v>1.2987356281236699</v>
      </c>
      <c r="Q212">
        <v>0.93272089779878897</v>
      </c>
      <c r="R212">
        <v>2</v>
      </c>
      <c r="S212">
        <v>4</v>
      </c>
      <c r="T212">
        <v>1543.940872766</v>
      </c>
      <c r="U212">
        <v>1530.5055696939701</v>
      </c>
      <c r="V212">
        <v>85</v>
      </c>
      <c r="W212">
        <v>62</v>
      </c>
      <c r="X212">
        <v>73</v>
      </c>
      <c r="Y212" t="str">
        <f>IF(Table721[[#This Row],[home_team_score]] &gt; Table721[[#This Row],[away_team_score]], Table721[[#This Row],[home_team]], IF(Table721[[#This Row],[home_team_score]] &lt; Table721[[#This Row],[away_team_score]], Table721[[#This Row],[away_team]], ""))</f>
        <v>Pittsburgh Penguins</v>
      </c>
    </row>
    <row r="213" spans="1:25">
      <c r="A213">
        <v>2023</v>
      </c>
      <c r="B213" s="15">
        <v>44862</v>
      </c>
      <c r="C213">
        <v>0</v>
      </c>
      <c r="D213">
        <v>0</v>
      </c>
      <c r="E213" t="s">
        <v>829</v>
      </c>
      <c r="G213" t="s">
        <v>843</v>
      </c>
      <c r="H213" t="s">
        <v>878</v>
      </c>
      <c r="I213" t="s">
        <v>845</v>
      </c>
      <c r="J213" t="s">
        <v>879</v>
      </c>
      <c r="K213">
        <v>1541.0968166837999</v>
      </c>
      <c r="L213">
        <v>1435.1187416976099</v>
      </c>
      <c r="M213">
        <v>0.71051405359501496</v>
      </c>
      <c r="N213">
        <v>0.28948594640498498</v>
      </c>
      <c r="O213">
        <v>0.21765711376579699</v>
      </c>
      <c r="P213">
        <v>1.4840367827603</v>
      </c>
      <c r="Q213">
        <v>0.73362033100549695</v>
      </c>
      <c r="R213">
        <v>4</v>
      </c>
      <c r="S213">
        <v>0</v>
      </c>
      <c r="T213">
        <v>1543.89192180188</v>
      </c>
      <c r="U213">
        <v>1432.3236365795301</v>
      </c>
      <c r="V213">
        <v>23</v>
      </c>
      <c r="W213">
        <v>10</v>
      </c>
      <c r="X213">
        <v>16</v>
      </c>
      <c r="Y213" t="str">
        <f>IF(Table721[[#This Row],[home_team_score]] &gt; Table721[[#This Row],[away_team_score]], Table721[[#This Row],[home_team]], IF(Table721[[#This Row],[home_team_score]] &lt; Table721[[#This Row],[away_team_score]], Table721[[#This Row],[away_team]], ""))</f>
        <v>Vegas Golden Knights</v>
      </c>
    </row>
    <row r="214" spans="1:25">
      <c r="A214">
        <v>2023</v>
      </c>
      <c r="B214" s="15">
        <v>44943</v>
      </c>
      <c r="C214">
        <v>0</v>
      </c>
      <c r="D214">
        <v>0</v>
      </c>
      <c r="E214" t="s">
        <v>829</v>
      </c>
      <c r="G214" t="s">
        <v>870</v>
      </c>
      <c r="H214" t="s">
        <v>850</v>
      </c>
      <c r="I214" t="s">
        <v>871</v>
      </c>
      <c r="J214" t="s">
        <v>851</v>
      </c>
      <c r="K214">
        <v>1540.3949470973801</v>
      </c>
      <c r="L214">
        <v>1514.15474861865</v>
      </c>
      <c r="M214">
        <v>0.60799066173777905</v>
      </c>
      <c r="N214">
        <v>0.39200933826222101</v>
      </c>
      <c r="O214">
        <v>0.230899616806024</v>
      </c>
      <c r="P214">
        <v>1.30649612946469</v>
      </c>
      <c r="Q214">
        <v>0.92440348734133604</v>
      </c>
      <c r="R214">
        <v>5</v>
      </c>
      <c r="S214">
        <v>2</v>
      </c>
      <c r="T214">
        <v>1543.8857196050001</v>
      </c>
      <c r="U214">
        <v>1510.66397611103</v>
      </c>
      <c r="V214">
        <v>75</v>
      </c>
      <c r="W214">
        <v>90</v>
      </c>
      <c r="X214">
        <v>82</v>
      </c>
      <c r="Y214" t="str">
        <f>IF(Table721[[#This Row],[home_team_score]] &gt; Table721[[#This Row],[away_team_score]], Table721[[#This Row],[home_team]], IF(Table721[[#This Row],[home_team_score]] &lt; Table721[[#This Row],[away_team_score]], Table721[[#This Row],[away_team]], ""))</f>
        <v>Edmonton Oilers</v>
      </c>
    </row>
    <row r="215" spans="1:25">
      <c r="A215">
        <v>2023</v>
      </c>
      <c r="B215" s="15">
        <v>44854</v>
      </c>
      <c r="C215">
        <v>0</v>
      </c>
      <c r="D215">
        <v>0</v>
      </c>
      <c r="E215" t="s">
        <v>829</v>
      </c>
      <c r="G215" t="s">
        <v>856</v>
      </c>
      <c r="H215" t="s">
        <v>874</v>
      </c>
      <c r="I215" t="s">
        <v>857</v>
      </c>
      <c r="J215" t="s">
        <v>875</v>
      </c>
      <c r="K215">
        <v>1539.8281152444999</v>
      </c>
      <c r="L215">
        <v>1500.91761571138</v>
      </c>
      <c r="M215">
        <v>0.62523067940770805</v>
      </c>
      <c r="N215">
        <v>0.37476932059229201</v>
      </c>
      <c r="O215">
        <v>0.228758261328176</v>
      </c>
      <c r="P215">
        <v>1.3361929369932499</v>
      </c>
      <c r="Q215">
        <v>0.89256532433492597</v>
      </c>
      <c r="R215">
        <v>6</v>
      </c>
      <c r="S215">
        <v>1</v>
      </c>
      <c r="T215">
        <v>1543.8816635559201</v>
      </c>
      <c r="U215">
        <v>1496.86406739996</v>
      </c>
      <c r="V215">
        <v>67</v>
      </c>
      <c r="W215">
        <v>54</v>
      </c>
      <c r="X215">
        <v>60</v>
      </c>
      <c r="Y215" t="str">
        <f>IF(Table721[[#This Row],[home_team_score]] &gt; Table721[[#This Row],[away_team_score]], Table721[[#This Row],[home_team]], IF(Table721[[#This Row],[home_team_score]] &lt; Table721[[#This Row],[away_team_score]], Table721[[#This Row],[away_team]], ""))</f>
        <v>Pittsburgh Penguins</v>
      </c>
    </row>
    <row r="216" spans="1:25">
      <c r="A216">
        <v>2023</v>
      </c>
      <c r="B216" s="15">
        <v>44846</v>
      </c>
      <c r="C216">
        <v>0</v>
      </c>
      <c r="D216">
        <v>0</v>
      </c>
      <c r="E216" t="s">
        <v>829</v>
      </c>
      <c r="G216" t="s">
        <v>870</v>
      </c>
      <c r="H216" t="s">
        <v>863</v>
      </c>
      <c r="I216" t="s">
        <v>871</v>
      </c>
      <c r="J216" t="s">
        <v>864</v>
      </c>
      <c r="K216">
        <v>1540.9484983980799</v>
      </c>
      <c r="L216">
        <v>1509.0267408565401</v>
      </c>
      <c r="M216">
        <v>0.61575754513355097</v>
      </c>
      <c r="N216">
        <v>0.38424245486644898</v>
      </c>
      <c r="O216">
        <v>0.22993766881840799</v>
      </c>
      <c r="P216">
        <v>1.3198669046001601</v>
      </c>
      <c r="Q216">
        <v>0.91007076421825295</v>
      </c>
      <c r="R216">
        <v>5</v>
      </c>
      <c r="S216">
        <v>3</v>
      </c>
      <c r="T216">
        <v>1543.76001096965</v>
      </c>
      <c r="U216">
        <v>1506.21522828497</v>
      </c>
      <c r="V216">
        <v>73</v>
      </c>
      <c r="W216">
        <v>64</v>
      </c>
      <c r="X216">
        <v>68</v>
      </c>
      <c r="Y216" t="str">
        <f>IF(Table721[[#This Row],[home_team_score]] &gt; Table721[[#This Row],[away_team_score]], Table721[[#This Row],[home_team]], IF(Table721[[#This Row],[home_team_score]] &lt; Table721[[#This Row],[away_team_score]], Table721[[#This Row],[away_team]], ""))</f>
        <v>Edmonton Oilers</v>
      </c>
    </row>
    <row r="217" spans="1:25">
      <c r="A217">
        <v>2023</v>
      </c>
      <c r="B217" s="15">
        <v>44863</v>
      </c>
      <c r="C217">
        <v>0</v>
      </c>
      <c r="D217">
        <v>0</v>
      </c>
      <c r="E217" t="s">
        <v>829</v>
      </c>
      <c r="G217" t="s">
        <v>848</v>
      </c>
      <c r="H217" t="s">
        <v>870</v>
      </c>
      <c r="I217" t="s">
        <v>849</v>
      </c>
      <c r="J217" t="s">
        <v>871</v>
      </c>
      <c r="K217">
        <v>1546.56337792871</v>
      </c>
      <c r="L217">
        <v>1545.5867985018001</v>
      </c>
      <c r="M217">
        <v>0.57283926209799196</v>
      </c>
      <c r="N217">
        <v>0.42716073790200798</v>
      </c>
      <c r="O217">
        <v>0.23521104625131001</v>
      </c>
      <c r="P217">
        <v>1.2461514482753999</v>
      </c>
      <c r="Q217">
        <v>0.98905959797591303</v>
      </c>
      <c r="R217">
        <v>2</v>
      </c>
      <c r="S217">
        <v>3</v>
      </c>
      <c r="T217">
        <v>1543.7267134300801</v>
      </c>
      <c r="U217">
        <v>1548.42346300043</v>
      </c>
      <c r="V217">
        <v>92</v>
      </c>
      <c r="W217">
        <v>17</v>
      </c>
      <c r="X217">
        <v>54</v>
      </c>
      <c r="Y217" t="str">
        <f>IF(Table721[[#This Row],[home_team_score]] &gt; Table721[[#This Row],[away_team_score]], Table721[[#This Row],[home_team]], IF(Table721[[#This Row],[home_team_score]] &lt; Table721[[#This Row],[away_team_score]], Table721[[#This Row],[away_team]], ""))</f>
        <v>Edmonton Oilers</v>
      </c>
    </row>
    <row r="218" spans="1:25">
      <c r="A218">
        <v>2023</v>
      </c>
      <c r="B218" s="15">
        <v>44891</v>
      </c>
      <c r="C218">
        <v>0</v>
      </c>
      <c r="D218">
        <v>0</v>
      </c>
      <c r="E218" t="s">
        <v>829</v>
      </c>
      <c r="G218" t="s">
        <v>866</v>
      </c>
      <c r="H218" t="s">
        <v>848</v>
      </c>
      <c r="I218" t="s">
        <v>867</v>
      </c>
      <c r="J218" t="s">
        <v>849</v>
      </c>
      <c r="K218">
        <v>1541.7716208238101</v>
      </c>
      <c r="L218">
        <v>1524.66904561659</v>
      </c>
      <c r="M218">
        <v>0.59538529294046005</v>
      </c>
      <c r="N218">
        <v>0.40461470705954</v>
      </c>
      <c r="O218">
        <v>0.23245261149531701</v>
      </c>
      <c r="P218">
        <v>1.2848243311863199</v>
      </c>
      <c r="Q218">
        <v>0.94762828030899404</v>
      </c>
      <c r="R218">
        <v>3</v>
      </c>
      <c r="S218">
        <v>2</v>
      </c>
      <c r="T218">
        <v>1543.66349758816</v>
      </c>
      <c r="U218">
        <v>1522.77716885224</v>
      </c>
      <c r="V218">
        <v>82</v>
      </c>
      <c r="W218">
        <v>50</v>
      </c>
      <c r="X218">
        <v>66</v>
      </c>
      <c r="Y218" t="str">
        <f>IF(Table721[[#This Row],[home_team_score]] &gt; Table721[[#This Row],[away_team_score]], Table721[[#This Row],[home_team]], IF(Table721[[#This Row],[home_team_score]] &lt; Table721[[#This Row],[away_team_score]], Table721[[#This Row],[away_team]], ""))</f>
        <v>Carolina Hurricanes</v>
      </c>
    </row>
    <row r="219" spans="1:25">
      <c r="A219">
        <v>2023</v>
      </c>
      <c r="B219" s="15">
        <v>44902</v>
      </c>
      <c r="C219">
        <v>0</v>
      </c>
      <c r="D219">
        <v>0</v>
      </c>
      <c r="E219" t="s">
        <v>829</v>
      </c>
      <c r="G219" t="s">
        <v>843</v>
      </c>
      <c r="H219" t="s">
        <v>888</v>
      </c>
      <c r="I219" t="s">
        <v>845</v>
      </c>
      <c r="J219" t="s">
        <v>889</v>
      </c>
      <c r="K219">
        <v>1550.11572311492</v>
      </c>
      <c r="L219">
        <v>1529.76998264806</v>
      </c>
      <c r="M219">
        <v>0.59987459951780697</v>
      </c>
      <c r="N219">
        <v>0.40012540048219303</v>
      </c>
      <c r="O219">
        <v>0.23190058348411099</v>
      </c>
      <c r="P219">
        <v>1.2925385128742499</v>
      </c>
      <c r="Q219">
        <v>0.93936207060986299</v>
      </c>
      <c r="R219">
        <v>1</v>
      </c>
      <c r="S219">
        <v>5</v>
      </c>
      <c r="T219">
        <v>1543.66151483056</v>
      </c>
      <c r="U219">
        <v>1536.22419093242</v>
      </c>
      <c r="V219">
        <v>87</v>
      </c>
      <c r="W219">
        <v>23</v>
      </c>
      <c r="X219">
        <v>55</v>
      </c>
      <c r="Y219" t="str">
        <f>IF(Table721[[#This Row],[home_team_score]] &gt; Table721[[#This Row],[away_team_score]], Table721[[#This Row],[home_team]], IF(Table721[[#This Row],[home_team_score]] &lt; Table721[[#This Row],[away_team_score]], Table721[[#This Row],[away_team]], ""))</f>
        <v>New York Rangers</v>
      </c>
    </row>
    <row r="220" spans="1:25">
      <c r="A220">
        <v>2023</v>
      </c>
      <c r="B220" s="15">
        <v>44952</v>
      </c>
      <c r="C220">
        <v>0</v>
      </c>
      <c r="D220">
        <v>0</v>
      </c>
      <c r="E220" t="s">
        <v>829</v>
      </c>
      <c r="F220" t="s">
        <v>860</v>
      </c>
      <c r="G220" t="s">
        <v>886</v>
      </c>
      <c r="H220" t="s">
        <v>840</v>
      </c>
      <c r="I220" t="s">
        <v>887</v>
      </c>
      <c r="J220" t="s">
        <v>841</v>
      </c>
      <c r="K220">
        <v>1542.1447046308699</v>
      </c>
      <c r="L220">
        <v>1441.53439465164</v>
      </c>
      <c r="M220">
        <v>0.70411745977832796</v>
      </c>
      <c r="N220">
        <v>0.29588254022167199</v>
      </c>
      <c r="O220">
        <v>0.218531098519853</v>
      </c>
      <c r="P220">
        <v>1.4728944561041399</v>
      </c>
      <c r="Q220">
        <v>0.74563664241571004</v>
      </c>
      <c r="R220">
        <v>3</v>
      </c>
      <c r="S220">
        <v>2</v>
      </c>
      <c r="T220">
        <v>1543.47567771941</v>
      </c>
      <c r="U220">
        <v>1440.2034215630999</v>
      </c>
      <c r="V220">
        <v>28</v>
      </c>
      <c r="W220">
        <v>68</v>
      </c>
      <c r="X220">
        <v>48</v>
      </c>
      <c r="Y220" t="str">
        <f>IF(Table721[[#This Row],[home_team_score]] &gt; Table721[[#This Row],[away_team_score]], Table721[[#This Row],[home_team]], IF(Table721[[#This Row],[home_team_score]] &lt; Table721[[#This Row],[away_team_score]], Table721[[#This Row],[away_team]], ""))</f>
        <v>Minnesota Wild</v>
      </c>
    </row>
    <row r="221" spans="1:25">
      <c r="A221">
        <v>2023</v>
      </c>
      <c r="B221" s="15">
        <v>44888</v>
      </c>
      <c r="C221">
        <v>0</v>
      </c>
      <c r="D221">
        <v>0</v>
      </c>
      <c r="E221" t="s">
        <v>829</v>
      </c>
      <c r="G221" t="s">
        <v>866</v>
      </c>
      <c r="H221" t="s">
        <v>890</v>
      </c>
      <c r="I221" t="s">
        <v>867</v>
      </c>
      <c r="J221" t="s">
        <v>891</v>
      </c>
      <c r="K221">
        <v>1551.5697725740499</v>
      </c>
      <c r="L221">
        <v>1439.4682996362801</v>
      </c>
      <c r="M221">
        <v>0.71771008335736697</v>
      </c>
      <c r="N221">
        <v>0.28228991664263298</v>
      </c>
      <c r="O221">
        <v>0.21666318023398301</v>
      </c>
      <c r="P221">
        <v>1.4965819978025099</v>
      </c>
      <c r="Q221">
        <v>0.72008118243147101</v>
      </c>
      <c r="R221">
        <v>0</v>
      </c>
      <c r="S221">
        <v>4</v>
      </c>
      <c r="T221">
        <v>1543.4724348662801</v>
      </c>
      <c r="U221">
        <v>1447.5656373440499</v>
      </c>
      <c r="V221">
        <v>32</v>
      </c>
      <c r="W221">
        <v>13</v>
      </c>
      <c r="X221">
        <v>22</v>
      </c>
      <c r="Y221" t="str">
        <f>IF(Table721[[#This Row],[home_team_score]] &gt; Table721[[#This Row],[away_team_score]], Table721[[#This Row],[home_team]], IF(Table721[[#This Row],[home_team_score]] &lt; Table721[[#This Row],[away_team_score]], Table721[[#This Row],[away_team]], ""))</f>
        <v>Arizona Coyotes</v>
      </c>
    </row>
    <row r="222" spans="1:25">
      <c r="A222">
        <v>2023</v>
      </c>
      <c r="B222" s="15">
        <v>44984</v>
      </c>
      <c r="C222">
        <v>0</v>
      </c>
      <c r="D222">
        <v>0</v>
      </c>
      <c r="E222" t="s">
        <v>829</v>
      </c>
      <c r="G222" t="s">
        <v>870</v>
      </c>
      <c r="H222" t="s">
        <v>830</v>
      </c>
      <c r="I222" t="s">
        <v>871</v>
      </c>
      <c r="J222" t="s">
        <v>832</v>
      </c>
      <c r="K222">
        <v>1545.5249793287001</v>
      </c>
      <c r="L222">
        <v>1628.5542544248599</v>
      </c>
      <c r="M222">
        <v>0.45260972984159897</v>
      </c>
      <c r="N222">
        <v>0.54739027015840103</v>
      </c>
      <c r="O222">
        <v>0.238307576696315</v>
      </c>
      <c r="P222">
        <v>1.0356667084717901</v>
      </c>
      <c r="Q222">
        <v>1.20264086822453</v>
      </c>
      <c r="R222">
        <v>2</v>
      </c>
      <c r="S222">
        <v>3</v>
      </c>
      <c r="T222">
        <v>1543.3740725346099</v>
      </c>
      <c r="U222">
        <v>1630.70516121895</v>
      </c>
      <c r="V222">
        <v>100</v>
      </c>
      <c r="W222">
        <v>18</v>
      </c>
      <c r="X222">
        <v>59</v>
      </c>
      <c r="Y222" t="str">
        <f>IF(Table721[[#This Row],[home_team_score]] &gt; Table721[[#This Row],[away_team_score]], Table721[[#This Row],[home_team]], IF(Table721[[#This Row],[home_team_score]] &lt; Table721[[#This Row],[away_team_score]], Table721[[#This Row],[away_team]], ""))</f>
        <v>Boston Bruins</v>
      </c>
    </row>
    <row r="223" spans="1:25">
      <c r="A223">
        <v>2023</v>
      </c>
      <c r="B223" s="15">
        <v>44859</v>
      </c>
      <c r="C223">
        <v>0</v>
      </c>
      <c r="D223">
        <v>0</v>
      </c>
      <c r="E223" t="s">
        <v>829</v>
      </c>
      <c r="F223" t="s">
        <v>865</v>
      </c>
      <c r="G223" t="s">
        <v>888</v>
      </c>
      <c r="H223" t="s">
        <v>842</v>
      </c>
      <c r="I223" t="s">
        <v>889</v>
      </c>
      <c r="J223" t="s">
        <v>844</v>
      </c>
      <c r="K223">
        <v>1545.7298927782299</v>
      </c>
      <c r="L223">
        <v>1592.10410330481</v>
      </c>
      <c r="M223">
        <v>0.50521774107975503</v>
      </c>
      <c r="N223">
        <v>0.49478225892024502</v>
      </c>
      <c r="O223">
        <v>0.24344094544226699</v>
      </c>
      <c r="P223">
        <v>1.1308857430591199</v>
      </c>
      <c r="Q223">
        <v>1.11255520238315</v>
      </c>
      <c r="R223">
        <v>2</v>
      </c>
      <c r="S223">
        <v>3</v>
      </c>
      <c r="T223">
        <v>1543.2859748467299</v>
      </c>
      <c r="U223">
        <v>1594.54802123631</v>
      </c>
      <c r="V223">
        <v>99</v>
      </c>
      <c r="W223">
        <v>20</v>
      </c>
      <c r="X223">
        <v>59</v>
      </c>
      <c r="Y223" t="str">
        <f>IF(Table721[[#This Row],[home_team_score]] &gt; Table721[[#This Row],[away_team_score]], Table721[[#This Row],[home_team]], IF(Table721[[#This Row],[home_team_score]] &lt; Table721[[#This Row],[away_team_score]], Table721[[#This Row],[away_team]], ""))</f>
        <v>Colorado Avalanche</v>
      </c>
    </row>
    <row r="224" spans="1:25">
      <c r="A224">
        <v>2023</v>
      </c>
      <c r="B224" s="15">
        <v>44911</v>
      </c>
      <c r="C224">
        <v>0</v>
      </c>
      <c r="D224">
        <v>0</v>
      </c>
      <c r="E224" t="s">
        <v>829</v>
      </c>
      <c r="G224" t="s">
        <v>886</v>
      </c>
      <c r="H224" t="s">
        <v>880</v>
      </c>
      <c r="I224" t="s">
        <v>887</v>
      </c>
      <c r="J224" t="s">
        <v>881</v>
      </c>
      <c r="K224">
        <v>1540.9318523802799</v>
      </c>
      <c r="L224">
        <v>1413.5396747141699</v>
      </c>
      <c r="M224">
        <v>0.73519682917831397</v>
      </c>
      <c r="N224">
        <v>0.26480317082168597</v>
      </c>
      <c r="O224">
        <v>0.214195589734337</v>
      </c>
      <c r="P224">
        <v>1.5271133296943</v>
      </c>
      <c r="Q224">
        <v>0.68708226004003503</v>
      </c>
      <c r="R224">
        <v>4</v>
      </c>
      <c r="S224">
        <v>1</v>
      </c>
      <c r="T224">
        <v>1543.1827925412099</v>
      </c>
      <c r="U224">
        <v>1411.2887345532399</v>
      </c>
      <c r="V224">
        <v>13</v>
      </c>
      <c r="W224">
        <v>9</v>
      </c>
      <c r="X224">
        <v>11</v>
      </c>
      <c r="Y224" t="str">
        <f>IF(Table721[[#This Row],[home_team_score]] &gt; Table721[[#This Row],[away_team_score]], Table721[[#This Row],[home_team]], IF(Table721[[#This Row],[home_team_score]] &lt; Table721[[#This Row],[away_team_score]], Table721[[#This Row],[away_team]], ""))</f>
        <v>Minnesota Wild</v>
      </c>
    </row>
    <row r="225" spans="1:25">
      <c r="A225">
        <v>2023</v>
      </c>
      <c r="B225" s="15">
        <v>44951</v>
      </c>
      <c r="C225">
        <v>0</v>
      </c>
      <c r="D225">
        <v>0</v>
      </c>
      <c r="E225" t="s">
        <v>829</v>
      </c>
      <c r="F225" t="s">
        <v>860</v>
      </c>
      <c r="G225" t="s">
        <v>852</v>
      </c>
      <c r="H225" t="s">
        <v>866</v>
      </c>
      <c r="I225" t="s">
        <v>853</v>
      </c>
      <c r="J225" t="s">
        <v>867</v>
      </c>
      <c r="K225">
        <v>1545.7135156927</v>
      </c>
      <c r="L225">
        <v>1570.4696525946799</v>
      </c>
      <c r="M225">
        <v>0.53626504567191102</v>
      </c>
      <c r="N225">
        <v>0.46373495432808898</v>
      </c>
      <c r="O225">
        <v>0.23965950962374699</v>
      </c>
      <c r="P225">
        <v>1.1836685830934801</v>
      </c>
      <c r="Q225">
        <v>1.0559909265302601</v>
      </c>
      <c r="R225">
        <v>2</v>
      </c>
      <c r="S225">
        <v>3</v>
      </c>
      <c r="T225">
        <v>1543.0917139651001</v>
      </c>
      <c r="U225">
        <v>1573.09145432228</v>
      </c>
      <c r="V225">
        <v>97</v>
      </c>
      <c r="W225">
        <v>5</v>
      </c>
      <c r="X225">
        <v>51</v>
      </c>
      <c r="Y225" t="str">
        <f>IF(Table721[[#This Row],[home_team_score]] &gt; Table721[[#This Row],[away_team_score]], Table721[[#This Row],[home_team]], IF(Table721[[#This Row],[home_team_score]] &lt; Table721[[#This Row],[away_team_score]], Table721[[#This Row],[away_team]], ""))</f>
        <v>Carolina Hurricanes</v>
      </c>
    </row>
    <row r="226" spans="1:25">
      <c r="A226">
        <v>2023</v>
      </c>
      <c r="B226" s="15">
        <v>44891</v>
      </c>
      <c r="C226">
        <v>0</v>
      </c>
      <c r="D226">
        <v>0</v>
      </c>
      <c r="E226" t="s">
        <v>829</v>
      </c>
      <c r="F226" t="s">
        <v>860</v>
      </c>
      <c r="G226" t="s">
        <v>858</v>
      </c>
      <c r="H226" t="s">
        <v>872</v>
      </c>
      <c r="I226" t="s">
        <v>859</v>
      </c>
      <c r="J226" t="s">
        <v>873</v>
      </c>
      <c r="K226">
        <v>1545.8511477519301</v>
      </c>
      <c r="L226">
        <v>1526.41679482995</v>
      </c>
      <c r="M226">
        <v>0.59861468231579296</v>
      </c>
      <c r="N226">
        <v>0.40138531768420699</v>
      </c>
      <c r="O226">
        <v>0.23205562074274899</v>
      </c>
      <c r="P226">
        <v>1.2903730836838201</v>
      </c>
      <c r="Q226">
        <v>0.94168253705892901</v>
      </c>
      <c r="R226">
        <v>4</v>
      </c>
      <c r="S226">
        <v>5</v>
      </c>
      <c r="T226">
        <v>1542.85921931291</v>
      </c>
      <c r="U226">
        <v>1529.4087232689701</v>
      </c>
      <c r="V226">
        <v>84</v>
      </c>
      <c r="W226">
        <v>68</v>
      </c>
      <c r="X226">
        <v>76</v>
      </c>
      <c r="Y226" t="str">
        <f>IF(Table721[[#This Row],[home_team_score]] &gt; Table721[[#This Row],[away_team_score]], Table721[[#This Row],[home_team]], IF(Table721[[#This Row],[home_team_score]] &lt; Table721[[#This Row],[away_team_score]], Table721[[#This Row],[away_team]], ""))</f>
        <v>St. Louis Blues</v>
      </c>
    </row>
    <row r="227" spans="1:25">
      <c r="A227">
        <v>2023</v>
      </c>
      <c r="B227" s="15">
        <v>44891</v>
      </c>
      <c r="C227">
        <v>0</v>
      </c>
      <c r="D227">
        <v>0</v>
      </c>
      <c r="E227" t="s">
        <v>829</v>
      </c>
      <c r="G227" t="s">
        <v>843</v>
      </c>
      <c r="H227" t="s">
        <v>863</v>
      </c>
      <c r="I227" t="s">
        <v>845</v>
      </c>
      <c r="J227" t="s">
        <v>864</v>
      </c>
      <c r="K227">
        <v>1549.9342404870099</v>
      </c>
      <c r="L227">
        <v>1493.5927214666999</v>
      </c>
      <c r="M227">
        <v>0.64843131596268</v>
      </c>
      <c r="N227">
        <v>0.35156868403732</v>
      </c>
      <c r="O227">
        <v>0.22583521026751099</v>
      </c>
      <c r="P227">
        <v>1.3762592196084</v>
      </c>
      <c r="Q227">
        <v>0.84957599065911005</v>
      </c>
      <c r="R227">
        <v>1</v>
      </c>
      <c r="S227">
        <v>5</v>
      </c>
      <c r="T227">
        <v>1542.8283931078399</v>
      </c>
      <c r="U227">
        <v>1500.6985688458701</v>
      </c>
      <c r="V227">
        <v>68</v>
      </c>
      <c r="W227">
        <v>25</v>
      </c>
      <c r="X227">
        <v>46</v>
      </c>
      <c r="Y227" t="str">
        <f>IF(Table721[[#This Row],[home_team_score]] &gt; Table721[[#This Row],[away_team_score]], Table721[[#This Row],[home_team]], IF(Table721[[#This Row],[home_team_score]] &lt; Table721[[#This Row],[away_team_score]], Table721[[#This Row],[away_team]], ""))</f>
        <v>Vancouver Canucks</v>
      </c>
    </row>
    <row r="228" spans="1:25">
      <c r="A228">
        <v>2023</v>
      </c>
      <c r="B228" s="15">
        <v>44924</v>
      </c>
      <c r="C228">
        <v>0</v>
      </c>
      <c r="D228">
        <v>0</v>
      </c>
      <c r="E228" t="s">
        <v>829</v>
      </c>
      <c r="G228" t="s">
        <v>886</v>
      </c>
      <c r="H228" t="s">
        <v>852</v>
      </c>
      <c r="I228" t="s">
        <v>887</v>
      </c>
      <c r="J228" t="s">
        <v>853</v>
      </c>
      <c r="K228">
        <v>1548.37118201978</v>
      </c>
      <c r="L228">
        <v>1537.4247287748101</v>
      </c>
      <c r="M228">
        <v>0.58682028884392901</v>
      </c>
      <c r="N228">
        <v>0.41317971115607099</v>
      </c>
      <c r="O228">
        <v>0.23350297957119601</v>
      </c>
      <c r="P228">
        <v>1.27011927134117</v>
      </c>
      <c r="Q228">
        <v>0.96338370823002994</v>
      </c>
      <c r="R228">
        <v>1</v>
      </c>
      <c r="S228">
        <v>4</v>
      </c>
      <c r="T228">
        <v>1542.7852440992001</v>
      </c>
      <c r="U228">
        <v>1543.01066669539</v>
      </c>
      <c r="V228">
        <v>90</v>
      </c>
      <c r="W228">
        <v>15</v>
      </c>
      <c r="X228">
        <v>52</v>
      </c>
      <c r="Y228" t="str">
        <f>IF(Table721[[#This Row],[home_team_score]] &gt; Table721[[#This Row],[away_team_score]], Table721[[#This Row],[home_team]], IF(Table721[[#This Row],[home_team_score]] &lt; Table721[[#This Row],[away_team_score]], Table721[[#This Row],[away_team]], ""))</f>
        <v>Dallas Stars</v>
      </c>
    </row>
    <row r="229" spans="1:25">
      <c r="A229">
        <v>2023</v>
      </c>
      <c r="B229" s="15">
        <v>44849</v>
      </c>
      <c r="C229">
        <v>0</v>
      </c>
      <c r="D229">
        <v>0</v>
      </c>
      <c r="E229" t="s">
        <v>829</v>
      </c>
      <c r="G229" t="s">
        <v>856</v>
      </c>
      <c r="H229" t="s">
        <v>882</v>
      </c>
      <c r="I229" t="s">
        <v>857</v>
      </c>
      <c r="J229" t="s">
        <v>883</v>
      </c>
      <c r="K229">
        <v>1537.7966791756</v>
      </c>
      <c r="L229">
        <v>1571.64266200476</v>
      </c>
      <c r="M229">
        <v>0.52323076189773798</v>
      </c>
      <c r="N229">
        <v>0.47676923810226202</v>
      </c>
      <c r="O229">
        <v>0.24124459033033399</v>
      </c>
      <c r="P229">
        <v>1.16147952332356</v>
      </c>
      <c r="Q229">
        <v>1.07976506700677</v>
      </c>
      <c r="R229">
        <v>6</v>
      </c>
      <c r="S229">
        <v>2</v>
      </c>
      <c r="T229">
        <v>1542.7116097369801</v>
      </c>
      <c r="U229">
        <v>1566.72773144338</v>
      </c>
      <c r="V229">
        <v>96</v>
      </c>
      <c r="W229">
        <v>35</v>
      </c>
      <c r="X229">
        <v>65</v>
      </c>
      <c r="Y229" t="str">
        <f>IF(Table721[[#This Row],[home_team_score]] &gt; Table721[[#This Row],[away_team_score]], Table721[[#This Row],[home_team]], IF(Table721[[#This Row],[home_team_score]] &lt; Table721[[#This Row],[away_team_score]], Table721[[#This Row],[away_team]], ""))</f>
        <v>Pittsburgh Penguins</v>
      </c>
    </row>
    <row r="230" spans="1:25">
      <c r="A230">
        <v>2023</v>
      </c>
      <c r="B230" s="15">
        <v>44856</v>
      </c>
      <c r="C230">
        <v>0</v>
      </c>
      <c r="D230">
        <v>0</v>
      </c>
      <c r="E230" t="s">
        <v>829</v>
      </c>
      <c r="F230" t="s">
        <v>860</v>
      </c>
      <c r="G230" t="s">
        <v>848</v>
      </c>
      <c r="H230" t="s">
        <v>866</v>
      </c>
      <c r="I230" t="s">
        <v>849</v>
      </c>
      <c r="J230" t="s">
        <v>867</v>
      </c>
      <c r="K230">
        <v>1540.50732972888</v>
      </c>
      <c r="L230">
        <v>1560.1590726725501</v>
      </c>
      <c r="M230">
        <v>0.54356391288547801</v>
      </c>
      <c r="N230">
        <v>0.45643608711452199</v>
      </c>
      <c r="O230">
        <v>0.23877254186692201</v>
      </c>
      <c r="P230">
        <v>1.1961122304910801</v>
      </c>
      <c r="Q230">
        <v>1.0426603113758399</v>
      </c>
      <c r="R230">
        <v>3</v>
      </c>
      <c r="S230">
        <v>2</v>
      </c>
      <c r="T230">
        <v>1542.67921564676</v>
      </c>
      <c r="U230">
        <v>1557.9871867546699</v>
      </c>
      <c r="V230">
        <v>94</v>
      </c>
      <c r="W230">
        <v>24</v>
      </c>
      <c r="X230">
        <v>59</v>
      </c>
      <c r="Y230" t="str">
        <f>IF(Table721[[#This Row],[home_team_score]] &gt; Table721[[#This Row],[away_team_score]], Table721[[#This Row],[home_team]], IF(Table721[[#This Row],[home_team_score]] &lt; Table721[[#This Row],[away_team_score]], Table721[[#This Row],[away_team]], ""))</f>
        <v>Calgary Flames</v>
      </c>
    </row>
    <row r="231" spans="1:25">
      <c r="A231">
        <v>2023</v>
      </c>
      <c r="B231" s="15">
        <v>44978</v>
      </c>
      <c r="C231">
        <v>0</v>
      </c>
      <c r="D231">
        <v>0</v>
      </c>
      <c r="E231" t="s">
        <v>829</v>
      </c>
      <c r="G231" t="s">
        <v>870</v>
      </c>
      <c r="H231" t="s">
        <v>840</v>
      </c>
      <c r="I231" t="s">
        <v>871</v>
      </c>
      <c r="J231" t="s">
        <v>841</v>
      </c>
      <c r="K231">
        <v>1540.42168000883</v>
      </c>
      <c r="L231">
        <v>1439.90368282858</v>
      </c>
      <c r="M231">
        <v>0.70400673899041399</v>
      </c>
      <c r="N231">
        <v>0.29599326100958601</v>
      </c>
      <c r="O231">
        <v>0.218546151068955</v>
      </c>
      <c r="P231">
        <v>1.4727016659168199</v>
      </c>
      <c r="Q231">
        <v>0.74584448515213297</v>
      </c>
      <c r="R231">
        <v>4</v>
      </c>
      <c r="S231">
        <v>2</v>
      </c>
      <c r="T231">
        <v>1542.5199571138901</v>
      </c>
      <c r="U231">
        <v>1437.8054057235199</v>
      </c>
      <c r="V231">
        <v>26</v>
      </c>
      <c r="W231">
        <v>24</v>
      </c>
      <c r="X231">
        <v>25</v>
      </c>
      <c r="Y231" t="str">
        <f>IF(Table721[[#This Row],[home_team_score]] &gt; Table721[[#This Row],[away_team_score]], Table721[[#This Row],[home_team]], IF(Table721[[#This Row],[home_team_score]] &lt; Table721[[#This Row],[away_team_score]], Table721[[#This Row],[away_team]], ""))</f>
        <v>Edmonton Oilers</v>
      </c>
    </row>
    <row r="232" spans="1:25">
      <c r="A232">
        <v>2023</v>
      </c>
      <c r="B232" s="15">
        <v>44918</v>
      </c>
      <c r="C232">
        <v>0</v>
      </c>
      <c r="D232">
        <v>0</v>
      </c>
      <c r="E232" t="s">
        <v>829</v>
      </c>
      <c r="F232" t="s">
        <v>865</v>
      </c>
      <c r="G232" t="s">
        <v>843</v>
      </c>
      <c r="H232" t="s">
        <v>872</v>
      </c>
      <c r="I232" t="s">
        <v>845</v>
      </c>
      <c r="J232" t="s">
        <v>873</v>
      </c>
      <c r="K232">
        <v>1540.55143844894</v>
      </c>
      <c r="L232">
        <v>1522.2303345442799</v>
      </c>
      <c r="M232">
        <v>0.59707394031695304</v>
      </c>
      <c r="N232">
        <v>0.40292605968304701</v>
      </c>
      <c r="O232">
        <v>0.23224509501839699</v>
      </c>
      <c r="P232">
        <v>1.28772548165038</v>
      </c>
      <c r="Q232">
        <v>0.94451961336801404</v>
      </c>
      <c r="R232">
        <v>5</v>
      </c>
      <c r="S232">
        <v>4</v>
      </c>
      <c r="T232">
        <v>1542.43433579368</v>
      </c>
      <c r="U232">
        <v>1520.3474371995401</v>
      </c>
      <c r="V232">
        <v>80</v>
      </c>
      <c r="W232">
        <v>51</v>
      </c>
      <c r="X232">
        <v>65</v>
      </c>
      <c r="Y232" t="str">
        <f>IF(Table721[[#This Row],[home_team_score]] &gt; Table721[[#This Row],[away_team_score]], Table721[[#This Row],[home_team]], IF(Table721[[#This Row],[home_team_score]] &lt; Table721[[#This Row],[away_team_score]], Table721[[#This Row],[away_team]], ""))</f>
        <v>Vegas Golden Knights</v>
      </c>
    </row>
    <row r="233" spans="1:25">
      <c r="A233">
        <v>2023</v>
      </c>
      <c r="B233" s="15">
        <v>44901</v>
      </c>
      <c r="C233">
        <v>0</v>
      </c>
      <c r="D233">
        <v>0</v>
      </c>
      <c r="E233" t="s">
        <v>829</v>
      </c>
      <c r="G233" t="s">
        <v>856</v>
      </c>
      <c r="H233" t="s">
        <v>868</v>
      </c>
      <c r="I233" t="s">
        <v>857</v>
      </c>
      <c r="J233" t="s">
        <v>869</v>
      </c>
      <c r="K233">
        <v>1539.6797653268</v>
      </c>
      <c r="L233">
        <v>1450.3785046953999</v>
      </c>
      <c r="M233">
        <v>0.69037702534754497</v>
      </c>
      <c r="N233">
        <v>0.30962297465245497</v>
      </c>
      <c r="O233">
        <v>0.22038071281296001</v>
      </c>
      <c r="P233">
        <v>1.4489889825522699</v>
      </c>
      <c r="Q233">
        <v>0.77139173026069296</v>
      </c>
      <c r="R233">
        <v>4</v>
      </c>
      <c r="S233">
        <v>1</v>
      </c>
      <c r="T233">
        <v>1542.35748500665</v>
      </c>
      <c r="U233">
        <v>1447.7007850155501</v>
      </c>
      <c r="V233">
        <v>32</v>
      </c>
      <c r="W233">
        <v>15</v>
      </c>
      <c r="X233">
        <v>23</v>
      </c>
      <c r="Y233" t="str">
        <f>IF(Table721[[#This Row],[home_team_score]] &gt; Table721[[#This Row],[away_team_score]], Table721[[#This Row],[home_team]], IF(Table721[[#This Row],[home_team_score]] &lt; Table721[[#This Row],[away_team_score]], Table721[[#This Row],[away_team]], ""))</f>
        <v>Pittsburgh Penguins</v>
      </c>
    </row>
    <row r="234" spans="1:25">
      <c r="A234">
        <v>2023</v>
      </c>
      <c r="B234" s="15">
        <v>44847</v>
      </c>
      <c r="C234">
        <v>0</v>
      </c>
      <c r="D234">
        <v>0</v>
      </c>
      <c r="E234" t="s">
        <v>829</v>
      </c>
      <c r="G234" t="s">
        <v>848</v>
      </c>
      <c r="H234" t="s">
        <v>842</v>
      </c>
      <c r="I234" t="s">
        <v>849</v>
      </c>
      <c r="J234" t="s">
        <v>844</v>
      </c>
      <c r="K234">
        <v>1538.43277930308</v>
      </c>
      <c r="L234">
        <v>1595.30113169161</v>
      </c>
      <c r="M234">
        <v>0.49011693376690502</v>
      </c>
      <c r="N234">
        <v>0.50988306623309498</v>
      </c>
      <c r="O234">
        <v>0.24287118524277401</v>
      </c>
      <c r="P234">
        <v>1.1040697721650601</v>
      </c>
      <c r="Q234">
        <v>1.13880141307771</v>
      </c>
      <c r="R234">
        <v>5</v>
      </c>
      <c r="S234">
        <v>3</v>
      </c>
      <c r="T234">
        <v>1542.32574145281</v>
      </c>
      <c r="U234">
        <v>1591.4081695418799</v>
      </c>
      <c r="V234">
        <v>99</v>
      </c>
      <c r="W234">
        <v>17</v>
      </c>
      <c r="X234">
        <v>58</v>
      </c>
      <c r="Y234" t="str">
        <f>IF(Table721[[#This Row],[home_team_score]] &gt; Table721[[#This Row],[away_team_score]], Table721[[#This Row],[home_team]], IF(Table721[[#This Row],[home_team_score]] &lt; Table721[[#This Row],[away_team_score]], Table721[[#This Row],[away_team]], ""))</f>
        <v>Calgary Flames</v>
      </c>
    </row>
    <row r="235" spans="1:25">
      <c r="A235">
        <v>2023</v>
      </c>
      <c r="B235" s="15">
        <v>44926</v>
      </c>
      <c r="C235">
        <v>0</v>
      </c>
      <c r="D235">
        <v>0</v>
      </c>
      <c r="E235" t="s">
        <v>829</v>
      </c>
      <c r="G235" t="s">
        <v>838</v>
      </c>
      <c r="H235" t="s">
        <v>884</v>
      </c>
      <c r="I235" t="s">
        <v>839</v>
      </c>
      <c r="J235" t="s">
        <v>885</v>
      </c>
      <c r="K235">
        <v>1539.01607304607</v>
      </c>
      <c r="L235">
        <v>1424.4666629636999</v>
      </c>
      <c r="M235">
        <v>0.72055626685748597</v>
      </c>
      <c r="N235">
        <v>0.27944373314251397</v>
      </c>
      <c r="O235">
        <v>0.21626675744110199</v>
      </c>
      <c r="P235">
        <v>1.5015469237689401</v>
      </c>
      <c r="Q235">
        <v>0.71471983367216096</v>
      </c>
      <c r="R235">
        <v>9</v>
      </c>
      <c r="S235">
        <v>2</v>
      </c>
      <c r="T235">
        <v>1542.2844983145901</v>
      </c>
      <c r="U235">
        <v>1421.1982376951801</v>
      </c>
      <c r="V235">
        <v>17</v>
      </c>
      <c r="W235">
        <v>12</v>
      </c>
      <c r="X235">
        <v>14</v>
      </c>
      <c r="Y235" t="str">
        <f>IF(Table721[[#This Row],[home_team_score]] &gt; Table721[[#This Row],[away_team_score]], Table721[[#This Row],[home_team]], IF(Table721[[#This Row],[home_team_score]] &lt; Table721[[#This Row],[away_team_score]], Table721[[#This Row],[away_team]], ""))</f>
        <v>Washington Capitals</v>
      </c>
    </row>
    <row r="236" spans="1:25">
      <c r="A236">
        <v>2023</v>
      </c>
      <c r="B236" s="15">
        <v>44868</v>
      </c>
      <c r="C236">
        <v>0</v>
      </c>
      <c r="D236">
        <v>0</v>
      </c>
      <c r="E236" t="s">
        <v>829</v>
      </c>
      <c r="G236" t="s">
        <v>888</v>
      </c>
      <c r="H236" t="s">
        <v>830</v>
      </c>
      <c r="I236" t="s">
        <v>889</v>
      </c>
      <c r="J236" t="s">
        <v>832</v>
      </c>
      <c r="K236">
        <v>1547.2549298878901</v>
      </c>
      <c r="L236">
        <v>1569.1381404067099</v>
      </c>
      <c r="M236">
        <v>0.54037521047834403</v>
      </c>
      <c r="N236">
        <v>0.45962478952165597</v>
      </c>
      <c r="O236">
        <v>0.239160016645075</v>
      </c>
      <c r="P236">
        <v>1.1906742932691801</v>
      </c>
      <c r="Q236">
        <v>1.0484857233759</v>
      </c>
      <c r="R236">
        <v>2</v>
      </c>
      <c r="S236">
        <v>5</v>
      </c>
      <c r="T236">
        <v>1542.19462352799</v>
      </c>
      <c r="U236">
        <v>1574.19844676661</v>
      </c>
      <c r="V236">
        <v>97</v>
      </c>
      <c r="W236">
        <v>19</v>
      </c>
      <c r="X236">
        <v>58</v>
      </c>
      <c r="Y236" t="str">
        <f>IF(Table721[[#This Row],[home_team_score]] &gt; Table721[[#This Row],[away_team_score]], Table721[[#This Row],[home_team]], IF(Table721[[#This Row],[home_team_score]] &lt; Table721[[#This Row],[away_team_score]], Table721[[#This Row],[away_team]], ""))</f>
        <v>Boston Bruins</v>
      </c>
    </row>
    <row r="237" spans="1:25">
      <c r="A237">
        <v>2023</v>
      </c>
      <c r="B237" s="15">
        <v>44923</v>
      </c>
      <c r="C237">
        <v>0</v>
      </c>
      <c r="D237">
        <v>0</v>
      </c>
      <c r="E237" t="s">
        <v>829</v>
      </c>
      <c r="F237" t="s">
        <v>860</v>
      </c>
      <c r="G237" t="s">
        <v>856</v>
      </c>
      <c r="H237" t="s">
        <v>892</v>
      </c>
      <c r="I237" t="s">
        <v>857</v>
      </c>
      <c r="J237" t="s">
        <v>893</v>
      </c>
      <c r="K237">
        <v>1545.7356176886401</v>
      </c>
      <c r="L237">
        <v>1453.27122231216</v>
      </c>
      <c r="M237">
        <v>0.69425565286666302</v>
      </c>
      <c r="N237">
        <v>0.30574434713333698</v>
      </c>
      <c r="O237">
        <v>0.21986224795311299</v>
      </c>
      <c r="P237">
        <v>1.4557329451930201</v>
      </c>
      <c r="Q237">
        <v>0.76412930276009505</v>
      </c>
      <c r="R237">
        <v>4</v>
      </c>
      <c r="S237">
        <v>5</v>
      </c>
      <c r="T237">
        <v>1542.13282020413</v>
      </c>
      <c r="U237">
        <v>1456.8740197966699</v>
      </c>
      <c r="V237">
        <v>37</v>
      </c>
      <c r="W237">
        <v>17</v>
      </c>
      <c r="X237">
        <v>27</v>
      </c>
      <c r="Y237" t="str">
        <f>IF(Table721[[#This Row],[home_team_score]] &gt; Table721[[#This Row],[away_team_score]], Table721[[#This Row],[home_team]], IF(Table721[[#This Row],[home_team_score]] &lt; Table721[[#This Row],[away_team_score]], Table721[[#This Row],[away_team]], ""))</f>
        <v>Detroit Red Wings</v>
      </c>
    </row>
    <row r="238" spans="1:25">
      <c r="A238">
        <v>2023</v>
      </c>
      <c r="B238" s="15">
        <v>44934</v>
      </c>
      <c r="C238">
        <v>0</v>
      </c>
      <c r="D238">
        <v>0</v>
      </c>
      <c r="E238" t="s">
        <v>829</v>
      </c>
      <c r="G238" t="s">
        <v>852</v>
      </c>
      <c r="H238" t="s">
        <v>858</v>
      </c>
      <c r="I238" t="s">
        <v>853</v>
      </c>
      <c r="J238" t="s">
        <v>859</v>
      </c>
      <c r="K238">
        <v>1537.94087597617</v>
      </c>
      <c r="L238">
        <v>1525.1710585011299</v>
      </c>
      <c r="M238">
        <v>0.58936286324914</v>
      </c>
      <c r="N238">
        <v>0.41063713675086</v>
      </c>
      <c r="O238">
        <v>0.23319153039846199</v>
      </c>
      <c r="P238">
        <v>1.27448282885565</v>
      </c>
      <c r="Q238">
        <v>0.95870870154280696</v>
      </c>
      <c r="R238">
        <v>5</v>
      </c>
      <c r="S238">
        <v>1</v>
      </c>
      <c r="T238">
        <v>1542.08066197325</v>
      </c>
      <c r="U238">
        <v>1521.0312725040501</v>
      </c>
      <c r="V238">
        <v>80</v>
      </c>
      <c r="W238">
        <v>28</v>
      </c>
      <c r="X238">
        <v>54</v>
      </c>
      <c r="Y238" t="str">
        <f>IF(Table721[[#This Row],[home_team_score]] &gt; Table721[[#This Row],[away_team_score]], Table721[[#This Row],[home_team]], IF(Table721[[#This Row],[home_team_score]] &lt; Table721[[#This Row],[away_team_score]], Table721[[#This Row],[away_team]], ""))</f>
        <v>Dallas Stars</v>
      </c>
    </row>
    <row r="239" spans="1:25">
      <c r="A239">
        <v>2023</v>
      </c>
      <c r="B239" s="15">
        <v>44974</v>
      </c>
      <c r="C239">
        <v>0</v>
      </c>
      <c r="D239">
        <v>0</v>
      </c>
      <c r="E239" t="s">
        <v>829</v>
      </c>
      <c r="F239" t="s">
        <v>865</v>
      </c>
      <c r="G239" t="s">
        <v>870</v>
      </c>
      <c r="H239" t="s">
        <v>888</v>
      </c>
      <c r="I239" t="s">
        <v>871</v>
      </c>
      <c r="J239" t="s">
        <v>889</v>
      </c>
      <c r="K239">
        <v>1544.6243497815201</v>
      </c>
      <c r="L239">
        <v>1574.27785821053</v>
      </c>
      <c r="M239">
        <v>0.52924752798506303</v>
      </c>
      <c r="N239">
        <v>0.47075247201493697</v>
      </c>
      <c r="O239">
        <v>0.24051262244213001</v>
      </c>
      <c r="P239">
        <v>1.1717169675355501</v>
      </c>
      <c r="Q239">
        <v>1.06879565490658</v>
      </c>
      <c r="R239">
        <v>4</v>
      </c>
      <c r="S239">
        <v>5</v>
      </c>
      <c r="T239">
        <v>1542.0431001112399</v>
      </c>
      <c r="U239">
        <v>1576.8591078808099</v>
      </c>
      <c r="V239">
        <v>97</v>
      </c>
      <c r="W239">
        <v>28</v>
      </c>
      <c r="X239">
        <v>62</v>
      </c>
      <c r="Y239" t="str">
        <f>IF(Table721[[#This Row],[home_team_score]] &gt; Table721[[#This Row],[away_team_score]], Table721[[#This Row],[home_team]], IF(Table721[[#This Row],[home_team_score]] &lt; Table721[[#This Row],[away_team_score]], Table721[[#This Row],[away_team]], ""))</f>
        <v>New York Rangers</v>
      </c>
    </row>
    <row r="240" spans="1:25">
      <c r="A240">
        <v>2023</v>
      </c>
      <c r="B240" s="15">
        <v>44870</v>
      </c>
      <c r="C240">
        <v>0</v>
      </c>
      <c r="D240">
        <v>0</v>
      </c>
      <c r="E240" t="s">
        <v>829</v>
      </c>
      <c r="G240" t="s">
        <v>870</v>
      </c>
      <c r="H240" t="s">
        <v>852</v>
      </c>
      <c r="I240" t="s">
        <v>871</v>
      </c>
      <c r="J240" t="s">
        <v>853</v>
      </c>
      <c r="K240">
        <v>1547.9335566191601</v>
      </c>
      <c r="L240">
        <v>1525.8634288253299</v>
      </c>
      <c r="M240">
        <v>0.60225479819349503</v>
      </c>
      <c r="N240">
        <v>0.39774520180650502</v>
      </c>
      <c r="O240">
        <v>0.23160744370839501</v>
      </c>
      <c r="P240">
        <v>1.29663034582468</v>
      </c>
      <c r="Q240">
        <v>0.93497709788371997</v>
      </c>
      <c r="R240">
        <v>2</v>
      </c>
      <c r="S240">
        <v>6</v>
      </c>
      <c r="T240">
        <v>1541.4480899556299</v>
      </c>
      <c r="U240">
        <v>1532.3488954888601</v>
      </c>
      <c r="V240">
        <v>85</v>
      </c>
      <c r="W240">
        <v>27</v>
      </c>
      <c r="X240">
        <v>56</v>
      </c>
      <c r="Y240" t="str">
        <f>IF(Table721[[#This Row],[home_team_score]] &gt; Table721[[#This Row],[away_team_score]], Table721[[#This Row],[home_team]], IF(Table721[[#This Row],[home_team_score]] &lt; Table721[[#This Row],[away_team_score]], Table721[[#This Row],[away_team]], ""))</f>
        <v>Dallas Stars</v>
      </c>
    </row>
    <row r="241" spans="1:25">
      <c r="A241">
        <v>2023</v>
      </c>
      <c r="B241" s="15">
        <v>44975</v>
      </c>
      <c r="C241">
        <v>0</v>
      </c>
      <c r="D241">
        <v>0</v>
      </c>
      <c r="E241" t="s">
        <v>829</v>
      </c>
      <c r="G241" t="s">
        <v>843</v>
      </c>
      <c r="H241" t="s">
        <v>882</v>
      </c>
      <c r="I241" t="s">
        <v>845</v>
      </c>
      <c r="J241" t="s">
        <v>883</v>
      </c>
      <c r="K241">
        <v>1539.02626798139</v>
      </c>
      <c r="L241">
        <v>1586.8054352056099</v>
      </c>
      <c r="M241">
        <v>0.50319599174945395</v>
      </c>
      <c r="N241">
        <v>0.49680400825054599</v>
      </c>
      <c r="O241">
        <v>0.24368809579624301</v>
      </c>
      <c r="P241">
        <v>1.1274572062534201</v>
      </c>
      <c r="Q241">
        <v>1.1162308895428199</v>
      </c>
      <c r="R241">
        <v>5</v>
      </c>
      <c r="S241">
        <v>4</v>
      </c>
      <c r="T241">
        <v>1541.42263910836</v>
      </c>
      <c r="U241">
        <v>1584.4090640786401</v>
      </c>
      <c r="V241">
        <v>98</v>
      </c>
      <c r="W241">
        <v>12</v>
      </c>
      <c r="X241">
        <v>55</v>
      </c>
      <c r="Y241" t="str">
        <f>IF(Table721[[#This Row],[home_team_score]] &gt; Table721[[#This Row],[away_team_score]], Table721[[#This Row],[home_team]], IF(Table721[[#This Row],[home_team_score]] &lt; Table721[[#This Row],[away_team_score]], Table721[[#This Row],[away_team]], ""))</f>
        <v>Vegas Golden Knights</v>
      </c>
    </row>
    <row r="242" spans="1:25">
      <c r="A242">
        <v>2023</v>
      </c>
      <c r="B242" s="15">
        <v>44912</v>
      </c>
      <c r="C242">
        <v>0</v>
      </c>
      <c r="D242">
        <v>0</v>
      </c>
      <c r="E242" t="s">
        <v>829</v>
      </c>
      <c r="G242" t="s">
        <v>843</v>
      </c>
      <c r="H242" t="s">
        <v>834</v>
      </c>
      <c r="I242" t="s">
        <v>845</v>
      </c>
      <c r="J242" t="s">
        <v>835</v>
      </c>
      <c r="K242">
        <v>1547.29691199737</v>
      </c>
      <c r="L242">
        <v>1513.25328950521</v>
      </c>
      <c r="M242">
        <v>0.61864336696201905</v>
      </c>
      <c r="N242">
        <v>0.38135663303798101</v>
      </c>
      <c r="O242">
        <v>0.229579136382178</v>
      </c>
      <c r="P242">
        <v>1.32483826039051</v>
      </c>
      <c r="Q242">
        <v>0.90474087599166397</v>
      </c>
      <c r="R242">
        <v>2</v>
      </c>
      <c r="S242">
        <v>5</v>
      </c>
      <c r="T242">
        <v>1541.3388647535801</v>
      </c>
      <c r="U242">
        <v>1519.2113367490001</v>
      </c>
      <c r="V242">
        <v>78</v>
      </c>
      <c r="W242">
        <v>22</v>
      </c>
      <c r="X242">
        <v>50</v>
      </c>
      <c r="Y242" t="str">
        <f>IF(Table721[[#This Row],[home_team_score]] &gt; Table721[[#This Row],[away_team_score]], Table721[[#This Row],[home_team]], IF(Table721[[#This Row],[home_team_score]] &lt; Table721[[#This Row],[away_team_score]], Table721[[#This Row],[away_team]], ""))</f>
        <v>New York Islanders</v>
      </c>
    </row>
    <row r="243" spans="1:25">
      <c r="A243">
        <v>2023</v>
      </c>
      <c r="B243" s="15">
        <v>44934</v>
      </c>
      <c r="C243">
        <v>0</v>
      </c>
      <c r="D243">
        <v>0</v>
      </c>
      <c r="E243" t="s">
        <v>829</v>
      </c>
      <c r="G243" t="s">
        <v>838</v>
      </c>
      <c r="H243" t="s">
        <v>868</v>
      </c>
      <c r="I243" t="s">
        <v>839</v>
      </c>
      <c r="J243" t="s">
        <v>869</v>
      </c>
      <c r="K243">
        <v>1540.0461491031599</v>
      </c>
      <c r="L243">
        <v>1428.96303952675</v>
      </c>
      <c r="M243">
        <v>0.71652087964794497</v>
      </c>
      <c r="N243">
        <v>0.28347912035205503</v>
      </c>
      <c r="O243">
        <v>0.21682825035120901</v>
      </c>
      <c r="P243">
        <v>1.4945080409729301</v>
      </c>
      <c r="Q243">
        <v>0.72232020937828201</v>
      </c>
      <c r="R243">
        <v>1</v>
      </c>
      <c r="S243">
        <v>0</v>
      </c>
      <c r="T243">
        <v>1541.31528780689</v>
      </c>
      <c r="U243">
        <v>1427.6939008230199</v>
      </c>
      <c r="V243">
        <v>20</v>
      </c>
      <c r="W243">
        <v>13</v>
      </c>
      <c r="X243">
        <v>16</v>
      </c>
      <c r="Y243" t="str">
        <f>IF(Table721[[#This Row],[home_team_score]] &gt; Table721[[#This Row],[away_team_score]], Table721[[#This Row],[home_team]], IF(Table721[[#This Row],[home_team_score]] &lt; Table721[[#This Row],[away_team_score]], Table721[[#This Row],[away_team]], ""))</f>
        <v>Washington Capitals</v>
      </c>
    </row>
    <row r="244" spans="1:25">
      <c r="A244">
        <v>2023</v>
      </c>
      <c r="B244" s="15">
        <v>44878</v>
      </c>
      <c r="C244">
        <v>0</v>
      </c>
      <c r="D244">
        <v>0</v>
      </c>
      <c r="E244" t="s">
        <v>829</v>
      </c>
      <c r="G244" t="s">
        <v>888</v>
      </c>
      <c r="H244" t="s">
        <v>890</v>
      </c>
      <c r="I244" t="s">
        <v>889</v>
      </c>
      <c r="J244" t="s">
        <v>891</v>
      </c>
      <c r="K244">
        <v>1538.60769689568</v>
      </c>
      <c r="L244">
        <v>1446.21861610922</v>
      </c>
      <c r="M244">
        <v>0.69416361866595699</v>
      </c>
      <c r="N244">
        <v>0.30583638133404301</v>
      </c>
      <c r="O244">
        <v>0.21987458247255801</v>
      </c>
      <c r="P244">
        <v>1.45557288398266</v>
      </c>
      <c r="Q244">
        <v>0.76430169848990304</v>
      </c>
      <c r="R244">
        <v>4</v>
      </c>
      <c r="S244">
        <v>1</v>
      </c>
      <c r="T244">
        <v>1541.2489436409701</v>
      </c>
      <c r="U244">
        <v>1443.5773693639301</v>
      </c>
      <c r="V244">
        <v>29</v>
      </c>
      <c r="W244">
        <v>30</v>
      </c>
      <c r="X244">
        <v>29</v>
      </c>
      <c r="Y244" t="str">
        <f>IF(Table721[[#This Row],[home_team_score]] &gt; Table721[[#This Row],[away_team_score]], Table721[[#This Row],[home_team]], IF(Table721[[#This Row],[home_team_score]] &lt; Table721[[#This Row],[away_team_score]], Table721[[#This Row],[away_team]], ""))</f>
        <v>New York Rangers</v>
      </c>
    </row>
    <row r="245" spans="1:25">
      <c r="A245">
        <v>2023</v>
      </c>
      <c r="B245" s="15">
        <v>44907</v>
      </c>
      <c r="C245">
        <v>0</v>
      </c>
      <c r="D245">
        <v>0</v>
      </c>
      <c r="E245" t="s">
        <v>829</v>
      </c>
      <c r="F245" t="s">
        <v>860</v>
      </c>
      <c r="G245" t="s">
        <v>888</v>
      </c>
      <c r="H245" t="s">
        <v>894</v>
      </c>
      <c r="I245" t="s">
        <v>889</v>
      </c>
      <c r="J245" t="s">
        <v>895</v>
      </c>
      <c r="K245">
        <v>1539.4664218292401</v>
      </c>
      <c r="L245">
        <v>1506.1025848065201</v>
      </c>
      <c r="M245">
        <v>0.61771973200274399</v>
      </c>
      <c r="N245">
        <v>0.38228026799725601</v>
      </c>
      <c r="O245">
        <v>0.22969395728547501</v>
      </c>
      <c r="P245">
        <v>1.3232469315539299</v>
      </c>
      <c r="Q245">
        <v>0.90644702573154601</v>
      </c>
      <c r="R245">
        <v>4</v>
      </c>
      <c r="S245">
        <v>3</v>
      </c>
      <c r="T245">
        <v>1541.2402438086201</v>
      </c>
      <c r="U245">
        <v>1504.3287628271401</v>
      </c>
      <c r="V245">
        <v>70</v>
      </c>
      <c r="W245">
        <v>61</v>
      </c>
      <c r="X245">
        <v>65</v>
      </c>
      <c r="Y245" t="str">
        <f>IF(Table721[[#This Row],[home_team_score]] &gt; Table721[[#This Row],[away_team_score]], Table721[[#This Row],[home_team]], IF(Table721[[#This Row],[home_team_score]] &lt; Table721[[#This Row],[away_team_score]], Table721[[#This Row],[away_team]], ""))</f>
        <v>New York Rangers</v>
      </c>
    </row>
    <row r="246" spans="1:25">
      <c r="A246">
        <v>2023</v>
      </c>
      <c r="B246" s="15">
        <v>44963</v>
      </c>
      <c r="C246">
        <v>0</v>
      </c>
      <c r="D246">
        <v>0</v>
      </c>
      <c r="E246" t="s">
        <v>829</v>
      </c>
      <c r="F246" t="s">
        <v>865</v>
      </c>
      <c r="G246" t="s">
        <v>852</v>
      </c>
      <c r="H246" t="s">
        <v>878</v>
      </c>
      <c r="I246" t="s">
        <v>853</v>
      </c>
      <c r="J246" t="s">
        <v>879</v>
      </c>
      <c r="K246">
        <v>1540.0024676865401</v>
      </c>
      <c r="L246">
        <v>1406.1477076692199</v>
      </c>
      <c r="M246">
        <v>0.74237568987381797</v>
      </c>
      <c r="N246">
        <v>0.25762431012618198</v>
      </c>
      <c r="O246">
        <v>0.21315883294847901</v>
      </c>
      <c r="P246">
        <v>1.5396662770332901</v>
      </c>
      <c r="Q246">
        <v>0.67349255591518897</v>
      </c>
      <c r="R246">
        <v>3</v>
      </c>
      <c r="S246">
        <v>2</v>
      </c>
      <c r="T246">
        <v>1541.1440966753901</v>
      </c>
      <c r="U246">
        <v>1405.0060786803699</v>
      </c>
      <c r="V246">
        <v>10</v>
      </c>
      <c r="W246">
        <v>6</v>
      </c>
      <c r="X246">
        <v>8</v>
      </c>
      <c r="Y246" t="str">
        <f>IF(Table721[[#This Row],[home_team_score]] &gt; Table721[[#This Row],[away_team_score]], Table721[[#This Row],[home_team]], IF(Table721[[#This Row],[home_team_score]] &lt; Table721[[#This Row],[away_team_score]], Table721[[#This Row],[away_team]], ""))</f>
        <v>Dallas Stars</v>
      </c>
    </row>
    <row r="247" spans="1:25">
      <c r="A247">
        <v>2023</v>
      </c>
      <c r="B247" s="15">
        <v>44906</v>
      </c>
      <c r="C247">
        <v>0</v>
      </c>
      <c r="D247">
        <v>0</v>
      </c>
      <c r="E247" t="s">
        <v>829</v>
      </c>
      <c r="G247" t="s">
        <v>843</v>
      </c>
      <c r="H247" t="s">
        <v>830</v>
      </c>
      <c r="I247" t="s">
        <v>845</v>
      </c>
      <c r="J247" t="s">
        <v>832</v>
      </c>
      <c r="K247">
        <v>1544.8643831312399</v>
      </c>
      <c r="L247">
        <v>1595.8208565490299</v>
      </c>
      <c r="M247">
        <v>0.49862352758127898</v>
      </c>
      <c r="N247">
        <v>0.50137647241872096</v>
      </c>
      <c r="O247">
        <v>0.243910658575829</v>
      </c>
      <c r="P247">
        <v>1.11953812074463</v>
      </c>
      <c r="Q247">
        <v>1.1243725378311999</v>
      </c>
      <c r="R247">
        <v>1</v>
      </c>
      <c r="S247">
        <v>3</v>
      </c>
      <c r="T247">
        <v>1541.07191214821</v>
      </c>
      <c r="U247">
        <v>1599.6133275320601</v>
      </c>
      <c r="V247">
        <v>99</v>
      </c>
      <c r="W247">
        <v>5</v>
      </c>
      <c r="X247">
        <v>52</v>
      </c>
      <c r="Y247" t="str">
        <f>IF(Table721[[#This Row],[home_team_score]] &gt; Table721[[#This Row],[away_team_score]], Table721[[#This Row],[home_team]], IF(Table721[[#This Row],[home_team_score]] &lt; Table721[[#This Row],[away_team_score]], Table721[[#This Row],[away_team]], ""))</f>
        <v>Boston Bruins</v>
      </c>
    </row>
    <row r="248" spans="1:25">
      <c r="A248">
        <v>2023</v>
      </c>
      <c r="B248" s="15">
        <v>44968</v>
      </c>
      <c r="C248">
        <v>0</v>
      </c>
      <c r="D248">
        <v>0</v>
      </c>
      <c r="E248" t="s">
        <v>829</v>
      </c>
      <c r="G248" t="s">
        <v>852</v>
      </c>
      <c r="H248" t="s">
        <v>882</v>
      </c>
      <c r="I248" t="s">
        <v>853</v>
      </c>
      <c r="J248" t="s">
        <v>883</v>
      </c>
      <c r="K248">
        <v>1545.0220013441001</v>
      </c>
      <c r="L248">
        <v>1583.3568142899401</v>
      </c>
      <c r="M248">
        <v>0.51678124834436101</v>
      </c>
      <c r="N248">
        <v>0.48321875165563899</v>
      </c>
      <c r="O248">
        <v>0.242029981839745</v>
      </c>
      <c r="P248">
        <v>1.15051592237656</v>
      </c>
      <c r="Q248">
        <v>1.09151405946319</v>
      </c>
      <c r="R248">
        <v>1</v>
      </c>
      <c r="S248">
        <v>3</v>
      </c>
      <c r="T248">
        <v>1541.0670862151101</v>
      </c>
      <c r="U248">
        <v>1587.3117294189301</v>
      </c>
      <c r="V248">
        <v>98</v>
      </c>
      <c r="W248">
        <v>2</v>
      </c>
      <c r="X248">
        <v>50</v>
      </c>
      <c r="Y248" t="str">
        <f>IF(Table721[[#This Row],[home_team_score]] &gt; Table721[[#This Row],[away_team_score]], Table721[[#This Row],[home_team]], IF(Table721[[#This Row],[home_team_score]] &lt; Table721[[#This Row],[away_team_score]], Table721[[#This Row],[away_team]], ""))</f>
        <v>Tampa Bay Lightning</v>
      </c>
    </row>
    <row r="249" spans="1:25">
      <c r="A249">
        <v>2023</v>
      </c>
      <c r="B249" s="15">
        <v>44904</v>
      </c>
      <c r="C249">
        <v>0</v>
      </c>
      <c r="D249">
        <v>0</v>
      </c>
      <c r="E249" t="s">
        <v>829</v>
      </c>
      <c r="G249" t="s">
        <v>870</v>
      </c>
      <c r="H249" t="s">
        <v>886</v>
      </c>
      <c r="I249" t="s">
        <v>871</v>
      </c>
      <c r="J249" t="s">
        <v>887</v>
      </c>
      <c r="K249">
        <v>1537.1799988471</v>
      </c>
      <c r="L249">
        <v>1535.0683142473299</v>
      </c>
      <c r="M249">
        <v>0.57443737592491095</v>
      </c>
      <c r="N249">
        <v>0.42556262407508899</v>
      </c>
      <c r="O249">
        <v>0.235016141163576</v>
      </c>
      <c r="P249">
        <v>1.24888883758339</v>
      </c>
      <c r="Q249">
        <v>0.98612730358018097</v>
      </c>
      <c r="R249">
        <v>5</v>
      </c>
      <c r="S249">
        <v>2</v>
      </c>
      <c r="T249">
        <v>1541.01305472793</v>
      </c>
      <c r="U249">
        <v>1531.2352583664999</v>
      </c>
      <c r="V249">
        <v>84</v>
      </c>
      <c r="W249">
        <v>72</v>
      </c>
      <c r="X249">
        <v>78</v>
      </c>
      <c r="Y249" t="str">
        <f>IF(Table721[[#This Row],[home_team_score]] &gt; Table721[[#This Row],[away_team_score]], Table721[[#This Row],[home_team]], IF(Table721[[#This Row],[home_team_score]] &lt; Table721[[#This Row],[away_team_score]], Table721[[#This Row],[away_team]], ""))</f>
        <v>Edmonton Oilers</v>
      </c>
    </row>
    <row r="250" spans="1:25">
      <c r="A250">
        <v>2023</v>
      </c>
      <c r="B250" s="15">
        <v>44909</v>
      </c>
      <c r="C250">
        <v>0</v>
      </c>
      <c r="D250">
        <v>0</v>
      </c>
      <c r="E250" t="s">
        <v>829</v>
      </c>
      <c r="G250" t="s">
        <v>886</v>
      </c>
      <c r="H250" t="s">
        <v>892</v>
      </c>
      <c r="I250" t="s">
        <v>887</v>
      </c>
      <c r="J250" t="s">
        <v>893</v>
      </c>
      <c r="K250">
        <v>1538.1597007919199</v>
      </c>
      <c r="L250">
        <v>1456.7287085779799</v>
      </c>
      <c r="M250">
        <v>0.68061023483194005</v>
      </c>
      <c r="N250">
        <v>0.31938976516806</v>
      </c>
      <c r="O250">
        <v>0.22167452002601101</v>
      </c>
      <c r="P250">
        <v>1.4320210425587301</v>
      </c>
      <c r="Q250">
        <v>0.78965347746727999</v>
      </c>
      <c r="R250">
        <v>4</v>
      </c>
      <c r="S250">
        <v>1</v>
      </c>
      <c r="T250">
        <v>1540.9318523802799</v>
      </c>
      <c r="U250">
        <v>1453.9565569896199</v>
      </c>
      <c r="V250">
        <v>35</v>
      </c>
      <c r="W250">
        <v>27</v>
      </c>
      <c r="X250">
        <v>31</v>
      </c>
      <c r="Y250" t="str">
        <f>IF(Table721[[#This Row],[home_team_score]] &gt; Table721[[#This Row],[away_team_score]], Table721[[#This Row],[home_team]], IF(Table721[[#This Row],[home_team_score]] &lt; Table721[[#This Row],[away_team_score]], Table721[[#This Row],[away_team]], ""))</f>
        <v>Minnesota Wild</v>
      </c>
    </row>
    <row r="251" spans="1:25">
      <c r="A251">
        <v>2023</v>
      </c>
      <c r="B251" s="15">
        <v>44849</v>
      </c>
      <c r="C251">
        <v>0</v>
      </c>
      <c r="D251">
        <v>0</v>
      </c>
      <c r="E251" t="s">
        <v>829</v>
      </c>
      <c r="G251" t="s">
        <v>870</v>
      </c>
      <c r="H251" t="s">
        <v>848</v>
      </c>
      <c r="I251" t="s">
        <v>871</v>
      </c>
      <c r="J251" t="s">
        <v>849</v>
      </c>
      <c r="K251">
        <v>1543.76001096965</v>
      </c>
      <c r="L251">
        <v>1542.32574145281</v>
      </c>
      <c r="M251">
        <v>0.57348382858788105</v>
      </c>
      <c r="N251">
        <v>0.42651617141211901</v>
      </c>
      <c r="O251">
        <v>0.235132444362565</v>
      </c>
      <c r="P251">
        <v>1.2472554471200601</v>
      </c>
      <c r="Q251">
        <v>0.98787699724250799</v>
      </c>
      <c r="R251">
        <v>3</v>
      </c>
      <c r="S251">
        <v>4</v>
      </c>
      <c r="T251">
        <v>1540.91950426429</v>
      </c>
      <c r="U251">
        <v>1545.16624815817</v>
      </c>
      <c r="V251">
        <v>90</v>
      </c>
      <c r="W251">
        <v>32</v>
      </c>
      <c r="X251">
        <v>61</v>
      </c>
      <c r="Y251" t="str">
        <f>IF(Table721[[#This Row],[home_team_score]] &gt; Table721[[#This Row],[away_team_score]], Table721[[#This Row],[home_team]], IF(Table721[[#This Row],[home_team_score]] &lt; Table721[[#This Row],[away_team_score]], Table721[[#This Row],[away_team]], ""))</f>
        <v>Calgary Flames</v>
      </c>
    </row>
    <row r="252" spans="1:25">
      <c r="A252">
        <v>2023</v>
      </c>
      <c r="B252" s="15">
        <v>44910</v>
      </c>
      <c r="C252">
        <v>0</v>
      </c>
      <c r="D252">
        <v>0</v>
      </c>
      <c r="E252" t="s">
        <v>829</v>
      </c>
      <c r="F252" t="s">
        <v>865</v>
      </c>
      <c r="G252" t="s">
        <v>870</v>
      </c>
      <c r="H252" t="s">
        <v>872</v>
      </c>
      <c r="I252" t="s">
        <v>871</v>
      </c>
      <c r="J252" t="s">
        <v>873</v>
      </c>
      <c r="K252">
        <v>1543.65958075405</v>
      </c>
      <c r="L252">
        <v>1512.6753248280099</v>
      </c>
      <c r="M252">
        <v>0.61447989145452397</v>
      </c>
      <c r="N252">
        <v>0.38552010854547603</v>
      </c>
      <c r="O252">
        <v>0.230096203910365</v>
      </c>
      <c r="P252">
        <v>1.3176664964164699</v>
      </c>
      <c r="Q252">
        <v>0.91242970749389096</v>
      </c>
      <c r="R252">
        <v>3</v>
      </c>
      <c r="S252">
        <v>4</v>
      </c>
      <c r="T252">
        <v>1540.5703413495301</v>
      </c>
      <c r="U252">
        <v>1515.7645642325299</v>
      </c>
      <c r="V252">
        <v>76</v>
      </c>
      <c r="W252">
        <v>71</v>
      </c>
      <c r="X252">
        <v>73</v>
      </c>
      <c r="Y252" t="str">
        <f>IF(Table721[[#This Row],[home_team_score]] &gt; Table721[[#This Row],[away_team_score]], Table721[[#This Row],[home_team]], IF(Table721[[#This Row],[home_team_score]] &lt; Table721[[#This Row],[away_team_score]], Table721[[#This Row],[away_team]], ""))</f>
        <v>St. Louis Blues</v>
      </c>
    </row>
    <row r="253" spans="1:25">
      <c r="A253">
        <v>2023</v>
      </c>
      <c r="B253" s="15">
        <v>44916</v>
      </c>
      <c r="C253">
        <v>0</v>
      </c>
      <c r="D253">
        <v>0</v>
      </c>
      <c r="E253" t="s">
        <v>829</v>
      </c>
      <c r="G253" t="s">
        <v>843</v>
      </c>
      <c r="H253" t="s">
        <v>890</v>
      </c>
      <c r="I253" t="s">
        <v>845</v>
      </c>
      <c r="J253" t="s">
        <v>891</v>
      </c>
      <c r="K253">
        <v>1538.0522869133699</v>
      </c>
      <c r="L253">
        <v>1433.35703082242</v>
      </c>
      <c r="M253">
        <v>0.70899282359927096</v>
      </c>
      <c r="N253">
        <v>0.29100717640072898</v>
      </c>
      <c r="O253">
        <v>0.21786575393360399</v>
      </c>
      <c r="P253">
        <v>1.48138614508518</v>
      </c>
      <c r="Q253">
        <v>0.736479608848428</v>
      </c>
      <c r="R253">
        <v>5</v>
      </c>
      <c r="S253">
        <v>2</v>
      </c>
      <c r="T253">
        <v>1540.55143844894</v>
      </c>
      <c r="U253">
        <v>1430.85787928685</v>
      </c>
      <c r="V253">
        <v>21</v>
      </c>
      <c r="W253">
        <v>7</v>
      </c>
      <c r="X253">
        <v>14</v>
      </c>
      <c r="Y253" t="str">
        <f>IF(Table721[[#This Row],[home_team_score]] &gt; Table721[[#This Row],[away_team_score]], Table721[[#This Row],[home_team]], IF(Table721[[#This Row],[home_team_score]] &lt; Table721[[#This Row],[away_team_score]], Table721[[#This Row],[away_team]], ""))</f>
        <v>Vegas Golden Knights</v>
      </c>
    </row>
    <row r="254" spans="1:25">
      <c r="A254">
        <v>2023</v>
      </c>
      <c r="B254" s="15">
        <v>44854</v>
      </c>
      <c r="C254">
        <v>0</v>
      </c>
      <c r="D254">
        <v>0</v>
      </c>
      <c r="E254" t="s">
        <v>829</v>
      </c>
      <c r="G254" t="s">
        <v>848</v>
      </c>
      <c r="H254" t="s">
        <v>861</v>
      </c>
      <c r="I254" t="s">
        <v>849</v>
      </c>
      <c r="J254" t="s">
        <v>862</v>
      </c>
      <c r="K254">
        <v>1547.1223937043501</v>
      </c>
      <c r="L254">
        <v>1472.0948080292101</v>
      </c>
      <c r="M254">
        <v>0.67254461565546497</v>
      </c>
      <c r="N254">
        <v>0.32745538434453503</v>
      </c>
      <c r="O254">
        <v>0.222731188651412</v>
      </c>
      <c r="P254">
        <v>1.41802375829629</v>
      </c>
      <c r="Q254">
        <v>0.80470743035511905</v>
      </c>
      <c r="R254">
        <v>3</v>
      </c>
      <c r="S254">
        <v>6</v>
      </c>
      <c r="T254">
        <v>1540.50732972888</v>
      </c>
      <c r="U254">
        <v>1478.7098720046799</v>
      </c>
      <c r="V254">
        <v>52</v>
      </c>
      <c r="W254">
        <v>26</v>
      </c>
      <c r="X254">
        <v>39</v>
      </c>
      <c r="Y254" t="str">
        <f>IF(Table721[[#This Row],[home_team_score]] &gt; Table721[[#This Row],[away_team_score]], Table721[[#This Row],[home_team]], IF(Table721[[#This Row],[home_team_score]] &lt; Table721[[#This Row],[away_team_score]], Table721[[#This Row],[away_team]], ""))</f>
        <v>Buffalo Sabres</v>
      </c>
    </row>
    <row r="255" spans="1:25">
      <c r="A255">
        <v>2023</v>
      </c>
      <c r="B255" s="15">
        <v>44938</v>
      </c>
      <c r="C255">
        <v>0</v>
      </c>
      <c r="D255">
        <v>0</v>
      </c>
      <c r="E255" t="s">
        <v>829</v>
      </c>
      <c r="G255" t="s">
        <v>843</v>
      </c>
      <c r="H255" t="s">
        <v>858</v>
      </c>
      <c r="I255" t="s">
        <v>845</v>
      </c>
      <c r="J255" t="s">
        <v>859</v>
      </c>
      <c r="K255">
        <v>1537.3635386543101</v>
      </c>
      <c r="L255">
        <v>1524.2356107687301</v>
      </c>
      <c r="M255">
        <v>0.58986167133255996</v>
      </c>
      <c r="N255">
        <v>0.41013832866743999</v>
      </c>
      <c r="O255">
        <v>0.23313039547001299</v>
      </c>
      <c r="P255">
        <v>1.2753390534247699</v>
      </c>
      <c r="Q255">
        <v>0.95779134204524297</v>
      </c>
      <c r="R255">
        <v>4</v>
      </c>
      <c r="S255">
        <v>2</v>
      </c>
      <c r="T255">
        <v>1540.3912224104699</v>
      </c>
      <c r="U255">
        <v>1521.2079270125701</v>
      </c>
      <c r="V255">
        <v>79</v>
      </c>
      <c r="W255">
        <v>13</v>
      </c>
      <c r="X255">
        <v>46</v>
      </c>
      <c r="Y255" t="str">
        <f>IF(Table721[[#This Row],[home_team_score]] &gt; Table721[[#This Row],[away_team_score]], Table721[[#This Row],[home_team]], IF(Table721[[#This Row],[home_team_score]] &lt; Table721[[#This Row],[away_team_score]], Table721[[#This Row],[away_team]], ""))</f>
        <v>Vegas Golden Knights</v>
      </c>
    </row>
    <row r="256" spans="1:25">
      <c r="A256">
        <v>2023</v>
      </c>
      <c r="B256" s="15">
        <v>44980</v>
      </c>
      <c r="C256">
        <v>0</v>
      </c>
      <c r="D256">
        <v>0</v>
      </c>
      <c r="E256" t="s">
        <v>829</v>
      </c>
      <c r="F256" t="s">
        <v>860</v>
      </c>
      <c r="G256" t="s">
        <v>843</v>
      </c>
      <c r="H256" t="s">
        <v>848</v>
      </c>
      <c r="I256" t="s">
        <v>845</v>
      </c>
      <c r="J256" t="s">
        <v>849</v>
      </c>
      <c r="K256">
        <v>1538.3632894858799</v>
      </c>
      <c r="L256">
        <v>1522.25466972154</v>
      </c>
      <c r="M256">
        <v>0.59400618492732504</v>
      </c>
      <c r="N256">
        <v>0.40599381507267501</v>
      </c>
      <c r="O256">
        <v>0.23262197865632001</v>
      </c>
      <c r="P256">
        <v>1.28245545443908</v>
      </c>
      <c r="Q256">
        <v>0.95016652421723502</v>
      </c>
      <c r="R256">
        <v>4</v>
      </c>
      <c r="S256">
        <v>3</v>
      </c>
      <c r="T256">
        <v>1540.2625062735301</v>
      </c>
      <c r="U256">
        <v>1520.3554529338901</v>
      </c>
      <c r="V256">
        <v>79</v>
      </c>
      <c r="W256">
        <v>12</v>
      </c>
      <c r="X256">
        <v>45</v>
      </c>
      <c r="Y256" t="str">
        <f>IF(Table721[[#This Row],[home_team_score]] &gt; Table721[[#This Row],[away_team_score]], Table721[[#This Row],[home_team]], IF(Table721[[#This Row],[home_team_score]] &lt; Table721[[#This Row],[away_team_score]], Table721[[#This Row],[away_team]], ""))</f>
        <v>Vegas Golden Knights</v>
      </c>
    </row>
    <row r="257" spans="1:25">
      <c r="A257">
        <v>2023</v>
      </c>
      <c r="B257" s="15">
        <v>44934</v>
      </c>
      <c r="C257">
        <v>0</v>
      </c>
      <c r="D257">
        <v>0</v>
      </c>
      <c r="E257" t="s">
        <v>829</v>
      </c>
      <c r="G257" t="s">
        <v>854</v>
      </c>
      <c r="H257" t="s">
        <v>863</v>
      </c>
      <c r="I257" t="s">
        <v>855</v>
      </c>
      <c r="J257" t="s">
        <v>864</v>
      </c>
      <c r="K257">
        <v>1536.97643232666</v>
      </c>
      <c r="L257">
        <v>1490.07942067981</v>
      </c>
      <c r="M257">
        <v>0.63593965419766696</v>
      </c>
      <c r="N257">
        <v>0.36406034580233299</v>
      </c>
      <c r="O257">
        <v>0.22741568981676699</v>
      </c>
      <c r="P257">
        <v>1.3546723430709</v>
      </c>
      <c r="Q257">
        <v>0.87274334674586596</v>
      </c>
      <c r="R257">
        <v>7</v>
      </c>
      <c r="S257">
        <v>4</v>
      </c>
      <c r="T257">
        <v>1540.1871315620699</v>
      </c>
      <c r="U257">
        <v>1486.8687214444001</v>
      </c>
      <c r="V257">
        <v>58</v>
      </c>
      <c r="W257">
        <v>23</v>
      </c>
      <c r="X257">
        <v>40</v>
      </c>
      <c r="Y257" t="str">
        <f>IF(Table721[[#This Row],[home_team_score]] &gt; Table721[[#This Row],[away_team_score]], Table721[[#This Row],[home_team]], IF(Table721[[#This Row],[home_team_score]] &lt; Table721[[#This Row],[away_team_score]], Table721[[#This Row],[away_team]], ""))</f>
        <v>Winnipeg Jets</v>
      </c>
    </row>
    <row r="258" spans="1:25">
      <c r="A258">
        <v>2023</v>
      </c>
      <c r="B258" s="15">
        <v>44866</v>
      </c>
      <c r="C258">
        <v>0</v>
      </c>
      <c r="D258">
        <v>0</v>
      </c>
      <c r="E258" t="s">
        <v>829</v>
      </c>
      <c r="G258" t="s">
        <v>848</v>
      </c>
      <c r="H258" t="s">
        <v>850</v>
      </c>
      <c r="I258" t="s">
        <v>849</v>
      </c>
      <c r="J258" t="s">
        <v>851</v>
      </c>
      <c r="K258">
        <v>1543.7267134300801</v>
      </c>
      <c r="L258">
        <v>1455.2699898439701</v>
      </c>
      <c r="M258">
        <v>0.68933687721904202</v>
      </c>
      <c r="N258">
        <v>0.31066312278095798</v>
      </c>
      <c r="O258">
        <v>0.22051928790731401</v>
      </c>
      <c r="P258">
        <v>1.4471809650528</v>
      </c>
      <c r="Q258">
        <v>0.77333832285451098</v>
      </c>
      <c r="R258">
        <v>4</v>
      </c>
      <c r="S258">
        <v>5</v>
      </c>
      <c r="T258">
        <v>1540.1569416099701</v>
      </c>
      <c r="U258">
        <v>1458.83976166408</v>
      </c>
      <c r="V258">
        <v>38</v>
      </c>
      <c r="W258">
        <v>24</v>
      </c>
      <c r="X258">
        <v>31</v>
      </c>
      <c r="Y258" t="str">
        <f>IF(Table721[[#This Row],[home_team_score]] &gt; Table721[[#This Row],[away_team_score]], Table721[[#This Row],[home_team]], IF(Table721[[#This Row],[home_team_score]] &lt; Table721[[#This Row],[away_team_score]], Table721[[#This Row],[away_team]], ""))</f>
        <v>Seattle Kraken</v>
      </c>
    </row>
    <row r="259" spans="1:25">
      <c r="A259">
        <v>2023</v>
      </c>
      <c r="B259" s="15">
        <v>44932</v>
      </c>
      <c r="C259">
        <v>0</v>
      </c>
      <c r="D259">
        <v>0</v>
      </c>
      <c r="E259" t="s">
        <v>829</v>
      </c>
      <c r="G259" t="s">
        <v>838</v>
      </c>
      <c r="H259" t="s">
        <v>876</v>
      </c>
      <c r="I259" t="s">
        <v>839</v>
      </c>
      <c r="J259" t="s">
        <v>877</v>
      </c>
      <c r="K259">
        <v>1543.24718407519</v>
      </c>
      <c r="L259">
        <v>1498.9834763640399</v>
      </c>
      <c r="M259">
        <v>0.63242296906368001</v>
      </c>
      <c r="N259">
        <v>0.36757703093631999</v>
      </c>
      <c r="O259">
        <v>0.227857745750946</v>
      </c>
      <c r="P259">
        <v>1.34860121178634</v>
      </c>
      <c r="Q259">
        <v>0.87925653396461001</v>
      </c>
      <c r="R259">
        <v>2</v>
      </c>
      <c r="S259">
        <v>3</v>
      </c>
      <c r="T259">
        <v>1540.0461491031599</v>
      </c>
      <c r="U259">
        <v>1502.18451133607</v>
      </c>
      <c r="V259">
        <v>68</v>
      </c>
      <c r="W259">
        <v>66</v>
      </c>
      <c r="X259">
        <v>67</v>
      </c>
      <c r="Y259" t="str">
        <f>IF(Table721[[#This Row],[home_team_score]] &gt; Table721[[#This Row],[away_team_score]], Table721[[#This Row],[home_team]], IF(Table721[[#This Row],[home_team_score]] &lt; Table721[[#This Row],[away_team_score]], Table721[[#This Row],[away_team]], ""))</f>
        <v>Nashville Predators</v>
      </c>
    </row>
    <row r="260" spans="1:25">
      <c r="A260">
        <v>2023</v>
      </c>
      <c r="B260" s="15">
        <v>44953</v>
      </c>
      <c r="C260">
        <v>0</v>
      </c>
      <c r="D260">
        <v>0</v>
      </c>
      <c r="E260" t="s">
        <v>829</v>
      </c>
      <c r="F260" t="s">
        <v>860</v>
      </c>
      <c r="G260" t="s">
        <v>852</v>
      </c>
      <c r="H260" t="s">
        <v>894</v>
      </c>
      <c r="I260" t="s">
        <v>853</v>
      </c>
      <c r="J260" t="s">
        <v>895</v>
      </c>
      <c r="K260">
        <v>1543.0917139651001</v>
      </c>
      <c r="L260">
        <v>1512.10664209673</v>
      </c>
      <c r="M260">
        <v>0.61448100413287698</v>
      </c>
      <c r="N260">
        <v>0.38551899586712302</v>
      </c>
      <c r="O260">
        <v>0.230096065898095</v>
      </c>
      <c r="P260">
        <v>1.3176684125437601</v>
      </c>
      <c r="Q260">
        <v>0.91242765335433196</v>
      </c>
      <c r="R260">
        <v>2</v>
      </c>
      <c r="S260">
        <v>3</v>
      </c>
      <c r="T260">
        <v>1540.0024676865401</v>
      </c>
      <c r="U260">
        <v>1515.19588837529</v>
      </c>
      <c r="V260">
        <v>76</v>
      </c>
      <c r="W260">
        <v>5</v>
      </c>
      <c r="X260">
        <v>40</v>
      </c>
      <c r="Y260" t="str">
        <f>IF(Table721[[#This Row],[home_team_score]] &gt; Table721[[#This Row],[away_team_score]], Table721[[#This Row],[home_team]], IF(Table721[[#This Row],[home_team_score]] &lt; Table721[[#This Row],[away_team_score]], Table721[[#This Row],[away_team]], ""))</f>
        <v>New Jersey Devils</v>
      </c>
    </row>
    <row r="261" spans="1:25">
      <c r="A261">
        <v>2023</v>
      </c>
      <c r="B261" s="15">
        <v>44940</v>
      </c>
      <c r="C261">
        <v>0</v>
      </c>
      <c r="D261">
        <v>0</v>
      </c>
      <c r="E261" t="s">
        <v>829</v>
      </c>
      <c r="G261" t="s">
        <v>852</v>
      </c>
      <c r="H261" t="s">
        <v>848</v>
      </c>
      <c r="I261" t="s">
        <v>853</v>
      </c>
      <c r="J261" t="s">
        <v>849</v>
      </c>
      <c r="K261">
        <v>1542.7849295072201</v>
      </c>
      <c r="L261">
        <v>1527.1445587283999</v>
      </c>
      <c r="M261">
        <v>0.593355976305878</v>
      </c>
      <c r="N261">
        <v>0.406644023694122</v>
      </c>
      <c r="O261">
        <v>0.23270179673487301</v>
      </c>
      <c r="P261">
        <v>1.28133874755688</v>
      </c>
      <c r="Q261">
        <v>0.95136304917799697</v>
      </c>
      <c r="R261">
        <v>5</v>
      </c>
      <c r="S261">
        <v>6</v>
      </c>
      <c r="T261">
        <v>1539.82495468351</v>
      </c>
      <c r="U261">
        <v>1530.1045335521101</v>
      </c>
      <c r="V261">
        <v>83</v>
      </c>
      <c r="W261">
        <v>7</v>
      </c>
      <c r="X261">
        <v>45</v>
      </c>
      <c r="Y261" t="str">
        <f>IF(Table721[[#This Row],[home_team_score]] &gt; Table721[[#This Row],[away_team_score]], Table721[[#This Row],[home_team]], IF(Table721[[#This Row],[home_team_score]] &lt; Table721[[#This Row],[away_team_score]], Table721[[#This Row],[away_team]], ""))</f>
        <v>Calgary Flames</v>
      </c>
    </row>
    <row r="262" spans="1:25">
      <c r="A262">
        <v>2023</v>
      </c>
      <c r="B262" s="15">
        <v>44898</v>
      </c>
      <c r="C262">
        <v>0</v>
      </c>
      <c r="D262">
        <v>0</v>
      </c>
      <c r="E262" t="s">
        <v>829</v>
      </c>
      <c r="G262" t="s">
        <v>856</v>
      </c>
      <c r="H262" t="s">
        <v>872</v>
      </c>
      <c r="I262" t="s">
        <v>857</v>
      </c>
      <c r="J262" t="s">
        <v>873</v>
      </c>
      <c r="K262">
        <v>1535.5875493455001</v>
      </c>
      <c r="L262">
        <v>1519.8371314875601</v>
      </c>
      <c r="M262">
        <v>0.59350881673017197</v>
      </c>
      <c r="N262">
        <v>0.40649118326982803</v>
      </c>
      <c r="O262">
        <v>0.232683036310837</v>
      </c>
      <c r="P262">
        <v>1.2816012362171501</v>
      </c>
      <c r="Q262">
        <v>0.95108180009368404</v>
      </c>
      <c r="R262">
        <v>6</v>
      </c>
      <c r="S262">
        <v>2</v>
      </c>
      <c r="T262">
        <v>1539.6797653268</v>
      </c>
      <c r="U262">
        <v>1515.74491550626</v>
      </c>
      <c r="V262">
        <v>76</v>
      </c>
      <c r="W262">
        <v>64</v>
      </c>
      <c r="X262">
        <v>70</v>
      </c>
      <c r="Y262" t="str">
        <f>IF(Table721[[#This Row],[home_team_score]] &gt; Table721[[#This Row],[away_team_score]], Table721[[#This Row],[home_team]], IF(Table721[[#This Row],[home_team_score]] &lt; Table721[[#This Row],[away_team_score]], Table721[[#This Row],[away_team]], ""))</f>
        <v>Pittsburgh Penguins</v>
      </c>
    </row>
    <row r="263" spans="1:25">
      <c r="A263">
        <v>2023</v>
      </c>
      <c r="B263" s="15">
        <v>44884</v>
      </c>
      <c r="C263">
        <v>0</v>
      </c>
      <c r="D263">
        <v>0</v>
      </c>
      <c r="E263" t="s">
        <v>829</v>
      </c>
      <c r="F263" t="s">
        <v>860</v>
      </c>
      <c r="G263" t="s">
        <v>870</v>
      </c>
      <c r="H263" t="s">
        <v>843</v>
      </c>
      <c r="I263" t="s">
        <v>871</v>
      </c>
      <c r="J263" t="s">
        <v>845</v>
      </c>
      <c r="K263">
        <v>1537.5200615799999</v>
      </c>
      <c r="L263">
        <v>1552.58677522055</v>
      </c>
      <c r="M263">
        <v>0.55010431053363096</v>
      </c>
      <c r="N263">
        <v>0.44989568946636899</v>
      </c>
      <c r="O263">
        <v>0.237977744743393</v>
      </c>
      <c r="P263">
        <v>1.2072737826162401</v>
      </c>
      <c r="Q263">
        <v>1.0307039621271501</v>
      </c>
      <c r="R263">
        <v>4</v>
      </c>
      <c r="S263">
        <v>3</v>
      </c>
      <c r="T263">
        <v>1539.65611814113</v>
      </c>
      <c r="U263">
        <v>1550.4507186594201</v>
      </c>
      <c r="V263">
        <v>91</v>
      </c>
      <c r="W263">
        <v>19</v>
      </c>
      <c r="X263">
        <v>55</v>
      </c>
      <c r="Y263" t="str">
        <f>IF(Table721[[#This Row],[home_team_score]] &gt; Table721[[#This Row],[away_team_score]], Table721[[#This Row],[home_team]], IF(Table721[[#This Row],[home_team_score]] &lt; Table721[[#This Row],[away_team_score]], Table721[[#This Row],[away_team]], ""))</f>
        <v>Edmonton Oilers</v>
      </c>
    </row>
    <row r="264" spans="1:25">
      <c r="A264">
        <v>2023</v>
      </c>
      <c r="B264" s="15">
        <v>44866</v>
      </c>
      <c r="C264">
        <v>0</v>
      </c>
      <c r="D264">
        <v>0</v>
      </c>
      <c r="E264" t="s">
        <v>829</v>
      </c>
      <c r="G264" t="s">
        <v>886</v>
      </c>
      <c r="H264" t="s">
        <v>884</v>
      </c>
      <c r="I264" t="s">
        <v>887</v>
      </c>
      <c r="J264" t="s">
        <v>885</v>
      </c>
      <c r="K264">
        <v>1536.8997051127501</v>
      </c>
      <c r="L264">
        <v>1446.2046076167501</v>
      </c>
      <c r="M264">
        <v>0.69208949130428998</v>
      </c>
      <c r="N264">
        <v>0.30791050869571002</v>
      </c>
      <c r="O264">
        <v>0.22015214300241301</v>
      </c>
      <c r="P264">
        <v>1.4519661409508999</v>
      </c>
      <c r="Q264">
        <v>0.768186002051509</v>
      </c>
      <c r="R264">
        <v>4</v>
      </c>
      <c r="S264">
        <v>1</v>
      </c>
      <c r="T264">
        <v>1539.56092054789</v>
      </c>
      <c r="U264">
        <v>1443.54339218161</v>
      </c>
      <c r="V264">
        <v>28</v>
      </c>
      <c r="W264">
        <v>22</v>
      </c>
      <c r="X264">
        <v>25</v>
      </c>
      <c r="Y264" t="str">
        <f>IF(Table721[[#This Row],[home_team_score]] &gt; Table721[[#This Row],[away_team_score]], Table721[[#This Row],[home_team]], IF(Table721[[#This Row],[home_team_score]] &lt; Table721[[#This Row],[away_team_score]], Table721[[#This Row],[away_team]], ""))</f>
        <v>Minnesota Wild</v>
      </c>
    </row>
    <row r="265" spans="1:25">
      <c r="A265">
        <v>2023</v>
      </c>
      <c r="B265" s="15">
        <v>44952</v>
      </c>
      <c r="C265">
        <v>0</v>
      </c>
      <c r="D265">
        <v>0</v>
      </c>
      <c r="E265" t="s">
        <v>829</v>
      </c>
      <c r="G265" t="s">
        <v>854</v>
      </c>
      <c r="H265" t="s">
        <v>861</v>
      </c>
      <c r="I265" t="s">
        <v>855</v>
      </c>
      <c r="J265" t="s">
        <v>862</v>
      </c>
      <c r="K265">
        <v>1542.55423807942</v>
      </c>
      <c r="L265">
        <v>1495.74169526899</v>
      </c>
      <c r="M265">
        <v>0.63582707187823795</v>
      </c>
      <c r="N265">
        <v>0.364172928121762</v>
      </c>
      <c r="O265">
        <v>0.227429860303826</v>
      </c>
      <c r="P265">
        <v>1.3544779419256401</v>
      </c>
      <c r="Q265">
        <v>0.87295191837818198</v>
      </c>
      <c r="R265">
        <v>2</v>
      </c>
      <c r="S265">
        <v>3</v>
      </c>
      <c r="T265">
        <v>1539.3317733874401</v>
      </c>
      <c r="U265">
        <v>1498.9641599609699</v>
      </c>
      <c r="V265">
        <v>65</v>
      </c>
      <c r="W265">
        <v>9</v>
      </c>
      <c r="X265">
        <v>37</v>
      </c>
      <c r="Y265" t="str">
        <f>IF(Table721[[#This Row],[home_team_score]] &gt; Table721[[#This Row],[away_team_score]], Table721[[#This Row],[home_team]], IF(Table721[[#This Row],[home_team_score]] &lt; Table721[[#This Row],[away_team_score]], Table721[[#This Row],[away_team]], ""))</f>
        <v>Buffalo Sabres</v>
      </c>
    </row>
    <row r="266" spans="1:25">
      <c r="A266">
        <v>2023</v>
      </c>
      <c r="B266" s="15">
        <v>44929</v>
      </c>
      <c r="C266">
        <v>0</v>
      </c>
      <c r="D266">
        <v>0</v>
      </c>
      <c r="E266" t="s">
        <v>829</v>
      </c>
      <c r="F266" t="s">
        <v>860</v>
      </c>
      <c r="G266" t="s">
        <v>838</v>
      </c>
      <c r="H266" t="s">
        <v>861</v>
      </c>
      <c r="I266" t="s">
        <v>839</v>
      </c>
      <c r="J266" t="s">
        <v>862</v>
      </c>
      <c r="K266">
        <v>1542.2844983145901</v>
      </c>
      <c r="L266">
        <v>1493.8131563402701</v>
      </c>
      <c r="M266">
        <v>0.63803522900342602</v>
      </c>
      <c r="N266">
        <v>0.36196477099657398</v>
      </c>
      <c r="O266">
        <v>0.227151694278595</v>
      </c>
      <c r="P266">
        <v>1.3582913690078899</v>
      </c>
      <c r="Q266">
        <v>0.868860325270708</v>
      </c>
      <c r="R266">
        <v>4</v>
      </c>
      <c r="S266">
        <v>5</v>
      </c>
      <c r="T266">
        <v>1539.04809375177</v>
      </c>
      <c r="U266">
        <v>1497.04956090309</v>
      </c>
      <c r="V266">
        <v>64</v>
      </c>
      <c r="W266">
        <v>67</v>
      </c>
      <c r="X266">
        <v>65</v>
      </c>
      <c r="Y266" t="str">
        <f>IF(Table721[[#This Row],[home_team_score]] &gt; Table721[[#This Row],[away_team_score]], Table721[[#This Row],[home_team]], IF(Table721[[#This Row],[home_team_score]] &lt; Table721[[#This Row],[away_team_score]], Table721[[#This Row],[away_team]], ""))</f>
        <v>Buffalo Sabres</v>
      </c>
    </row>
    <row r="267" spans="1:25">
      <c r="A267">
        <v>2023</v>
      </c>
      <c r="B267" s="15">
        <v>44973</v>
      </c>
      <c r="C267">
        <v>0</v>
      </c>
      <c r="D267">
        <v>0</v>
      </c>
      <c r="E267" t="s">
        <v>829</v>
      </c>
      <c r="G267" t="s">
        <v>843</v>
      </c>
      <c r="H267" t="s">
        <v>836</v>
      </c>
      <c r="I267" t="s">
        <v>845</v>
      </c>
      <c r="J267" t="s">
        <v>837</v>
      </c>
      <c r="K267">
        <v>1537.7526029686001</v>
      </c>
      <c r="L267">
        <v>1427.44776696808</v>
      </c>
      <c r="M267">
        <v>0.71561000488770898</v>
      </c>
      <c r="N267">
        <v>0.28438999511229102</v>
      </c>
      <c r="O267">
        <v>0.21695446476367</v>
      </c>
      <c r="P267">
        <v>1.4929196889491501</v>
      </c>
      <c r="Q267">
        <v>0.72403477581452202</v>
      </c>
      <c r="R267">
        <v>2</v>
      </c>
      <c r="S267">
        <v>1</v>
      </c>
      <c r="T267">
        <v>1539.02626798139</v>
      </c>
      <c r="U267">
        <v>1426.1741019552901</v>
      </c>
      <c r="V267">
        <v>18</v>
      </c>
      <c r="W267">
        <v>12</v>
      </c>
      <c r="X267">
        <v>15</v>
      </c>
      <c r="Y267" t="str">
        <f>IF(Table721[[#This Row],[home_team_score]] &gt; Table721[[#This Row],[away_team_score]], Table721[[#This Row],[home_team]], IF(Table721[[#This Row],[home_team_score]] &lt; Table721[[#This Row],[away_team_score]], Table721[[#This Row],[away_team]], ""))</f>
        <v>Vegas Golden Knights</v>
      </c>
    </row>
    <row r="268" spans="1:25">
      <c r="A268">
        <v>2023</v>
      </c>
      <c r="B268" s="15">
        <v>44924</v>
      </c>
      <c r="C268">
        <v>0</v>
      </c>
      <c r="D268">
        <v>0</v>
      </c>
      <c r="E268" t="s">
        <v>829</v>
      </c>
      <c r="F268" t="s">
        <v>860</v>
      </c>
      <c r="G268" t="s">
        <v>838</v>
      </c>
      <c r="H268" t="s">
        <v>831</v>
      </c>
      <c r="I268" t="s">
        <v>839</v>
      </c>
      <c r="J268" t="s">
        <v>833</v>
      </c>
      <c r="K268">
        <v>1542.4560456854599</v>
      </c>
      <c r="L268">
        <v>1469.65694165328</v>
      </c>
      <c r="M268">
        <v>0.66971326034990697</v>
      </c>
      <c r="N268">
        <v>0.33028673965009298</v>
      </c>
      <c r="O268">
        <v>0.223099767047332</v>
      </c>
      <c r="P268">
        <v>1.4131134153745699</v>
      </c>
      <c r="Q268">
        <v>0.80998635167276001</v>
      </c>
      <c r="R268">
        <v>3</v>
      </c>
      <c r="S268">
        <v>4</v>
      </c>
      <c r="T268">
        <v>1539.01607304607</v>
      </c>
      <c r="U268">
        <v>1473.0969142926699</v>
      </c>
      <c r="V268">
        <v>47</v>
      </c>
      <c r="W268">
        <v>23</v>
      </c>
      <c r="X268">
        <v>35</v>
      </c>
      <c r="Y268" t="str">
        <f>IF(Table721[[#This Row],[home_team_score]] &gt; Table721[[#This Row],[away_team_score]], Table721[[#This Row],[home_team]], IF(Table721[[#This Row],[home_team_score]] &lt; Table721[[#This Row],[away_team_score]], Table721[[#This Row],[away_team]], ""))</f>
        <v>Ottawa Senators</v>
      </c>
    </row>
    <row r="269" spans="1:25">
      <c r="A269">
        <v>2023</v>
      </c>
      <c r="B269" s="15">
        <v>44854</v>
      </c>
      <c r="C269">
        <v>0</v>
      </c>
      <c r="D269">
        <v>0</v>
      </c>
      <c r="E269" t="s">
        <v>829</v>
      </c>
      <c r="G269" t="s">
        <v>870</v>
      </c>
      <c r="H269" t="s">
        <v>866</v>
      </c>
      <c r="I269" t="s">
        <v>871</v>
      </c>
      <c r="J269" t="s">
        <v>867</v>
      </c>
      <c r="K269">
        <v>1535.4794268632299</v>
      </c>
      <c r="L269">
        <v>1563.6879526267101</v>
      </c>
      <c r="M269">
        <v>0.53131939385372295</v>
      </c>
      <c r="N269">
        <v>0.46868060614627699</v>
      </c>
      <c r="O269">
        <v>0.240260693559641</v>
      </c>
      <c r="P269">
        <v>1.1752443151981</v>
      </c>
      <c r="Q269">
        <v>1.0650163783615401</v>
      </c>
      <c r="R269">
        <v>6</v>
      </c>
      <c r="S269">
        <v>4</v>
      </c>
      <c r="T269">
        <v>1539.0083068173899</v>
      </c>
      <c r="U269">
        <v>1560.1590726725501</v>
      </c>
      <c r="V269">
        <v>94</v>
      </c>
      <c r="W269">
        <v>28</v>
      </c>
      <c r="X269">
        <v>61</v>
      </c>
      <c r="Y269" t="str">
        <f>IF(Table721[[#This Row],[home_team_score]] &gt; Table721[[#This Row],[away_team_score]], Table721[[#This Row],[home_team]], IF(Table721[[#This Row],[home_team_score]] &lt; Table721[[#This Row],[away_team_score]], Table721[[#This Row],[away_team]], ""))</f>
        <v>Edmonton Oilers</v>
      </c>
    </row>
    <row r="270" spans="1:25">
      <c r="A270">
        <v>2023</v>
      </c>
      <c r="B270" s="15">
        <v>44971</v>
      </c>
      <c r="C270">
        <v>0</v>
      </c>
      <c r="D270">
        <v>0</v>
      </c>
      <c r="E270" t="s">
        <v>829</v>
      </c>
      <c r="F270" t="s">
        <v>860</v>
      </c>
      <c r="G270" t="s">
        <v>852</v>
      </c>
      <c r="H270" t="s">
        <v>830</v>
      </c>
      <c r="I270" t="s">
        <v>853</v>
      </c>
      <c r="J270" t="s">
        <v>832</v>
      </c>
      <c r="K270">
        <v>1541.0670862151101</v>
      </c>
      <c r="L270">
        <v>1613.17083316649</v>
      </c>
      <c r="M270">
        <v>0.46823299816577602</v>
      </c>
      <c r="N270">
        <v>0.53176700183422398</v>
      </c>
      <c r="O270">
        <v>0.24020627335926101</v>
      </c>
      <c r="P270">
        <v>1.0641997661375799</v>
      </c>
      <c r="Q270">
        <v>1.1760065072216801</v>
      </c>
      <c r="R270">
        <v>2</v>
      </c>
      <c r="S270">
        <v>3</v>
      </c>
      <c r="T270">
        <v>1538.83020151038</v>
      </c>
      <c r="U270">
        <v>1615.40771787122</v>
      </c>
      <c r="V270">
        <v>100</v>
      </c>
      <c r="W270">
        <v>3</v>
      </c>
      <c r="X270">
        <v>51</v>
      </c>
      <c r="Y270" t="str">
        <f>IF(Table721[[#This Row],[home_team_score]] &gt; Table721[[#This Row],[away_team_score]], Table721[[#This Row],[home_team]], IF(Table721[[#This Row],[home_team_score]] &lt; Table721[[#This Row],[away_team_score]], Table721[[#This Row],[away_team]], ""))</f>
        <v>Boston Bruins</v>
      </c>
    </row>
    <row r="271" spans="1:25">
      <c r="A271">
        <v>2023</v>
      </c>
      <c r="B271" s="15">
        <v>44858</v>
      </c>
      <c r="C271">
        <v>0</v>
      </c>
      <c r="D271">
        <v>0</v>
      </c>
      <c r="E271" t="s">
        <v>829</v>
      </c>
      <c r="G271" t="s">
        <v>870</v>
      </c>
      <c r="H271" t="s">
        <v>856</v>
      </c>
      <c r="I271" t="s">
        <v>871</v>
      </c>
      <c r="J271" t="s">
        <v>857</v>
      </c>
      <c r="K271">
        <v>1534.7502582191401</v>
      </c>
      <c r="L271">
        <v>1548.14280276677</v>
      </c>
      <c r="M271">
        <v>0.55248827007596701</v>
      </c>
      <c r="N271">
        <v>0.44751172992403299</v>
      </c>
      <c r="O271">
        <v>0.23768798785098399</v>
      </c>
      <c r="P271">
        <v>1.2113447027772899</v>
      </c>
      <c r="Q271">
        <v>1.02634328507369</v>
      </c>
      <c r="R271">
        <v>6</v>
      </c>
      <c r="S271">
        <v>3</v>
      </c>
      <c r="T271">
        <v>1538.8109602935001</v>
      </c>
      <c r="U271">
        <v>1544.08210069241</v>
      </c>
      <c r="V271">
        <v>89</v>
      </c>
      <c r="W271">
        <v>30</v>
      </c>
      <c r="X271">
        <v>59</v>
      </c>
      <c r="Y271" t="str">
        <f>IF(Table721[[#This Row],[home_team_score]] &gt; Table721[[#This Row],[away_team_score]], Table721[[#This Row],[home_team]], IF(Table721[[#This Row],[home_team_score]] &lt; Table721[[#This Row],[away_team_score]], Table721[[#This Row],[away_team]], ""))</f>
        <v>Edmonton Oilers</v>
      </c>
    </row>
    <row r="272" spans="1:25">
      <c r="A272">
        <v>2023</v>
      </c>
      <c r="B272" s="15">
        <v>44926</v>
      </c>
      <c r="C272">
        <v>0</v>
      </c>
      <c r="D272">
        <v>0</v>
      </c>
      <c r="E272" t="s">
        <v>829</v>
      </c>
      <c r="G272" t="s">
        <v>870</v>
      </c>
      <c r="H272" t="s">
        <v>854</v>
      </c>
      <c r="I272" t="s">
        <v>871</v>
      </c>
      <c r="J272" t="s">
        <v>855</v>
      </c>
      <c r="K272">
        <v>1541.73288178027</v>
      </c>
      <c r="L272">
        <v>1528.33074705282</v>
      </c>
      <c r="M272">
        <v>0.59024348619628697</v>
      </c>
      <c r="N272">
        <v>0.40975651380371297</v>
      </c>
      <c r="O272">
        <v>0.233083591706467</v>
      </c>
      <c r="P272">
        <v>1.2759944923550599</v>
      </c>
      <c r="Q272">
        <v>0.95708909935140296</v>
      </c>
      <c r="R272">
        <v>1</v>
      </c>
      <c r="S272">
        <v>2</v>
      </c>
      <c r="T272">
        <v>1538.7917511258299</v>
      </c>
      <c r="U272">
        <v>1531.27187770726</v>
      </c>
      <c r="V272">
        <v>83</v>
      </c>
      <c r="W272">
        <v>47</v>
      </c>
      <c r="X272">
        <v>65</v>
      </c>
      <c r="Y272" t="str">
        <f>IF(Table721[[#This Row],[home_team_score]] &gt; Table721[[#This Row],[away_team_score]], Table721[[#This Row],[home_team]], IF(Table721[[#This Row],[home_team_score]] &lt; Table721[[#This Row],[away_team_score]], Table721[[#This Row],[away_team]], ""))</f>
        <v>Winnipeg Jets</v>
      </c>
    </row>
    <row r="273" spans="1:25">
      <c r="A273">
        <v>2023</v>
      </c>
      <c r="B273" s="15">
        <v>44908</v>
      </c>
      <c r="C273">
        <v>0</v>
      </c>
      <c r="D273">
        <v>0</v>
      </c>
      <c r="E273" t="s">
        <v>829</v>
      </c>
      <c r="G273" t="s">
        <v>858</v>
      </c>
      <c r="H273" t="s">
        <v>868</v>
      </c>
      <c r="I273" t="s">
        <v>859</v>
      </c>
      <c r="J273" t="s">
        <v>869</v>
      </c>
      <c r="K273">
        <v>1535.7023345376699</v>
      </c>
      <c r="L273">
        <v>1448.3065759998001</v>
      </c>
      <c r="M273">
        <v>0.68802745674014099</v>
      </c>
      <c r="N273">
        <v>0.31197254325985901</v>
      </c>
      <c r="O273">
        <v>0.220693463933615</v>
      </c>
      <c r="P273">
        <v>1.4449052147044801</v>
      </c>
      <c r="Q273">
        <v>0.77578824922913503</v>
      </c>
      <c r="R273">
        <v>4</v>
      </c>
      <c r="S273">
        <v>0</v>
      </c>
      <c r="T273">
        <v>1538.7401463037199</v>
      </c>
      <c r="U273">
        <v>1445.2687642337501</v>
      </c>
      <c r="V273">
        <v>28</v>
      </c>
      <c r="W273">
        <v>18</v>
      </c>
      <c r="X273">
        <v>23</v>
      </c>
      <c r="Y273" t="str">
        <f>IF(Table721[[#This Row],[home_team_score]] &gt; Table721[[#This Row],[away_team_score]], Table721[[#This Row],[home_team]], IF(Table721[[#This Row],[home_team_score]] &lt; Table721[[#This Row],[away_team_score]], Table721[[#This Row],[away_team]], ""))</f>
        <v>Florida Panthers</v>
      </c>
    </row>
    <row r="274" spans="1:25">
      <c r="A274">
        <v>2023</v>
      </c>
      <c r="B274" s="15">
        <v>44891</v>
      </c>
      <c r="C274">
        <v>0</v>
      </c>
      <c r="D274">
        <v>0</v>
      </c>
      <c r="E274" t="s">
        <v>829</v>
      </c>
      <c r="G274" t="s">
        <v>888</v>
      </c>
      <c r="H274" t="s">
        <v>870</v>
      </c>
      <c r="I274" t="s">
        <v>889</v>
      </c>
      <c r="J274" t="s">
        <v>871</v>
      </c>
      <c r="K274">
        <v>1541.65156201787</v>
      </c>
      <c r="L274">
        <v>1531.0384754855399</v>
      </c>
      <c r="M274">
        <v>0.58635492325289895</v>
      </c>
      <c r="N274">
        <v>0.41364507674710099</v>
      </c>
      <c r="O274">
        <v>0.23355995326505599</v>
      </c>
      <c r="P274">
        <v>1.2693207712991701</v>
      </c>
      <c r="Q274">
        <v>0.96423918196588498</v>
      </c>
      <c r="R274">
        <v>3</v>
      </c>
      <c r="S274">
        <v>4</v>
      </c>
      <c r="T274">
        <v>1538.73390391919</v>
      </c>
      <c r="U274">
        <v>1533.95613358422</v>
      </c>
      <c r="V274">
        <v>84</v>
      </c>
      <c r="W274">
        <v>61</v>
      </c>
      <c r="X274">
        <v>72</v>
      </c>
      <c r="Y274" t="str">
        <f>IF(Table721[[#This Row],[home_team_score]] &gt; Table721[[#This Row],[away_team_score]], Table721[[#This Row],[home_team]], IF(Table721[[#This Row],[home_team_score]] &lt; Table721[[#This Row],[away_team_score]], Table721[[#This Row],[away_team]], ""))</f>
        <v>Edmonton Oilers</v>
      </c>
    </row>
    <row r="275" spans="1:25">
      <c r="A275">
        <v>2023</v>
      </c>
      <c r="B275" s="15">
        <v>44871</v>
      </c>
      <c r="C275">
        <v>0</v>
      </c>
      <c r="D275">
        <v>0</v>
      </c>
      <c r="E275" t="s">
        <v>829</v>
      </c>
      <c r="F275" t="s">
        <v>860</v>
      </c>
      <c r="G275" t="s">
        <v>888</v>
      </c>
      <c r="H275" t="s">
        <v>892</v>
      </c>
      <c r="I275" t="s">
        <v>889</v>
      </c>
      <c r="J275" t="s">
        <v>893</v>
      </c>
      <c r="K275">
        <v>1542.19462352799</v>
      </c>
      <c r="L275">
        <v>1453.01220065904</v>
      </c>
      <c r="M275">
        <v>0.69023077859905801</v>
      </c>
      <c r="N275">
        <v>0.30976922140094199</v>
      </c>
      <c r="O275">
        <v>0.220400208422281</v>
      </c>
      <c r="P275">
        <v>1.4487347581576899</v>
      </c>
      <c r="Q275">
        <v>0.77166545026458999</v>
      </c>
      <c r="R275">
        <v>2</v>
      </c>
      <c r="S275">
        <v>3</v>
      </c>
      <c r="T275">
        <v>1538.6188650838801</v>
      </c>
      <c r="U275">
        <v>1456.5879591031501</v>
      </c>
      <c r="V275">
        <v>35</v>
      </c>
      <c r="W275">
        <v>37</v>
      </c>
      <c r="X275">
        <v>36</v>
      </c>
      <c r="Y275" t="str">
        <f>IF(Table721[[#This Row],[home_team_score]] &gt; Table721[[#This Row],[away_team_score]], Table721[[#This Row],[home_team]], IF(Table721[[#This Row],[home_team_score]] &lt; Table721[[#This Row],[away_team_score]], Table721[[#This Row],[away_team]], ""))</f>
        <v>Detroit Red Wings</v>
      </c>
    </row>
    <row r="276" spans="1:25">
      <c r="A276">
        <v>2023</v>
      </c>
      <c r="B276" s="15">
        <v>44971</v>
      </c>
      <c r="C276">
        <v>0</v>
      </c>
      <c r="D276">
        <v>0</v>
      </c>
      <c r="E276" t="s">
        <v>829</v>
      </c>
      <c r="F276" t="s">
        <v>865</v>
      </c>
      <c r="G276" t="s">
        <v>854</v>
      </c>
      <c r="H276" t="s">
        <v>850</v>
      </c>
      <c r="I276" t="s">
        <v>855</v>
      </c>
      <c r="J276" t="s">
        <v>851</v>
      </c>
      <c r="K276">
        <v>1536.64705569487</v>
      </c>
      <c r="L276">
        <v>1503.3616851239201</v>
      </c>
      <c r="M276">
        <v>0.61761306351114598</v>
      </c>
      <c r="N276">
        <v>0.38238693648885402</v>
      </c>
      <c r="O276">
        <v>0.22970721345637499</v>
      </c>
      <c r="P276">
        <v>1.32306316466527</v>
      </c>
      <c r="Q276">
        <v>0.90664404879110805</v>
      </c>
      <c r="R276">
        <v>3</v>
      </c>
      <c r="S276">
        <v>2</v>
      </c>
      <c r="T276">
        <v>1538.4214378905201</v>
      </c>
      <c r="U276">
        <v>1501.58730292827</v>
      </c>
      <c r="V276">
        <v>66</v>
      </c>
      <c r="W276">
        <v>15</v>
      </c>
      <c r="X276">
        <v>40</v>
      </c>
      <c r="Y276" t="str">
        <f>IF(Table721[[#This Row],[home_team_score]] &gt; Table721[[#This Row],[away_team_score]], Table721[[#This Row],[home_team]], IF(Table721[[#This Row],[home_team_score]] &lt; Table721[[#This Row],[away_team_score]], Table721[[#This Row],[away_team]], ""))</f>
        <v>Winnipeg Jets</v>
      </c>
    </row>
    <row r="277" spans="1:25">
      <c r="A277">
        <v>2023</v>
      </c>
      <c r="B277" s="15">
        <v>44854</v>
      </c>
      <c r="C277">
        <v>0</v>
      </c>
      <c r="D277">
        <v>0</v>
      </c>
      <c r="E277" t="s">
        <v>829</v>
      </c>
      <c r="G277" t="s">
        <v>843</v>
      </c>
      <c r="H277" t="s">
        <v>854</v>
      </c>
      <c r="I277" t="s">
        <v>845</v>
      </c>
      <c r="J277" t="s">
        <v>855</v>
      </c>
      <c r="K277">
        <v>1534.7486045512101</v>
      </c>
      <c r="L277">
        <v>1508.0356215705899</v>
      </c>
      <c r="M277">
        <v>0.608639123482836</v>
      </c>
      <c r="N277">
        <v>0.391360876517164</v>
      </c>
      <c r="O277">
        <v>0.230819462082305</v>
      </c>
      <c r="P277">
        <v>1.3076119539634199</v>
      </c>
      <c r="Q277">
        <v>0.92320750811888197</v>
      </c>
      <c r="R277">
        <v>5</v>
      </c>
      <c r="S277">
        <v>2</v>
      </c>
      <c r="T277">
        <v>1538.2328278822299</v>
      </c>
      <c r="U277">
        <v>1504.5513982395701</v>
      </c>
      <c r="V277">
        <v>68</v>
      </c>
      <c r="W277">
        <v>54</v>
      </c>
      <c r="X277">
        <v>61</v>
      </c>
      <c r="Y277" t="str">
        <f>IF(Table721[[#This Row],[home_team_score]] &gt; Table721[[#This Row],[away_team_score]], Table721[[#This Row],[home_team]], IF(Table721[[#This Row],[home_team_score]] &lt; Table721[[#This Row],[away_team_score]], Table721[[#This Row],[away_team]], ""))</f>
        <v>Vegas Golden Knights</v>
      </c>
    </row>
    <row r="278" spans="1:25">
      <c r="A278">
        <v>2023</v>
      </c>
      <c r="B278" s="15">
        <v>44847</v>
      </c>
      <c r="C278">
        <v>0</v>
      </c>
      <c r="D278">
        <v>0</v>
      </c>
      <c r="E278" t="s">
        <v>829</v>
      </c>
      <c r="G278" t="s">
        <v>886</v>
      </c>
      <c r="H278" t="s">
        <v>888</v>
      </c>
      <c r="I278" t="s">
        <v>887</v>
      </c>
      <c r="J278" t="s">
        <v>889</v>
      </c>
      <c r="K278">
        <v>1544.1249013035599</v>
      </c>
      <c r="L278">
        <v>1554.00296914249</v>
      </c>
      <c r="M278">
        <v>0.55748479580430399</v>
      </c>
      <c r="N278">
        <v>0.44251520419569601</v>
      </c>
      <c r="O278">
        <v>0.23708050983838</v>
      </c>
      <c r="P278">
        <v>1.21988132183056</v>
      </c>
      <c r="Q278">
        <v>1.0171991880078199</v>
      </c>
      <c r="R278">
        <v>3</v>
      </c>
      <c r="S278">
        <v>7</v>
      </c>
      <c r="T278">
        <v>1538.2169736497301</v>
      </c>
      <c r="U278">
        <v>1559.91089679632</v>
      </c>
      <c r="V278">
        <v>93</v>
      </c>
      <c r="W278">
        <v>31</v>
      </c>
      <c r="X278">
        <v>62</v>
      </c>
      <c r="Y278" t="str">
        <f>IF(Table721[[#This Row],[home_team_score]] &gt; Table721[[#This Row],[away_team_score]], Table721[[#This Row],[home_team]], IF(Table721[[#This Row],[home_team_score]] &lt; Table721[[#This Row],[away_team_score]], Table721[[#This Row],[away_team]], ""))</f>
        <v>New York Rangers</v>
      </c>
    </row>
    <row r="279" spans="1:25">
      <c r="A279">
        <v>2023</v>
      </c>
      <c r="B279" s="15">
        <v>44907</v>
      </c>
      <c r="C279">
        <v>0</v>
      </c>
      <c r="D279">
        <v>0</v>
      </c>
      <c r="E279" t="s">
        <v>829</v>
      </c>
      <c r="G279" t="s">
        <v>886</v>
      </c>
      <c r="H279" t="s">
        <v>870</v>
      </c>
      <c r="I279" t="s">
        <v>887</v>
      </c>
      <c r="J279" t="s">
        <v>871</v>
      </c>
      <c r="K279">
        <v>1536.10214201432</v>
      </c>
      <c r="L279">
        <v>1541.01305472793</v>
      </c>
      <c r="M279">
        <v>0.56452656607160501</v>
      </c>
      <c r="N279">
        <v>0.43547343392839499</v>
      </c>
      <c r="O279">
        <v>0.236223762656631</v>
      </c>
      <c r="P279">
        <v>1.2319223052427799</v>
      </c>
      <c r="Q279">
        <v>1.00430145741385</v>
      </c>
      <c r="R279">
        <v>2</v>
      </c>
      <c r="S279">
        <v>1</v>
      </c>
      <c r="T279">
        <v>1538.1597007919199</v>
      </c>
      <c r="U279">
        <v>1538.95549595033</v>
      </c>
      <c r="V279">
        <v>86</v>
      </c>
      <c r="W279">
        <v>58</v>
      </c>
      <c r="X279">
        <v>72</v>
      </c>
      <c r="Y279" t="str">
        <f>IF(Table721[[#This Row],[home_team_score]] &gt; Table721[[#This Row],[away_team_score]], Table721[[#This Row],[home_team]], IF(Table721[[#This Row],[home_team_score]] &lt; Table721[[#This Row],[away_team_score]], Table721[[#This Row],[away_team]], ""))</f>
        <v>Minnesota Wild</v>
      </c>
    </row>
    <row r="280" spans="1:25">
      <c r="A280">
        <v>2023</v>
      </c>
      <c r="B280" s="15">
        <v>44914</v>
      </c>
      <c r="C280">
        <v>0</v>
      </c>
      <c r="D280">
        <v>0</v>
      </c>
      <c r="E280" t="s">
        <v>829</v>
      </c>
      <c r="G280" t="s">
        <v>843</v>
      </c>
      <c r="H280" t="s">
        <v>861</v>
      </c>
      <c r="I280" t="s">
        <v>845</v>
      </c>
      <c r="J280" t="s">
        <v>862</v>
      </c>
      <c r="K280">
        <v>1541.3388647535801</v>
      </c>
      <c r="L280">
        <v>1486.8910016616901</v>
      </c>
      <c r="M280">
        <v>0.645942287346007</v>
      </c>
      <c r="N280">
        <v>0.354057712653993</v>
      </c>
      <c r="O280">
        <v>0.226151477187644</v>
      </c>
      <c r="P280">
        <v>1.37195524941839</v>
      </c>
      <c r="Q280">
        <v>0.85419622776925097</v>
      </c>
      <c r="R280">
        <v>2</v>
      </c>
      <c r="S280">
        <v>3</v>
      </c>
      <c r="T280">
        <v>1538.0522869133699</v>
      </c>
      <c r="U280">
        <v>1490.1775795019</v>
      </c>
      <c r="V280">
        <v>58</v>
      </c>
      <c r="W280">
        <v>14</v>
      </c>
      <c r="X280">
        <v>36</v>
      </c>
      <c r="Y280" t="str">
        <f>IF(Table721[[#This Row],[home_team_score]] &gt; Table721[[#This Row],[away_team_score]], Table721[[#This Row],[home_team]], IF(Table721[[#This Row],[home_team_score]] &lt; Table721[[#This Row],[away_team_score]], Table721[[#This Row],[away_team]], ""))</f>
        <v>Buffalo Sabres</v>
      </c>
    </row>
    <row r="281" spans="1:25">
      <c r="A281">
        <v>2023</v>
      </c>
      <c r="B281" s="15">
        <v>44858</v>
      </c>
      <c r="C281">
        <v>0</v>
      </c>
      <c r="D281">
        <v>0</v>
      </c>
      <c r="E281" t="s">
        <v>829</v>
      </c>
      <c r="G281" t="s">
        <v>843</v>
      </c>
      <c r="H281" t="s">
        <v>846</v>
      </c>
      <c r="I281" t="s">
        <v>845</v>
      </c>
      <c r="J281" t="s">
        <v>847</v>
      </c>
      <c r="K281">
        <v>1534.42897672867</v>
      </c>
      <c r="L281">
        <v>1555.1742049639699</v>
      </c>
      <c r="M281">
        <v>0.542001783844555</v>
      </c>
      <c r="N281">
        <v>0.457998216155445</v>
      </c>
      <c r="O281">
        <v>0.23896236214663499</v>
      </c>
      <c r="P281">
        <v>1.1934479032805601</v>
      </c>
      <c r="Q281">
        <v>1.0455144588660701</v>
      </c>
      <c r="R281">
        <v>3</v>
      </c>
      <c r="S281">
        <v>1</v>
      </c>
      <c r="T281">
        <v>1537.86504688893</v>
      </c>
      <c r="U281">
        <v>1551.73813480371</v>
      </c>
      <c r="V281">
        <v>91</v>
      </c>
      <c r="W281">
        <v>34</v>
      </c>
      <c r="X281">
        <v>62</v>
      </c>
      <c r="Y281" t="str">
        <f>IF(Table721[[#This Row],[home_team_score]] &gt; Table721[[#This Row],[away_team_score]], Table721[[#This Row],[home_team]], IF(Table721[[#This Row],[home_team_score]] &lt; Table721[[#This Row],[away_team_score]], Table721[[#This Row],[away_team]], ""))</f>
        <v>Vegas Golden Knights</v>
      </c>
    </row>
    <row r="282" spans="1:25">
      <c r="A282">
        <v>2023</v>
      </c>
      <c r="B282" s="15">
        <v>44847</v>
      </c>
      <c r="C282">
        <v>0</v>
      </c>
      <c r="D282">
        <v>0</v>
      </c>
      <c r="E282" t="s">
        <v>829</v>
      </c>
      <c r="G282" t="s">
        <v>856</v>
      </c>
      <c r="H282" t="s">
        <v>890</v>
      </c>
      <c r="I282" t="s">
        <v>857</v>
      </c>
      <c r="J282" t="s">
        <v>891</v>
      </c>
      <c r="K282">
        <v>1534.86176584587</v>
      </c>
      <c r="L282">
        <v>1439.7125017420899</v>
      </c>
      <c r="M282">
        <v>0.69752639323894905</v>
      </c>
      <c r="N282">
        <v>0.30247360676105101</v>
      </c>
      <c r="O282">
        <v>0.21942286276070799</v>
      </c>
      <c r="P282">
        <v>1.4614224111829599</v>
      </c>
      <c r="Q282">
        <v>0.75800045157774298</v>
      </c>
      <c r="R282">
        <v>6</v>
      </c>
      <c r="S282">
        <v>2</v>
      </c>
      <c r="T282">
        <v>1537.7966791756</v>
      </c>
      <c r="U282">
        <v>1436.77758841236</v>
      </c>
      <c r="V282">
        <v>23</v>
      </c>
      <c r="W282">
        <v>22</v>
      </c>
      <c r="X282">
        <v>22</v>
      </c>
      <c r="Y282" t="str">
        <f>IF(Table721[[#This Row],[home_team_score]] &gt; Table721[[#This Row],[away_team_score]], Table721[[#This Row],[home_team]], IF(Table721[[#This Row],[home_team_score]] &lt; Table721[[#This Row],[away_team_score]], Table721[[#This Row],[away_team]], ""))</f>
        <v>Pittsburgh Penguins</v>
      </c>
    </row>
    <row r="283" spans="1:25">
      <c r="A283">
        <v>2023</v>
      </c>
      <c r="B283" s="15">
        <v>44888</v>
      </c>
      <c r="C283">
        <v>0</v>
      </c>
      <c r="D283">
        <v>0</v>
      </c>
      <c r="E283" t="s">
        <v>829</v>
      </c>
      <c r="F283" t="s">
        <v>865</v>
      </c>
      <c r="G283" t="s">
        <v>856</v>
      </c>
      <c r="H283" t="s">
        <v>848</v>
      </c>
      <c r="I283" t="s">
        <v>857</v>
      </c>
      <c r="J283" t="s">
        <v>849</v>
      </c>
      <c r="K283">
        <v>1535.80249246532</v>
      </c>
      <c r="L283">
        <v>1530.85338419145</v>
      </c>
      <c r="M283">
        <v>0.57842531674204001</v>
      </c>
      <c r="N283">
        <v>0.42157468325795999</v>
      </c>
      <c r="O283">
        <v>0.23452942627314</v>
      </c>
      <c r="P283">
        <v>1.25572230207985</v>
      </c>
      <c r="Q283">
        <v>0.97880712419328997</v>
      </c>
      <c r="R283">
        <v>2</v>
      </c>
      <c r="S283">
        <v>1</v>
      </c>
      <c r="T283">
        <v>1537.78505092061</v>
      </c>
      <c r="U283">
        <v>1528.87082573616</v>
      </c>
      <c r="V283">
        <v>82</v>
      </c>
      <c r="W283">
        <v>60</v>
      </c>
      <c r="X283">
        <v>71</v>
      </c>
      <c r="Y283" t="str">
        <f>IF(Table721[[#This Row],[home_team_score]] &gt; Table721[[#This Row],[away_team_score]], Table721[[#This Row],[home_team]], IF(Table721[[#This Row],[home_team_score]] &lt; Table721[[#This Row],[away_team_score]], Table721[[#This Row],[away_team]], ""))</f>
        <v>Pittsburgh Penguins</v>
      </c>
    </row>
    <row r="284" spans="1:25">
      <c r="A284">
        <v>2023</v>
      </c>
      <c r="B284" s="15">
        <v>44969</v>
      </c>
      <c r="C284">
        <v>0</v>
      </c>
      <c r="D284">
        <v>0</v>
      </c>
      <c r="E284" t="s">
        <v>829</v>
      </c>
      <c r="G284" t="s">
        <v>843</v>
      </c>
      <c r="H284" t="s">
        <v>878</v>
      </c>
      <c r="I284" t="s">
        <v>845</v>
      </c>
      <c r="J284" t="s">
        <v>879</v>
      </c>
      <c r="K284">
        <v>1535.04500681748</v>
      </c>
      <c r="L284">
        <v>1404.31218180212</v>
      </c>
      <c r="M284">
        <v>0.73892366248123398</v>
      </c>
      <c r="N284">
        <v>0.26107633751876602</v>
      </c>
      <c r="O284">
        <v>0.2136592105299</v>
      </c>
      <c r="P284">
        <v>1.5336286891247599</v>
      </c>
      <c r="Q284">
        <v>0.68003052140513598</v>
      </c>
      <c r="R284">
        <v>7</v>
      </c>
      <c r="S284">
        <v>2</v>
      </c>
      <c r="T284">
        <v>1537.7526029686001</v>
      </c>
      <c r="U284">
        <v>1401.604585651</v>
      </c>
      <c r="V284">
        <v>8</v>
      </c>
      <c r="W284">
        <v>17</v>
      </c>
      <c r="X284">
        <v>12</v>
      </c>
      <c r="Y284" t="str">
        <f>IF(Table721[[#This Row],[home_team_score]] &gt; Table721[[#This Row],[away_team_score]], Table721[[#This Row],[home_team]], IF(Table721[[#This Row],[home_team_score]] &lt; Table721[[#This Row],[away_team_score]], Table721[[#This Row],[away_team]], ""))</f>
        <v>Vegas Golden Knights</v>
      </c>
    </row>
    <row r="285" spans="1:25">
      <c r="A285">
        <v>2023</v>
      </c>
      <c r="B285" s="15">
        <v>44896</v>
      </c>
      <c r="C285">
        <v>0</v>
      </c>
      <c r="D285">
        <v>0</v>
      </c>
      <c r="E285" t="s">
        <v>829</v>
      </c>
      <c r="G285" t="s">
        <v>852</v>
      </c>
      <c r="H285" t="s">
        <v>878</v>
      </c>
      <c r="I285" t="s">
        <v>853</v>
      </c>
      <c r="J285" t="s">
        <v>879</v>
      </c>
      <c r="K285">
        <v>1534.8401536619299</v>
      </c>
      <c r="L285">
        <v>1417.58806371225</v>
      </c>
      <c r="M285">
        <v>0.72367814657851703</v>
      </c>
      <c r="N285">
        <v>0.27632185342148302</v>
      </c>
      <c r="O285">
        <v>0.21582969151706399</v>
      </c>
      <c r="P285">
        <v>1.50699475354042</v>
      </c>
      <c r="Q285">
        <v>0.70883493797664798</v>
      </c>
      <c r="R285">
        <v>5</v>
      </c>
      <c r="S285">
        <v>0</v>
      </c>
      <c r="T285">
        <v>1537.72328279617</v>
      </c>
      <c r="U285">
        <v>1414.7049345779999</v>
      </c>
      <c r="V285">
        <v>13</v>
      </c>
      <c r="W285">
        <v>7</v>
      </c>
      <c r="X285">
        <v>10</v>
      </c>
      <c r="Y285" t="str">
        <f>IF(Table721[[#This Row],[home_team_score]] &gt; Table721[[#This Row],[away_team_score]], Table721[[#This Row],[home_team]], IF(Table721[[#This Row],[home_team_score]] &lt; Table721[[#This Row],[away_team_score]], Table721[[#This Row],[away_team]], ""))</f>
        <v>Dallas Stars</v>
      </c>
    </row>
    <row r="286" spans="1:25">
      <c r="A286">
        <v>2023</v>
      </c>
      <c r="B286" s="15">
        <v>44940</v>
      </c>
      <c r="C286">
        <v>0</v>
      </c>
      <c r="D286">
        <v>0</v>
      </c>
      <c r="E286" t="s">
        <v>829</v>
      </c>
      <c r="G286" t="s">
        <v>843</v>
      </c>
      <c r="H286" t="s">
        <v>870</v>
      </c>
      <c r="I286" t="s">
        <v>845</v>
      </c>
      <c r="J286" t="s">
        <v>871</v>
      </c>
      <c r="K286">
        <v>1540.3912224104699</v>
      </c>
      <c r="L286">
        <v>1537.5425636407399</v>
      </c>
      <c r="M286">
        <v>0.57547413144462101</v>
      </c>
      <c r="N286">
        <v>0.42452586855537899</v>
      </c>
      <c r="O286">
        <v>0.23488965772870099</v>
      </c>
      <c r="P286">
        <v>1.25066499885119</v>
      </c>
      <c r="Q286">
        <v>0.98422465887750599</v>
      </c>
      <c r="R286">
        <v>3</v>
      </c>
      <c r="S286">
        <v>4</v>
      </c>
      <c r="T286">
        <v>1537.53883895383</v>
      </c>
      <c r="U286">
        <v>1540.3949470973801</v>
      </c>
      <c r="V286">
        <v>87</v>
      </c>
      <c r="W286">
        <v>14</v>
      </c>
      <c r="X286">
        <v>50</v>
      </c>
      <c r="Y286" t="str">
        <f>IF(Table721[[#This Row],[home_team_score]] &gt; Table721[[#This Row],[away_team_score]], Table721[[#This Row],[home_team]], IF(Table721[[#This Row],[home_team_score]] &lt; Table721[[#This Row],[away_team_score]], Table721[[#This Row],[away_team]], ""))</f>
        <v>Edmonton Oilers</v>
      </c>
    </row>
    <row r="287" spans="1:25">
      <c r="A287">
        <v>2023</v>
      </c>
      <c r="B287" s="15">
        <v>44881</v>
      </c>
      <c r="C287">
        <v>0</v>
      </c>
      <c r="D287">
        <v>0</v>
      </c>
      <c r="E287" t="s">
        <v>829</v>
      </c>
      <c r="G287" t="s">
        <v>870</v>
      </c>
      <c r="H287" t="s">
        <v>874</v>
      </c>
      <c r="I287" t="s">
        <v>871</v>
      </c>
      <c r="J287" t="s">
        <v>875</v>
      </c>
      <c r="K287">
        <v>1542.4711684925101</v>
      </c>
      <c r="L287">
        <v>1505.2370814256501</v>
      </c>
      <c r="M287">
        <v>0.622966751050261</v>
      </c>
      <c r="N287">
        <v>0.377033248949739</v>
      </c>
      <c r="O287">
        <v>0.229040781268328</v>
      </c>
      <c r="P287">
        <v>1.33228949200411</v>
      </c>
      <c r="Q287">
        <v>0.89675128926422198</v>
      </c>
      <c r="R287">
        <v>1</v>
      </c>
      <c r="S287">
        <v>3</v>
      </c>
      <c r="T287">
        <v>1537.5200615799999</v>
      </c>
      <c r="U287">
        <v>1510.18818833816</v>
      </c>
      <c r="V287">
        <v>71</v>
      </c>
      <c r="W287">
        <v>54</v>
      </c>
      <c r="X287">
        <v>62</v>
      </c>
      <c r="Y287" t="str">
        <f>IF(Table721[[#This Row],[home_team_score]] &gt; Table721[[#This Row],[away_team_score]], Table721[[#This Row],[home_team]], IF(Table721[[#This Row],[home_team_score]] &lt; Table721[[#This Row],[away_team_score]], Table721[[#This Row],[away_team]], ""))</f>
        <v>Los Angeles Kings</v>
      </c>
    </row>
    <row r="288" spans="1:25">
      <c r="A288">
        <v>2023</v>
      </c>
      <c r="B288" s="15">
        <v>44933</v>
      </c>
      <c r="C288">
        <v>0</v>
      </c>
      <c r="D288">
        <v>0</v>
      </c>
      <c r="E288" t="s">
        <v>829</v>
      </c>
      <c r="G288" t="s">
        <v>843</v>
      </c>
      <c r="H288" t="s">
        <v>874</v>
      </c>
      <c r="I288" t="s">
        <v>845</v>
      </c>
      <c r="J288" t="s">
        <v>875</v>
      </c>
      <c r="K288">
        <v>1544.2254034621899</v>
      </c>
      <c r="L288">
        <v>1501.3847922667901</v>
      </c>
      <c r="M288">
        <v>0.63051656478545404</v>
      </c>
      <c r="N288">
        <v>0.36948343521454602</v>
      </c>
      <c r="O288">
        <v>0.22809689467834299</v>
      </c>
      <c r="P288">
        <v>1.3453111537784299</v>
      </c>
      <c r="Q288">
        <v>0.88278574089991102</v>
      </c>
      <c r="R288">
        <v>1</v>
      </c>
      <c r="S288">
        <v>5</v>
      </c>
      <c r="T288">
        <v>1537.3635386543101</v>
      </c>
      <c r="U288">
        <v>1508.2466570746701</v>
      </c>
      <c r="V288">
        <v>70</v>
      </c>
      <c r="W288">
        <v>38</v>
      </c>
      <c r="X288">
        <v>54</v>
      </c>
      <c r="Y288" t="str">
        <f>IF(Table721[[#This Row],[home_team_score]] &gt; Table721[[#This Row],[away_team_score]], Table721[[#This Row],[home_team]], IF(Table721[[#This Row],[home_team_score]] &lt; Table721[[#This Row],[away_team_score]], Table721[[#This Row],[away_team]], ""))</f>
        <v>Los Angeles Kings</v>
      </c>
    </row>
    <row r="289" spans="1:25">
      <c r="A289">
        <v>2023</v>
      </c>
      <c r="B289" s="15">
        <v>44926</v>
      </c>
      <c r="C289">
        <v>0</v>
      </c>
      <c r="D289">
        <v>0</v>
      </c>
      <c r="E289" t="s">
        <v>829</v>
      </c>
      <c r="F289" t="s">
        <v>860</v>
      </c>
      <c r="G289" t="s">
        <v>843</v>
      </c>
      <c r="H289" t="s">
        <v>876</v>
      </c>
      <c r="I289" t="s">
        <v>845</v>
      </c>
      <c r="J289" t="s">
        <v>877</v>
      </c>
      <c r="K289">
        <v>1535.62443523971</v>
      </c>
      <c r="L289">
        <v>1492.2383805690099</v>
      </c>
      <c r="M289">
        <v>0.63124773523031297</v>
      </c>
      <c r="N289">
        <v>0.36875226476968698</v>
      </c>
      <c r="O289">
        <v>0.22800521294430201</v>
      </c>
      <c r="P289">
        <v>1.34657290911313</v>
      </c>
      <c r="Q289">
        <v>0.881432303831169</v>
      </c>
      <c r="R289">
        <v>5</v>
      </c>
      <c r="S289">
        <v>4</v>
      </c>
      <c r="T289">
        <v>1537.32748514576</v>
      </c>
      <c r="U289">
        <v>1490.53533066296</v>
      </c>
      <c r="V289">
        <v>58</v>
      </c>
      <c r="W289">
        <v>35</v>
      </c>
      <c r="X289">
        <v>46</v>
      </c>
      <c r="Y289" t="str">
        <f>IF(Table721[[#This Row],[home_team_score]] &gt; Table721[[#This Row],[away_team_score]], Table721[[#This Row],[home_team]], IF(Table721[[#This Row],[home_team_score]] &lt; Table721[[#This Row],[away_team_score]], Table721[[#This Row],[away_team]], ""))</f>
        <v>Vegas Golden Knights</v>
      </c>
    </row>
    <row r="290" spans="1:25">
      <c r="A290">
        <v>2023</v>
      </c>
      <c r="B290" s="15">
        <v>44982</v>
      </c>
      <c r="C290">
        <v>0</v>
      </c>
      <c r="D290">
        <v>0</v>
      </c>
      <c r="E290" t="s">
        <v>829</v>
      </c>
      <c r="F290" t="s">
        <v>865</v>
      </c>
      <c r="G290" t="s">
        <v>843</v>
      </c>
      <c r="H290" t="s">
        <v>852</v>
      </c>
      <c r="I290" t="s">
        <v>845</v>
      </c>
      <c r="J290" t="s">
        <v>853</v>
      </c>
      <c r="K290">
        <v>1540.2625062735301</v>
      </c>
      <c r="L290">
        <v>1525.6680129234201</v>
      </c>
      <c r="M290">
        <v>0.59190249631943004</v>
      </c>
      <c r="N290">
        <v>0.40809750368057002</v>
      </c>
      <c r="O290">
        <v>0.23288014669725601</v>
      </c>
      <c r="P290">
        <v>1.27884279916278</v>
      </c>
      <c r="Q290">
        <v>0.954037347534481</v>
      </c>
      <c r="R290">
        <v>2</v>
      </c>
      <c r="S290">
        <v>3</v>
      </c>
      <c r="T290">
        <v>1537.31133762433</v>
      </c>
      <c r="U290">
        <v>1528.6191815726199</v>
      </c>
      <c r="V290">
        <v>81</v>
      </c>
      <c r="W290">
        <v>8</v>
      </c>
      <c r="X290">
        <v>44</v>
      </c>
      <c r="Y290" t="str">
        <f>IF(Table721[[#This Row],[home_team_score]] &gt; Table721[[#This Row],[away_team_score]], Table721[[#This Row],[home_team]], IF(Table721[[#This Row],[home_team_score]] &lt; Table721[[#This Row],[away_team_score]], Table721[[#This Row],[away_team]], ""))</f>
        <v>Dallas Stars</v>
      </c>
    </row>
    <row r="291" spans="1:25">
      <c r="A291">
        <v>2023</v>
      </c>
      <c r="B291" s="15">
        <v>44902</v>
      </c>
      <c r="C291">
        <v>0</v>
      </c>
      <c r="D291">
        <v>0</v>
      </c>
      <c r="E291" t="s">
        <v>829</v>
      </c>
      <c r="G291" t="s">
        <v>870</v>
      </c>
      <c r="H291" t="s">
        <v>890</v>
      </c>
      <c r="I291" t="s">
        <v>871</v>
      </c>
      <c r="J291" t="s">
        <v>891</v>
      </c>
      <c r="K291">
        <v>1533.78656900138</v>
      </c>
      <c r="L291">
        <v>1438.57508020983</v>
      </c>
      <c r="M291">
        <v>0.69760196087256199</v>
      </c>
      <c r="N291">
        <v>0.30239803912743801</v>
      </c>
      <c r="O291">
        <v>0.21941268703010899</v>
      </c>
      <c r="P291">
        <v>1.4615538880627099</v>
      </c>
      <c r="Q291">
        <v>0.75785879896739805</v>
      </c>
      <c r="R291">
        <v>8</v>
      </c>
      <c r="S291">
        <v>2</v>
      </c>
      <c r="T291">
        <v>1537.1799988471</v>
      </c>
      <c r="U291">
        <v>1435.1816503641101</v>
      </c>
      <c r="V291">
        <v>22</v>
      </c>
      <c r="W291">
        <v>20</v>
      </c>
      <c r="X291">
        <v>21</v>
      </c>
      <c r="Y291" t="str">
        <f>IF(Table721[[#This Row],[home_team_score]] &gt; Table721[[#This Row],[away_team_score]], Table721[[#This Row],[home_team]], IF(Table721[[#This Row],[home_team_score]] &lt; Table721[[#This Row],[away_team_score]], Table721[[#This Row],[away_team]], ""))</f>
        <v>Edmonton Oilers</v>
      </c>
    </row>
    <row r="292" spans="1:25">
      <c r="A292">
        <v>2023</v>
      </c>
      <c r="B292" s="15">
        <v>44936</v>
      </c>
      <c r="C292">
        <v>0</v>
      </c>
      <c r="D292">
        <v>0</v>
      </c>
      <c r="E292" t="s">
        <v>829</v>
      </c>
      <c r="G292" t="s">
        <v>856</v>
      </c>
      <c r="H292" t="s">
        <v>863</v>
      </c>
      <c r="I292" t="s">
        <v>857</v>
      </c>
      <c r="J292" t="s">
        <v>864</v>
      </c>
      <c r="K292">
        <v>1535.5128691115499</v>
      </c>
      <c r="L292">
        <v>1486.8687214444001</v>
      </c>
      <c r="M292">
        <v>0.63826493114320604</v>
      </c>
      <c r="N292">
        <v>0.36173506885679402</v>
      </c>
      <c r="O292">
        <v>0.227122730104869</v>
      </c>
      <c r="P292">
        <v>1.3586881186998401</v>
      </c>
      <c r="Q292">
        <v>0.86843461140502998</v>
      </c>
      <c r="R292">
        <v>5</v>
      </c>
      <c r="S292">
        <v>4</v>
      </c>
      <c r="T292">
        <v>1537.17942237487</v>
      </c>
      <c r="U292">
        <v>1485.20216818108</v>
      </c>
      <c r="V292">
        <v>55</v>
      </c>
      <c r="W292">
        <v>33</v>
      </c>
      <c r="X292">
        <v>44</v>
      </c>
      <c r="Y292" t="str">
        <f>IF(Table721[[#This Row],[home_team_score]] &gt; Table721[[#This Row],[away_team_score]], Table721[[#This Row],[home_team]], IF(Table721[[#This Row],[home_team_score]] &lt; Table721[[#This Row],[away_team_score]], Table721[[#This Row],[away_team]], ""))</f>
        <v>Pittsburgh Penguins</v>
      </c>
    </row>
    <row r="293" spans="1:25">
      <c r="A293">
        <v>2023</v>
      </c>
      <c r="B293" s="15">
        <v>44983</v>
      </c>
      <c r="C293">
        <v>0</v>
      </c>
      <c r="D293">
        <v>0</v>
      </c>
      <c r="E293" t="s">
        <v>829</v>
      </c>
      <c r="F293" t="s">
        <v>860</v>
      </c>
      <c r="G293" t="s">
        <v>886</v>
      </c>
      <c r="H293" t="s">
        <v>868</v>
      </c>
      <c r="I293" t="s">
        <v>887</v>
      </c>
      <c r="J293" t="s">
        <v>869</v>
      </c>
      <c r="K293">
        <v>1535.74701248611</v>
      </c>
      <c r="L293">
        <v>1423.38332048549</v>
      </c>
      <c r="M293">
        <v>0.71801580176812096</v>
      </c>
      <c r="N293">
        <v>0.28198419823187898</v>
      </c>
      <c r="O293">
        <v>0.21662069093987099</v>
      </c>
      <c r="P293">
        <v>1.4971152153913601</v>
      </c>
      <c r="Q293">
        <v>0.71950547554851296</v>
      </c>
      <c r="R293">
        <v>3</v>
      </c>
      <c r="S293">
        <v>2</v>
      </c>
      <c r="T293">
        <v>1537.00872766782</v>
      </c>
      <c r="U293">
        <v>1422.1216053037799</v>
      </c>
      <c r="V293">
        <v>15</v>
      </c>
      <c r="W293">
        <v>59</v>
      </c>
      <c r="X293">
        <v>37</v>
      </c>
      <c r="Y293" t="str">
        <f>IF(Table721[[#This Row],[home_team_score]] &gt; Table721[[#This Row],[away_team_score]], Table721[[#This Row],[home_team]], IF(Table721[[#This Row],[home_team_score]] &lt; Table721[[#This Row],[away_team_score]], Table721[[#This Row],[away_team]], ""))</f>
        <v>Minnesota Wild</v>
      </c>
    </row>
    <row r="294" spans="1:25">
      <c r="A294">
        <v>2023</v>
      </c>
      <c r="B294" s="15">
        <v>44932</v>
      </c>
      <c r="C294">
        <v>0</v>
      </c>
      <c r="D294">
        <v>0</v>
      </c>
      <c r="E294" t="s">
        <v>829</v>
      </c>
      <c r="G294" t="s">
        <v>854</v>
      </c>
      <c r="H294" t="s">
        <v>882</v>
      </c>
      <c r="I294" t="s">
        <v>855</v>
      </c>
      <c r="J294" t="s">
        <v>883</v>
      </c>
      <c r="K294">
        <v>1533.243191606</v>
      </c>
      <c r="L294">
        <v>1577.6466116547199</v>
      </c>
      <c r="M294">
        <v>0.50805342943514697</v>
      </c>
      <c r="N294">
        <v>0.49194657056485303</v>
      </c>
      <c r="O294">
        <v>0.24309454408651701</v>
      </c>
      <c r="P294">
        <v>1.13569638615668</v>
      </c>
      <c r="Q294">
        <v>1.10739815792983</v>
      </c>
      <c r="R294">
        <v>4</v>
      </c>
      <c r="S294">
        <v>2</v>
      </c>
      <c r="T294">
        <v>1536.97643232666</v>
      </c>
      <c r="U294">
        <v>1573.9133709340599</v>
      </c>
      <c r="V294">
        <v>96</v>
      </c>
      <c r="W294">
        <v>12</v>
      </c>
      <c r="X294">
        <v>54</v>
      </c>
      <c r="Y294" t="str">
        <f>IF(Table721[[#This Row],[home_team_score]] &gt; Table721[[#This Row],[away_team_score]], Table721[[#This Row],[home_team]], IF(Table721[[#This Row],[home_team_score]] &lt; Table721[[#This Row],[away_team_score]], Table721[[#This Row],[away_team]], ""))</f>
        <v>Winnipeg Jets</v>
      </c>
    </row>
    <row r="295" spans="1:25">
      <c r="A295">
        <v>2023</v>
      </c>
      <c r="B295" s="15">
        <v>44925</v>
      </c>
      <c r="C295">
        <v>0</v>
      </c>
      <c r="D295">
        <v>0</v>
      </c>
      <c r="E295" t="s">
        <v>829</v>
      </c>
      <c r="G295" t="s">
        <v>856</v>
      </c>
      <c r="H295" t="s">
        <v>894</v>
      </c>
      <c r="I295" t="s">
        <v>857</v>
      </c>
      <c r="J295" t="s">
        <v>895</v>
      </c>
      <c r="K295">
        <v>1542.13282020413</v>
      </c>
      <c r="L295">
        <v>1489.0353281718101</v>
      </c>
      <c r="M295">
        <v>0.64416250302508704</v>
      </c>
      <c r="N295">
        <v>0.35583749697491301</v>
      </c>
      <c r="O295">
        <v>0.22637719936322301</v>
      </c>
      <c r="P295">
        <v>1.3688785020437799</v>
      </c>
      <c r="Q295">
        <v>0.85749869731944806</v>
      </c>
      <c r="R295">
        <v>2</v>
      </c>
      <c r="S295">
        <v>4</v>
      </c>
      <c r="T295">
        <v>1536.97154306467</v>
      </c>
      <c r="U295">
        <v>1494.1966053112701</v>
      </c>
      <c r="V295">
        <v>60</v>
      </c>
      <c r="W295">
        <v>71</v>
      </c>
      <c r="X295">
        <v>65</v>
      </c>
      <c r="Y295" t="str">
        <f>IF(Table721[[#This Row],[home_team_score]] &gt; Table721[[#This Row],[away_team_score]], Table721[[#This Row],[home_team]], IF(Table721[[#This Row],[home_team_score]] &lt; Table721[[#This Row],[away_team_score]], Table721[[#This Row],[away_team]], ""))</f>
        <v>New Jersey Devils</v>
      </c>
    </row>
    <row r="296" spans="1:25">
      <c r="A296">
        <v>2023</v>
      </c>
      <c r="B296" s="15">
        <v>44898</v>
      </c>
      <c r="C296">
        <v>0</v>
      </c>
      <c r="D296">
        <v>0</v>
      </c>
      <c r="E296" t="s">
        <v>829</v>
      </c>
      <c r="G296" t="s">
        <v>870</v>
      </c>
      <c r="H296" t="s">
        <v>884</v>
      </c>
      <c r="I296" t="s">
        <v>871</v>
      </c>
      <c r="J296" t="s">
        <v>885</v>
      </c>
      <c r="K296">
        <v>1534.71138935779</v>
      </c>
      <c r="L296">
        <v>1441.10880028883</v>
      </c>
      <c r="M296">
        <v>0.69564463219108896</v>
      </c>
      <c r="N296">
        <v>0.30435536780891098</v>
      </c>
      <c r="O296">
        <v>0.21967590271263199</v>
      </c>
      <c r="P296">
        <v>1.45814880455103</v>
      </c>
      <c r="Q296">
        <v>0.76152709816159703</v>
      </c>
      <c r="R296">
        <v>5</v>
      </c>
      <c r="S296">
        <v>3</v>
      </c>
      <c r="T296">
        <v>1536.8757466662601</v>
      </c>
      <c r="U296">
        <v>1438.94444298036</v>
      </c>
      <c r="V296">
        <v>24</v>
      </c>
      <c r="W296">
        <v>20</v>
      </c>
      <c r="X296">
        <v>22</v>
      </c>
      <c r="Y296" t="str">
        <f>IF(Table721[[#This Row],[home_team_score]] &gt; Table721[[#This Row],[away_team_score]], Table721[[#This Row],[home_team]], IF(Table721[[#This Row],[home_team_score]] &lt; Table721[[#This Row],[away_team_score]], Table721[[#This Row],[away_team]], ""))</f>
        <v>Edmonton Oilers</v>
      </c>
    </row>
    <row r="297" spans="1:25">
      <c r="A297">
        <v>2023</v>
      </c>
      <c r="B297" s="15">
        <v>44968</v>
      </c>
      <c r="C297">
        <v>0</v>
      </c>
      <c r="D297">
        <v>0</v>
      </c>
      <c r="E297" t="s">
        <v>829</v>
      </c>
      <c r="G297" t="s">
        <v>854</v>
      </c>
      <c r="H297" t="s">
        <v>880</v>
      </c>
      <c r="I297" t="s">
        <v>855</v>
      </c>
      <c r="J297" t="s">
        <v>881</v>
      </c>
      <c r="K297">
        <v>1534.3224255171101</v>
      </c>
      <c r="L297">
        <v>1413.8438732316899</v>
      </c>
      <c r="M297">
        <v>0.72737668445413295</v>
      </c>
      <c r="N297">
        <v>0.272623315545867</v>
      </c>
      <c r="O297">
        <v>0.21530876048852199</v>
      </c>
      <c r="P297">
        <v>1.5134515570587199</v>
      </c>
      <c r="Q297">
        <v>0.70185720342980396</v>
      </c>
      <c r="R297">
        <v>4</v>
      </c>
      <c r="S297">
        <v>1</v>
      </c>
      <c r="T297">
        <v>1536.64705569487</v>
      </c>
      <c r="U297">
        <v>1411.51924305393</v>
      </c>
      <c r="V297">
        <v>11</v>
      </c>
      <c r="W297">
        <v>14</v>
      </c>
      <c r="X297">
        <v>12</v>
      </c>
      <c r="Y297" t="str">
        <f>IF(Table721[[#This Row],[home_team_score]] &gt; Table721[[#This Row],[away_team_score]], Table721[[#This Row],[home_team]], IF(Table721[[#This Row],[home_team_score]] &lt; Table721[[#This Row],[away_team_score]], Table721[[#This Row],[away_team]], ""))</f>
        <v>Winnipeg Jets</v>
      </c>
    </row>
    <row r="298" spans="1:25">
      <c r="A298">
        <v>2023</v>
      </c>
      <c r="B298" s="15">
        <v>44912</v>
      </c>
      <c r="C298">
        <v>0</v>
      </c>
      <c r="D298">
        <v>0</v>
      </c>
      <c r="E298" t="s">
        <v>829</v>
      </c>
      <c r="G298" t="s">
        <v>870</v>
      </c>
      <c r="H298" t="s">
        <v>878</v>
      </c>
      <c r="I298" t="s">
        <v>871</v>
      </c>
      <c r="J298" t="s">
        <v>879</v>
      </c>
      <c r="K298">
        <v>1540.5703413495301</v>
      </c>
      <c r="L298">
        <v>1408.2358771471199</v>
      </c>
      <c r="M298">
        <v>0.74069837812680095</v>
      </c>
      <c r="N298">
        <v>0.259301621873199</v>
      </c>
      <c r="O298">
        <v>0.21340239616883599</v>
      </c>
      <c r="P298">
        <v>1.5367323436918101</v>
      </c>
      <c r="Q298">
        <v>0.67667005247702805</v>
      </c>
      <c r="R298">
        <v>3</v>
      </c>
      <c r="S298">
        <v>4</v>
      </c>
      <c r="T298">
        <v>1536.64447628832</v>
      </c>
      <c r="U298">
        <v>1412.16174220833</v>
      </c>
      <c r="V298">
        <v>11</v>
      </c>
      <c r="W298">
        <v>9</v>
      </c>
      <c r="X298">
        <v>10</v>
      </c>
      <c r="Y298" t="str">
        <f>IF(Table721[[#This Row],[home_team_score]] &gt; Table721[[#This Row],[away_team_score]], Table721[[#This Row],[home_team]], IF(Table721[[#This Row],[home_team_score]] &lt; Table721[[#This Row],[away_team_score]], Table721[[#This Row],[away_team]], ""))</f>
        <v>Anaheim Ducks</v>
      </c>
    </row>
    <row r="299" spans="1:25">
      <c r="A299">
        <v>2023</v>
      </c>
      <c r="B299" s="15">
        <v>44947</v>
      </c>
      <c r="C299">
        <v>0</v>
      </c>
      <c r="D299">
        <v>0</v>
      </c>
      <c r="E299" t="s">
        <v>829</v>
      </c>
      <c r="G299" t="s">
        <v>843</v>
      </c>
      <c r="H299" t="s">
        <v>838</v>
      </c>
      <c r="I299" t="s">
        <v>845</v>
      </c>
      <c r="J299" t="s">
        <v>839</v>
      </c>
      <c r="K299">
        <v>1532.2631368520499</v>
      </c>
      <c r="L299">
        <v>1533.7747592190301</v>
      </c>
      <c r="M299">
        <v>0.56933084432883496</v>
      </c>
      <c r="N299">
        <v>0.43066915567116498</v>
      </c>
      <c r="O299">
        <v>0.235638678463677</v>
      </c>
      <c r="P299">
        <v>1.24014399935509</v>
      </c>
      <c r="Q299">
        <v>0.99549467910858602</v>
      </c>
      <c r="R299">
        <v>6</v>
      </c>
      <c r="S299">
        <v>2</v>
      </c>
      <c r="T299">
        <v>1536.6344211492899</v>
      </c>
      <c r="U299">
        <v>1529.4034749217899</v>
      </c>
      <c r="V299">
        <v>81</v>
      </c>
      <c r="W299">
        <v>52</v>
      </c>
      <c r="X299">
        <v>66</v>
      </c>
      <c r="Y299" t="str">
        <f>IF(Table721[[#This Row],[home_team_score]] &gt; Table721[[#This Row],[away_team_score]], Table721[[#This Row],[home_team]], IF(Table721[[#This Row],[home_team_score]] &lt; Table721[[#This Row],[away_team_score]], Table721[[#This Row],[away_team]], ""))</f>
        <v>Vegas Golden Knights</v>
      </c>
    </row>
    <row r="300" spans="1:25">
      <c r="A300">
        <v>2023</v>
      </c>
      <c r="B300" s="15">
        <v>44891</v>
      </c>
      <c r="C300">
        <v>0</v>
      </c>
      <c r="D300">
        <v>0</v>
      </c>
      <c r="E300" t="s">
        <v>829</v>
      </c>
      <c r="G300" t="s">
        <v>856</v>
      </c>
      <c r="H300" t="s">
        <v>846</v>
      </c>
      <c r="I300" t="s">
        <v>857</v>
      </c>
      <c r="J300" t="s">
        <v>847</v>
      </c>
      <c r="K300">
        <v>1541.48676438047</v>
      </c>
      <c r="L300">
        <v>1552.05454654048</v>
      </c>
      <c r="M300">
        <v>0.55650511471174602</v>
      </c>
      <c r="N300">
        <v>0.44349488528825398</v>
      </c>
      <c r="O300">
        <v>0.23719964265291099</v>
      </c>
      <c r="P300">
        <v>1.2182070577322599</v>
      </c>
      <c r="Q300">
        <v>1.01899258492065</v>
      </c>
      <c r="R300">
        <v>1</v>
      </c>
      <c r="S300">
        <v>4</v>
      </c>
      <c r="T300">
        <v>1536.2460812690399</v>
      </c>
      <c r="U300">
        <v>1557.2952296519099</v>
      </c>
      <c r="V300">
        <v>92</v>
      </c>
      <c r="W300">
        <v>37</v>
      </c>
      <c r="X300">
        <v>64</v>
      </c>
      <c r="Y300" t="str">
        <f>IF(Table721[[#This Row],[home_team_score]] &gt; Table721[[#This Row],[away_team_score]], Table721[[#This Row],[home_team]], IF(Table721[[#This Row],[home_team_score]] &lt; Table721[[#This Row],[away_team_score]], Table721[[#This Row],[away_team]], ""))</f>
        <v>Toronto Maple Leafs</v>
      </c>
    </row>
    <row r="301" spans="1:25">
      <c r="A301">
        <v>2023</v>
      </c>
      <c r="B301" s="15">
        <v>44966</v>
      </c>
      <c r="C301">
        <v>0</v>
      </c>
      <c r="D301">
        <v>0</v>
      </c>
      <c r="E301" t="s">
        <v>829</v>
      </c>
      <c r="G301" t="s">
        <v>858</v>
      </c>
      <c r="H301" t="s">
        <v>836</v>
      </c>
      <c r="I301" t="s">
        <v>859</v>
      </c>
      <c r="J301" t="s">
        <v>837</v>
      </c>
      <c r="K301">
        <v>1533.7348042129199</v>
      </c>
      <c r="L301">
        <v>1426.0405189774001</v>
      </c>
      <c r="M301">
        <v>0.71254183223105005</v>
      </c>
      <c r="N301">
        <v>0.28745816776895</v>
      </c>
      <c r="O301">
        <v>0.217378211575361</v>
      </c>
      <c r="P301">
        <v>1.48757080687444</v>
      </c>
      <c r="Q301">
        <v>0.72980740470091698</v>
      </c>
      <c r="R301">
        <v>4</v>
      </c>
      <c r="S301">
        <v>1</v>
      </c>
      <c r="T301">
        <v>1536.20012352909</v>
      </c>
      <c r="U301">
        <v>1423.57519966123</v>
      </c>
      <c r="V301">
        <v>16</v>
      </c>
      <c r="W301">
        <v>68</v>
      </c>
      <c r="X301">
        <v>42</v>
      </c>
      <c r="Y301" t="str">
        <f>IF(Table721[[#This Row],[home_team_score]] &gt; Table721[[#This Row],[away_team_score]], Table721[[#This Row],[home_team]], IF(Table721[[#This Row],[home_team_score]] &lt; Table721[[#This Row],[away_team_score]], Table721[[#This Row],[away_team]], ""))</f>
        <v>Florida Panthers</v>
      </c>
    </row>
    <row r="302" spans="1:25">
      <c r="A302">
        <v>2023</v>
      </c>
      <c r="B302" s="15">
        <v>44915</v>
      </c>
      <c r="C302">
        <v>0</v>
      </c>
      <c r="D302">
        <v>0</v>
      </c>
      <c r="E302" t="s">
        <v>829</v>
      </c>
      <c r="G302" t="s">
        <v>854</v>
      </c>
      <c r="H302" t="s">
        <v>831</v>
      </c>
      <c r="I302" t="s">
        <v>855</v>
      </c>
      <c r="J302" t="s">
        <v>833</v>
      </c>
      <c r="K302">
        <v>1532.7363226958801</v>
      </c>
      <c r="L302">
        <v>1472.23487033575</v>
      </c>
      <c r="M302">
        <v>0.653870761464866</v>
      </c>
      <c r="N302">
        <v>0.346129238535134</v>
      </c>
      <c r="O302">
        <v>0.225141543944542</v>
      </c>
      <c r="P302">
        <v>1.38566959409788</v>
      </c>
      <c r="Q302">
        <v>0.83947194984666196</v>
      </c>
      <c r="R302">
        <v>5</v>
      </c>
      <c r="S302">
        <v>1</v>
      </c>
      <c r="T302">
        <v>1536.14868846339</v>
      </c>
      <c r="U302">
        <v>1468.82250456824</v>
      </c>
      <c r="V302">
        <v>43</v>
      </c>
      <c r="W302">
        <v>12</v>
      </c>
      <c r="X302">
        <v>27</v>
      </c>
      <c r="Y302" t="str">
        <f>IF(Table721[[#This Row],[home_team_score]] &gt; Table721[[#This Row],[away_team_score]], Table721[[#This Row],[home_team]], IF(Table721[[#This Row],[home_team_score]] &lt; Table721[[#This Row],[away_team_score]], Table721[[#This Row],[away_team]], ""))</f>
        <v>Winnipeg Jets</v>
      </c>
    </row>
    <row r="303" spans="1:25">
      <c r="A303">
        <v>2023</v>
      </c>
      <c r="B303" s="15">
        <v>44918</v>
      </c>
      <c r="C303">
        <v>0</v>
      </c>
      <c r="D303">
        <v>0</v>
      </c>
      <c r="E303" t="s">
        <v>829</v>
      </c>
      <c r="G303" t="s">
        <v>838</v>
      </c>
      <c r="H303" t="s">
        <v>854</v>
      </c>
      <c r="I303" t="s">
        <v>839</v>
      </c>
      <c r="J303" t="s">
        <v>855</v>
      </c>
      <c r="K303">
        <v>1532.1557594659901</v>
      </c>
      <c r="L303">
        <v>1534.6008918610801</v>
      </c>
      <c r="M303">
        <v>0.56801275770065196</v>
      </c>
      <c r="N303">
        <v>0.43198724229934798</v>
      </c>
      <c r="O303">
        <v>0.23579925385713599</v>
      </c>
      <c r="P303">
        <v>1.2378877848112899</v>
      </c>
      <c r="Q303">
        <v>0.99791146904584405</v>
      </c>
      <c r="R303">
        <v>4</v>
      </c>
      <c r="S303">
        <v>1</v>
      </c>
      <c r="T303">
        <v>1536.05513488936</v>
      </c>
      <c r="U303">
        <v>1530.7015164377101</v>
      </c>
      <c r="V303">
        <v>82</v>
      </c>
      <c r="W303">
        <v>47</v>
      </c>
      <c r="X303">
        <v>64</v>
      </c>
      <c r="Y303" t="str">
        <f>IF(Table721[[#This Row],[home_team_score]] &gt; Table721[[#This Row],[away_team_score]], Table721[[#This Row],[home_team]], IF(Table721[[#This Row],[home_team_score]] &lt; Table721[[#This Row],[away_team_score]], Table721[[#This Row],[away_team]], ""))</f>
        <v>Washington Capitals</v>
      </c>
    </row>
    <row r="304" spans="1:25">
      <c r="A304">
        <v>2023</v>
      </c>
      <c r="B304" s="15">
        <v>44893</v>
      </c>
      <c r="C304">
        <v>0</v>
      </c>
      <c r="D304">
        <v>0</v>
      </c>
      <c r="E304" t="s">
        <v>829</v>
      </c>
      <c r="F304" t="s">
        <v>860</v>
      </c>
      <c r="G304" t="s">
        <v>870</v>
      </c>
      <c r="H304" t="s">
        <v>858</v>
      </c>
      <c r="I304" t="s">
        <v>871</v>
      </c>
      <c r="J304" t="s">
        <v>859</v>
      </c>
      <c r="K304">
        <v>1533.95613358422</v>
      </c>
      <c r="L304">
        <v>1542.85921931291</v>
      </c>
      <c r="M304">
        <v>0.55886891131403504</v>
      </c>
      <c r="N304">
        <v>0.44113108868596501</v>
      </c>
      <c r="O304">
        <v>0.23691217372120901</v>
      </c>
      <c r="P304">
        <v>1.2222471477446699</v>
      </c>
      <c r="Q304">
        <v>1.01466502597654</v>
      </c>
      <c r="R304">
        <v>4</v>
      </c>
      <c r="S304">
        <v>3</v>
      </c>
      <c r="T304">
        <v>1536.04440326811</v>
      </c>
      <c r="U304">
        <v>1540.7709496290199</v>
      </c>
      <c r="V304">
        <v>86</v>
      </c>
      <c r="W304">
        <v>64</v>
      </c>
      <c r="X304">
        <v>75</v>
      </c>
      <c r="Y304" t="str">
        <f>IF(Table721[[#This Row],[home_team_score]] &gt; Table721[[#This Row],[away_team_score]], Table721[[#This Row],[home_team]], IF(Table721[[#This Row],[home_team_score]] &lt; Table721[[#This Row],[away_team_score]], Table721[[#This Row],[away_team]], ""))</f>
        <v>Edmonton Oilers</v>
      </c>
    </row>
    <row r="305" spans="1:25">
      <c r="A305">
        <v>2023</v>
      </c>
      <c r="B305" s="15">
        <v>44863</v>
      </c>
      <c r="C305">
        <v>0</v>
      </c>
      <c r="D305">
        <v>0</v>
      </c>
      <c r="E305" t="s">
        <v>829</v>
      </c>
      <c r="G305" t="s">
        <v>872</v>
      </c>
      <c r="H305" t="s">
        <v>884</v>
      </c>
      <c r="I305" t="s">
        <v>873</v>
      </c>
      <c r="J305" t="s">
        <v>885</v>
      </c>
      <c r="K305">
        <v>1543.0523785861801</v>
      </c>
      <c r="L305">
        <v>1439.1340091985101</v>
      </c>
      <c r="M305">
        <v>0.70806926533513403</v>
      </c>
      <c r="N305">
        <v>0.29193073466486602</v>
      </c>
      <c r="O305">
        <v>0.217992178434714</v>
      </c>
      <c r="P305">
        <v>1.4797771474719099</v>
      </c>
      <c r="Q305">
        <v>0.73821503096280605</v>
      </c>
      <c r="R305">
        <v>4</v>
      </c>
      <c r="S305">
        <v>7</v>
      </c>
      <c r="T305">
        <v>1535.9817801679401</v>
      </c>
      <c r="U305">
        <v>1446.2046076167501</v>
      </c>
      <c r="V305">
        <v>27</v>
      </c>
      <c r="W305">
        <v>16</v>
      </c>
      <c r="X305">
        <v>21</v>
      </c>
      <c r="Y305" t="str">
        <f>IF(Table721[[#This Row],[home_team_score]] &gt; Table721[[#This Row],[away_team_score]], Table721[[#This Row],[home_team]], IF(Table721[[#This Row],[home_team_score]] &lt; Table721[[#This Row],[away_team_score]], Table721[[#This Row],[away_team]], ""))</f>
        <v>Montreal Canadiens</v>
      </c>
    </row>
    <row r="306" spans="1:25">
      <c r="A306">
        <v>2023</v>
      </c>
      <c r="B306" s="15">
        <v>44856</v>
      </c>
      <c r="C306">
        <v>0</v>
      </c>
      <c r="D306">
        <v>0</v>
      </c>
      <c r="E306" t="s">
        <v>829</v>
      </c>
      <c r="G306" t="s">
        <v>843</v>
      </c>
      <c r="H306" t="s">
        <v>842</v>
      </c>
      <c r="I306" t="s">
        <v>845</v>
      </c>
      <c r="J306" t="s">
        <v>844</v>
      </c>
      <c r="K306">
        <v>1538.2328278822299</v>
      </c>
      <c r="L306">
        <v>1588.3002521512501</v>
      </c>
      <c r="M306">
        <v>0.49990296867824802</v>
      </c>
      <c r="N306">
        <v>0.50009703132175198</v>
      </c>
      <c r="O306">
        <v>0.244067238640755</v>
      </c>
      <c r="P306">
        <v>1.12186323884364</v>
      </c>
      <c r="Q306">
        <v>1.12220399979712</v>
      </c>
      <c r="R306">
        <v>2</v>
      </c>
      <c r="S306">
        <v>3</v>
      </c>
      <c r="T306">
        <v>1535.8189758184001</v>
      </c>
      <c r="U306">
        <v>1590.7141042150799</v>
      </c>
      <c r="V306">
        <v>98</v>
      </c>
      <c r="W306">
        <v>15</v>
      </c>
      <c r="X306">
        <v>56</v>
      </c>
      <c r="Y306" t="str">
        <f>IF(Table721[[#This Row],[home_team_score]] &gt; Table721[[#This Row],[away_team_score]], Table721[[#This Row],[home_team]], IF(Table721[[#This Row],[home_team_score]] &lt; Table721[[#This Row],[away_team_score]], Table721[[#This Row],[away_team]], ""))</f>
        <v>Colorado Avalanche</v>
      </c>
    </row>
    <row r="307" spans="1:25">
      <c r="A307">
        <v>2023</v>
      </c>
      <c r="B307" s="15">
        <v>44906</v>
      </c>
      <c r="C307">
        <v>0</v>
      </c>
      <c r="D307">
        <v>0</v>
      </c>
      <c r="E307" t="s">
        <v>829</v>
      </c>
      <c r="G307" t="s">
        <v>858</v>
      </c>
      <c r="H307" t="s">
        <v>850</v>
      </c>
      <c r="I307" t="s">
        <v>859</v>
      </c>
      <c r="J307" t="s">
        <v>851</v>
      </c>
      <c r="K307">
        <v>1542.15607048622</v>
      </c>
      <c r="L307">
        <v>1477.24631754603</v>
      </c>
      <c r="M307">
        <v>0.65959135931027701</v>
      </c>
      <c r="N307">
        <v>0.34040864068972299</v>
      </c>
      <c r="O307">
        <v>0.224408113649855</v>
      </c>
      <c r="P307">
        <v>1.3955731795478501</v>
      </c>
      <c r="Q307">
        <v>0.82883493410200904</v>
      </c>
      <c r="R307">
        <v>2</v>
      </c>
      <c r="S307">
        <v>5</v>
      </c>
      <c r="T307">
        <v>1535.7023345376699</v>
      </c>
      <c r="U307">
        <v>1483.7000534945801</v>
      </c>
      <c r="V307">
        <v>52</v>
      </c>
      <c r="W307">
        <v>66</v>
      </c>
      <c r="X307">
        <v>59</v>
      </c>
      <c r="Y307" t="str">
        <f>IF(Table721[[#This Row],[home_team_score]] &gt; Table721[[#This Row],[away_team_score]], Table721[[#This Row],[home_team]], IF(Table721[[#This Row],[home_team_score]] &lt; Table721[[#This Row],[away_team_score]], Table721[[#This Row],[away_team]], ""))</f>
        <v>Seattle Kraken</v>
      </c>
    </row>
    <row r="308" spans="1:25">
      <c r="A308">
        <v>2023</v>
      </c>
      <c r="B308" s="15">
        <v>44873</v>
      </c>
      <c r="C308">
        <v>0</v>
      </c>
      <c r="D308">
        <v>0</v>
      </c>
      <c r="E308" t="s">
        <v>829</v>
      </c>
      <c r="G308" t="s">
        <v>888</v>
      </c>
      <c r="H308" t="s">
        <v>834</v>
      </c>
      <c r="I308" t="s">
        <v>889</v>
      </c>
      <c r="J308" t="s">
        <v>835</v>
      </c>
      <c r="K308">
        <v>1538.6188650838801</v>
      </c>
      <c r="L308">
        <v>1522.7652345664901</v>
      </c>
      <c r="M308">
        <v>0.59365214862120297</v>
      </c>
      <c r="N308">
        <v>0.40634785137879698</v>
      </c>
      <c r="O308">
        <v>0.23266544195140701</v>
      </c>
      <c r="P308">
        <v>1.2818473996694599</v>
      </c>
      <c r="Q308">
        <v>0.95081804228194899</v>
      </c>
      <c r="R308">
        <v>3</v>
      </c>
      <c r="S308">
        <v>4</v>
      </c>
      <c r="T308">
        <v>1535.6570944929199</v>
      </c>
      <c r="U308">
        <v>1525.7270051574501</v>
      </c>
      <c r="V308">
        <v>79</v>
      </c>
      <c r="W308">
        <v>60</v>
      </c>
      <c r="X308">
        <v>69</v>
      </c>
      <c r="Y308" t="str">
        <f>IF(Table721[[#This Row],[home_team_score]] &gt; Table721[[#This Row],[away_team_score]], Table721[[#This Row],[home_team]], IF(Table721[[#This Row],[home_team_score]] &lt; Table721[[#This Row],[away_team_score]], Table721[[#This Row],[away_team]], ""))</f>
        <v>New York Islanders</v>
      </c>
    </row>
    <row r="309" spans="1:25">
      <c r="A309">
        <v>2023</v>
      </c>
      <c r="B309" s="15">
        <v>44896</v>
      </c>
      <c r="C309">
        <v>0</v>
      </c>
      <c r="D309">
        <v>0</v>
      </c>
      <c r="E309" t="s">
        <v>829</v>
      </c>
      <c r="G309" t="s">
        <v>856</v>
      </c>
      <c r="H309" t="s">
        <v>843</v>
      </c>
      <c r="I309" t="s">
        <v>857</v>
      </c>
      <c r="J309" t="s">
        <v>845</v>
      </c>
      <c r="K309">
        <v>1533.47977751547</v>
      </c>
      <c r="L309">
        <v>1544.90519501885</v>
      </c>
      <c r="M309">
        <v>0.55528630353042496</v>
      </c>
      <c r="N309">
        <v>0.44471369646957498</v>
      </c>
      <c r="O309">
        <v>0.237347837616497</v>
      </c>
      <c r="P309">
        <v>1.2161244412763399</v>
      </c>
      <c r="Q309">
        <v>1.02122339634015</v>
      </c>
      <c r="R309">
        <v>4</v>
      </c>
      <c r="S309">
        <v>3</v>
      </c>
      <c r="T309">
        <v>1535.5875493455001</v>
      </c>
      <c r="U309">
        <v>1542.7974231888199</v>
      </c>
      <c r="V309">
        <v>87</v>
      </c>
      <c r="W309">
        <v>25</v>
      </c>
      <c r="X309">
        <v>56</v>
      </c>
      <c r="Y309" t="str">
        <f>IF(Table721[[#This Row],[home_team_score]] &gt; Table721[[#This Row],[away_team_score]], Table721[[#This Row],[home_team]], IF(Table721[[#This Row],[home_team_score]] &lt; Table721[[#This Row],[away_team_score]], Table721[[#This Row],[away_team]], ""))</f>
        <v>Pittsburgh Penguins</v>
      </c>
    </row>
    <row r="310" spans="1:25">
      <c r="A310">
        <v>2023</v>
      </c>
      <c r="B310" s="15">
        <v>44931</v>
      </c>
      <c r="C310">
        <v>0</v>
      </c>
      <c r="D310">
        <v>0</v>
      </c>
      <c r="E310" t="s">
        <v>829</v>
      </c>
      <c r="G310" t="s">
        <v>870</v>
      </c>
      <c r="H310" t="s">
        <v>834</v>
      </c>
      <c r="I310" t="s">
        <v>871</v>
      </c>
      <c r="J310" t="s">
        <v>835</v>
      </c>
      <c r="K310">
        <v>1532.44780490015</v>
      </c>
      <c r="L310">
        <v>1526.62623455529</v>
      </c>
      <c r="M310">
        <v>0.579649516056438</v>
      </c>
      <c r="N310">
        <v>0.420350483943562</v>
      </c>
      <c r="O310">
        <v>0.234379909900848</v>
      </c>
      <c r="P310">
        <v>1.25782074066635</v>
      </c>
      <c r="Q310">
        <v>0.97655916923450303</v>
      </c>
      <c r="R310">
        <v>4</v>
      </c>
      <c r="S310">
        <v>2</v>
      </c>
      <c r="T310">
        <v>1535.5616422611299</v>
      </c>
      <c r="U310">
        <v>1523.5123971943101</v>
      </c>
      <c r="V310">
        <v>78</v>
      </c>
      <c r="W310">
        <v>91</v>
      </c>
      <c r="X310">
        <v>84</v>
      </c>
      <c r="Y310" t="str">
        <f>IF(Table721[[#This Row],[home_team_score]] &gt; Table721[[#This Row],[away_team_score]], Table721[[#This Row],[home_team]], IF(Table721[[#This Row],[home_team_score]] &lt; Table721[[#This Row],[away_team_score]], Table721[[#This Row],[away_team]], ""))</f>
        <v>Edmonton Oilers</v>
      </c>
    </row>
    <row r="311" spans="1:25">
      <c r="A311">
        <v>2023</v>
      </c>
      <c r="B311" s="15">
        <v>44898</v>
      </c>
      <c r="C311">
        <v>0</v>
      </c>
      <c r="D311">
        <v>0</v>
      </c>
      <c r="E311" t="s">
        <v>829</v>
      </c>
      <c r="F311" t="s">
        <v>865</v>
      </c>
      <c r="G311" t="s">
        <v>886</v>
      </c>
      <c r="H311" t="s">
        <v>878</v>
      </c>
      <c r="I311" t="s">
        <v>887</v>
      </c>
      <c r="J311" t="s">
        <v>879</v>
      </c>
      <c r="K311">
        <v>1534.2984773385599</v>
      </c>
      <c r="L311">
        <v>1414.7049345779999</v>
      </c>
      <c r="M311">
        <v>0.72636527166512099</v>
      </c>
      <c r="N311">
        <v>0.27363472833487901</v>
      </c>
      <c r="O311">
        <v>0.21545155954016601</v>
      </c>
      <c r="P311">
        <v>1.5116855722943401</v>
      </c>
      <c r="Q311">
        <v>0.70376598724582395</v>
      </c>
      <c r="R311">
        <v>5</v>
      </c>
      <c r="S311">
        <v>4</v>
      </c>
      <c r="T311">
        <v>1535.5188454235199</v>
      </c>
      <c r="U311">
        <v>1413.4845664930399</v>
      </c>
      <c r="V311">
        <v>11</v>
      </c>
      <c r="W311">
        <v>12</v>
      </c>
      <c r="X311">
        <v>11</v>
      </c>
      <c r="Y311" t="str">
        <f>IF(Table721[[#This Row],[home_team_score]] &gt; Table721[[#This Row],[away_team_score]], Table721[[#This Row],[home_team]], IF(Table721[[#This Row],[home_team_score]] &lt; Table721[[#This Row],[away_team_score]], Table721[[#This Row],[away_team]], ""))</f>
        <v>Minnesota Wild</v>
      </c>
    </row>
    <row r="312" spans="1:25">
      <c r="A312">
        <v>2023</v>
      </c>
      <c r="B312" s="15">
        <v>44884</v>
      </c>
      <c r="C312">
        <v>0</v>
      </c>
      <c r="D312">
        <v>0</v>
      </c>
      <c r="E312" t="s">
        <v>829</v>
      </c>
      <c r="G312" t="s">
        <v>852</v>
      </c>
      <c r="H312" t="s">
        <v>834</v>
      </c>
      <c r="I312" t="s">
        <v>853</v>
      </c>
      <c r="J312" t="s">
        <v>835</v>
      </c>
      <c r="K312">
        <v>1531.7716348190199</v>
      </c>
      <c r="L312">
        <v>1523.2561923265901</v>
      </c>
      <c r="M312">
        <v>0.583423194852835</v>
      </c>
      <c r="N312">
        <v>0.416576805147165</v>
      </c>
      <c r="O312">
        <v>0.233918670664234</v>
      </c>
      <c r="P312">
        <v>1.26429148219525</v>
      </c>
      <c r="Q312">
        <v>0.96962718846898599</v>
      </c>
      <c r="R312">
        <v>5</v>
      </c>
      <c r="S312">
        <v>2</v>
      </c>
      <c r="T312">
        <v>1535.5123596082899</v>
      </c>
      <c r="U312">
        <v>1519.5154675373201</v>
      </c>
      <c r="V312">
        <v>76</v>
      </c>
      <c r="W312">
        <v>41</v>
      </c>
      <c r="X312">
        <v>58</v>
      </c>
      <c r="Y312" t="str">
        <f>IF(Table721[[#This Row],[home_team_score]] &gt; Table721[[#This Row],[away_team_score]], Table721[[#This Row],[home_team]], IF(Table721[[#This Row],[home_team_score]] &lt; Table721[[#This Row],[away_team_score]], Table721[[#This Row],[away_team]], ""))</f>
        <v>Dallas Stars</v>
      </c>
    </row>
    <row r="313" spans="1:25">
      <c r="A313">
        <v>2023</v>
      </c>
      <c r="B313" s="15">
        <v>44852</v>
      </c>
      <c r="C313">
        <v>0</v>
      </c>
      <c r="D313">
        <v>0</v>
      </c>
      <c r="E313" t="s">
        <v>829</v>
      </c>
      <c r="G313" t="s">
        <v>870</v>
      </c>
      <c r="H313" t="s">
        <v>861</v>
      </c>
      <c r="I313" t="s">
        <v>871</v>
      </c>
      <c r="J313" t="s">
        <v>862</v>
      </c>
      <c r="K313">
        <v>1540.91950426429</v>
      </c>
      <c r="L313">
        <v>1466.65473062815</v>
      </c>
      <c r="M313">
        <v>0.67157683943621604</v>
      </c>
      <c r="N313">
        <v>0.32842316056378401</v>
      </c>
      <c r="O313">
        <v>0.222857304573091</v>
      </c>
      <c r="P313">
        <v>1.4163451791950501</v>
      </c>
      <c r="Q313">
        <v>0.80651212537803796</v>
      </c>
      <c r="R313">
        <v>2</v>
      </c>
      <c r="S313">
        <v>4</v>
      </c>
      <c r="T313">
        <v>1535.4794268632299</v>
      </c>
      <c r="U313">
        <v>1472.0948080292101</v>
      </c>
      <c r="V313">
        <v>44</v>
      </c>
      <c r="W313">
        <v>29</v>
      </c>
      <c r="X313">
        <v>36</v>
      </c>
      <c r="Y313" t="str">
        <f>IF(Table721[[#This Row],[home_team_score]] &gt; Table721[[#This Row],[away_team_score]], Table721[[#This Row],[home_team]], IF(Table721[[#This Row],[home_team_score]] &lt; Table721[[#This Row],[away_team_score]], Table721[[#This Row],[away_team]], ""))</f>
        <v>Buffalo Sabres</v>
      </c>
    </row>
    <row r="314" spans="1:25">
      <c r="A314">
        <v>2023</v>
      </c>
      <c r="B314" s="15">
        <v>44888</v>
      </c>
      <c r="C314">
        <v>0</v>
      </c>
      <c r="D314">
        <v>0</v>
      </c>
      <c r="E314" t="s">
        <v>829</v>
      </c>
      <c r="G314" t="s">
        <v>852</v>
      </c>
      <c r="H314" t="s">
        <v>880</v>
      </c>
      <c r="I314" t="s">
        <v>853</v>
      </c>
      <c r="J314" t="s">
        <v>881</v>
      </c>
      <c r="K314">
        <v>1533.2426093992799</v>
      </c>
      <c r="L314">
        <v>1434.4410917779801</v>
      </c>
      <c r="M314">
        <v>0.701943613002733</v>
      </c>
      <c r="N314">
        <v>0.298056386997267</v>
      </c>
      <c r="O314">
        <v>0.218826176723142</v>
      </c>
      <c r="P314">
        <v>1.4691097656199901</v>
      </c>
      <c r="Q314">
        <v>0.74971641110315002</v>
      </c>
      <c r="R314">
        <v>6</v>
      </c>
      <c r="S314">
        <v>4</v>
      </c>
      <c r="T314">
        <v>1535.3571612942301</v>
      </c>
      <c r="U314">
        <v>1432.3265398830299</v>
      </c>
      <c r="V314">
        <v>19</v>
      </c>
      <c r="W314">
        <v>13</v>
      </c>
      <c r="X314">
        <v>16</v>
      </c>
      <c r="Y314" t="str">
        <f>IF(Table721[[#This Row],[home_team_score]] &gt; Table721[[#This Row],[away_team_score]], Table721[[#This Row],[home_team]], IF(Table721[[#This Row],[home_team_score]] &lt; Table721[[#This Row],[away_team_score]], Table721[[#This Row],[away_team]], ""))</f>
        <v>Dallas Stars</v>
      </c>
    </row>
    <row r="315" spans="1:25">
      <c r="A315">
        <v>2023</v>
      </c>
      <c r="B315" s="15">
        <v>44886</v>
      </c>
      <c r="C315">
        <v>0</v>
      </c>
      <c r="D315">
        <v>0</v>
      </c>
      <c r="E315" t="s">
        <v>829</v>
      </c>
      <c r="G315" t="s">
        <v>872</v>
      </c>
      <c r="H315" t="s">
        <v>878</v>
      </c>
      <c r="I315" t="s">
        <v>873</v>
      </c>
      <c r="J315" t="s">
        <v>879</v>
      </c>
      <c r="K315">
        <v>1533.2425847363099</v>
      </c>
      <c r="L315">
        <v>1426.0099888141999</v>
      </c>
      <c r="M315">
        <v>0.71199715944962205</v>
      </c>
      <c r="N315">
        <v>0.288002840550378</v>
      </c>
      <c r="O315">
        <v>0.217453215550587</v>
      </c>
      <c r="P315">
        <v>1.4866214626646299</v>
      </c>
      <c r="Q315">
        <v>0.73083175288596003</v>
      </c>
      <c r="R315">
        <v>3</v>
      </c>
      <c r="S315">
        <v>1</v>
      </c>
      <c r="T315">
        <v>1535.27800743535</v>
      </c>
      <c r="U315">
        <v>1423.9745661151601</v>
      </c>
      <c r="V315">
        <v>15</v>
      </c>
      <c r="W315">
        <v>15</v>
      </c>
      <c r="X315">
        <v>15</v>
      </c>
      <c r="Y315" t="str">
        <f>IF(Table721[[#This Row],[home_team_score]] &gt; Table721[[#This Row],[away_team_score]], Table721[[#This Row],[home_team]], IF(Table721[[#This Row],[home_team_score]] &lt; Table721[[#This Row],[away_team_score]], Table721[[#This Row],[away_team]], ""))</f>
        <v>St. Louis Blues</v>
      </c>
    </row>
    <row r="316" spans="1:25">
      <c r="A316">
        <v>2023</v>
      </c>
      <c r="B316" s="15">
        <v>44849</v>
      </c>
      <c r="C316">
        <v>0</v>
      </c>
      <c r="D316">
        <v>0</v>
      </c>
      <c r="E316" t="s">
        <v>829</v>
      </c>
      <c r="G316" t="s">
        <v>886</v>
      </c>
      <c r="H316" t="s">
        <v>874</v>
      </c>
      <c r="I316" t="s">
        <v>887</v>
      </c>
      <c r="J316" t="s">
        <v>875</v>
      </c>
      <c r="K316">
        <v>1538.2169736497301</v>
      </c>
      <c r="L316">
        <v>1492.35140871302</v>
      </c>
      <c r="M316">
        <v>0.63456389895356902</v>
      </c>
      <c r="N316">
        <v>0.36543610104643098</v>
      </c>
      <c r="O316">
        <v>0.22758876790107199</v>
      </c>
      <c r="P316">
        <v>1.3522969498908699</v>
      </c>
      <c r="Q316">
        <v>0.87529181801020595</v>
      </c>
      <c r="R316">
        <v>6</v>
      </c>
      <c r="S316">
        <v>7</v>
      </c>
      <c r="T316">
        <v>1535.0024694142</v>
      </c>
      <c r="U316">
        <v>1495.56591294855</v>
      </c>
      <c r="V316">
        <v>60</v>
      </c>
      <c r="W316">
        <v>53</v>
      </c>
      <c r="X316">
        <v>56</v>
      </c>
      <c r="Y316" t="str">
        <f>IF(Table721[[#This Row],[home_team_score]] &gt; Table721[[#This Row],[away_team_score]], Table721[[#This Row],[home_team]], IF(Table721[[#This Row],[home_team_score]] &lt; Table721[[#This Row],[away_team_score]], Table721[[#This Row],[away_team]], ""))</f>
        <v>Los Angeles Kings</v>
      </c>
    </row>
    <row r="317" spans="1:25">
      <c r="A317">
        <v>2023</v>
      </c>
      <c r="B317" s="15">
        <v>44918</v>
      </c>
      <c r="C317">
        <v>0</v>
      </c>
      <c r="D317">
        <v>0</v>
      </c>
      <c r="E317" t="s">
        <v>829</v>
      </c>
      <c r="G317" t="s">
        <v>852</v>
      </c>
      <c r="H317" t="s">
        <v>884</v>
      </c>
      <c r="I317" t="s">
        <v>853</v>
      </c>
      <c r="J317" t="s">
        <v>885</v>
      </c>
      <c r="K317">
        <v>1532.87974222415</v>
      </c>
      <c r="L317">
        <v>1431.7877029062499</v>
      </c>
      <c r="M317">
        <v>0.70469486035634499</v>
      </c>
      <c r="N317">
        <v>0.29530513964365501</v>
      </c>
      <c r="O317">
        <v>0.21845255972607899</v>
      </c>
      <c r="P317">
        <v>1.4738998843681099</v>
      </c>
      <c r="Q317">
        <v>0.74455267535796399</v>
      </c>
      <c r="R317">
        <v>4</v>
      </c>
      <c r="S317">
        <v>2</v>
      </c>
      <c r="T317">
        <v>1534.9725953253601</v>
      </c>
      <c r="U317">
        <v>1429.6948498050399</v>
      </c>
      <c r="V317">
        <v>18</v>
      </c>
      <c r="W317">
        <v>7</v>
      </c>
      <c r="X317">
        <v>12</v>
      </c>
      <c r="Y317" t="str">
        <f>IF(Table721[[#This Row],[home_team_score]] &gt; Table721[[#This Row],[away_team_score]], Table721[[#This Row],[home_team]], IF(Table721[[#This Row],[home_team_score]] &lt; Table721[[#This Row],[away_team_score]], Table721[[#This Row],[away_team]], ""))</f>
        <v>Dallas Stars</v>
      </c>
    </row>
    <row r="318" spans="1:25">
      <c r="A318">
        <v>2023</v>
      </c>
      <c r="B318" s="15">
        <v>44899</v>
      </c>
      <c r="C318">
        <v>0</v>
      </c>
      <c r="D318">
        <v>0</v>
      </c>
      <c r="E318" t="s">
        <v>829</v>
      </c>
      <c r="F318" t="s">
        <v>865</v>
      </c>
      <c r="G318" t="s">
        <v>852</v>
      </c>
      <c r="H318" t="s">
        <v>886</v>
      </c>
      <c r="I318" t="s">
        <v>853</v>
      </c>
      <c r="J318" t="s">
        <v>887</v>
      </c>
      <c r="K318">
        <v>1537.72328279617</v>
      </c>
      <c r="L318">
        <v>1535.5188454235199</v>
      </c>
      <c r="M318">
        <v>0.57456789425133103</v>
      </c>
      <c r="N318">
        <v>0.42543210574866902</v>
      </c>
      <c r="O318">
        <v>0.23500021984313799</v>
      </c>
      <c r="P318">
        <v>1.24911242688193</v>
      </c>
      <c r="Q318">
        <v>0.98588779296120899</v>
      </c>
      <c r="R318">
        <v>5</v>
      </c>
      <c r="S318">
        <v>6</v>
      </c>
      <c r="T318">
        <v>1534.8763095250799</v>
      </c>
      <c r="U318">
        <v>1538.36581869461</v>
      </c>
      <c r="V318">
        <v>84</v>
      </c>
      <c r="W318">
        <v>45</v>
      </c>
      <c r="X318">
        <v>64</v>
      </c>
      <c r="Y318" t="str">
        <f>IF(Table721[[#This Row],[home_team_score]] &gt; Table721[[#This Row],[away_team_score]], Table721[[#This Row],[home_team]], IF(Table721[[#This Row],[home_team_score]] &lt; Table721[[#This Row],[away_team_score]], Table721[[#This Row],[away_team]], ""))</f>
        <v>Minnesota Wild</v>
      </c>
    </row>
    <row r="319" spans="1:25">
      <c r="A319">
        <v>2023</v>
      </c>
      <c r="B319" s="15">
        <v>44856</v>
      </c>
      <c r="C319">
        <v>0</v>
      </c>
      <c r="D319">
        <v>0</v>
      </c>
      <c r="E319" t="s">
        <v>829</v>
      </c>
      <c r="G319" t="s">
        <v>870</v>
      </c>
      <c r="H319" t="s">
        <v>872</v>
      </c>
      <c r="I319" t="s">
        <v>871</v>
      </c>
      <c r="J319" t="s">
        <v>873</v>
      </c>
      <c r="K319">
        <v>1539.0083068173899</v>
      </c>
      <c r="L319">
        <v>1554.11303236957</v>
      </c>
      <c r="M319">
        <v>0.55005015572217197</v>
      </c>
      <c r="N319">
        <v>0.44994984427782803</v>
      </c>
      <c r="O319">
        <v>0.23798432647625201</v>
      </c>
      <c r="P319">
        <v>1.2071813220829</v>
      </c>
      <c r="Q319">
        <v>1.03080300439336</v>
      </c>
      <c r="R319">
        <v>0</v>
      </c>
      <c r="S319">
        <v>2</v>
      </c>
      <c r="T319">
        <v>1534.7502582191401</v>
      </c>
      <c r="U319">
        <v>1558.37108096782</v>
      </c>
      <c r="V319">
        <v>92</v>
      </c>
      <c r="W319">
        <v>31</v>
      </c>
      <c r="X319">
        <v>61</v>
      </c>
      <c r="Y319" t="str">
        <f>IF(Table721[[#This Row],[home_team_score]] &gt; Table721[[#This Row],[away_team_score]], Table721[[#This Row],[home_team]], IF(Table721[[#This Row],[home_team_score]] &lt; Table721[[#This Row],[away_team_score]], Table721[[#This Row],[away_team]], ""))</f>
        <v>St. Louis Blues</v>
      </c>
    </row>
    <row r="320" spans="1:25">
      <c r="A320">
        <v>2023</v>
      </c>
      <c r="B320" s="15">
        <v>44978</v>
      </c>
      <c r="C320">
        <v>0</v>
      </c>
      <c r="D320">
        <v>0</v>
      </c>
      <c r="E320" t="s">
        <v>829</v>
      </c>
      <c r="G320" t="s">
        <v>886</v>
      </c>
      <c r="H320" t="s">
        <v>874</v>
      </c>
      <c r="I320" t="s">
        <v>887</v>
      </c>
      <c r="J320" t="s">
        <v>875</v>
      </c>
      <c r="K320">
        <v>1532.61705369784</v>
      </c>
      <c r="L320">
        <v>1516.98120737762</v>
      </c>
      <c r="M320">
        <v>0.59334969206118604</v>
      </c>
      <c r="N320">
        <v>0.40665030793881402</v>
      </c>
      <c r="O320">
        <v>0.232702568070601</v>
      </c>
      <c r="P320">
        <v>1.28132795508644</v>
      </c>
      <c r="Q320">
        <v>0.95137461298416603</v>
      </c>
      <c r="R320">
        <v>2</v>
      </c>
      <c r="S320">
        <v>1</v>
      </c>
      <c r="T320">
        <v>1534.5197666204299</v>
      </c>
      <c r="U320">
        <v>1515.0784944550301</v>
      </c>
      <c r="V320">
        <v>73</v>
      </c>
      <c r="W320">
        <v>98</v>
      </c>
      <c r="X320">
        <v>85</v>
      </c>
      <c r="Y320" t="str">
        <f>IF(Table721[[#This Row],[home_team_score]] &gt; Table721[[#This Row],[away_team_score]], Table721[[#This Row],[home_team]], IF(Table721[[#This Row],[home_team_score]] &lt; Table721[[#This Row],[away_team_score]], Table721[[#This Row],[away_team]], ""))</f>
        <v>Minnesota Wild</v>
      </c>
    </row>
    <row r="321" spans="1:25">
      <c r="A321">
        <v>2023</v>
      </c>
      <c r="B321" s="15">
        <v>44910</v>
      </c>
      <c r="C321">
        <v>0</v>
      </c>
      <c r="D321">
        <v>0</v>
      </c>
      <c r="E321" t="s">
        <v>829</v>
      </c>
      <c r="G321" t="s">
        <v>858</v>
      </c>
      <c r="H321" t="s">
        <v>856</v>
      </c>
      <c r="I321" t="s">
        <v>859</v>
      </c>
      <c r="J321" t="s">
        <v>857</v>
      </c>
      <c r="K321">
        <v>1538.7401463037199</v>
      </c>
      <c r="L321">
        <v>1548.92792735332</v>
      </c>
      <c r="M321">
        <v>0.557044929140879</v>
      </c>
      <c r="N321">
        <v>0.442955070859121</v>
      </c>
      <c r="O321">
        <v>0.23713400080761601</v>
      </c>
      <c r="P321">
        <v>1.2191295664126001</v>
      </c>
      <c r="Q321">
        <v>1.0180044343950101</v>
      </c>
      <c r="R321">
        <v>2</v>
      </c>
      <c r="S321">
        <v>4</v>
      </c>
      <c r="T321">
        <v>1534.4174020744699</v>
      </c>
      <c r="U321">
        <v>1553.25067158257</v>
      </c>
      <c r="V321">
        <v>90</v>
      </c>
      <c r="W321">
        <v>66</v>
      </c>
      <c r="X321">
        <v>78</v>
      </c>
      <c r="Y321" t="str">
        <f>IF(Table721[[#This Row],[home_team_score]] &gt; Table721[[#This Row],[away_team_score]], Table721[[#This Row],[home_team]], IF(Table721[[#This Row],[home_team_score]] &lt; Table721[[#This Row],[away_team_score]], Table721[[#This Row],[away_team]], ""))</f>
        <v>Pittsburgh Penguins</v>
      </c>
    </row>
    <row r="322" spans="1:25">
      <c r="A322">
        <v>2023</v>
      </c>
      <c r="B322" s="15">
        <v>44956</v>
      </c>
      <c r="C322">
        <v>0</v>
      </c>
      <c r="D322">
        <v>0</v>
      </c>
      <c r="E322" t="s">
        <v>829</v>
      </c>
      <c r="G322" t="s">
        <v>854</v>
      </c>
      <c r="H322" t="s">
        <v>872</v>
      </c>
      <c r="I322" t="s">
        <v>855</v>
      </c>
      <c r="J322" t="s">
        <v>873</v>
      </c>
      <c r="K322">
        <v>1531.4619558644199</v>
      </c>
      <c r="L322">
        <v>1503.8590671418399</v>
      </c>
      <c r="M322">
        <v>0.60985865885519397</v>
      </c>
      <c r="N322">
        <v>0.39014134114480598</v>
      </c>
      <c r="O322">
        <v>0.23066864248208399</v>
      </c>
      <c r="P322">
        <v>1.3097106912484</v>
      </c>
      <c r="Q322">
        <v>0.92095795123368496</v>
      </c>
      <c r="R322">
        <v>4</v>
      </c>
      <c r="S322">
        <v>2</v>
      </c>
      <c r="T322">
        <v>1534.3224255171101</v>
      </c>
      <c r="U322">
        <v>1500.9985974891499</v>
      </c>
      <c r="V322">
        <v>64</v>
      </c>
      <c r="W322">
        <v>40</v>
      </c>
      <c r="X322">
        <v>52</v>
      </c>
      <c r="Y322" t="str">
        <f>IF(Table721[[#This Row],[home_team_score]] &gt; Table721[[#This Row],[away_team_score]], Table721[[#This Row],[home_team]], IF(Table721[[#This Row],[home_team_score]] &lt; Table721[[#This Row],[away_team_score]], Table721[[#This Row],[away_team]], ""))</f>
        <v>Winnipeg Jets</v>
      </c>
    </row>
    <row r="323" spans="1:25">
      <c r="A323">
        <v>2023</v>
      </c>
      <c r="B323" s="15">
        <v>44896</v>
      </c>
      <c r="C323">
        <v>0</v>
      </c>
      <c r="D323">
        <v>0</v>
      </c>
      <c r="E323" t="s">
        <v>829</v>
      </c>
      <c r="G323" t="s">
        <v>886</v>
      </c>
      <c r="H323" t="s">
        <v>870</v>
      </c>
      <c r="I323" t="s">
        <v>887</v>
      </c>
      <c r="J323" t="s">
        <v>871</v>
      </c>
      <c r="K323">
        <v>1531.03144392682</v>
      </c>
      <c r="L323">
        <v>1537.97842276953</v>
      </c>
      <c r="M323">
        <v>0.56164308419119402</v>
      </c>
      <c r="N323">
        <v>0.43835691580880598</v>
      </c>
      <c r="O323">
        <v>0.23657468953827401</v>
      </c>
      <c r="P323">
        <v>1.2269903196468099</v>
      </c>
      <c r="Q323">
        <v>1.0095843698914599</v>
      </c>
      <c r="R323">
        <v>5</v>
      </c>
      <c r="S323">
        <v>3</v>
      </c>
      <c r="T323">
        <v>1534.2984773385599</v>
      </c>
      <c r="U323">
        <v>1534.71138935779</v>
      </c>
      <c r="V323">
        <v>83</v>
      </c>
      <c r="W323">
        <v>71</v>
      </c>
      <c r="X323">
        <v>77</v>
      </c>
      <c r="Y323" t="str">
        <f>IF(Table721[[#This Row],[home_team_score]] &gt; Table721[[#This Row],[away_team_score]], Table721[[#This Row],[home_team]], IF(Table721[[#This Row],[home_team_score]] &lt; Table721[[#This Row],[away_team_score]], Table721[[#This Row],[away_team]], ""))</f>
        <v>Minnesota Wild</v>
      </c>
    </row>
    <row r="324" spans="1:25">
      <c r="A324">
        <v>2023</v>
      </c>
      <c r="B324" s="15">
        <v>44968</v>
      </c>
      <c r="C324">
        <v>0</v>
      </c>
      <c r="D324">
        <v>0</v>
      </c>
      <c r="E324" t="s">
        <v>829</v>
      </c>
      <c r="F324" t="s">
        <v>865</v>
      </c>
      <c r="G324" t="s">
        <v>886</v>
      </c>
      <c r="H324" t="s">
        <v>894</v>
      </c>
      <c r="I324" t="s">
        <v>887</v>
      </c>
      <c r="J324" t="s">
        <v>895</v>
      </c>
      <c r="K324">
        <v>1531.98299091135</v>
      </c>
      <c r="L324">
        <v>1519.9986131841799</v>
      </c>
      <c r="M324">
        <v>0.58826819043991396</v>
      </c>
      <c r="N324">
        <v>0.41173180956008598</v>
      </c>
      <c r="O324">
        <v>0.23332565605031899</v>
      </c>
      <c r="P324">
        <v>1.27260397546222</v>
      </c>
      <c r="Q324">
        <v>0.96072168058809904</v>
      </c>
      <c r="R324">
        <v>3</v>
      </c>
      <c r="S324">
        <v>2</v>
      </c>
      <c r="T324">
        <v>1533.9128108925399</v>
      </c>
      <c r="U324">
        <v>1518.06879320299</v>
      </c>
      <c r="V324">
        <v>74</v>
      </c>
      <c r="W324">
        <v>97</v>
      </c>
      <c r="X324">
        <v>85</v>
      </c>
      <c r="Y324" t="str">
        <f>IF(Table721[[#This Row],[home_team_score]] &gt; Table721[[#This Row],[away_team_score]], Table721[[#This Row],[home_team]], IF(Table721[[#This Row],[home_team_score]] &lt; Table721[[#This Row],[away_team_score]], Table721[[#This Row],[away_team]], ""))</f>
        <v>Minnesota Wild</v>
      </c>
    </row>
    <row r="325" spans="1:25">
      <c r="A325">
        <v>2023</v>
      </c>
      <c r="B325" s="15">
        <v>44868</v>
      </c>
      <c r="C325">
        <v>0</v>
      </c>
      <c r="D325">
        <v>0</v>
      </c>
      <c r="E325" t="s">
        <v>829</v>
      </c>
      <c r="G325" t="s">
        <v>848</v>
      </c>
      <c r="H325" t="s">
        <v>876</v>
      </c>
      <c r="I325" t="s">
        <v>849</v>
      </c>
      <c r="J325" t="s">
        <v>877</v>
      </c>
      <c r="K325">
        <v>1540.1569416099701</v>
      </c>
      <c r="L325">
        <v>1488.0238267591999</v>
      </c>
      <c r="M325">
        <v>0.64288901060274695</v>
      </c>
      <c r="N325">
        <v>0.357110989397253</v>
      </c>
      <c r="O325">
        <v>0.22653849799475601</v>
      </c>
      <c r="P325">
        <v>1.3666774083609701</v>
      </c>
      <c r="Q325">
        <v>0.85986108963378705</v>
      </c>
      <c r="R325">
        <v>1</v>
      </c>
      <c r="S325">
        <v>4</v>
      </c>
      <c r="T325">
        <v>1533.9078889197101</v>
      </c>
      <c r="U325">
        <v>1494.2728794494601</v>
      </c>
      <c r="V325">
        <v>58</v>
      </c>
      <c r="W325">
        <v>38</v>
      </c>
      <c r="X325">
        <v>48</v>
      </c>
      <c r="Y325" t="str">
        <f>IF(Table721[[#This Row],[home_team_score]] &gt; Table721[[#This Row],[away_team_score]], Table721[[#This Row],[home_team]], IF(Table721[[#This Row],[home_team_score]] &lt; Table721[[#This Row],[away_team_score]], Table721[[#This Row],[away_team]], ""))</f>
        <v>Nashville Predators</v>
      </c>
    </row>
    <row r="326" spans="1:25">
      <c r="A326">
        <v>2023</v>
      </c>
      <c r="B326" s="15">
        <v>44897</v>
      </c>
      <c r="C326">
        <v>0</v>
      </c>
      <c r="D326">
        <v>0</v>
      </c>
      <c r="E326" t="s">
        <v>829</v>
      </c>
      <c r="F326" t="s">
        <v>860</v>
      </c>
      <c r="G326" t="s">
        <v>888</v>
      </c>
      <c r="H326" t="s">
        <v>831</v>
      </c>
      <c r="I326" t="s">
        <v>889</v>
      </c>
      <c r="J326" t="s">
        <v>833</v>
      </c>
      <c r="K326">
        <v>1537.3708265232699</v>
      </c>
      <c r="L326">
        <v>1460.9975083725101</v>
      </c>
      <c r="M326">
        <v>0.67424836376868102</v>
      </c>
      <c r="N326">
        <v>0.32575163623131898</v>
      </c>
      <c r="O326">
        <v>0.222508822507993</v>
      </c>
      <c r="P326">
        <v>1.42097934054525</v>
      </c>
      <c r="Q326">
        <v>0.80152948196274798</v>
      </c>
      <c r="R326">
        <v>2</v>
      </c>
      <c r="S326">
        <v>3</v>
      </c>
      <c r="T326">
        <v>1533.9011244309399</v>
      </c>
      <c r="U326">
        <v>1464.46721046484</v>
      </c>
      <c r="V326">
        <v>38</v>
      </c>
      <c r="W326">
        <v>24</v>
      </c>
      <c r="X326">
        <v>31</v>
      </c>
      <c r="Y326" t="str">
        <f>IF(Table721[[#This Row],[home_team_score]] &gt; Table721[[#This Row],[away_team_score]], Table721[[#This Row],[home_team]], IF(Table721[[#This Row],[home_team_score]] &lt; Table721[[#This Row],[away_team_score]], Table721[[#This Row],[away_team]], ""))</f>
        <v>Ottawa Senators</v>
      </c>
    </row>
    <row r="327" spans="1:25">
      <c r="A327">
        <v>2023</v>
      </c>
      <c r="B327" s="15">
        <v>44893</v>
      </c>
      <c r="C327">
        <v>0</v>
      </c>
      <c r="D327">
        <v>0</v>
      </c>
      <c r="E327" t="s">
        <v>829</v>
      </c>
      <c r="G327" t="s">
        <v>888</v>
      </c>
      <c r="H327" t="s">
        <v>894</v>
      </c>
      <c r="I327" t="s">
        <v>889</v>
      </c>
      <c r="J327" t="s">
        <v>895</v>
      </c>
      <c r="K327">
        <v>1538.73390391919</v>
      </c>
      <c r="L327">
        <v>1503.5619200418701</v>
      </c>
      <c r="M327">
        <v>0.62017459368482097</v>
      </c>
      <c r="N327">
        <v>0.37982540631517903</v>
      </c>
      <c r="O327">
        <v>0.22938863658059599</v>
      </c>
      <c r="P327">
        <v>1.32747681946295</v>
      </c>
      <c r="Q327">
        <v>0.90191181711764301</v>
      </c>
      <c r="R327">
        <v>3</v>
      </c>
      <c r="S327">
        <v>5</v>
      </c>
      <c r="T327">
        <v>1533.8101609677201</v>
      </c>
      <c r="U327">
        <v>1508.4856629933399</v>
      </c>
      <c r="V327">
        <v>68</v>
      </c>
      <c r="W327">
        <v>53</v>
      </c>
      <c r="X327">
        <v>60</v>
      </c>
      <c r="Y327" t="str">
        <f>IF(Table721[[#This Row],[home_team_score]] &gt; Table721[[#This Row],[away_team_score]], Table721[[#This Row],[home_team]], IF(Table721[[#This Row],[home_team_score]] &lt; Table721[[#This Row],[away_team_score]], Table721[[#This Row],[away_team]], ""))</f>
        <v>New Jersey Devils</v>
      </c>
    </row>
    <row r="328" spans="1:25">
      <c r="A328">
        <v>2023</v>
      </c>
      <c r="B328" s="15">
        <v>44947</v>
      </c>
      <c r="C328">
        <v>0</v>
      </c>
      <c r="D328">
        <v>0</v>
      </c>
      <c r="E328" t="s">
        <v>829</v>
      </c>
      <c r="G328" t="s">
        <v>858</v>
      </c>
      <c r="H328" t="s">
        <v>886</v>
      </c>
      <c r="I328" t="s">
        <v>859</v>
      </c>
      <c r="J328" t="s">
        <v>887</v>
      </c>
      <c r="K328">
        <v>1530.4037598405901</v>
      </c>
      <c r="L328">
        <v>1548.31233236099</v>
      </c>
      <c r="M328">
        <v>0.546052384472972</v>
      </c>
      <c r="N328">
        <v>0.453947615527028</v>
      </c>
      <c r="O328">
        <v>0.23847015550181899</v>
      </c>
      <c r="P328">
        <v>1.2003577274103601</v>
      </c>
      <c r="Q328">
        <v>1.03811242809146</v>
      </c>
      <c r="R328">
        <v>5</v>
      </c>
      <c r="S328">
        <v>3</v>
      </c>
      <c r="T328">
        <v>1533.80480098979</v>
      </c>
      <c r="U328">
        <v>1544.9112912117901</v>
      </c>
      <c r="V328">
        <v>87</v>
      </c>
      <c r="W328">
        <v>96</v>
      </c>
      <c r="X328">
        <v>91</v>
      </c>
      <c r="Y328" t="str">
        <f>IF(Table721[[#This Row],[home_team_score]] &gt; Table721[[#This Row],[away_team_score]], Table721[[#This Row],[home_team]], IF(Table721[[#This Row],[home_team_score]] &lt; Table721[[#This Row],[away_team_score]], Table721[[#This Row],[away_team]], ""))</f>
        <v>Florida Panthers</v>
      </c>
    </row>
    <row r="329" spans="1:25">
      <c r="A329">
        <v>2023</v>
      </c>
      <c r="B329" s="15">
        <v>44900</v>
      </c>
      <c r="C329">
        <v>0</v>
      </c>
      <c r="D329">
        <v>0</v>
      </c>
      <c r="E329" t="s">
        <v>829</v>
      </c>
      <c r="G329" t="s">
        <v>870</v>
      </c>
      <c r="H329" t="s">
        <v>838</v>
      </c>
      <c r="I329" t="s">
        <v>871</v>
      </c>
      <c r="J329" t="s">
        <v>839</v>
      </c>
      <c r="K329">
        <v>1536.8757466662601</v>
      </c>
      <c r="L329">
        <v>1505.8988191767601</v>
      </c>
      <c r="M329">
        <v>0.61446989781138694</v>
      </c>
      <c r="N329">
        <v>0.385530102188613</v>
      </c>
      <c r="O329">
        <v>0.230097443478709</v>
      </c>
      <c r="P329">
        <v>1.3176492865204601</v>
      </c>
      <c r="Q329">
        <v>0.91244815695824899</v>
      </c>
      <c r="R329">
        <v>2</v>
      </c>
      <c r="S329">
        <v>3</v>
      </c>
      <c r="T329">
        <v>1533.78656900138</v>
      </c>
      <c r="U329">
        <v>1508.9879968416401</v>
      </c>
      <c r="V329">
        <v>68</v>
      </c>
      <c r="W329">
        <v>57</v>
      </c>
      <c r="X329">
        <v>62</v>
      </c>
      <c r="Y329" t="str">
        <f>IF(Table721[[#This Row],[home_team_score]] &gt; Table721[[#This Row],[away_team_score]], Table721[[#This Row],[home_team]], IF(Table721[[#This Row],[home_team_score]] &lt; Table721[[#This Row],[away_team_score]], Table721[[#This Row],[away_team]], ""))</f>
        <v>Washington Capitals</v>
      </c>
    </row>
    <row r="330" spans="1:25">
      <c r="A330">
        <v>2023</v>
      </c>
      <c r="B330" s="15">
        <v>44963</v>
      </c>
      <c r="C330">
        <v>0</v>
      </c>
      <c r="D330">
        <v>0</v>
      </c>
      <c r="E330" t="s">
        <v>829</v>
      </c>
      <c r="G330" t="s">
        <v>858</v>
      </c>
      <c r="H330" t="s">
        <v>882</v>
      </c>
      <c r="I330" t="s">
        <v>859</v>
      </c>
      <c r="J330" t="s">
        <v>883</v>
      </c>
      <c r="K330">
        <v>1527.4983581930401</v>
      </c>
      <c r="L330">
        <v>1588.72023991017</v>
      </c>
      <c r="M330">
        <v>0.48385602763012597</v>
      </c>
      <c r="N330">
        <v>0.51614397236987397</v>
      </c>
      <c r="O330">
        <v>0.24210763944296501</v>
      </c>
      <c r="P330">
        <v>1.0926744540234401</v>
      </c>
      <c r="Q330">
        <v>1.1494331854195301</v>
      </c>
      <c r="R330">
        <v>7</v>
      </c>
      <c r="S330">
        <v>1</v>
      </c>
      <c r="T330">
        <v>1533.7348042129199</v>
      </c>
      <c r="U330">
        <v>1582.4837938902899</v>
      </c>
      <c r="V330">
        <v>97</v>
      </c>
      <c r="W330">
        <v>92</v>
      </c>
      <c r="X330">
        <v>94</v>
      </c>
      <c r="Y330" t="str">
        <f>IF(Table721[[#This Row],[home_team_score]] &gt; Table721[[#This Row],[away_team_score]], Table721[[#This Row],[home_team]], IF(Table721[[#This Row],[home_team_score]] &lt; Table721[[#This Row],[away_team_score]], Table721[[#This Row],[away_team]], ""))</f>
        <v>Florida Panthers</v>
      </c>
    </row>
    <row r="331" spans="1:25">
      <c r="A331">
        <v>2023</v>
      </c>
      <c r="B331" s="15">
        <v>44894</v>
      </c>
      <c r="C331">
        <v>0</v>
      </c>
      <c r="D331">
        <v>0</v>
      </c>
      <c r="E331" t="s">
        <v>829</v>
      </c>
      <c r="F331" t="s">
        <v>860</v>
      </c>
      <c r="G331" t="s">
        <v>856</v>
      </c>
      <c r="H331" t="s">
        <v>866</v>
      </c>
      <c r="I331" t="s">
        <v>857</v>
      </c>
      <c r="J331" t="s">
        <v>867</v>
      </c>
      <c r="K331">
        <v>1536.2460812690399</v>
      </c>
      <c r="L331">
        <v>1543.66349758816</v>
      </c>
      <c r="M331">
        <v>0.56097624959137804</v>
      </c>
      <c r="N331">
        <v>0.43902375040862202</v>
      </c>
      <c r="O331">
        <v>0.23665582309934399</v>
      </c>
      <c r="P331">
        <v>1.22585002619587</v>
      </c>
      <c r="Q331">
        <v>1.0108057969034701</v>
      </c>
      <c r="R331">
        <v>2</v>
      </c>
      <c r="S331">
        <v>3</v>
      </c>
      <c r="T331">
        <v>1533.47977751547</v>
      </c>
      <c r="U331">
        <v>1546.4298013417299</v>
      </c>
      <c r="V331">
        <v>88</v>
      </c>
      <c r="W331">
        <v>56</v>
      </c>
      <c r="X331">
        <v>72</v>
      </c>
      <c r="Y331" t="str">
        <f>IF(Table721[[#This Row],[home_team_score]] &gt; Table721[[#This Row],[away_team_score]], Table721[[#This Row],[home_team]], IF(Table721[[#This Row],[home_team_score]] &lt; Table721[[#This Row],[away_team_score]], Table721[[#This Row],[away_team]], ""))</f>
        <v>Carolina Hurricanes</v>
      </c>
    </row>
    <row r="332" spans="1:25">
      <c r="A332">
        <v>2023</v>
      </c>
      <c r="B332" s="15">
        <v>44918</v>
      </c>
      <c r="C332">
        <v>0</v>
      </c>
      <c r="D332">
        <v>0</v>
      </c>
      <c r="E332" t="s">
        <v>829</v>
      </c>
      <c r="G332" t="s">
        <v>870</v>
      </c>
      <c r="H332" t="s">
        <v>863</v>
      </c>
      <c r="I332" t="s">
        <v>871</v>
      </c>
      <c r="J332" t="s">
        <v>864</v>
      </c>
      <c r="K332">
        <v>1539.6999717649501</v>
      </c>
      <c r="L332">
        <v>1486.3964756831599</v>
      </c>
      <c r="M332">
        <v>0.64443427477864301</v>
      </c>
      <c r="N332">
        <v>0.35556572522135699</v>
      </c>
      <c r="O332">
        <v>0.22634275431974801</v>
      </c>
      <c r="P332">
        <v>1.3693482751455901</v>
      </c>
      <c r="Q332">
        <v>0.85699447917416205</v>
      </c>
      <c r="R332">
        <v>2</v>
      </c>
      <c r="S332">
        <v>5</v>
      </c>
      <c r="T332">
        <v>1533.4321326461099</v>
      </c>
      <c r="U332">
        <v>1492.664314802</v>
      </c>
      <c r="V332">
        <v>57</v>
      </c>
      <c r="W332">
        <v>59</v>
      </c>
      <c r="X332">
        <v>58</v>
      </c>
      <c r="Y332" t="str">
        <f>IF(Table721[[#This Row],[home_team_score]] &gt; Table721[[#This Row],[away_team_score]], Table721[[#This Row],[home_team]], IF(Table721[[#This Row],[home_team_score]] &lt; Table721[[#This Row],[away_team_score]], Table721[[#This Row],[away_team]], ""))</f>
        <v>Vancouver Canucks</v>
      </c>
    </row>
    <row r="333" spans="1:25">
      <c r="A333">
        <v>2023</v>
      </c>
      <c r="B333" s="15">
        <v>44929</v>
      </c>
      <c r="C333">
        <v>0</v>
      </c>
      <c r="D333">
        <v>0</v>
      </c>
      <c r="E333" t="s">
        <v>829</v>
      </c>
      <c r="G333" t="s">
        <v>854</v>
      </c>
      <c r="H333" t="s">
        <v>848</v>
      </c>
      <c r="I333" t="s">
        <v>855</v>
      </c>
      <c r="J333" t="s">
        <v>849</v>
      </c>
      <c r="K333">
        <v>1531.27187770726</v>
      </c>
      <c r="L333">
        <v>1524.83012666948</v>
      </c>
      <c r="M333">
        <v>0.58051913107657505</v>
      </c>
      <c r="N333">
        <v>0.41948086892342501</v>
      </c>
      <c r="O333">
        <v>0.23427366794916299</v>
      </c>
      <c r="P333">
        <v>1.2593115839503399</v>
      </c>
      <c r="Q333">
        <v>0.97496208399881901</v>
      </c>
      <c r="R333">
        <v>3</v>
      </c>
      <c r="S333">
        <v>2</v>
      </c>
      <c r="T333">
        <v>1533.243191606</v>
      </c>
      <c r="U333">
        <v>1522.8588127707401</v>
      </c>
      <c r="V333">
        <v>76</v>
      </c>
      <c r="W333">
        <v>54</v>
      </c>
      <c r="X333">
        <v>65</v>
      </c>
      <c r="Y333" t="str">
        <f>IF(Table721[[#This Row],[home_team_score]] &gt; Table721[[#This Row],[away_team_score]], Table721[[#This Row],[home_team]], IF(Table721[[#This Row],[home_team_score]] &lt; Table721[[#This Row],[away_team_score]], Table721[[#This Row],[away_team]], ""))</f>
        <v>Winnipeg Jets</v>
      </c>
    </row>
    <row r="334" spans="1:25">
      <c r="A334">
        <v>2023</v>
      </c>
      <c r="B334" s="15">
        <v>44886</v>
      </c>
      <c r="C334">
        <v>0</v>
      </c>
      <c r="D334">
        <v>0</v>
      </c>
      <c r="E334" t="s">
        <v>829</v>
      </c>
      <c r="F334" t="s">
        <v>865</v>
      </c>
      <c r="G334" t="s">
        <v>852</v>
      </c>
      <c r="H334" t="s">
        <v>842</v>
      </c>
      <c r="I334" t="s">
        <v>853</v>
      </c>
      <c r="J334" t="s">
        <v>844</v>
      </c>
      <c r="K334">
        <v>1535.5123596082899</v>
      </c>
      <c r="L334">
        <v>1603.48081344038</v>
      </c>
      <c r="M334">
        <v>0.47416434627049298</v>
      </c>
      <c r="N334">
        <v>0.52583565372950702</v>
      </c>
      <c r="O334">
        <v>0.24092761982024899</v>
      </c>
      <c r="P334">
        <v>1.0750170250106601</v>
      </c>
      <c r="Q334">
        <v>1.16591059480959</v>
      </c>
      <c r="R334">
        <v>2</v>
      </c>
      <c r="S334">
        <v>3</v>
      </c>
      <c r="T334">
        <v>1533.2426093992799</v>
      </c>
      <c r="U334">
        <v>1605.75056364939</v>
      </c>
      <c r="V334">
        <v>99</v>
      </c>
      <c r="W334">
        <v>12</v>
      </c>
      <c r="X334">
        <v>55</v>
      </c>
      <c r="Y334" t="str">
        <f>IF(Table721[[#This Row],[home_team_score]] &gt; Table721[[#This Row],[away_team_score]], Table721[[#This Row],[home_team]], IF(Table721[[#This Row],[home_team_score]] &lt; Table721[[#This Row],[away_team_score]], Table721[[#This Row],[away_team]], ""))</f>
        <v>Colorado Avalanche</v>
      </c>
    </row>
    <row r="335" spans="1:25">
      <c r="A335">
        <v>2023</v>
      </c>
      <c r="B335" s="15">
        <v>44884</v>
      </c>
      <c r="C335">
        <v>0</v>
      </c>
      <c r="D335">
        <v>0</v>
      </c>
      <c r="E335" t="s">
        <v>829</v>
      </c>
      <c r="G335" t="s">
        <v>872</v>
      </c>
      <c r="H335" t="s">
        <v>878</v>
      </c>
      <c r="I335" t="s">
        <v>873</v>
      </c>
      <c r="J335" t="s">
        <v>879</v>
      </c>
      <c r="K335">
        <v>1530.3905872809401</v>
      </c>
      <c r="L335">
        <v>1428.86198626957</v>
      </c>
      <c r="M335">
        <v>0.705217557174879</v>
      </c>
      <c r="N335">
        <v>0.294782442825121</v>
      </c>
      <c r="O335">
        <v>0.218381402411813</v>
      </c>
      <c r="P335">
        <v>1.4748101176202899</v>
      </c>
      <c r="Q335">
        <v>0.74357128479152501</v>
      </c>
      <c r="R335">
        <v>6</v>
      </c>
      <c r="S335">
        <v>2</v>
      </c>
      <c r="T335">
        <v>1533.2425847363099</v>
      </c>
      <c r="U335">
        <v>1426.0099888141999</v>
      </c>
      <c r="V335">
        <v>16</v>
      </c>
      <c r="W335">
        <v>16</v>
      </c>
      <c r="X335">
        <v>16</v>
      </c>
      <c r="Y335" t="str">
        <f>IF(Table721[[#This Row],[home_team_score]] &gt; Table721[[#This Row],[away_team_score]], Table721[[#This Row],[home_team]], IF(Table721[[#This Row],[home_team_score]] &lt; Table721[[#This Row],[away_team_score]], Table721[[#This Row],[away_team]], ""))</f>
        <v>St. Louis Blues</v>
      </c>
    </row>
    <row r="336" spans="1:25">
      <c r="A336">
        <v>2023</v>
      </c>
      <c r="B336" s="15">
        <v>44933</v>
      </c>
      <c r="C336">
        <v>0</v>
      </c>
      <c r="D336">
        <v>0</v>
      </c>
      <c r="E336" t="s">
        <v>829</v>
      </c>
      <c r="F336" t="s">
        <v>860</v>
      </c>
      <c r="G336" t="s">
        <v>870</v>
      </c>
      <c r="H336" t="s">
        <v>842</v>
      </c>
      <c r="I336" t="s">
        <v>871</v>
      </c>
      <c r="J336" t="s">
        <v>844</v>
      </c>
      <c r="K336">
        <v>1535.5616422611299</v>
      </c>
      <c r="L336">
        <v>1563.0889408371499</v>
      </c>
      <c r="M336">
        <v>0.53229579083644896</v>
      </c>
      <c r="N336">
        <v>0.46770420916355099</v>
      </c>
      <c r="O336">
        <v>0.24014198601436601</v>
      </c>
      <c r="P336">
        <v>1.17690699932871</v>
      </c>
      <c r="Q336">
        <v>1.0632349866856501</v>
      </c>
      <c r="R336">
        <v>2</v>
      </c>
      <c r="S336">
        <v>3</v>
      </c>
      <c r="T336">
        <v>1532.9628031091099</v>
      </c>
      <c r="U336">
        <v>1565.6877799891699</v>
      </c>
      <c r="V336">
        <v>93</v>
      </c>
      <c r="W336">
        <v>87</v>
      </c>
      <c r="X336">
        <v>90</v>
      </c>
      <c r="Y336" t="str">
        <f>IF(Table721[[#This Row],[home_team_score]] &gt; Table721[[#This Row],[away_team_score]], Table721[[#This Row],[home_team]], IF(Table721[[#This Row],[home_team_score]] &lt; Table721[[#This Row],[away_team_score]], Table721[[#This Row],[away_team]], ""))</f>
        <v>Colorado Avalanche</v>
      </c>
    </row>
    <row r="337" spans="1:25">
      <c r="A337">
        <v>2023</v>
      </c>
      <c r="B337" s="15">
        <v>44916</v>
      </c>
      <c r="C337">
        <v>0</v>
      </c>
      <c r="D337">
        <v>0</v>
      </c>
      <c r="E337" t="s">
        <v>829</v>
      </c>
      <c r="G337" t="s">
        <v>852</v>
      </c>
      <c r="H337" t="s">
        <v>870</v>
      </c>
      <c r="I337" t="s">
        <v>853</v>
      </c>
      <c r="J337" t="s">
        <v>871</v>
      </c>
      <c r="K337">
        <v>1538.35609206145</v>
      </c>
      <c r="L337">
        <v>1534.2236219276499</v>
      </c>
      <c r="M337">
        <v>0.57727857264227</v>
      </c>
      <c r="N337">
        <v>0.42272142735773</v>
      </c>
      <c r="O337">
        <v>0.23466943586664499</v>
      </c>
      <c r="P337">
        <v>1.2537569441713201</v>
      </c>
      <c r="Q337">
        <v>0.98091249169532402</v>
      </c>
      <c r="R337">
        <v>3</v>
      </c>
      <c r="S337">
        <v>6</v>
      </c>
      <c r="T337">
        <v>1532.87974222415</v>
      </c>
      <c r="U337">
        <v>1539.6999717649501</v>
      </c>
      <c r="V337">
        <v>84</v>
      </c>
      <c r="W337">
        <v>30</v>
      </c>
      <c r="X337">
        <v>57</v>
      </c>
      <c r="Y337" t="str">
        <f>IF(Table721[[#This Row],[home_team_score]] &gt; Table721[[#This Row],[away_team_score]], Table721[[#This Row],[home_team]], IF(Table721[[#This Row],[home_team_score]] &lt; Table721[[#This Row],[away_team_score]], Table721[[#This Row],[away_team]], ""))</f>
        <v>Edmonton Oilers</v>
      </c>
    </row>
    <row r="338" spans="1:25">
      <c r="A338">
        <v>2023</v>
      </c>
      <c r="B338" s="15">
        <v>44976</v>
      </c>
      <c r="C338">
        <v>0</v>
      </c>
      <c r="D338">
        <v>0</v>
      </c>
      <c r="E338" t="s">
        <v>829</v>
      </c>
      <c r="G338" t="s">
        <v>886</v>
      </c>
      <c r="H338" t="s">
        <v>876</v>
      </c>
      <c r="I338" t="s">
        <v>887</v>
      </c>
      <c r="J338" t="s">
        <v>877</v>
      </c>
      <c r="K338">
        <v>1530.8339271551999</v>
      </c>
      <c r="L338">
        <v>1498.7716340209799</v>
      </c>
      <c r="M338">
        <v>0.61594893389212202</v>
      </c>
      <c r="N338">
        <v>0.38405106610787798</v>
      </c>
      <c r="O338">
        <v>0.229913910319092</v>
      </c>
      <c r="P338">
        <v>1.3201965501553199</v>
      </c>
      <c r="Q338">
        <v>0.90971736016376903</v>
      </c>
      <c r="R338">
        <v>4</v>
      </c>
      <c r="S338">
        <v>3</v>
      </c>
      <c r="T338">
        <v>1532.61705369784</v>
      </c>
      <c r="U338">
        <v>1496.9885074783399</v>
      </c>
      <c r="V338">
        <v>60</v>
      </c>
      <c r="W338">
        <v>100</v>
      </c>
      <c r="X338">
        <v>80</v>
      </c>
      <c r="Y338" t="str">
        <f>IF(Table721[[#This Row],[home_team_score]] &gt; Table721[[#This Row],[away_team_score]], Table721[[#This Row],[home_team]], IF(Table721[[#This Row],[home_team_score]] &lt; Table721[[#This Row],[away_team_score]], Table721[[#This Row],[away_team]], ""))</f>
        <v>Minnesota Wild</v>
      </c>
    </row>
    <row r="339" spans="1:25">
      <c r="A339">
        <v>2023</v>
      </c>
      <c r="B339" s="15">
        <v>44847</v>
      </c>
      <c r="C339">
        <v>0</v>
      </c>
      <c r="D339">
        <v>0</v>
      </c>
      <c r="E339" t="s">
        <v>829</v>
      </c>
      <c r="G339" t="s">
        <v>843</v>
      </c>
      <c r="H339" t="s">
        <v>880</v>
      </c>
      <c r="I339" t="s">
        <v>845</v>
      </c>
      <c r="J339" t="s">
        <v>881</v>
      </c>
      <c r="K339">
        <v>1531.05488601206</v>
      </c>
      <c r="L339">
        <v>1445.23649944406</v>
      </c>
      <c r="M339">
        <v>0.68607513640715301</v>
      </c>
      <c r="N339">
        <v>0.31392486359284699</v>
      </c>
      <c r="O339">
        <v>0.22095259946447099</v>
      </c>
      <c r="P339">
        <v>1.44151278746168</v>
      </c>
      <c r="Q339">
        <v>0.779439812002796</v>
      </c>
      <c r="R339">
        <v>1</v>
      </c>
      <c r="S339">
        <v>0</v>
      </c>
      <c r="T339">
        <v>1532.47657538973</v>
      </c>
      <c r="U339">
        <v>1443.81481006639</v>
      </c>
      <c r="V339">
        <v>24</v>
      </c>
      <c r="W339">
        <v>23</v>
      </c>
      <c r="X339">
        <v>23</v>
      </c>
      <c r="Y339" t="str">
        <f>IF(Table721[[#This Row],[home_team_score]] &gt; Table721[[#This Row],[away_team_score]], Table721[[#This Row],[home_team]], IF(Table721[[#This Row],[home_team_score]] &lt; Table721[[#This Row],[away_team_score]], Table721[[#This Row],[away_team]], ""))</f>
        <v>Vegas Golden Knights</v>
      </c>
    </row>
    <row r="340" spans="1:25">
      <c r="A340">
        <v>2023</v>
      </c>
      <c r="B340" s="15">
        <v>44929</v>
      </c>
      <c r="C340">
        <v>0</v>
      </c>
      <c r="D340">
        <v>0</v>
      </c>
      <c r="E340" t="s">
        <v>829</v>
      </c>
      <c r="G340" t="s">
        <v>870</v>
      </c>
      <c r="H340" t="s">
        <v>850</v>
      </c>
      <c r="I340" t="s">
        <v>871</v>
      </c>
      <c r="J340" t="s">
        <v>851</v>
      </c>
      <c r="K340">
        <v>1538.7917511258299</v>
      </c>
      <c r="L340">
        <v>1480.7424262156701</v>
      </c>
      <c r="M340">
        <v>0.65066916923595397</v>
      </c>
      <c r="N340">
        <v>0.34933083076404597</v>
      </c>
      <c r="O340">
        <v>0.225550251660183</v>
      </c>
      <c r="P340">
        <v>1.3801299952634001</v>
      </c>
      <c r="Q340">
        <v>0.84542025639678298</v>
      </c>
      <c r="R340">
        <v>2</v>
      </c>
      <c r="S340">
        <v>5</v>
      </c>
      <c r="T340">
        <v>1532.44780490015</v>
      </c>
      <c r="U340">
        <v>1487.08637244136</v>
      </c>
      <c r="V340">
        <v>53</v>
      </c>
      <c r="W340">
        <v>91</v>
      </c>
      <c r="X340">
        <v>72</v>
      </c>
      <c r="Y340" t="str">
        <f>IF(Table721[[#This Row],[home_team_score]] &gt; Table721[[#This Row],[away_team_score]], Table721[[#This Row],[home_team]], IF(Table721[[#This Row],[home_team_score]] &lt; Table721[[#This Row],[away_team_score]], Table721[[#This Row],[away_team]], ""))</f>
        <v>Seattle Kraken</v>
      </c>
    </row>
    <row r="341" spans="1:25">
      <c r="A341">
        <v>2023</v>
      </c>
      <c r="B341" s="15">
        <v>44968</v>
      </c>
      <c r="C341">
        <v>0</v>
      </c>
      <c r="D341">
        <v>0</v>
      </c>
      <c r="E341" t="s">
        <v>829</v>
      </c>
      <c r="G341" t="s">
        <v>858</v>
      </c>
      <c r="H341" t="s">
        <v>842</v>
      </c>
      <c r="I341" t="s">
        <v>859</v>
      </c>
      <c r="J341" t="s">
        <v>844</v>
      </c>
      <c r="K341">
        <v>1536.20012352909</v>
      </c>
      <c r="L341">
        <v>1589.94829269399</v>
      </c>
      <c r="M341">
        <v>0.49460616022070297</v>
      </c>
      <c r="N341">
        <v>0.50539383977929697</v>
      </c>
      <c r="O341">
        <v>0.24341942529673899</v>
      </c>
      <c r="P341">
        <v>1.1122349984689901</v>
      </c>
      <c r="Q341">
        <v>1.13118442682774</v>
      </c>
      <c r="R341">
        <v>3</v>
      </c>
      <c r="S341">
        <v>5</v>
      </c>
      <c r="T341">
        <v>1532.4433217995199</v>
      </c>
      <c r="U341">
        <v>1593.70509442356</v>
      </c>
      <c r="V341">
        <v>98</v>
      </c>
      <c r="W341">
        <v>99</v>
      </c>
      <c r="X341">
        <v>98</v>
      </c>
      <c r="Y341" t="str">
        <f>IF(Table721[[#This Row],[home_team_score]] &gt; Table721[[#This Row],[away_team_score]], Table721[[#This Row],[home_team]], IF(Table721[[#This Row],[home_team_score]] &lt; Table721[[#This Row],[away_team_score]], Table721[[#This Row],[away_team]], ""))</f>
        <v>Colorado Avalanche</v>
      </c>
    </row>
    <row r="342" spans="1:25">
      <c r="A342">
        <v>2023</v>
      </c>
      <c r="B342" s="15">
        <v>44878</v>
      </c>
      <c r="C342">
        <v>0</v>
      </c>
      <c r="D342">
        <v>0</v>
      </c>
      <c r="E342" t="s">
        <v>829</v>
      </c>
      <c r="F342" t="s">
        <v>865</v>
      </c>
      <c r="G342" t="s">
        <v>886</v>
      </c>
      <c r="H342" t="s">
        <v>836</v>
      </c>
      <c r="I342" t="s">
        <v>887</v>
      </c>
      <c r="J342" t="s">
        <v>837</v>
      </c>
      <c r="K342">
        <v>1536.0374532778401</v>
      </c>
      <c r="L342">
        <v>1433.52317116781</v>
      </c>
      <c r="M342">
        <v>0.70639573349093399</v>
      </c>
      <c r="N342">
        <v>0.29360426650906601</v>
      </c>
      <c r="O342">
        <v>0.21822080288844301</v>
      </c>
      <c r="P342">
        <v>1.4768620257509499</v>
      </c>
      <c r="Q342">
        <v>0.74135877713749398</v>
      </c>
      <c r="R342">
        <v>2</v>
      </c>
      <c r="S342">
        <v>3</v>
      </c>
      <c r="T342">
        <v>1532.3522399686001</v>
      </c>
      <c r="U342">
        <v>1437.20838447705</v>
      </c>
      <c r="V342">
        <v>20</v>
      </c>
      <c r="W342">
        <v>14</v>
      </c>
      <c r="X342">
        <v>17</v>
      </c>
      <c r="Y342" t="str">
        <f>IF(Table721[[#This Row],[home_team_score]] &gt; Table721[[#This Row],[away_team_score]], Table721[[#This Row],[home_team]], IF(Table721[[#This Row],[home_team_score]] &lt; Table721[[#This Row],[away_team_score]], Table721[[#This Row],[away_team]], ""))</f>
        <v>San Jose Sharks</v>
      </c>
    </row>
    <row r="343" spans="1:25">
      <c r="A343">
        <v>2023</v>
      </c>
      <c r="B343" s="15">
        <v>44890</v>
      </c>
      <c r="C343">
        <v>0</v>
      </c>
      <c r="D343">
        <v>0</v>
      </c>
      <c r="E343" t="s">
        <v>829</v>
      </c>
      <c r="F343" t="s">
        <v>860</v>
      </c>
      <c r="G343" t="s">
        <v>852</v>
      </c>
      <c r="H343" t="s">
        <v>854</v>
      </c>
      <c r="I343" t="s">
        <v>853</v>
      </c>
      <c r="J343" t="s">
        <v>855</v>
      </c>
      <c r="K343">
        <v>1535.3571612942301</v>
      </c>
      <c r="L343">
        <v>1513.93070277634</v>
      </c>
      <c r="M343">
        <v>0.60136689059061499</v>
      </c>
      <c r="N343">
        <v>0.39863310940938501</v>
      </c>
      <c r="O343">
        <v>0.23171683493199599</v>
      </c>
      <c r="P343">
        <v>1.29510378359267</v>
      </c>
      <c r="Q343">
        <v>0.93661305133932304</v>
      </c>
      <c r="R343">
        <v>4</v>
      </c>
      <c r="S343">
        <v>5</v>
      </c>
      <c r="T343">
        <v>1532.34845083701</v>
      </c>
      <c r="U343">
        <v>1516.9394132335599</v>
      </c>
      <c r="V343">
        <v>72</v>
      </c>
      <c r="W343">
        <v>39</v>
      </c>
      <c r="X343">
        <v>55</v>
      </c>
      <c r="Y343" t="str">
        <f>IF(Table721[[#This Row],[home_team_score]] &gt; Table721[[#This Row],[away_team_score]], Table721[[#This Row],[home_team]], IF(Table721[[#This Row],[home_team_score]] &lt; Table721[[#This Row],[away_team_score]], Table721[[#This Row],[away_team]], ""))</f>
        <v>Winnipeg Jets</v>
      </c>
    </row>
    <row r="344" spans="1:25">
      <c r="A344">
        <v>2023</v>
      </c>
      <c r="B344" s="15">
        <v>44905</v>
      </c>
      <c r="C344">
        <v>0</v>
      </c>
      <c r="D344">
        <v>0</v>
      </c>
      <c r="E344" t="s">
        <v>829</v>
      </c>
      <c r="F344" t="s">
        <v>860</v>
      </c>
      <c r="G344" t="s">
        <v>852</v>
      </c>
      <c r="H344" t="s">
        <v>892</v>
      </c>
      <c r="I344" t="s">
        <v>853</v>
      </c>
      <c r="J344" t="s">
        <v>893</v>
      </c>
      <c r="K344">
        <v>1530.79810074118</v>
      </c>
      <c r="L344">
        <v>1460.2883699634201</v>
      </c>
      <c r="M344">
        <v>0.66679167573383002</v>
      </c>
      <c r="N344">
        <v>0.33320832426616998</v>
      </c>
      <c r="O344">
        <v>0.223478869118898</v>
      </c>
      <c r="P344">
        <v>1.4080483709556699</v>
      </c>
      <c r="Q344">
        <v>0.81543049816323199</v>
      </c>
      <c r="R344">
        <v>3</v>
      </c>
      <c r="S344">
        <v>2</v>
      </c>
      <c r="T344">
        <v>1532.31776337317</v>
      </c>
      <c r="U344">
        <v>1458.7687073314301</v>
      </c>
      <c r="V344">
        <v>33</v>
      </c>
      <c r="W344">
        <v>21</v>
      </c>
      <c r="X344">
        <v>27</v>
      </c>
      <c r="Y344" t="str">
        <f>IF(Table721[[#This Row],[home_team_score]] &gt; Table721[[#This Row],[away_team_score]], Table721[[#This Row],[home_team]], IF(Table721[[#This Row],[home_team_score]] &lt; Table721[[#This Row],[away_team_score]], Table721[[#This Row],[away_team]], ""))</f>
        <v>Dallas Stars</v>
      </c>
    </row>
    <row r="345" spans="1:25">
      <c r="A345">
        <v>2023</v>
      </c>
      <c r="B345" s="15">
        <v>44888</v>
      </c>
      <c r="C345">
        <v>0</v>
      </c>
      <c r="D345">
        <v>0</v>
      </c>
      <c r="E345" t="s">
        <v>829</v>
      </c>
      <c r="G345" t="s">
        <v>886</v>
      </c>
      <c r="H345" t="s">
        <v>854</v>
      </c>
      <c r="I345" t="s">
        <v>887</v>
      </c>
      <c r="J345" t="s">
        <v>855</v>
      </c>
      <c r="K345">
        <v>1527.7255205947499</v>
      </c>
      <c r="L345">
        <v>1518.4887698315099</v>
      </c>
      <c r="M345">
        <v>0.58443199317943695</v>
      </c>
      <c r="N345">
        <v>0.415568006820563</v>
      </c>
      <c r="O345">
        <v>0.23379527682056001</v>
      </c>
      <c r="P345">
        <v>1.2660218235512599</v>
      </c>
      <c r="Q345">
        <v>0.96777345326930497</v>
      </c>
      <c r="R345">
        <v>6</v>
      </c>
      <c r="S345">
        <v>1</v>
      </c>
      <c r="T345">
        <v>1532.28358764992</v>
      </c>
      <c r="U345">
        <v>1513.93070277634</v>
      </c>
      <c r="V345">
        <v>71</v>
      </c>
      <c r="W345">
        <v>71</v>
      </c>
      <c r="X345">
        <v>71</v>
      </c>
      <c r="Y345" t="str">
        <f>IF(Table721[[#This Row],[home_team_score]] &gt; Table721[[#This Row],[away_team_score]], Table721[[#This Row],[home_team]], IF(Table721[[#This Row],[home_team_score]] &lt; Table721[[#This Row],[away_team_score]], Table721[[#This Row],[away_team]], ""))</f>
        <v>Minnesota Wild</v>
      </c>
    </row>
    <row r="346" spans="1:25">
      <c r="A346">
        <v>2023</v>
      </c>
      <c r="B346" s="15">
        <v>44854</v>
      </c>
      <c r="C346">
        <v>0</v>
      </c>
      <c r="D346">
        <v>0</v>
      </c>
      <c r="E346" t="s">
        <v>829</v>
      </c>
      <c r="F346" t="s">
        <v>860</v>
      </c>
      <c r="G346" t="s">
        <v>886</v>
      </c>
      <c r="H346" t="s">
        <v>863</v>
      </c>
      <c r="I346" t="s">
        <v>887</v>
      </c>
      <c r="J346" t="s">
        <v>864</v>
      </c>
      <c r="K346">
        <v>1530.48372550608</v>
      </c>
      <c r="L346">
        <v>1498.40528474755</v>
      </c>
      <c r="M346">
        <v>0.615970922277288</v>
      </c>
      <c r="N346">
        <v>0.384029077722712</v>
      </c>
      <c r="O346">
        <v>0.22991118056349599</v>
      </c>
      <c r="P346">
        <v>1.32023442318452</v>
      </c>
      <c r="Q346">
        <v>0.90967675737898002</v>
      </c>
      <c r="R346">
        <v>4</v>
      </c>
      <c r="S346">
        <v>3</v>
      </c>
      <c r="T346">
        <v>1532.26673645393</v>
      </c>
      <c r="U346">
        <v>1496.6222737997</v>
      </c>
      <c r="V346">
        <v>59</v>
      </c>
      <c r="W346">
        <v>71</v>
      </c>
      <c r="X346">
        <v>65</v>
      </c>
      <c r="Y346" t="str">
        <f>IF(Table721[[#This Row],[home_team_score]] &gt; Table721[[#This Row],[away_team_score]], Table721[[#This Row],[home_team]], IF(Table721[[#This Row],[home_team_score]] &lt; Table721[[#This Row],[away_team_score]], Table721[[#This Row],[away_team]], ""))</f>
        <v>Minnesota Wild</v>
      </c>
    </row>
    <row r="347" spans="1:25">
      <c r="A347">
        <v>2023</v>
      </c>
      <c r="B347" s="15">
        <v>44945</v>
      </c>
      <c r="C347">
        <v>0</v>
      </c>
      <c r="D347">
        <v>0</v>
      </c>
      <c r="E347" t="s">
        <v>829</v>
      </c>
      <c r="G347" t="s">
        <v>843</v>
      </c>
      <c r="H347" t="s">
        <v>892</v>
      </c>
      <c r="I347" t="s">
        <v>845</v>
      </c>
      <c r="J347" t="s">
        <v>893</v>
      </c>
      <c r="K347">
        <v>1535.8189758184001</v>
      </c>
      <c r="L347">
        <v>1449.04989586694</v>
      </c>
      <c r="M347">
        <v>0.68725260804462296</v>
      </c>
      <c r="N347">
        <v>0.31274739195537699</v>
      </c>
      <c r="O347">
        <v>0.220796390534238</v>
      </c>
      <c r="P347">
        <v>1.4435587113819901</v>
      </c>
      <c r="Q347">
        <v>0.77723767915224795</v>
      </c>
      <c r="R347">
        <v>2</v>
      </c>
      <c r="S347">
        <v>3</v>
      </c>
      <c r="T347">
        <v>1532.2631368520499</v>
      </c>
      <c r="U347">
        <v>1452.6057348332899</v>
      </c>
      <c r="V347">
        <v>29</v>
      </c>
      <c r="W347">
        <v>17</v>
      </c>
      <c r="X347">
        <v>23</v>
      </c>
      <c r="Y347" t="str">
        <f>IF(Table721[[#This Row],[home_team_score]] &gt; Table721[[#This Row],[away_team_score]], Table721[[#This Row],[home_team]], IF(Table721[[#This Row],[home_team_score]] &lt; Table721[[#This Row],[away_team_score]], Table721[[#This Row],[away_team]], ""))</f>
        <v>Detroit Red Wings</v>
      </c>
    </row>
    <row r="348" spans="1:25">
      <c r="A348">
        <v>2023</v>
      </c>
      <c r="B348" s="15">
        <v>44902</v>
      </c>
      <c r="C348">
        <v>0</v>
      </c>
      <c r="D348">
        <v>0</v>
      </c>
      <c r="E348" t="s">
        <v>829</v>
      </c>
      <c r="G348" t="s">
        <v>848</v>
      </c>
      <c r="H348" t="s">
        <v>886</v>
      </c>
      <c r="I348" t="s">
        <v>849</v>
      </c>
      <c r="J348" t="s">
        <v>887</v>
      </c>
      <c r="K348">
        <v>1528.91036805307</v>
      </c>
      <c r="L348">
        <v>1538.36581869461</v>
      </c>
      <c r="M348">
        <v>0.55808486750007102</v>
      </c>
      <c r="N348">
        <v>0.44191513249992898</v>
      </c>
      <c r="O348">
        <v>0.23700753249327899</v>
      </c>
      <c r="P348">
        <v>1.22090695012539</v>
      </c>
      <c r="Q348">
        <v>1.0161005823678899</v>
      </c>
      <c r="R348">
        <v>5</v>
      </c>
      <c r="S348">
        <v>3</v>
      </c>
      <c r="T348">
        <v>1532.20787250035</v>
      </c>
      <c r="U348">
        <v>1535.0683142473299</v>
      </c>
      <c r="V348">
        <v>82</v>
      </c>
      <c r="W348">
        <v>75</v>
      </c>
      <c r="X348">
        <v>78</v>
      </c>
      <c r="Y348" t="str">
        <f>IF(Table721[[#This Row],[home_team_score]] &gt; Table721[[#This Row],[away_team_score]], Table721[[#This Row],[home_team]], IF(Table721[[#This Row],[home_team_score]] &lt; Table721[[#This Row],[away_team_score]], Table721[[#This Row],[away_team]], ""))</f>
        <v>Calgary Flames</v>
      </c>
    </row>
    <row r="349" spans="1:25">
      <c r="A349">
        <v>2023</v>
      </c>
      <c r="B349" s="15">
        <v>44868</v>
      </c>
      <c r="C349">
        <v>0</v>
      </c>
      <c r="D349">
        <v>0</v>
      </c>
      <c r="E349" t="s">
        <v>829</v>
      </c>
      <c r="G349" t="s">
        <v>886</v>
      </c>
      <c r="H349" t="s">
        <v>850</v>
      </c>
      <c r="I349" t="s">
        <v>887</v>
      </c>
      <c r="J349" t="s">
        <v>851</v>
      </c>
      <c r="K349">
        <v>1539.56092054789</v>
      </c>
      <c r="L349">
        <v>1458.83976166408</v>
      </c>
      <c r="M349">
        <v>0.67972133755185404</v>
      </c>
      <c r="N349">
        <v>0.32027866244814601</v>
      </c>
      <c r="O349">
        <v>0.22179147743461</v>
      </c>
      <c r="P349">
        <v>1.4304777528388599</v>
      </c>
      <c r="Q349">
        <v>0.791313724595747</v>
      </c>
      <c r="R349">
        <v>0</v>
      </c>
      <c r="S349">
        <v>4</v>
      </c>
      <c r="T349">
        <v>1532.0175632318101</v>
      </c>
      <c r="U349">
        <v>1466.3831189801599</v>
      </c>
      <c r="V349">
        <v>38</v>
      </c>
      <c r="W349">
        <v>40</v>
      </c>
      <c r="X349">
        <v>39</v>
      </c>
      <c r="Y349" t="str">
        <f>IF(Table721[[#This Row],[home_team_score]] &gt; Table721[[#This Row],[away_team_score]], Table721[[#This Row],[home_team]], IF(Table721[[#This Row],[home_team_score]] &lt; Table721[[#This Row],[away_team_score]], Table721[[#This Row],[away_team]], ""))</f>
        <v>Seattle Kraken</v>
      </c>
    </row>
    <row r="350" spans="1:25">
      <c r="A350">
        <v>2023</v>
      </c>
      <c r="B350" s="15">
        <v>44966</v>
      </c>
      <c r="C350">
        <v>0</v>
      </c>
      <c r="D350">
        <v>0</v>
      </c>
      <c r="E350" t="s">
        <v>829</v>
      </c>
      <c r="G350" t="s">
        <v>886</v>
      </c>
      <c r="H350" t="s">
        <v>843</v>
      </c>
      <c r="I350" t="s">
        <v>887</v>
      </c>
      <c r="J350" t="s">
        <v>845</v>
      </c>
      <c r="K350">
        <v>1538.2398496589699</v>
      </c>
      <c r="L350">
        <v>1528.78814806986</v>
      </c>
      <c r="M350">
        <v>0.58473248003434097</v>
      </c>
      <c r="N350">
        <v>0.41526751996565903</v>
      </c>
      <c r="O350">
        <v>0.233758514039478</v>
      </c>
      <c r="P350">
        <v>1.26653727846471</v>
      </c>
      <c r="Q350">
        <v>0.96722123557476403</v>
      </c>
      <c r="R350">
        <v>1</v>
      </c>
      <c r="S350">
        <v>5</v>
      </c>
      <c r="T350">
        <v>1531.98299091135</v>
      </c>
      <c r="U350">
        <v>1535.04500681748</v>
      </c>
      <c r="V350">
        <v>82</v>
      </c>
      <c r="W350">
        <v>96</v>
      </c>
      <c r="X350">
        <v>89</v>
      </c>
      <c r="Y350" t="str">
        <f>IF(Table721[[#This Row],[home_team_score]] &gt; Table721[[#This Row],[away_team_score]], Table721[[#This Row],[home_team]], IF(Table721[[#This Row],[home_team_score]] &lt; Table721[[#This Row],[away_team_score]], Table721[[#This Row],[away_team]], ""))</f>
        <v>Vegas Golden Knights</v>
      </c>
    </row>
    <row r="351" spans="1:25">
      <c r="A351">
        <v>2023</v>
      </c>
      <c r="B351" s="15">
        <v>44939</v>
      </c>
      <c r="C351">
        <v>0</v>
      </c>
      <c r="D351">
        <v>0</v>
      </c>
      <c r="E351" t="s">
        <v>829</v>
      </c>
      <c r="G351" t="s">
        <v>856</v>
      </c>
      <c r="H351" t="s">
        <v>854</v>
      </c>
      <c r="I351" t="s">
        <v>857</v>
      </c>
      <c r="J351" t="s">
        <v>855</v>
      </c>
      <c r="K351">
        <v>1537.17942237487</v>
      </c>
      <c r="L351">
        <v>1539.6691607288999</v>
      </c>
      <c r="M351">
        <v>0.56794975122737501</v>
      </c>
      <c r="N351">
        <v>0.43205024877262499</v>
      </c>
      <c r="O351">
        <v>0.23580692853333499</v>
      </c>
      <c r="P351">
        <v>1.23777994458989</v>
      </c>
      <c r="Q351">
        <v>0.99802698394345002</v>
      </c>
      <c r="R351">
        <v>1</v>
      </c>
      <c r="S351">
        <v>4</v>
      </c>
      <c r="T351">
        <v>1531.80938790709</v>
      </c>
      <c r="U351">
        <v>1545.0391951966801</v>
      </c>
      <c r="V351">
        <v>86</v>
      </c>
      <c r="W351">
        <v>54</v>
      </c>
      <c r="X351">
        <v>70</v>
      </c>
      <c r="Y351" t="str">
        <f>IF(Table721[[#This Row],[home_team_score]] &gt; Table721[[#This Row],[away_team_score]], Table721[[#This Row],[home_team]], IF(Table721[[#This Row],[home_team_score]] &lt; Table721[[#This Row],[away_team_score]], Table721[[#This Row],[away_team]], ""))</f>
        <v>Winnipeg Jets</v>
      </c>
    </row>
    <row r="352" spans="1:25">
      <c r="A352">
        <v>2023</v>
      </c>
      <c r="B352" s="15">
        <v>44977</v>
      </c>
      <c r="C352">
        <v>0</v>
      </c>
      <c r="D352">
        <v>0</v>
      </c>
      <c r="E352" t="s">
        <v>829</v>
      </c>
      <c r="F352" t="s">
        <v>860</v>
      </c>
      <c r="G352" t="s">
        <v>858</v>
      </c>
      <c r="H352" t="s">
        <v>878</v>
      </c>
      <c r="I352" t="s">
        <v>859</v>
      </c>
      <c r="J352" t="s">
        <v>879</v>
      </c>
      <c r="K352">
        <v>1530.60897399634</v>
      </c>
      <c r="L352">
        <v>1393.30124807927</v>
      </c>
      <c r="M352">
        <v>0.74615887049989704</v>
      </c>
      <c r="N352">
        <v>0.25384112950010301</v>
      </c>
      <c r="O352">
        <v>0.212606394110573</v>
      </c>
      <c r="P352">
        <v>1.5462859882197699</v>
      </c>
      <c r="Q352">
        <v>0.66632040589080699</v>
      </c>
      <c r="R352">
        <v>4</v>
      </c>
      <c r="S352">
        <v>3</v>
      </c>
      <c r="T352">
        <v>1531.7321022390299</v>
      </c>
      <c r="U352">
        <v>1392.17811983658</v>
      </c>
      <c r="V352">
        <v>4</v>
      </c>
      <c r="W352">
        <v>79</v>
      </c>
      <c r="X352">
        <v>41</v>
      </c>
      <c r="Y352" t="str">
        <f>IF(Table721[[#This Row],[home_team_score]] &gt; Table721[[#This Row],[away_team_score]], Table721[[#This Row],[home_team]], IF(Table721[[#This Row],[home_team_score]] &lt; Table721[[#This Row],[away_team_score]], Table721[[#This Row],[away_team]], ""))</f>
        <v>Florida Panthers</v>
      </c>
    </row>
    <row r="353" spans="1:25">
      <c r="A353">
        <v>2023</v>
      </c>
      <c r="B353" s="15">
        <v>44946</v>
      </c>
      <c r="C353">
        <v>0</v>
      </c>
      <c r="D353">
        <v>0</v>
      </c>
      <c r="E353" t="s">
        <v>829</v>
      </c>
      <c r="G353" t="s">
        <v>856</v>
      </c>
      <c r="H353" t="s">
        <v>831</v>
      </c>
      <c r="I353" t="s">
        <v>857</v>
      </c>
      <c r="J353" t="s">
        <v>833</v>
      </c>
      <c r="K353">
        <v>1528.6044945193601</v>
      </c>
      <c r="L353">
        <v>1467.38750927366</v>
      </c>
      <c r="M353">
        <v>0.65480238344249797</v>
      </c>
      <c r="N353">
        <v>0.34519761655750197</v>
      </c>
      <c r="O353">
        <v>0.22502238175779499</v>
      </c>
      <c r="P353">
        <v>1.38728195673988</v>
      </c>
      <c r="Q353">
        <v>0.83774042501791601</v>
      </c>
      <c r="R353">
        <v>4</v>
      </c>
      <c r="S353">
        <v>1</v>
      </c>
      <c r="T353">
        <v>1531.6286692153301</v>
      </c>
      <c r="U353">
        <v>1464.36333457769</v>
      </c>
      <c r="V353">
        <v>37</v>
      </c>
      <c r="W353">
        <v>76</v>
      </c>
      <c r="X353">
        <v>56</v>
      </c>
      <c r="Y353" t="str">
        <f>IF(Table721[[#This Row],[home_team_score]] &gt; Table721[[#This Row],[away_team_score]], Table721[[#This Row],[home_team]], IF(Table721[[#This Row],[home_team_score]] &lt; Table721[[#This Row],[away_team_score]], Table721[[#This Row],[away_team]], ""))</f>
        <v>Pittsburgh Penguins</v>
      </c>
    </row>
    <row r="354" spans="1:25">
      <c r="A354">
        <v>2023</v>
      </c>
      <c r="B354" s="15">
        <v>44942</v>
      </c>
      <c r="C354">
        <v>0</v>
      </c>
      <c r="D354">
        <v>0</v>
      </c>
      <c r="E354" t="s">
        <v>829</v>
      </c>
      <c r="G354" t="s">
        <v>843</v>
      </c>
      <c r="H354" t="s">
        <v>852</v>
      </c>
      <c r="I354" t="s">
        <v>845</v>
      </c>
      <c r="J354" t="s">
        <v>853</v>
      </c>
      <c r="K354">
        <v>1537.53883895383</v>
      </c>
      <c r="L354">
        <v>1539.82495468351</v>
      </c>
      <c r="M354">
        <v>0.56823735280393595</v>
      </c>
      <c r="N354">
        <v>0.431762647196064</v>
      </c>
      <c r="O354">
        <v>0.235771895657472</v>
      </c>
      <c r="P354">
        <v>1.23827220341138</v>
      </c>
      <c r="Q354">
        <v>0.99749969224609503</v>
      </c>
      <c r="R354">
        <v>0</v>
      </c>
      <c r="S354">
        <v>4</v>
      </c>
      <c r="T354">
        <v>1531.4941286104099</v>
      </c>
      <c r="U354">
        <v>1545.8696650269301</v>
      </c>
      <c r="V354">
        <v>86</v>
      </c>
      <c r="W354">
        <v>16</v>
      </c>
      <c r="X354">
        <v>51</v>
      </c>
      <c r="Y354" t="str">
        <f>IF(Table721[[#This Row],[home_team_score]] &gt; Table721[[#This Row],[away_team_score]], Table721[[#This Row],[home_team]], IF(Table721[[#This Row],[home_team_score]] &lt; Table721[[#This Row],[away_team_score]], Table721[[#This Row],[away_team]], ""))</f>
        <v>Dallas Stars</v>
      </c>
    </row>
    <row r="355" spans="1:25">
      <c r="A355">
        <v>2023</v>
      </c>
      <c r="B355" s="15">
        <v>44950</v>
      </c>
      <c r="C355">
        <v>0</v>
      </c>
      <c r="D355">
        <v>0</v>
      </c>
      <c r="E355" t="s">
        <v>829</v>
      </c>
      <c r="F355" t="s">
        <v>860</v>
      </c>
      <c r="G355" t="s">
        <v>856</v>
      </c>
      <c r="H355" t="s">
        <v>858</v>
      </c>
      <c r="I355" t="s">
        <v>857</v>
      </c>
      <c r="J355" t="s">
        <v>859</v>
      </c>
      <c r="K355">
        <v>1529.44987286183</v>
      </c>
      <c r="L355">
        <v>1529.7647077438601</v>
      </c>
      <c r="M355">
        <v>0.57101923177843905</v>
      </c>
      <c r="N355">
        <v>0.428980768221561</v>
      </c>
      <c r="O355">
        <v>0.23543292672697699</v>
      </c>
      <c r="P355">
        <v>1.2430346613288701</v>
      </c>
      <c r="Q355">
        <v>0.99239826539811005</v>
      </c>
      <c r="R355">
        <v>7</v>
      </c>
      <c r="S355">
        <v>6</v>
      </c>
      <c r="T355">
        <v>1531.4723178714</v>
      </c>
      <c r="U355">
        <v>1527.7422627342901</v>
      </c>
      <c r="V355">
        <v>78</v>
      </c>
      <c r="W355">
        <v>99</v>
      </c>
      <c r="X355">
        <v>88</v>
      </c>
      <c r="Y355" t="str">
        <f>IF(Table721[[#This Row],[home_team_score]] &gt; Table721[[#This Row],[away_team_score]], Table721[[#This Row],[home_team]], IF(Table721[[#This Row],[home_team_score]] &lt; Table721[[#This Row],[away_team_score]], Table721[[#This Row],[away_team]], ""))</f>
        <v>Pittsburgh Penguins</v>
      </c>
    </row>
    <row r="356" spans="1:25">
      <c r="A356">
        <v>2023</v>
      </c>
      <c r="B356" s="15">
        <v>44954</v>
      </c>
      <c r="C356">
        <v>0</v>
      </c>
      <c r="D356">
        <v>0</v>
      </c>
      <c r="E356" t="s">
        <v>829</v>
      </c>
      <c r="G356" t="s">
        <v>854</v>
      </c>
      <c r="H356" t="s">
        <v>840</v>
      </c>
      <c r="I356" t="s">
        <v>855</v>
      </c>
      <c r="J356" t="s">
        <v>841</v>
      </c>
      <c r="K356">
        <v>1539.3317733874401</v>
      </c>
      <c r="L356">
        <v>1440.2034215630999</v>
      </c>
      <c r="M356">
        <v>0.70233708946120499</v>
      </c>
      <c r="N356">
        <v>0.29766291053879501</v>
      </c>
      <c r="O356">
        <v>0.21877283724586299</v>
      </c>
      <c r="P356">
        <v>1.4697947384038399</v>
      </c>
      <c r="Q356">
        <v>0.74897809884201805</v>
      </c>
      <c r="R356">
        <v>0</v>
      </c>
      <c r="S356">
        <v>4</v>
      </c>
      <c r="T356">
        <v>1531.4619558644199</v>
      </c>
      <c r="U356">
        <v>1448.0732390861201</v>
      </c>
      <c r="V356">
        <v>25</v>
      </c>
      <c r="W356">
        <v>13</v>
      </c>
      <c r="X356">
        <v>19</v>
      </c>
      <c r="Y356" t="str">
        <f>IF(Table721[[#This Row],[home_team_score]] &gt; Table721[[#This Row],[away_team_score]], Table721[[#This Row],[home_team]], IF(Table721[[#This Row],[home_team_score]] &lt; Table721[[#This Row],[away_team_score]], Table721[[#This Row],[away_team]], ""))</f>
        <v>Philadelphia Flyers</v>
      </c>
    </row>
    <row r="357" spans="1:25">
      <c r="A357">
        <v>2023</v>
      </c>
      <c r="B357" s="15">
        <v>44891</v>
      </c>
      <c r="C357">
        <v>0</v>
      </c>
      <c r="D357">
        <v>0</v>
      </c>
      <c r="E357" t="s">
        <v>829</v>
      </c>
      <c r="G357" t="s">
        <v>834</v>
      </c>
      <c r="H357" t="s">
        <v>840</v>
      </c>
      <c r="I357" t="s">
        <v>835</v>
      </c>
      <c r="J357" t="s">
        <v>841</v>
      </c>
      <c r="K357">
        <v>1528.86845031284</v>
      </c>
      <c r="L357">
        <v>1422.8402040738399</v>
      </c>
      <c r="M357">
        <v>0.71057345331449995</v>
      </c>
      <c r="N357">
        <v>0.2894265466855</v>
      </c>
      <c r="O357">
        <v>0.21764895674657</v>
      </c>
      <c r="P357">
        <v>1.4841402925698599</v>
      </c>
      <c r="Q357">
        <v>0.73350866417670901</v>
      </c>
      <c r="R357">
        <v>5</v>
      </c>
      <c r="S357">
        <v>2</v>
      </c>
      <c r="T357">
        <v>1531.3525255914101</v>
      </c>
      <c r="U357">
        <v>1420.35612879527</v>
      </c>
      <c r="V357">
        <v>13</v>
      </c>
      <c r="W357">
        <v>12</v>
      </c>
      <c r="X357">
        <v>12</v>
      </c>
      <c r="Y357" t="str">
        <f>IF(Table721[[#This Row],[home_team_score]] &gt; Table721[[#This Row],[away_team_score]], Table721[[#This Row],[home_team]], IF(Table721[[#This Row],[home_team_score]] &lt; Table721[[#This Row],[away_team_score]], Table721[[#This Row],[away_team]], ""))</f>
        <v>New York Islanders</v>
      </c>
    </row>
    <row r="358" spans="1:25">
      <c r="A358">
        <v>2023</v>
      </c>
      <c r="B358" s="15">
        <v>44940</v>
      </c>
      <c r="C358">
        <v>0</v>
      </c>
      <c r="D358">
        <v>0</v>
      </c>
      <c r="E358" t="s">
        <v>829</v>
      </c>
      <c r="G358" t="s">
        <v>838</v>
      </c>
      <c r="H358" t="s">
        <v>840</v>
      </c>
      <c r="I358" t="s">
        <v>839</v>
      </c>
      <c r="J358" t="s">
        <v>841</v>
      </c>
      <c r="K358">
        <v>1536.8367384728101</v>
      </c>
      <c r="L358">
        <v>1444.1813696603599</v>
      </c>
      <c r="M358">
        <v>0.69448895233124097</v>
      </c>
      <c r="N358">
        <v>0.30551104766875897</v>
      </c>
      <c r="O358">
        <v>0.21983097382966099</v>
      </c>
      <c r="P358">
        <v>1.45613869578722</v>
      </c>
      <c r="Q358">
        <v>0.763692278042436</v>
      </c>
      <c r="R358">
        <v>1</v>
      </c>
      <c r="S358">
        <v>3</v>
      </c>
      <c r="T358">
        <v>1531.15681984854</v>
      </c>
      <c r="U358">
        <v>1449.8612882846301</v>
      </c>
      <c r="V358">
        <v>26</v>
      </c>
      <c r="W358">
        <v>64</v>
      </c>
      <c r="X358">
        <v>45</v>
      </c>
      <c r="Y358" t="str">
        <f>IF(Table721[[#This Row],[home_team_score]] &gt; Table721[[#This Row],[away_team_score]], Table721[[#This Row],[home_team]], IF(Table721[[#This Row],[home_team_score]] &lt; Table721[[#This Row],[away_team_score]], Table721[[#This Row],[away_team]], ""))</f>
        <v>Philadelphia Flyers</v>
      </c>
    </row>
    <row r="359" spans="1:25">
      <c r="A359">
        <v>2023</v>
      </c>
      <c r="B359" s="15">
        <v>44942</v>
      </c>
      <c r="C359">
        <v>0</v>
      </c>
      <c r="D359">
        <v>0</v>
      </c>
      <c r="E359" t="s">
        <v>829</v>
      </c>
      <c r="F359" t="s">
        <v>860</v>
      </c>
      <c r="G359" t="s">
        <v>856</v>
      </c>
      <c r="H359" t="s">
        <v>878</v>
      </c>
      <c r="I359" t="s">
        <v>857</v>
      </c>
      <c r="J359" t="s">
        <v>879</v>
      </c>
      <c r="K359">
        <v>1530.02752793442</v>
      </c>
      <c r="L359">
        <v>1393.0560739314999</v>
      </c>
      <c r="M359">
        <v>0.74579205604135601</v>
      </c>
      <c r="N359">
        <v>0.25420794395864399</v>
      </c>
      <c r="O359">
        <v>0.21266014817210299</v>
      </c>
      <c r="P359">
        <v>1.54564401111148</v>
      </c>
      <c r="Q359">
        <v>0.66701613706062002</v>
      </c>
      <c r="R359">
        <v>4</v>
      </c>
      <c r="S359">
        <v>3</v>
      </c>
      <c r="T359">
        <v>1531.1524482373</v>
      </c>
      <c r="U359">
        <v>1391.93115362862</v>
      </c>
      <c r="V359">
        <v>4</v>
      </c>
      <c r="W359">
        <v>55</v>
      </c>
      <c r="X359">
        <v>29</v>
      </c>
      <c r="Y359" t="str">
        <f>IF(Table721[[#This Row],[home_team_score]] &gt; Table721[[#This Row],[away_team_score]], Table721[[#This Row],[home_team]], IF(Table721[[#This Row],[home_team_score]] &lt; Table721[[#This Row],[away_team_score]], Table721[[#This Row],[away_team]], ""))</f>
        <v>Pittsburgh Penguins</v>
      </c>
    </row>
    <row r="360" spans="1:25">
      <c r="A360">
        <v>2023</v>
      </c>
      <c r="B360" s="15">
        <v>44970</v>
      </c>
      <c r="C360">
        <v>0</v>
      </c>
      <c r="D360">
        <v>0</v>
      </c>
      <c r="E360" t="s">
        <v>829</v>
      </c>
      <c r="F360" t="s">
        <v>865</v>
      </c>
      <c r="G360" t="s">
        <v>886</v>
      </c>
      <c r="H360" t="s">
        <v>858</v>
      </c>
      <c r="I360" t="s">
        <v>887</v>
      </c>
      <c r="J360" t="s">
        <v>859</v>
      </c>
      <c r="K360">
        <v>1533.9128108925399</v>
      </c>
      <c r="L360">
        <v>1532.4433217995199</v>
      </c>
      <c r="M360">
        <v>0.57353341812212899</v>
      </c>
      <c r="N360">
        <v>0.42646658187787101</v>
      </c>
      <c r="O360">
        <v>0.23512639664549201</v>
      </c>
      <c r="P360">
        <v>1.2473403869309201</v>
      </c>
      <c r="Q360">
        <v>0.98778600971456998</v>
      </c>
      <c r="R360">
        <v>1</v>
      </c>
      <c r="S360">
        <v>2</v>
      </c>
      <c r="T360">
        <v>1531.0720085048099</v>
      </c>
      <c r="U360">
        <v>1535.28412418725</v>
      </c>
      <c r="V360">
        <v>82</v>
      </c>
      <c r="W360">
        <v>95</v>
      </c>
      <c r="X360">
        <v>88</v>
      </c>
      <c r="Y360" t="str">
        <f>IF(Table721[[#This Row],[home_team_score]] &gt; Table721[[#This Row],[away_team_score]], Table721[[#This Row],[home_team]], IF(Table721[[#This Row],[home_team_score]] &lt; Table721[[#This Row],[away_team_score]], Table721[[#This Row],[away_team]], ""))</f>
        <v>Florida Panthers</v>
      </c>
    </row>
    <row r="361" spans="1:25">
      <c r="A361">
        <v>2023</v>
      </c>
      <c r="B361" s="15">
        <v>44892</v>
      </c>
      <c r="C361">
        <v>0</v>
      </c>
      <c r="D361">
        <v>0</v>
      </c>
      <c r="E361" t="s">
        <v>829</v>
      </c>
      <c r="G361" t="s">
        <v>886</v>
      </c>
      <c r="H361" t="s">
        <v>890</v>
      </c>
      <c r="I361" t="s">
        <v>887</v>
      </c>
      <c r="J361" t="s">
        <v>891</v>
      </c>
      <c r="K361">
        <v>1529.59801999552</v>
      </c>
      <c r="L361">
        <v>1445.6476699421</v>
      </c>
      <c r="M361">
        <v>0.68375451593862002</v>
      </c>
      <c r="N361">
        <v>0.31624548406137998</v>
      </c>
      <c r="O361">
        <v>0.22125976809438599</v>
      </c>
      <c r="P361">
        <v>1.4374814343415601</v>
      </c>
      <c r="Q361">
        <v>0.78377833375282702</v>
      </c>
      <c r="R361">
        <v>4</v>
      </c>
      <c r="S361">
        <v>3</v>
      </c>
      <c r="T361">
        <v>1531.03144392682</v>
      </c>
      <c r="U361">
        <v>1444.2142460108</v>
      </c>
      <c r="V361">
        <v>24</v>
      </c>
      <c r="W361">
        <v>42</v>
      </c>
      <c r="X361">
        <v>33</v>
      </c>
      <c r="Y361" t="str">
        <f>IF(Table721[[#This Row],[home_team_score]] &gt; Table721[[#This Row],[away_team_score]], Table721[[#This Row],[home_team]], IF(Table721[[#This Row],[home_team_score]] &lt; Table721[[#This Row],[away_team_score]], Table721[[#This Row],[away_team]], ""))</f>
        <v>Minnesota Wild</v>
      </c>
    </row>
    <row r="362" spans="1:25">
      <c r="A362">
        <v>2023</v>
      </c>
      <c r="B362" s="15">
        <v>44974</v>
      </c>
      <c r="C362">
        <v>0</v>
      </c>
      <c r="D362">
        <v>0</v>
      </c>
      <c r="E362" t="s">
        <v>829</v>
      </c>
      <c r="F362" t="s">
        <v>865</v>
      </c>
      <c r="G362" t="s">
        <v>886</v>
      </c>
      <c r="H362" t="s">
        <v>852</v>
      </c>
      <c r="I362" t="s">
        <v>887</v>
      </c>
      <c r="J362" t="s">
        <v>853</v>
      </c>
      <c r="K362">
        <v>1528.73646094791</v>
      </c>
      <c r="L362">
        <v>1538.83020151038</v>
      </c>
      <c r="M362">
        <v>0.55717849856349799</v>
      </c>
      <c r="N362">
        <v>0.44282150143650201</v>
      </c>
      <c r="O362">
        <v>0.23711775807417401</v>
      </c>
      <c r="P362">
        <v>1.21935783877466</v>
      </c>
      <c r="Q362">
        <v>1.0177599192995099</v>
      </c>
      <c r="R362">
        <v>2</v>
      </c>
      <c r="S362">
        <v>1</v>
      </c>
      <c r="T362">
        <v>1530.8339271551999</v>
      </c>
      <c r="U362">
        <v>1536.7327353030901</v>
      </c>
      <c r="V362">
        <v>82</v>
      </c>
      <c r="W362">
        <v>98</v>
      </c>
      <c r="X362">
        <v>90</v>
      </c>
      <c r="Y362" t="str">
        <f>IF(Table721[[#This Row],[home_team_score]] &gt; Table721[[#This Row],[away_team_score]], Table721[[#This Row],[home_team]], IF(Table721[[#This Row],[home_team_score]] &lt; Table721[[#This Row],[away_team_score]], Table721[[#This Row],[away_team]], ""))</f>
        <v>Minnesota Wild</v>
      </c>
    </row>
    <row r="363" spans="1:25">
      <c r="A363">
        <v>2023</v>
      </c>
      <c r="B363" s="15">
        <v>44903</v>
      </c>
      <c r="C363">
        <v>0</v>
      </c>
      <c r="D363">
        <v>0</v>
      </c>
      <c r="E363" t="s">
        <v>829</v>
      </c>
      <c r="F363" t="s">
        <v>860</v>
      </c>
      <c r="G363" t="s">
        <v>852</v>
      </c>
      <c r="H363" t="s">
        <v>831</v>
      </c>
      <c r="I363" t="s">
        <v>853</v>
      </c>
      <c r="J363" t="s">
        <v>833</v>
      </c>
      <c r="K363">
        <v>1529.25058922319</v>
      </c>
      <c r="L363">
        <v>1462.9799558458601</v>
      </c>
      <c r="M363">
        <v>0.66134809474127798</v>
      </c>
      <c r="N363">
        <v>0.33865190525872202</v>
      </c>
      <c r="O363">
        <v>0.22418204067894101</v>
      </c>
      <c r="P363">
        <v>1.39861586468327</v>
      </c>
      <c r="Q363">
        <v>0.82556617599567395</v>
      </c>
      <c r="R363">
        <v>4</v>
      </c>
      <c r="S363">
        <v>3</v>
      </c>
      <c r="T363">
        <v>1530.79810074118</v>
      </c>
      <c r="U363">
        <v>1461.4324443278699</v>
      </c>
      <c r="V363">
        <v>34</v>
      </c>
      <c r="W363">
        <v>14</v>
      </c>
      <c r="X363">
        <v>24</v>
      </c>
      <c r="Y363" t="str">
        <f>IF(Table721[[#This Row],[home_team_score]] &gt; Table721[[#This Row],[away_team_score]], Table721[[#This Row],[home_team]], IF(Table721[[#This Row],[home_team_score]] &lt; Table721[[#This Row],[away_team_score]], Table721[[#This Row],[away_team]], ""))</f>
        <v>Dallas Stars</v>
      </c>
    </row>
    <row r="364" spans="1:25">
      <c r="A364">
        <v>2023</v>
      </c>
      <c r="B364" s="15">
        <v>44906</v>
      </c>
      <c r="C364">
        <v>0</v>
      </c>
      <c r="D364">
        <v>0</v>
      </c>
      <c r="E364" t="s">
        <v>829</v>
      </c>
      <c r="G364" t="s">
        <v>854</v>
      </c>
      <c r="H364" t="s">
        <v>838</v>
      </c>
      <c r="I364" t="s">
        <v>855</v>
      </c>
      <c r="J364" t="s">
        <v>839</v>
      </c>
      <c r="K364">
        <v>1536.46273381794</v>
      </c>
      <c r="L364">
        <v>1516.49398987719</v>
      </c>
      <c r="M364">
        <v>0.59935359245433095</v>
      </c>
      <c r="N364">
        <v>0.40064640754566899</v>
      </c>
      <c r="O364">
        <v>0.231964706057572</v>
      </c>
      <c r="P364">
        <v>1.2916430110680199</v>
      </c>
      <c r="Q364">
        <v>0.94032169498955598</v>
      </c>
      <c r="R364">
        <v>2</v>
      </c>
      <c r="S364">
        <v>5</v>
      </c>
      <c r="T364">
        <v>1530.7314947359</v>
      </c>
      <c r="U364">
        <v>1522.22522895923</v>
      </c>
      <c r="V364">
        <v>74</v>
      </c>
      <c r="W364">
        <v>35</v>
      </c>
      <c r="X364">
        <v>54</v>
      </c>
      <c r="Y364" t="str">
        <f>IF(Table721[[#This Row],[home_team_score]] &gt; Table721[[#This Row],[away_team_score]], Table721[[#This Row],[home_team]], IF(Table721[[#This Row],[home_team_score]] &lt; Table721[[#This Row],[away_team_score]], Table721[[#This Row],[away_team]], ""))</f>
        <v>Washington Capitals</v>
      </c>
    </row>
    <row r="365" spans="1:25">
      <c r="A365">
        <v>2023</v>
      </c>
      <c r="B365" s="15">
        <v>44870</v>
      </c>
      <c r="C365">
        <v>0</v>
      </c>
      <c r="D365">
        <v>0</v>
      </c>
      <c r="E365" t="s">
        <v>829</v>
      </c>
      <c r="F365" t="s">
        <v>860</v>
      </c>
      <c r="G365" t="s">
        <v>848</v>
      </c>
      <c r="H365" t="s">
        <v>894</v>
      </c>
      <c r="I365" t="s">
        <v>849</v>
      </c>
      <c r="J365" t="s">
        <v>895</v>
      </c>
      <c r="K365">
        <v>1533.9078889197101</v>
      </c>
      <c r="L365">
        <v>1467.2887102384</v>
      </c>
      <c r="M365">
        <v>0.66179731346277504</v>
      </c>
      <c r="N365">
        <v>0.33820268653722502</v>
      </c>
      <c r="O365">
        <v>0.2241241654893</v>
      </c>
      <c r="P365">
        <v>1.3993940218119401</v>
      </c>
      <c r="Q365">
        <v>0.82473014367735498</v>
      </c>
      <c r="R365">
        <v>3</v>
      </c>
      <c r="S365">
        <v>4</v>
      </c>
      <c r="T365">
        <v>1530.51944210901</v>
      </c>
      <c r="U365">
        <v>1470.6771570491001</v>
      </c>
      <c r="V365">
        <v>40</v>
      </c>
      <c r="W365">
        <v>46</v>
      </c>
      <c r="X365">
        <v>43</v>
      </c>
      <c r="Y365" t="str">
        <f>IF(Table721[[#This Row],[home_team_score]] &gt; Table721[[#This Row],[away_team_score]], Table721[[#This Row],[home_team]], IF(Table721[[#This Row],[home_team_score]] &lt; Table721[[#This Row],[away_team_score]], Table721[[#This Row],[away_team]], ""))</f>
        <v>New Jersey Devils</v>
      </c>
    </row>
    <row r="366" spans="1:25">
      <c r="A366">
        <v>2023</v>
      </c>
      <c r="B366" s="15">
        <v>44851</v>
      </c>
      <c r="C366">
        <v>0</v>
      </c>
      <c r="D366">
        <v>0</v>
      </c>
      <c r="E366" t="s">
        <v>829</v>
      </c>
      <c r="G366" t="s">
        <v>886</v>
      </c>
      <c r="H366" t="s">
        <v>842</v>
      </c>
      <c r="I366" t="s">
        <v>887</v>
      </c>
      <c r="J366" t="s">
        <v>844</v>
      </c>
      <c r="K366">
        <v>1535.0024694142</v>
      </c>
      <c r="L366">
        <v>1591.4081695418799</v>
      </c>
      <c r="M366">
        <v>0.49078250088429798</v>
      </c>
      <c r="N366">
        <v>0.50921749911570202</v>
      </c>
      <c r="O366">
        <v>0.24295242379795501</v>
      </c>
      <c r="P366">
        <v>1.1052806274190901</v>
      </c>
      <c r="Q366">
        <v>1.1376717963788701</v>
      </c>
      <c r="R366">
        <v>3</v>
      </c>
      <c r="S366">
        <v>6</v>
      </c>
      <c r="T366">
        <v>1530.48372550608</v>
      </c>
      <c r="U366">
        <v>1595.92691345</v>
      </c>
      <c r="V366">
        <v>98</v>
      </c>
      <c r="W366">
        <v>29</v>
      </c>
      <c r="X366">
        <v>63</v>
      </c>
      <c r="Y366" t="str">
        <f>IF(Table721[[#This Row],[home_team_score]] &gt; Table721[[#This Row],[away_team_score]], Table721[[#This Row],[home_team]], IF(Table721[[#This Row],[home_team_score]] &lt; Table721[[#This Row],[away_team_score]], Table721[[#This Row],[away_team]], ""))</f>
        <v>Colorado Avalanche</v>
      </c>
    </row>
    <row r="367" spans="1:25">
      <c r="A367">
        <v>2023</v>
      </c>
      <c r="B367" s="15">
        <v>44882</v>
      </c>
      <c r="C367">
        <v>0</v>
      </c>
      <c r="D367">
        <v>0</v>
      </c>
      <c r="E367" t="s">
        <v>829</v>
      </c>
      <c r="F367" t="s">
        <v>865</v>
      </c>
      <c r="G367" t="s">
        <v>872</v>
      </c>
      <c r="H367" t="s">
        <v>838</v>
      </c>
      <c r="I367" t="s">
        <v>873</v>
      </c>
      <c r="J367" t="s">
        <v>839</v>
      </c>
      <c r="K367">
        <v>1528.50187064592</v>
      </c>
      <c r="L367">
        <v>1510.9707829377701</v>
      </c>
      <c r="M367">
        <v>0.59597938885795598</v>
      </c>
      <c r="N367">
        <v>0.40402061114204402</v>
      </c>
      <c r="O367">
        <v>0.232379620717653</v>
      </c>
      <c r="P367">
        <v>1.2858449340952101</v>
      </c>
      <c r="Q367">
        <v>0.946534686622439</v>
      </c>
      <c r="R367">
        <v>5</v>
      </c>
      <c r="S367">
        <v>4</v>
      </c>
      <c r="T367">
        <v>1530.3905872809401</v>
      </c>
      <c r="U367">
        <v>1509.08206630275</v>
      </c>
      <c r="V367">
        <v>66</v>
      </c>
      <c r="W367">
        <v>63</v>
      </c>
      <c r="X367">
        <v>64</v>
      </c>
      <c r="Y367" t="str">
        <f>IF(Table721[[#This Row],[home_team_score]] &gt; Table721[[#This Row],[away_team_score]], Table721[[#This Row],[home_team]], IF(Table721[[#This Row],[home_team_score]] &lt; Table721[[#This Row],[away_team_score]], Table721[[#This Row],[away_team]], ""))</f>
        <v>St. Louis Blues</v>
      </c>
    </row>
    <row r="368" spans="1:25">
      <c r="A368">
        <v>2023</v>
      </c>
      <c r="B368" s="15">
        <v>44952</v>
      </c>
      <c r="C368">
        <v>0</v>
      </c>
      <c r="D368">
        <v>0</v>
      </c>
      <c r="E368" t="s">
        <v>829</v>
      </c>
      <c r="F368" t="s">
        <v>865</v>
      </c>
      <c r="G368" t="s">
        <v>838</v>
      </c>
      <c r="H368" t="s">
        <v>856</v>
      </c>
      <c r="I368" t="s">
        <v>839</v>
      </c>
      <c r="J368" t="s">
        <v>857</v>
      </c>
      <c r="K368">
        <v>1527.89045397821</v>
      </c>
      <c r="L368">
        <v>1531.4723178714</v>
      </c>
      <c r="M368">
        <v>0.566406429158549</v>
      </c>
      <c r="N368">
        <v>0.433593570841451</v>
      </c>
      <c r="O368">
        <v>0.23599488802069299</v>
      </c>
      <c r="P368">
        <v>1.2351387245143199</v>
      </c>
      <c r="Q368">
        <v>1.00085616350638</v>
      </c>
      <c r="R368">
        <v>3</v>
      </c>
      <c r="S368">
        <v>2</v>
      </c>
      <c r="T368">
        <v>1529.93783184982</v>
      </c>
      <c r="U368">
        <v>1529.42493999979</v>
      </c>
      <c r="V368">
        <v>78</v>
      </c>
      <c r="W368">
        <v>99</v>
      </c>
      <c r="X368">
        <v>88</v>
      </c>
      <c r="Y368" t="str">
        <f>IF(Table721[[#This Row],[home_team_score]] &gt; Table721[[#This Row],[away_team_score]], Table721[[#This Row],[home_team]], IF(Table721[[#This Row],[home_team_score]] &lt; Table721[[#This Row],[away_team_score]], Table721[[#This Row],[away_team]], ""))</f>
        <v>Washington Capitals</v>
      </c>
    </row>
    <row r="369" spans="1:25">
      <c r="A369">
        <v>2023</v>
      </c>
      <c r="B369" s="15">
        <v>44916</v>
      </c>
      <c r="C369">
        <v>0</v>
      </c>
      <c r="D369">
        <v>0</v>
      </c>
      <c r="E369" t="s">
        <v>829</v>
      </c>
      <c r="G369" t="s">
        <v>858</v>
      </c>
      <c r="H369" t="s">
        <v>894</v>
      </c>
      <c r="I369" t="s">
        <v>859</v>
      </c>
      <c r="J369" t="s">
        <v>895</v>
      </c>
      <c r="K369">
        <v>1534.9578575830101</v>
      </c>
      <c r="L369">
        <v>1488.9708085444399</v>
      </c>
      <c r="M369">
        <v>0.63472605049072295</v>
      </c>
      <c r="N369">
        <v>0.365273949509277</v>
      </c>
      <c r="O369">
        <v>0.227568377886331</v>
      </c>
      <c r="P369">
        <v>1.3525769011554101</v>
      </c>
      <c r="Q369">
        <v>0.87499147673092603</v>
      </c>
      <c r="R369">
        <v>2</v>
      </c>
      <c r="S369">
        <v>4</v>
      </c>
      <c r="T369">
        <v>1529.8906951233701</v>
      </c>
      <c r="U369">
        <v>1494.03797100408</v>
      </c>
      <c r="V369">
        <v>56</v>
      </c>
      <c r="W369">
        <v>95</v>
      </c>
      <c r="X369">
        <v>75</v>
      </c>
      <c r="Y369" t="str">
        <f>IF(Table721[[#This Row],[home_team_score]] &gt; Table721[[#This Row],[away_team_score]], Table721[[#This Row],[home_team]], IF(Table721[[#This Row],[home_team_score]] &lt; Table721[[#This Row],[away_team_score]], Table721[[#This Row],[away_team]], ""))</f>
        <v>New Jersey Devils</v>
      </c>
    </row>
    <row r="370" spans="1:25">
      <c r="A370">
        <v>2023</v>
      </c>
      <c r="B370" s="15">
        <v>44914</v>
      </c>
      <c r="C370">
        <v>0</v>
      </c>
      <c r="D370">
        <v>0</v>
      </c>
      <c r="E370" t="s">
        <v>829</v>
      </c>
      <c r="F370" t="s">
        <v>860</v>
      </c>
      <c r="G370" t="s">
        <v>838</v>
      </c>
      <c r="H370" t="s">
        <v>892</v>
      </c>
      <c r="I370" t="s">
        <v>839</v>
      </c>
      <c r="J370" t="s">
        <v>893</v>
      </c>
      <c r="K370">
        <v>1528.3691597315001</v>
      </c>
      <c r="L370">
        <v>1448.7951390199501</v>
      </c>
      <c r="M370">
        <v>0.67828206024616799</v>
      </c>
      <c r="N370">
        <v>0.32171793975383201</v>
      </c>
      <c r="O370">
        <v>0.221980581686058</v>
      </c>
      <c r="P370">
        <v>1.42797925589773</v>
      </c>
      <c r="Q370">
        <v>0.79400132578832705</v>
      </c>
      <c r="R370">
        <v>4</v>
      </c>
      <c r="S370">
        <v>3</v>
      </c>
      <c r="T370">
        <v>1529.8303162346001</v>
      </c>
      <c r="U370">
        <v>1447.33398251685</v>
      </c>
      <c r="V370">
        <v>25</v>
      </c>
      <c r="W370">
        <v>34</v>
      </c>
      <c r="X370">
        <v>29</v>
      </c>
      <c r="Y370" t="str">
        <f>IF(Table721[[#This Row],[home_team_score]] &gt; Table721[[#This Row],[away_team_score]], Table721[[#This Row],[home_team]], IF(Table721[[#This Row],[home_team_score]] &lt; Table721[[#This Row],[away_team_score]], Table721[[#This Row],[away_team]], ""))</f>
        <v>Washington Capitals</v>
      </c>
    </row>
    <row r="371" spans="1:25">
      <c r="A371">
        <v>2023</v>
      </c>
      <c r="B371" s="15">
        <v>44900</v>
      </c>
      <c r="C371">
        <v>0</v>
      </c>
      <c r="D371">
        <v>0</v>
      </c>
      <c r="E371" t="s">
        <v>829</v>
      </c>
      <c r="G371" t="s">
        <v>888</v>
      </c>
      <c r="H371" t="s">
        <v>872</v>
      </c>
      <c r="I371" t="s">
        <v>889</v>
      </c>
      <c r="J371" t="s">
        <v>873</v>
      </c>
      <c r="K371">
        <v>1526.71699643344</v>
      </c>
      <c r="L371">
        <v>1515.74491550626</v>
      </c>
      <c r="M371">
        <v>0.58685605757822801</v>
      </c>
      <c r="N371">
        <v>0.41314394242177199</v>
      </c>
      <c r="O371">
        <v>0.23349860009867299</v>
      </c>
      <c r="P371">
        <v>1.2701806473511901</v>
      </c>
      <c r="Q371">
        <v>0.963317952747485</v>
      </c>
      <c r="R371">
        <v>6</v>
      </c>
      <c r="S371">
        <v>4</v>
      </c>
      <c r="T371">
        <v>1529.76998264806</v>
      </c>
      <c r="U371">
        <v>1512.69192929164</v>
      </c>
      <c r="V371">
        <v>68</v>
      </c>
      <c r="W371">
        <v>82</v>
      </c>
      <c r="X371">
        <v>75</v>
      </c>
      <c r="Y371" t="str">
        <f>IF(Table721[[#This Row],[home_team_score]] &gt; Table721[[#This Row],[away_team_score]], Table721[[#This Row],[home_team]], IF(Table721[[#This Row],[home_team_score]] &lt; Table721[[#This Row],[away_team_score]], Table721[[#This Row],[away_team]], ""))</f>
        <v>New York Rangers</v>
      </c>
    </row>
    <row r="372" spans="1:25">
      <c r="A372">
        <v>2023</v>
      </c>
      <c r="B372" s="15">
        <v>44910</v>
      </c>
      <c r="C372">
        <v>0</v>
      </c>
      <c r="D372">
        <v>0</v>
      </c>
      <c r="E372" t="s">
        <v>829</v>
      </c>
      <c r="F372" t="s">
        <v>860</v>
      </c>
      <c r="G372" t="s">
        <v>854</v>
      </c>
      <c r="H372" t="s">
        <v>876</v>
      </c>
      <c r="I372" t="s">
        <v>855</v>
      </c>
      <c r="J372" t="s">
        <v>877</v>
      </c>
      <c r="K372">
        <v>1527.9896388059699</v>
      </c>
      <c r="L372">
        <v>1489.77512432034</v>
      </c>
      <c r="M372">
        <v>0.62429143787507202</v>
      </c>
      <c r="N372">
        <v>0.37570856212492798</v>
      </c>
      <c r="O372">
        <v>0.228875523491821</v>
      </c>
      <c r="P372">
        <v>1.33457336958685</v>
      </c>
      <c r="Q372">
        <v>0.89430215390497503</v>
      </c>
      <c r="R372">
        <v>2</v>
      </c>
      <c r="S372">
        <v>1</v>
      </c>
      <c r="T372">
        <v>1529.7290125028701</v>
      </c>
      <c r="U372">
        <v>1488.03575062344</v>
      </c>
      <c r="V372">
        <v>52</v>
      </c>
      <c r="W372">
        <v>54</v>
      </c>
      <c r="X372">
        <v>53</v>
      </c>
      <c r="Y372" t="str">
        <f>IF(Table721[[#This Row],[home_team_score]] &gt; Table721[[#This Row],[away_team_score]], Table721[[#This Row],[home_team]], IF(Table721[[#This Row],[home_team_score]] &lt; Table721[[#This Row],[away_team_score]], Table721[[#This Row],[away_team]], ""))</f>
        <v>Winnipeg Jets</v>
      </c>
    </row>
    <row r="373" spans="1:25">
      <c r="A373">
        <v>2023</v>
      </c>
      <c r="B373" s="15">
        <v>44890</v>
      </c>
      <c r="C373">
        <v>0</v>
      </c>
      <c r="D373">
        <v>0</v>
      </c>
      <c r="E373" t="s">
        <v>829</v>
      </c>
      <c r="G373" t="s">
        <v>886</v>
      </c>
      <c r="H373" t="s">
        <v>846</v>
      </c>
      <c r="I373" t="s">
        <v>887</v>
      </c>
      <c r="J373" t="s">
        <v>847</v>
      </c>
      <c r="K373">
        <v>1532.28358764992</v>
      </c>
      <c r="L373">
        <v>1549.36897888608</v>
      </c>
      <c r="M373">
        <v>0.54722672934708805</v>
      </c>
      <c r="N373">
        <v>0.45277327065291201</v>
      </c>
      <c r="O373">
        <v>0.23832745037484801</v>
      </c>
      <c r="P373">
        <v>1.20236175788677</v>
      </c>
      <c r="Q373">
        <v>1.03596569248808</v>
      </c>
      <c r="R373">
        <v>3</v>
      </c>
      <c r="S373">
        <v>4</v>
      </c>
      <c r="T373">
        <v>1529.59801999552</v>
      </c>
      <c r="U373">
        <v>1552.05454654048</v>
      </c>
      <c r="V373">
        <v>88</v>
      </c>
      <c r="W373">
        <v>48</v>
      </c>
      <c r="X373">
        <v>68</v>
      </c>
      <c r="Y373" t="str">
        <f>IF(Table721[[#This Row],[home_team_score]] &gt; Table721[[#This Row],[away_team_score]], Table721[[#This Row],[home_team]], IF(Table721[[#This Row],[home_team_score]] &lt; Table721[[#This Row],[away_team_score]], Table721[[#This Row],[away_team]], ""))</f>
        <v>Toronto Maple Leafs</v>
      </c>
    </row>
    <row r="374" spans="1:25">
      <c r="A374">
        <v>2023</v>
      </c>
      <c r="B374" s="15">
        <v>44943</v>
      </c>
      <c r="C374">
        <v>0</v>
      </c>
      <c r="D374">
        <v>0</v>
      </c>
      <c r="E374" t="s">
        <v>829</v>
      </c>
      <c r="G374" t="s">
        <v>838</v>
      </c>
      <c r="H374" t="s">
        <v>886</v>
      </c>
      <c r="I374" t="s">
        <v>839</v>
      </c>
      <c r="J374" t="s">
        <v>887</v>
      </c>
      <c r="K374">
        <v>1533.8436974964</v>
      </c>
      <c r="L374">
        <v>1547.7541706867801</v>
      </c>
      <c r="M374">
        <v>0.55175100992927195</v>
      </c>
      <c r="N374">
        <v>0.44824899007072799</v>
      </c>
      <c r="O374">
        <v>0.23777760242972501</v>
      </c>
      <c r="P374">
        <v>1.2100855900091101</v>
      </c>
      <c r="Q374">
        <v>1.0276920124206199</v>
      </c>
      <c r="R374">
        <v>2</v>
      </c>
      <c r="S374">
        <v>4</v>
      </c>
      <c r="T374">
        <v>1529.56994940657</v>
      </c>
      <c r="U374">
        <v>1552.02791877661</v>
      </c>
      <c r="V374">
        <v>88</v>
      </c>
      <c r="W374">
        <v>86</v>
      </c>
      <c r="X374">
        <v>87</v>
      </c>
      <c r="Y374" t="str">
        <f>IF(Table721[[#This Row],[home_team_score]] &gt; Table721[[#This Row],[away_team_score]], Table721[[#This Row],[home_team]], IF(Table721[[#This Row],[home_team_score]] &lt; Table721[[#This Row],[away_team_score]], Table721[[#This Row],[away_team]], ""))</f>
        <v>Minnesota Wild</v>
      </c>
    </row>
    <row r="375" spans="1:25">
      <c r="A375">
        <v>2023</v>
      </c>
      <c r="B375" s="15">
        <v>44949</v>
      </c>
      <c r="C375">
        <v>0</v>
      </c>
      <c r="D375">
        <v>0</v>
      </c>
      <c r="E375" t="s">
        <v>829</v>
      </c>
      <c r="F375" t="s">
        <v>860</v>
      </c>
      <c r="G375" t="s">
        <v>848</v>
      </c>
      <c r="H375" t="s">
        <v>868</v>
      </c>
      <c r="I375" t="s">
        <v>849</v>
      </c>
      <c r="J375" t="s">
        <v>869</v>
      </c>
      <c r="K375">
        <v>1528.22477552496</v>
      </c>
      <c r="L375">
        <v>1419.0455574752</v>
      </c>
      <c r="M375">
        <v>0.71428949072286396</v>
      </c>
      <c r="N375">
        <v>0.28571050927713598</v>
      </c>
      <c r="O375">
        <v>0.217137102754624</v>
      </c>
      <c r="P375">
        <v>1.4906173336567099</v>
      </c>
      <c r="Q375">
        <v>0.72651976909791005</v>
      </c>
      <c r="R375">
        <v>4</v>
      </c>
      <c r="S375">
        <v>3</v>
      </c>
      <c r="T375">
        <v>1529.5050065431799</v>
      </c>
      <c r="U375">
        <v>1417.7653264569799</v>
      </c>
      <c r="V375">
        <v>11</v>
      </c>
      <c r="W375">
        <v>70</v>
      </c>
      <c r="X375">
        <v>40</v>
      </c>
      <c r="Y375" t="str">
        <f>IF(Table721[[#This Row],[home_team_score]] &gt; Table721[[#This Row],[away_team_score]], Table721[[#This Row],[home_team]], IF(Table721[[#This Row],[home_team_score]] &lt; Table721[[#This Row],[away_team_score]], Table721[[#This Row],[away_team]], ""))</f>
        <v>Calgary Flames</v>
      </c>
    </row>
    <row r="376" spans="1:25">
      <c r="A376">
        <v>2023</v>
      </c>
      <c r="B376" s="15">
        <v>44975</v>
      </c>
      <c r="C376">
        <v>0</v>
      </c>
      <c r="D376">
        <v>0</v>
      </c>
      <c r="E376" t="s">
        <v>829</v>
      </c>
      <c r="G376" t="s">
        <v>852</v>
      </c>
      <c r="H376" t="s">
        <v>868</v>
      </c>
      <c r="I376" t="s">
        <v>853</v>
      </c>
      <c r="J376" t="s">
        <v>869</v>
      </c>
      <c r="K376">
        <v>1536.7327353030901</v>
      </c>
      <c r="L376">
        <v>1418.08739129013</v>
      </c>
      <c r="M376">
        <v>0.72527905312315299</v>
      </c>
      <c r="N376">
        <v>0.27472094687684701</v>
      </c>
      <c r="O376">
        <v>0.215604630588976</v>
      </c>
      <c r="P376">
        <v>1.5097892145127401</v>
      </c>
      <c r="Q376">
        <v>0.70581541607623399</v>
      </c>
      <c r="R376">
        <v>1</v>
      </c>
      <c r="S376">
        <v>4</v>
      </c>
      <c r="T376">
        <v>1529.4335914815599</v>
      </c>
      <c r="U376">
        <v>1425.3865351116599</v>
      </c>
      <c r="V376">
        <v>14</v>
      </c>
      <c r="W376">
        <v>3</v>
      </c>
      <c r="X376">
        <v>8</v>
      </c>
      <c r="Y376" t="str">
        <f>IF(Table721[[#This Row],[home_team_score]] &gt; Table721[[#This Row],[away_team_score]], Table721[[#This Row],[home_team]], IF(Table721[[#This Row],[home_team_score]] &lt; Table721[[#This Row],[away_team_score]], Table721[[#This Row],[away_team]], ""))</f>
        <v>Columbus Blue Jackets</v>
      </c>
    </row>
    <row r="377" spans="1:25">
      <c r="A377">
        <v>2023</v>
      </c>
      <c r="B377" s="15">
        <v>44901</v>
      </c>
      <c r="C377">
        <v>0</v>
      </c>
      <c r="D377">
        <v>0</v>
      </c>
      <c r="E377" t="s">
        <v>829</v>
      </c>
      <c r="G377" t="s">
        <v>852</v>
      </c>
      <c r="H377" t="s">
        <v>846</v>
      </c>
      <c r="I377" t="s">
        <v>853</v>
      </c>
      <c r="J377" t="s">
        <v>847</v>
      </c>
      <c r="K377">
        <v>1534.8763095250799</v>
      </c>
      <c r="L377">
        <v>1560.5053049661699</v>
      </c>
      <c r="M377">
        <v>0.53501528425233402</v>
      </c>
      <c r="N377">
        <v>0.46498471574766598</v>
      </c>
      <c r="O377">
        <v>0.23981140804979501</v>
      </c>
      <c r="P377">
        <v>1.18153920790975</v>
      </c>
      <c r="Q377">
        <v>1.05827220014005</v>
      </c>
      <c r="R377">
        <v>0</v>
      </c>
      <c r="S377">
        <v>4</v>
      </c>
      <c r="T377">
        <v>1529.25058922319</v>
      </c>
      <c r="U377">
        <v>1566.1310252680601</v>
      </c>
      <c r="V377">
        <v>92</v>
      </c>
      <c r="W377">
        <v>13</v>
      </c>
      <c r="X377">
        <v>52</v>
      </c>
      <c r="Y377" t="str">
        <f>IF(Table721[[#This Row],[home_team_score]] &gt; Table721[[#This Row],[away_team_score]], Table721[[#This Row],[home_team]], IF(Table721[[#This Row],[home_team_score]] &lt; Table721[[#This Row],[away_team_score]], Table721[[#This Row],[away_team]], ""))</f>
        <v>Toronto Maple Leafs</v>
      </c>
    </row>
    <row r="378" spans="1:25">
      <c r="A378">
        <v>2023</v>
      </c>
      <c r="B378" s="15">
        <v>44865</v>
      </c>
      <c r="C378">
        <v>0</v>
      </c>
      <c r="D378">
        <v>0</v>
      </c>
      <c r="E378" t="s">
        <v>829</v>
      </c>
      <c r="G378" t="s">
        <v>872</v>
      </c>
      <c r="H378" t="s">
        <v>874</v>
      </c>
      <c r="I378" t="s">
        <v>873</v>
      </c>
      <c r="J378" t="s">
        <v>875</v>
      </c>
      <c r="K378">
        <v>1535.9817801679401</v>
      </c>
      <c r="L378">
        <v>1498.5999820761101</v>
      </c>
      <c r="M378">
        <v>0.62316644628200302</v>
      </c>
      <c r="N378">
        <v>0.37683355371799698</v>
      </c>
      <c r="O378">
        <v>0.229015878194989</v>
      </c>
      <c r="P378">
        <v>1.3326337598020701</v>
      </c>
      <c r="Q378">
        <v>0.89638211839291704</v>
      </c>
      <c r="R378">
        <v>1</v>
      </c>
      <c r="S378">
        <v>5</v>
      </c>
      <c r="T378">
        <v>1529.2187692111299</v>
      </c>
      <c r="U378">
        <v>1505.36299303292</v>
      </c>
      <c r="V378">
        <v>63</v>
      </c>
      <c r="W378">
        <v>66</v>
      </c>
      <c r="X378">
        <v>64</v>
      </c>
      <c r="Y378" t="str">
        <f>IF(Table721[[#This Row],[home_team_score]] &gt; Table721[[#This Row],[away_team_score]], Table721[[#This Row],[home_team]], IF(Table721[[#This Row],[home_team_score]] &lt; Table721[[#This Row],[away_team_score]], Table721[[#This Row],[away_team]], ""))</f>
        <v>Los Angeles Kings</v>
      </c>
    </row>
    <row r="379" spans="1:25">
      <c r="A379">
        <v>2023</v>
      </c>
      <c r="B379" s="15">
        <v>44981</v>
      </c>
      <c r="C379">
        <v>0</v>
      </c>
      <c r="D379">
        <v>0</v>
      </c>
      <c r="E379" t="s">
        <v>829</v>
      </c>
      <c r="G379" t="s">
        <v>854</v>
      </c>
      <c r="H379" t="s">
        <v>842</v>
      </c>
      <c r="I379" t="s">
        <v>855</v>
      </c>
      <c r="J379" t="s">
        <v>844</v>
      </c>
      <c r="K379">
        <v>1534.1483670084699</v>
      </c>
      <c r="L379">
        <v>1598.90217145822</v>
      </c>
      <c r="M379">
        <v>0.478780321995386</v>
      </c>
      <c r="N379">
        <v>0.521219678004614</v>
      </c>
      <c r="O379">
        <v>0.24148939292279001</v>
      </c>
      <c r="P379">
        <v>1.08342966761152</v>
      </c>
      <c r="Q379">
        <v>1.1580597253112701</v>
      </c>
      <c r="R379">
        <v>1</v>
      </c>
      <c r="S379">
        <v>5</v>
      </c>
      <c r="T379">
        <v>1529.20935741618</v>
      </c>
      <c r="U379">
        <v>1603.8411810505099</v>
      </c>
      <c r="V379">
        <v>99</v>
      </c>
      <c r="W379">
        <v>27</v>
      </c>
      <c r="X379">
        <v>63</v>
      </c>
      <c r="Y379" t="str">
        <f>IF(Table721[[#This Row],[home_team_score]] &gt; Table721[[#This Row],[away_team_score]], Table721[[#This Row],[home_team]], IF(Table721[[#This Row],[home_team_score]] &lt; Table721[[#This Row],[away_team_score]], Table721[[#This Row],[away_team]], ""))</f>
        <v>Colorado Avalanche</v>
      </c>
    </row>
    <row r="380" spans="1:25">
      <c r="A380">
        <v>2023</v>
      </c>
      <c r="B380" s="15">
        <v>44900</v>
      </c>
      <c r="C380">
        <v>0</v>
      </c>
      <c r="D380">
        <v>0</v>
      </c>
      <c r="E380" t="s">
        <v>829</v>
      </c>
      <c r="G380" t="s">
        <v>848</v>
      </c>
      <c r="H380" t="s">
        <v>890</v>
      </c>
      <c r="I380" t="s">
        <v>849</v>
      </c>
      <c r="J380" t="s">
        <v>891</v>
      </c>
      <c r="K380">
        <v>1527.4992708007601</v>
      </c>
      <c r="L380">
        <v>1439.9861774621399</v>
      </c>
      <c r="M380">
        <v>0.688172417184718</v>
      </c>
      <c r="N380">
        <v>0.311827582815282</v>
      </c>
      <c r="O380">
        <v>0.22067419651866099</v>
      </c>
      <c r="P380">
        <v>1.4451571356595601</v>
      </c>
      <c r="Q380">
        <v>0.77551706085910599</v>
      </c>
      <c r="R380">
        <v>3</v>
      </c>
      <c r="S380">
        <v>2</v>
      </c>
      <c r="T380">
        <v>1528.91036805307</v>
      </c>
      <c r="U380">
        <v>1438.57508020983</v>
      </c>
      <c r="V380">
        <v>20</v>
      </c>
      <c r="W380">
        <v>23</v>
      </c>
      <c r="X380">
        <v>21</v>
      </c>
      <c r="Y380" t="str">
        <f>IF(Table721[[#This Row],[home_team_score]] &gt; Table721[[#This Row],[away_team_score]], Table721[[#This Row],[home_team]], IF(Table721[[#This Row],[home_team_score]] &lt; Table721[[#This Row],[away_team_score]], Table721[[#This Row],[away_team]], ""))</f>
        <v>Calgary Flames</v>
      </c>
    </row>
    <row r="381" spans="1:25">
      <c r="A381">
        <v>2023</v>
      </c>
      <c r="B381" s="15">
        <v>44972</v>
      </c>
      <c r="C381">
        <v>0</v>
      </c>
      <c r="D381">
        <v>0</v>
      </c>
      <c r="E381" t="s">
        <v>829</v>
      </c>
      <c r="G381" t="s">
        <v>886</v>
      </c>
      <c r="H381" t="s">
        <v>842</v>
      </c>
      <c r="I381" t="s">
        <v>887</v>
      </c>
      <c r="J381" t="s">
        <v>844</v>
      </c>
      <c r="K381">
        <v>1531.0720085048099</v>
      </c>
      <c r="L381">
        <v>1590.8229257156499</v>
      </c>
      <c r="M381">
        <v>0.48597098531833999</v>
      </c>
      <c r="N381">
        <v>0.51402901468165996</v>
      </c>
      <c r="O381">
        <v>0.242365442395505</v>
      </c>
      <c r="P381">
        <v>1.0965248401841301</v>
      </c>
      <c r="Q381">
        <v>1.1458406022113801</v>
      </c>
      <c r="R381">
        <v>2</v>
      </c>
      <c r="S381">
        <v>3</v>
      </c>
      <c r="T381">
        <v>1528.73646094791</v>
      </c>
      <c r="U381">
        <v>1593.1584732725501</v>
      </c>
      <c r="V381">
        <v>97</v>
      </c>
      <c r="W381">
        <v>99</v>
      </c>
      <c r="X381">
        <v>98</v>
      </c>
      <c r="Y381" t="str">
        <f>IF(Table721[[#This Row],[home_team_score]] &gt; Table721[[#This Row],[away_team_score]], Table721[[#This Row],[home_team]], IF(Table721[[#This Row],[home_team_score]] &lt; Table721[[#This Row],[away_team_score]], Table721[[#This Row],[away_team]], ""))</f>
        <v>Colorado Avalanche</v>
      </c>
    </row>
    <row r="382" spans="1:25">
      <c r="A382">
        <v>2023</v>
      </c>
      <c r="B382" s="15">
        <v>44924</v>
      </c>
      <c r="C382">
        <v>0</v>
      </c>
      <c r="D382">
        <v>0</v>
      </c>
      <c r="E382" t="s">
        <v>829</v>
      </c>
      <c r="G382" t="s">
        <v>858</v>
      </c>
      <c r="H382" t="s">
        <v>884</v>
      </c>
      <c r="I382" t="s">
        <v>859</v>
      </c>
      <c r="J382" t="s">
        <v>885</v>
      </c>
      <c r="K382">
        <v>1525.29483266379</v>
      </c>
      <c r="L382">
        <v>1427.61855532052</v>
      </c>
      <c r="M382">
        <v>0.70058664825523398</v>
      </c>
      <c r="N382">
        <v>0.29941335174476602</v>
      </c>
      <c r="O382">
        <v>0.219009887996338</v>
      </c>
      <c r="P382">
        <v>1.4667477811406999</v>
      </c>
      <c r="Q382">
        <v>0.75226210685564099</v>
      </c>
      <c r="R382">
        <v>7</v>
      </c>
      <c r="S382">
        <v>2</v>
      </c>
      <c r="T382">
        <v>1528.4467250206101</v>
      </c>
      <c r="U382">
        <v>1424.4666629636999</v>
      </c>
      <c r="V382">
        <v>13</v>
      </c>
      <c r="W382">
        <v>12</v>
      </c>
      <c r="X382">
        <v>12</v>
      </c>
      <c r="Y382" t="str">
        <f>IF(Table721[[#This Row],[home_team_score]] &gt; Table721[[#This Row],[away_team_score]], Table721[[#This Row],[home_team]], IF(Table721[[#This Row],[home_team_score]] &lt; Table721[[#This Row],[away_team_score]], Table721[[#This Row],[away_team]], ""))</f>
        <v>Florida Panthers</v>
      </c>
    </row>
    <row r="383" spans="1:25">
      <c r="A383">
        <v>2023</v>
      </c>
      <c r="B383" s="15">
        <v>44912</v>
      </c>
      <c r="C383">
        <v>0</v>
      </c>
      <c r="D383">
        <v>0</v>
      </c>
      <c r="E383" t="s">
        <v>829</v>
      </c>
      <c r="G383" t="s">
        <v>838</v>
      </c>
      <c r="H383" t="s">
        <v>846</v>
      </c>
      <c r="I383" t="s">
        <v>839</v>
      </c>
      <c r="J383" t="s">
        <v>847</v>
      </c>
      <c r="K383">
        <v>1523.80314243105</v>
      </c>
      <c r="L383">
        <v>1570.4536580793499</v>
      </c>
      <c r="M383">
        <v>0.50482014613210302</v>
      </c>
      <c r="N383">
        <v>0.49517985386789698</v>
      </c>
      <c r="O383">
        <v>0.24348953771345899</v>
      </c>
      <c r="P383">
        <v>1.1302114059675199</v>
      </c>
      <c r="Q383">
        <v>1.1132781317459399</v>
      </c>
      <c r="R383">
        <v>5</v>
      </c>
      <c r="S383">
        <v>2</v>
      </c>
      <c r="T383">
        <v>1528.3691597315001</v>
      </c>
      <c r="U383">
        <v>1565.8876407789</v>
      </c>
      <c r="V383">
        <v>92</v>
      </c>
      <c r="W383">
        <v>26</v>
      </c>
      <c r="X383">
        <v>59</v>
      </c>
      <c r="Y383" t="str">
        <f>IF(Table721[[#This Row],[home_team_score]] &gt; Table721[[#This Row],[away_team_score]], Table721[[#This Row],[home_team]], IF(Table721[[#This Row],[home_team_score]] &lt; Table721[[#This Row],[away_team_score]], Table721[[#This Row],[away_team]], ""))</f>
        <v>Washington Capitals</v>
      </c>
    </row>
    <row r="384" spans="1:25">
      <c r="A384">
        <v>2023</v>
      </c>
      <c r="B384" s="15">
        <v>44924</v>
      </c>
      <c r="C384">
        <v>0</v>
      </c>
      <c r="D384">
        <v>0</v>
      </c>
      <c r="E384" t="s">
        <v>829</v>
      </c>
      <c r="G384" t="s">
        <v>854</v>
      </c>
      <c r="H384" t="s">
        <v>863</v>
      </c>
      <c r="I384" t="s">
        <v>855</v>
      </c>
      <c r="J384" t="s">
        <v>864</v>
      </c>
      <c r="K384">
        <v>1525.49105619639</v>
      </c>
      <c r="L384">
        <v>1496.0598603783301</v>
      </c>
      <c r="M384">
        <v>0.61235986885631499</v>
      </c>
      <c r="N384">
        <v>0.38764013114368501</v>
      </c>
      <c r="O384">
        <v>0.230359000885766</v>
      </c>
      <c r="P384">
        <v>1.31401613102612</v>
      </c>
      <c r="Q384">
        <v>0.91634286985964897</v>
      </c>
      <c r="R384">
        <v>4</v>
      </c>
      <c r="S384">
        <v>2</v>
      </c>
      <c r="T384">
        <v>1528.33074705282</v>
      </c>
      <c r="U384">
        <v>1493.2201695219001</v>
      </c>
      <c r="V384">
        <v>54</v>
      </c>
      <c r="W384">
        <v>59</v>
      </c>
      <c r="X384">
        <v>56</v>
      </c>
      <c r="Y384" t="str">
        <f>IF(Table721[[#This Row],[home_team_score]] &gt; Table721[[#This Row],[away_team_score]], Table721[[#This Row],[home_team]], IF(Table721[[#This Row],[home_team_score]] &lt; Table721[[#This Row],[away_team_score]], Table721[[#This Row],[away_team]], ""))</f>
        <v>Winnipeg Jets</v>
      </c>
    </row>
    <row r="385" spans="1:25">
      <c r="A385">
        <v>2023</v>
      </c>
      <c r="B385" s="15">
        <v>44866</v>
      </c>
      <c r="C385">
        <v>0</v>
      </c>
      <c r="D385">
        <v>0</v>
      </c>
      <c r="E385" t="s">
        <v>829</v>
      </c>
      <c r="F385" t="s">
        <v>860</v>
      </c>
      <c r="G385" t="s">
        <v>856</v>
      </c>
      <c r="H385" t="s">
        <v>830</v>
      </c>
      <c r="I385" t="s">
        <v>857</v>
      </c>
      <c r="J385" t="s">
        <v>832</v>
      </c>
      <c r="K385">
        <v>1530.7618208894</v>
      </c>
      <c r="L385">
        <v>1566.6079676808599</v>
      </c>
      <c r="M385">
        <v>0.52035777152428297</v>
      </c>
      <c r="N385">
        <v>0.47964222847571703</v>
      </c>
      <c r="O385">
        <v>0.241594335660408</v>
      </c>
      <c r="P385">
        <v>1.1565943885918299</v>
      </c>
      <c r="Q385">
        <v>1.0849999470685701</v>
      </c>
      <c r="R385">
        <v>5</v>
      </c>
      <c r="S385">
        <v>6</v>
      </c>
      <c r="T385">
        <v>1528.2316481635501</v>
      </c>
      <c r="U385">
        <v>1569.1381404067099</v>
      </c>
      <c r="V385">
        <v>93</v>
      </c>
      <c r="W385">
        <v>30</v>
      </c>
      <c r="X385">
        <v>61</v>
      </c>
      <c r="Y385" t="str">
        <f>IF(Table721[[#This Row],[home_team_score]] &gt; Table721[[#This Row],[away_team_score]], Table721[[#This Row],[home_team]], IF(Table721[[#This Row],[home_team_score]] &lt; Table721[[#This Row],[away_team_score]], Table721[[#This Row],[away_team]], ""))</f>
        <v>Boston Bruins</v>
      </c>
    </row>
    <row r="386" spans="1:25">
      <c r="A386">
        <v>2023</v>
      </c>
      <c r="B386" s="15">
        <v>44947</v>
      </c>
      <c r="C386">
        <v>0</v>
      </c>
      <c r="D386">
        <v>0</v>
      </c>
      <c r="E386" t="s">
        <v>829</v>
      </c>
      <c r="G386" t="s">
        <v>848</v>
      </c>
      <c r="H386" t="s">
        <v>882</v>
      </c>
      <c r="I386" t="s">
        <v>849</v>
      </c>
      <c r="J386" t="s">
        <v>883</v>
      </c>
      <c r="K386">
        <v>1523.41568139333</v>
      </c>
      <c r="L386">
        <v>1585.64038901965</v>
      </c>
      <c r="M386">
        <v>0.48241448801812498</v>
      </c>
      <c r="N386">
        <v>0.51758551198187497</v>
      </c>
      <c r="O386">
        <v>0.241931990023732</v>
      </c>
      <c r="P386">
        <v>1.09004946895748</v>
      </c>
      <c r="Q386">
        <v>1.15188252106625</v>
      </c>
      <c r="R386">
        <v>6</v>
      </c>
      <c r="S386">
        <v>3</v>
      </c>
      <c r="T386">
        <v>1528.22477552496</v>
      </c>
      <c r="U386">
        <v>1580.83129488803</v>
      </c>
      <c r="V386">
        <v>96</v>
      </c>
      <c r="W386">
        <v>97</v>
      </c>
      <c r="X386">
        <v>96</v>
      </c>
      <c r="Y386" t="str">
        <f>IF(Table721[[#This Row],[home_team_score]] &gt; Table721[[#This Row],[away_team_score]], Table721[[#This Row],[home_team]], IF(Table721[[#This Row],[home_team_score]] &lt; Table721[[#This Row],[away_team_score]], Table721[[#This Row],[away_team]], ""))</f>
        <v>Calgary Flames</v>
      </c>
    </row>
    <row r="387" spans="1:25">
      <c r="A387">
        <v>2023</v>
      </c>
      <c r="B387" s="15">
        <v>44894</v>
      </c>
      <c r="C387">
        <v>0</v>
      </c>
      <c r="D387">
        <v>0</v>
      </c>
      <c r="E387" t="s">
        <v>829</v>
      </c>
      <c r="G387" t="s">
        <v>854</v>
      </c>
      <c r="H387" t="s">
        <v>842</v>
      </c>
      <c r="I387" t="s">
        <v>855</v>
      </c>
      <c r="J387" t="s">
        <v>844</v>
      </c>
      <c r="K387">
        <v>1521.8872775525101</v>
      </c>
      <c r="L387">
        <v>1604.87406334914</v>
      </c>
      <c r="M387">
        <v>0.45267032825590903</v>
      </c>
      <c r="N387">
        <v>0.54732967174409097</v>
      </c>
      <c r="O387">
        <v>0.23831494070137901</v>
      </c>
      <c r="P387">
        <v>1.0357774947776199</v>
      </c>
      <c r="Q387">
        <v>1.2025374459237601</v>
      </c>
      <c r="R387">
        <v>5</v>
      </c>
      <c r="S387">
        <v>0</v>
      </c>
      <c r="T387">
        <v>1528.16502996504</v>
      </c>
      <c r="U387">
        <v>1598.5963109366101</v>
      </c>
      <c r="V387">
        <v>98</v>
      </c>
      <c r="W387">
        <v>17</v>
      </c>
      <c r="X387">
        <v>57</v>
      </c>
      <c r="Y387" t="str">
        <f>IF(Table721[[#This Row],[home_team_score]] &gt; Table721[[#This Row],[away_team_score]], Table721[[#This Row],[home_team]], IF(Table721[[#This Row],[home_team_score]] &lt; Table721[[#This Row],[away_team_score]], Table721[[#This Row],[away_team]], ""))</f>
        <v>Winnipeg Jets</v>
      </c>
    </row>
    <row r="388" spans="1:25">
      <c r="A388">
        <v>2023</v>
      </c>
      <c r="B388" s="15">
        <v>44901</v>
      </c>
      <c r="C388">
        <v>0</v>
      </c>
      <c r="D388">
        <v>0</v>
      </c>
      <c r="E388" t="s">
        <v>829</v>
      </c>
      <c r="G388" t="s">
        <v>854</v>
      </c>
      <c r="H388" t="s">
        <v>858</v>
      </c>
      <c r="I388" t="s">
        <v>855</v>
      </c>
      <c r="J388" t="s">
        <v>859</v>
      </c>
      <c r="K388">
        <v>1523.93305063154</v>
      </c>
      <c r="L388">
        <v>1546.69578137184</v>
      </c>
      <c r="M388">
        <v>0.539117478085544</v>
      </c>
      <c r="N388">
        <v>0.460882521914456</v>
      </c>
      <c r="O388">
        <v>0.23931285602124899</v>
      </c>
      <c r="P388">
        <v>1.1885300687807101</v>
      </c>
      <c r="Q388">
        <v>1.05078278724054</v>
      </c>
      <c r="R388">
        <v>5</v>
      </c>
      <c r="S388">
        <v>2</v>
      </c>
      <c r="T388">
        <v>1528.13394335716</v>
      </c>
      <c r="U388">
        <v>1542.49488864622</v>
      </c>
      <c r="V388">
        <v>83</v>
      </c>
      <c r="W388">
        <v>50</v>
      </c>
      <c r="X388">
        <v>66</v>
      </c>
      <c r="Y388" t="str">
        <f>IF(Table721[[#This Row],[home_team_score]] &gt; Table721[[#This Row],[away_team_score]], Table721[[#This Row],[home_team]], IF(Table721[[#This Row],[home_team_score]] &lt; Table721[[#This Row],[away_team_score]], Table721[[#This Row],[away_team]], ""))</f>
        <v>Winnipeg Jets</v>
      </c>
    </row>
    <row r="389" spans="1:25">
      <c r="A389">
        <v>2023</v>
      </c>
      <c r="B389" s="15">
        <v>44908</v>
      </c>
      <c r="C389">
        <v>0</v>
      </c>
      <c r="D389">
        <v>0</v>
      </c>
      <c r="E389" t="s">
        <v>829</v>
      </c>
      <c r="G389" t="s">
        <v>854</v>
      </c>
      <c r="H389" t="s">
        <v>843</v>
      </c>
      <c r="I389" t="s">
        <v>855</v>
      </c>
      <c r="J389" t="s">
        <v>845</v>
      </c>
      <c r="K389">
        <v>1530.7314947359</v>
      </c>
      <c r="L389">
        <v>1541.07191214821</v>
      </c>
      <c r="M389">
        <v>0.55682811612574301</v>
      </c>
      <c r="N389">
        <v>0.44317188387425699</v>
      </c>
      <c r="O389">
        <v>0.23716036589063799</v>
      </c>
      <c r="P389">
        <v>1.21875903838355</v>
      </c>
      <c r="Q389">
        <v>1.01840132750709</v>
      </c>
      <c r="R389">
        <v>5</v>
      </c>
      <c r="S389">
        <v>6</v>
      </c>
      <c r="T389">
        <v>1527.9896388059699</v>
      </c>
      <c r="U389">
        <v>1543.8137680781399</v>
      </c>
      <c r="V389">
        <v>84</v>
      </c>
      <c r="W389">
        <v>13</v>
      </c>
      <c r="X389">
        <v>48</v>
      </c>
      <c r="Y389" t="str">
        <f>IF(Table721[[#This Row],[home_team_score]] &gt; Table721[[#This Row],[away_team_score]], Table721[[#This Row],[home_team]], IF(Table721[[#This Row],[home_team_score]] &lt; Table721[[#This Row],[away_team_score]], Table721[[#This Row],[away_team]], ""))</f>
        <v>Vegas Golden Knights</v>
      </c>
    </row>
    <row r="390" spans="1:25">
      <c r="A390">
        <v>2023</v>
      </c>
      <c r="B390" s="15">
        <v>44884</v>
      </c>
      <c r="C390">
        <v>0</v>
      </c>
      <c r="D390">
        <v>0</v>
      </c>
      <c r="E390" t="s">
        <v>829</v>
      </c>
      <c r="F390" t="s">
        <v>860</v>
      </c>
      <c r="G390" t="s">
        <v>886</v>
      </c>
      <c r="H390" t="s">
        <v>866</v>
      </c>
      <c r="I390" t="s">
        <v>887</v>
      </c>
      <c r="J390" t="s">
        <v>867</v>
      </c>
      <c r="K390">
        <v>1525.4665516375601</v>
      </c>
      <c r="L390">
        <v>1556.14390246263</v>
      </c>
      <c r="M390">
        <v>0.52777889301443004</v>
      </c>
      <c r="N390">
        <v>0.47222110698557002</v>
      </c>
      <c r="O390">
        <v>0.240691235867244</v>
      </c>
      <c r="P390">
        <v>1.16921726787181</v>
      </c>
      <c r="Q390">
        <v>1.0714739679954299</v>
      </c>
      <c r="R390">
        <v>2</v>
      </c>
      <c r="S390">
        <v>1</v>
      </c>
      <c r="T390">
        <v>1527.7255205947499</v>
      </c>
      <c r="U390">
        <v>1553.8849335054399</v>
      </c>
      <c r="V390">
        <v>88</v>
      </c>
      <c r="W390">
        <v>42</v>
      </c>
      <c r="X390">
        <v>65</v>
      </c>
      <c r="Y390" t="str">
        <f>IF(Table721[[#This Row],[home_team_score]] &gt; Table721[[#This Row],[away_team_score]], Table721[[#This Row],[home_team]], IF(Table721[[#This Row],[home_team_score]] &lt; Table721[[#This Row],[away_team_score]], Table721[[#This Row],[away_team]], ""))</f>
        <v>Minnesota Wild</v>
      </c>
    </row>
    <row r="391" spans="1:25">
      <c r="A391">
        <v>2023</v>
      </c>
      <c r="B391" s="15">
        <v>44898</v>
      </c>
      <c r="C391">
        <v>0</v>
      </c>
      <c r="D391">
        <v>0</v>
      </c>
      <c r="E391" t="s">
        <v>829</v>
      </c>
      <c r="G391" t="s">
        <v>848</v>
      </c>
      <c r="H391" t="s">
        <v>838</v>
      </c>
      <c r="I391" t="s">
        <v>849</v>
      </c>
      <c r="J391" t="s">
        <v>839</v>
      </c>
      <c r="K391">
        <v>1523.8408122012199</v>
      </c>
      <c r="L391">
        <v>1509.5572777763</v>
      </c>
      <c r="M391">
        <v>0.59147003808756404</v>
      </c>
      <c r="N391">
        <v>0.40852996191243601</v>
      </c>
      <c r="O391">
        <v>0.232933191833228</v>
      </c>
      <c r="P391">
        <v>1.2781002641629</v>
      </c>
      <c r="Q391">
        <v>0.95483292767032901</v>
      </c>
      <c r="R391">
        <v>5</v>
      </c>
      <c r="S391">
        <v>2</v>
      </c>
      <c r="T391">
        <v>1527.4992708007601</v>
      </c>
      <c r="U391">
        <v>1505.8988191767601</v>
      </c>
      <c r="V391">
        <v>62</v>
      </c>
      <c r="W391">
        <v>76</v>
      </c>
      <c r="X391">
        <v>69</v>
      </c>
      <c r="Y391" t="str">
        <f>IF(Table721[[#This Row],[home_team_score]] &gt; Table721[[#This Row],[away_team_score]], Table721[[#This Row],[home_team]], IF(Table721[[#This Row],[home_team_score]] &lt; Table721[[#This Row],[away_team_score]], Table721[[#This Row],[away_team]], ""))</f>
        <v>Calgary Flames</v>
      </c>
    </row>
    <row r="392" spans="1:25">
      <c r="A392">
        <v>2023</v>
      </c>
      <c r="B392" s="15">
        <v>44954</v>
      </c>
      <c r="C392">
        <v>0</v>
      </c>
      <c r="D392">
        <v>0</v>
      </c>
      <c r="E392" t="s">
        <v>829</v>
      </c>
      <c r="F392" t="s">
        <v>860</v>
      </c>
      <c r="G392" t="s">
        <v>858</v>
      </c>
      <c r="H392" t="s">
        <v>830</v>
      </c>
      <c r="I392" t="s">
        <v>859</v>
      </c>
      <c r="J392" t="s">
        <v>832</v>
      </c>
      <c r="K392">
        <v>1524.71489408202</v>
      </c>
      <c r="L392">
        <v>1619.34707487486</v>
      </c>
      <c r="M392">
        <v>0.43612013345084799</v>
      </c>
      <c r="N392">
        <v>0.56387986654915201</v>
      </c>
      <c r="O392">
        <v>0.23630248163293099</v>
      </c>
      <c r="P392">
        <v>1.0054864787101101</v>
      </c>
      <c r="Q392">
        <v>1.2308160029228199</v>
      </c>
      <c r="R392">
        <v>4</v>
      </c>
      <c r="S392">
        <v>3</v>
      </c>
      <c r="T392">
        <v>1527.4983581930401</v>
      </c>
      <c r="U392">
        <v>1616.56361076384</v>
      </c>
      <c r="V392">
        <v>99</v>
      </c>
      <c r="W392">
        <v>56</v>
      </c>
      <c r="X392">
        <v>77</v>
      </c>
      <c r="Y392" t="str">
        <f>IF(Table721[[#This Row],[home_team_score]] &gt; Table721[[#This Row],[away_team_score]], Table721[[#This Row],[home_team]], IF(Table721[[#This Row],[home_team_score]] &lt; Table721[[#This Row],[away_team_score]], Table721[[#This Row],[away_team]], ""))</f>
        <v>Florida Panthers</v>
      </c>
    </row>
    <row r="393" spans="1:25">
      <c r="A393">
        <v>2023</v>
      </c>
      <c r="B393" s="15">
        <v>44894</v>
      </c>
      <c r="C393">
        <v>0</v>
      </c>
      <c r="D393">
        <v>0</v>
      </c>
      <c r="E393" t="s">
        <v>829</v>
      </c>
      <c r="G393" t="s">
        <v>848</v>
      </c>
      <c r="H393" t="s">
        <v>858</v>
      </c>
      <c r="I393" t="s">
        <v>849</v>
      </c>
      <c r="J393" t="s">
        <v>859</v>
      </c>
      <c r="K393">
        <v>1522.77716885224</v>
      </c>
      <c r="L393">
        <v>1540.7709496290199</v>
      </c>
      <c r="M393">
        <v>0.54593079745017004</v>
      </c>
      <c r="N393">
        <v>0.45406920254983002</v>
      </c>
      <c r="O393">
        <v>0.238484930393043</v>
      </c>
      <c r="P393">
        <v>1.2001502570640601</v>
      </c>
      <c r="Q393">
        <v>1.03833467332898</v>
      </c>
      <c r="R393">
        <v>6</v>
      </c>
      <c r="S393">
        <v>2</v>
      </c>
      <c r="T393">
        <v>1527.4224486341</v>
      </c>
      <c r="U393">
        <v>1536.12566984716</v>
      </c>
      <c r="V393">
        <v>80</v>
      </c>
      <c r="W393">
        <v>76</v>
      </c>
      <c r="X393">
        <v>78</v>
      </c>
      <c r="Y393" t="str">
        <f>IF(Table721[[#This Row],[home_team_score]] &gt; Table721[[#This Row],[away_team_score]], Table721[[#This Row],[home_team]], IF(Table721[[#This Row],[home_team_score]] &lt; Table721[[#This Row],[away_team_score]], Table721[[#This Row],[away_team]], ""))</f>
        <v>Calgary Flames</v>
      </c>
    </row>
    <row r="394" spans="1:25">
      <c r="A394">
        <v>2023</v>
      </c>
      <c r="B394" s="15">
        <v>44936</v>
      </c>
      <c r="C394">
        <v>0</v>
      </c>
      <c r="D394">
        <v>0</v>
      </c>
      <c r="E394" t="s">
        <v>829</v>
      </c>
      <c r="F394" t="s">
        <v>860</v>
      </c>
      <c r="G394" t="s">
        <v>872</v>
      </c>
      <c r="H394" t="s">
        <v>848</v>
      </c>
      <c r="I394" t="s">
        <v>873</v>
      </c>
      <c r="J394" t="s">
        <v>849</v>
      </c>
      <c r="K394">
        <v>1525.40859706065</v>
      </c>
      <c r="L394">
        <v>1523.64851309912</v>
      </c>
      <c r="M394">
        <v>0.57394252224164</v>
      </c>
      <c r="N394">
        <v>0.42605747775836</v>
      </c>
      <c r="O394">
        <v>0.235076501362049</v>
      </c>
      <c r="P394">
        <v>1.2480411457338501</v>
      </c>
      <c r="Q394">
        <v>0.987035355628194</v>
      </c>
      <c r="R394">
        <v>4</v>
      </c>
      <c r="S394">
        <v>3</v>
      </c>
      <c r="T394">
        <v>1527.41527710316</v>
      </c>
      <c r="U394">
        <v>1521.64183305661</v>
      </c>
      <c r="V394">
        <v>72</v>
      </c>
      <c r="W394">
        <v>99</v>
      </c>
      <c r="X394">
        <v>85</v>
      </c>
      <c r="Y394" t="str">
        <f>IF(Table721[[#This Row],[home_team_score]] &gt; Table721[[#This Row],[away_team_score]], Table721[[#This Row],[home_team]], IF(Table721[[#This Row],[home_team_score]] &lt; Table721[[#This Row],[away_team_score]], Table721[[#This Row],[away_team]], ""))</f>
        <v>St. Louis Blues</v>
      </c>
    </row>
    <row r="395" spans="1:25">
      <c r="A395">
        <v>2023</v>
      </c>
      <c r="B395" s="15">
        <v>44879</v>
      </c>
      <c r="C395">
        <v>0</v>
      </c>
      <c r="D395">
        <v>0</v>
      </c>
      <c r="E395" t="s">
        <v>829</v>
      </c>
      <c r="G395" t="s">
        <v>848</v>
      </c>
      <c r="H395" t="s">
        <v>874</v>
      </c>
      <c r="I395" t="s">
        <v>849</v>
      </c>
      <c r="J395" t="s">
        <v>875</v>
      </c>
      <c r="K395">
        <v>1525.3120259662301</v>
      </c>
      <c r="L395">
        <v>1507.1209358495601</v>
      </c>
      <c r="M395">
        <v>0.59689387498097701</v>
      </c>
      <c r="N395">
        <v>0.40310612501902299</v>
      </c>
      <c r="O395">
        <v>0.23226723031813801</v>
      </c>
      <c r="P395">
        <v>1.2874160931444001</v>
      </c>
      <c r="Q395">
        <v>0.94485113717373803</v>
      </c>
      <c r="R395">
        <v>6</v>
      </c>
      <c r="S395">
        <v>5</v>
      </c>
      <c r="T395">
        <v>1527.19588039014</v>
      </c>
      <c r="U395">
        <v>1505.2370814256501</v>
      </c>
      <c r="V395">
        <v>62</v>
      </c>
      <c r="W395">
        <v>75</v>
      </c>
      <c r="X395">
        <v>68</v>
      </c>
      <c r="Y395" t="str">
        <f>IF(Table721[[#This Row],[home_team_score]] &gt; Table721[[#This Row],[away_team_score]], Table721[[#This Row],[home_team]], IF(Table721[[#This Row],[home_team_score]] &lt; Table721[[#This Row],[away_team_score]], Table721[[#This Row],[away_team]], ""))</f>
        <v>Calgary Flames</v>
      </c>
    </row>
    <row r="396" spans="1:25">
      <c r="A396">
        <v>2023</v>
      </c>
      <c r="B396" s="15">
        <v>44932</v>
      </c>
      <c r="C396">
        <v>0</v>
      </c>
      <c r="D396">
        <v>0</v>
      </c>
      <c r="E396" t="s">
        <v>829</v>
      </c>
      <c r="G396" t="s">
        <v>848</v>
      </c>
      <c r="H396" t="s">
        <v>834</v>
      </c>
      <c r="I396" t="s">
        <v>849</v>
      </c>
      <c r="J396" t="s">
        <v>835</v>
      </c>
      <c r="K396">
        <v>1522.8588127707401</v>
      </c>
      <c r="L396">
        <v>1523.5123971943101</v>
      </c>
      <c r="M396">
        <v>0.570541501263783</v>
      </c>
      <c r="N396">
        <v>0.429458498736217</v>
      </c>
      <c r="O396">
        <v>0.23549115193912601</v>
      </c>
      <c r="P396">
        <v>1.24221667910501</v>
      </c>
      <c r="Q396">
        <v>0.99327447283411996</v>
      </c>
      <c r="R396">
        <v>4</v>
      </c>
      <c r="S396">
        <v>1</v>
      </c>
      <c r="T396">
        <v>1526.7320540570199</v>
      </c>
      <c r="U396">
        <v>1519.63915590803</v>
      </c>
      <c r="V396">
        <v>71</v>
      </c>
      <c r="W396">
        <v>90</v>
      </c>
      <c r="X396">
        <v>80</v>
      </c>
      <c r="Y396" t="str">
        <f>IF(Table721[[#This Row],[home_team_score]] &gt; Table721[[#This Row],[away_team_score]], Table721[[#This Row],[home_team]], IF(Table721[[#This Row],[home_team_score]] &lt; Table721[[#This Row],[away_team_score]], Table721[[#This Row],[away_team]], ""))</f>
        <v>Calgary Flames</v>
      </c>
    </row>
    <row r="397" spans="1:25">
      <c r="A397">
        <v>2023</v>
      </c>
      <c r="B397" s="15">
        <v>44981</v>
      </c>
      <c r="C397">
        <v>0</v>
      </c>
      <c r="D397">
        <v>0</v>
      </c>
      <c r="E397" t="s">
        <v>829</v>
      </c>
      <c r="G397" t="s">
        <v>858</v>
      </c>
      <c r="H397" t="s">
        <v>861</v>
      </c>
      <c r="I397" t="s">
        <v>859</v>
      </c>
      <c r="J397" t="s">
        <v>862</v>
      </c>
      <c r="K397">
        <v>1531.7321022390299</v>
      </c>
      <c r="L397">
        <v>1490.6855769721401</v>
      </c>
      <c r="M397">
        <v>0.62810736766616704</v>
      </c>
      <c r="N397">
        <v>0.37189263233383302</v>
      </c>
      <c r="O397">
        <v>0.228398639643692</v>
      </c>
      <c r="P397">
        <v>1.3411545066508901</v>
      </c>
      <c r="Q397">
        <v>0.88724413299279903</v>
      </c>
      <c r="R397">
        <v>1</v>
      </c>
      <c r="S397">
        <v>3</v>
      </c>
      <c r="T397">
        <v>1526.7304244656</v>
      </c>
      <c r="U397">
        <v>1495.68725474557</v>
      </c>
      <c r="V397">
        <v>55</v>
      </c>
      <c r="W397">
        <v>100</v>
      </c>
      <c r="X397">
        <v>77</v>
      </c>
      <c r="Y397" t="str">
        <f>IF(Table721[[#This Row],[home_team_score]] &gt; Table721[[#This Row],[away_team_score]], Table721[[#This Row],[home_team]], IF(Table721[[#This Row],[home_team_score]] &lt; Table721[[#This Row],[away_team_score]], Table721[[#This Row],[away_team]], ""))</f>
        <v>Buffalo Sabres</v>
      </c>
    </row>
    <row r="398" spans="1:25">
      <c r="A398">
        <v>2023</v>
      </c>
      <c r="B398" s="15">
        <v>44898</v>
      </c>
      <c r="C398">
        <v>0</v>
      </c>
      <c r="D398">
        <v>0</v>
      </c>
      <c r="E398" t="s">
        <v>829</v>
      </c>
      <c r="G398" t="s">
        <v>888</v>
      </c>
      <c r="H398" t="s">
        <v>880</v>
      </c>
      <c r="I398" t="s">
        <v>889</v>
      </c>
      <c r="J398" t="s">
        <v>881</v>
      </c>
      <c r="K398">
        <v>1533.9011244309399</v>
      </c>
      <c r="L398">
        <v>1422.6895006694699</v>
      </c>
      <c r="M398">
        <v>0.71667112017954104</v>
      </c>
      <c r="N398">
        <v>0.28332887982045901</v>
      </c>
      <c r="O398">
        <v>0.216807414019385</v>
      </c>
      <c r="P398">
        <v>1.4947700421099599</v>
      </c>
      <c r="Q398">
        <v>0.72203737190942097</v>
      </c>
      <c r="R398">
        <v>2</v>
      </c>
      <c r="S398">
        <v>5</v>
      </c>
      <c r="T398">
        <v>1526.71699643344</v>
      </c>
      <c r="U398">
        <v>1429.87362866697</v>
      </c>
      <c r="V398">
        <v>14</v>
      </c>
      <c r="W398">
        <v>14</v>
      </c>
      <c r="X398">
        <v>14</v>
      </c>
      <c r="Y398" t="str">
        <f>IF(Table721[[#This Row],[home_team_score]] &gt; Table721[[#This Row],[away_team_score]], Table721[[#This Row],[home_team]], IF(Table721[[#This Row],[home_team_score]] &lt; Table721[[#This Row],[away_team_score]], Table721[[#This Row],[away_team]], ""))</f>
        <v>Chicago Blackhawks</v>
      </c>
    </row>
    <row r="399" spans="1:25">
      <c r="A399">
        <v>2023</v>
      </c>
      <c r="B399" s="15">
        <v>44888</v>
      </c>
      <c r="C399">
        <v>0</v>
      </c>
      <c r="D399">
        <v>0</v>
      </c>
      <c r="E399" t="s">
        <v>829</v>
      </c>
      <c r="G399" t="s">
        <v>834</v>
      </c>
      <c r="H399" t="s">
        <v>870</v>
      </c>
      <c r="I399" t="s">
        <v>835</v>
      </c>
      <c r="J399" t="s">
        <v>871</v>
      </c>
      <c r="K399">
        <v>1522.60080992499</v>
      </c>
      <c r="L399">
        <v>1535.0856983061401</v>
      </c>
      <c r="M399">
        <v>0.55377974051664602</v>
      </c>
      <c r="N399">
        <v>0.44622025948335398</v>
      </c>
      <c r="O399">
        <v>0.237530996752887</v>
      </c>
      <c r="P399">
        <v>1.2135506240397</v>
      </c>
      <c r="Q399">
        <v>1.02398037271318</v>
      </c>
      <c r="R399">
        <v>3</v>
      </c>
      <c r="S399">
        <v>0</v>
      </c>
      <c r="T399">
        <v>1526.6480327455899</v>
      </c>
      <c r="U399">
        <v>1531.0384754855399</v>
      </c>
      <c r="V399">
        <v>77</v>
      </c>
      <c r="W399">
        <v>64</v>
      </c>
      <c r="X399">
        <v>70</v>
      </c>
      <c r="Y399" t="str">
        <f>IF(Table721[[#This Row],[home_team_score]] &gt; Table721[[#This Row],[away_team_score]], Table721[[#This Row],[home_team]], IF(Table721[[#This Row],[home_team_score]] &lt; Table721[[#This Row],[away_team_score]], Table721[[#This Row],[away_team]], ""))</f>
        <v>New York Islanders</v>
      </c>
    </row>
    <row r="400" spans="1:25">
      <c r="A400">
        <v>2023</v>
      </c>
      <c r="B400" s="15">
        <v>44964</v>
      </c>
      <c r="C400">
        <v>0</v>
      </c>
      <c r="D400">
        <v>0</v>
      </c>
      <c r="E400" t="s">
        <v>829</v>
      </c>
      <c r="F400" t="s">
        <v>860</v>
      </c>
      <c r="G400" t="s">
        <v>856</v>
      </c>
      <c r="H400" t="s">
        <v>842</v>
      </c>
      <c r="I400" t="s">
        <v>857</v>
      </c>
      <c r="J400" t="s">
        <v>844</v>
      </c>
      <c r="K400">
        <v>1523.47704055959</v>
      </c>
      <c r="L400">
        <v>1597.58128869963</v>
      </c>
      <c r="M400">
        <v>0.46536674683916002</v>
      </c>
      <c r="N400">
        <v>0.53463325316083998</v>
      </c>
      <c r="O400">
        <v>0.23985784324279999</v>
      </c>
      <c r="P400">
        <v>1.05896947270736</v>
      </c>
      <c r="Q400">
        <v>1.18088837053544</v>
      </c>
      <c r="R400">
        <v>2</v>
      </c>
      <c r="S400">
        <v>1</v>
      </c>
      <c r="T400">
        <v>1526.0893941091299</v>
      </c>
      <c r="U400">
        <v>1594.9689351500899</v>
      </c>
      <c r="V400">
        <v>97</v>
      </c>
      <c r="W400">
        <v>94</v>
      </c>
      <c r="X400">
        <v>95</v>
      </c>
      <c r="Y400" t="str">
        <f>IF(Table721[[#This Row],[home_team_score]] &gt; Table721[[#This Row],[away_team_score]], Table721[[#This Row],[home_team]], IF(Table721[[#This Row],[home_team_score]] &lt; Table721[[#This Row],[away_team_score]], Table721[[#This Row],[away_team]], ""))</f>
        <v>Pittsburgh Penguins</v>
      </c>
    </row>
    <row r="401" spans="1:25">
      <c r="A401">
        <v>2023</v>
      </c>
      <c r="B401" s="15">
        <v>44924</v>
      </c>
      <c r="C401">
        <v>0</v>
      </c>
      <c r="D401">
        <v>0</v>
      </c>
      <c r="E401" t="s">
        <v>829</v>
      </c>
      <c r="G401" t="s">
        <v>834</v>
      </c>
      <c r="H401" t="s">
        <v>868</v>
      </c>
      <c r="I401" t="s">
        <v>835</v>
      </c>
      <c r="J401" t="s">
        <v>869</v>
      </c>
      <c r="K401">
        <v>1524.30432761112</v>
      </c>
      <c r="L401">
        <v>1431.5821862721</v>
      </c>
      <c r="M401">
        <v>0.69457050032810796</v>
      </c>
      <c r="N401">
        <v>0.30542949967189198</v>
      </c>
      <c r="O401">
        <v>0.21982003980496501</v>
      </c>
      <c r="P401">
        <v>1.4562805254316999</v>
      </c>
      <c r="Q401">
        <v>0.76353951437326295</v>
      </c>
      <c r="R401">
        <v>2</v>
      </c>
      <c r="S401">
        <v>1</v>
      </c>
      <c r="T401">
        <v>1525.6831885152999</v>
      </c>
      <c r="U401">
        <v>1430.2033253679199</v>
      </c>
      <c r="V401">
        <v>15</v>
      </c>
      <c r="W401">
        <v>15</v>
      </c>
      <c r="X401">
        <v>15</v>
      </c>
      <c r="Y401" t="str">
        <f>IF(Table721[[#This Row],[home_team_score]] &gt; Table721[[#This Row],[away_team_score]], Table721[[#This Row],[home_team]], IF(Table721[[#This Row],[home_team_score]] &lt; Table721[[#This Row],[away_team_score]], Table721[[#This Row],[away_team]], ""))</f>
        <v>New York Islanders</v>
      </c>
    </row>
    <row r="402" spans="1:25">
      <c r="A402">
        <v>2023</v>
      </c>
      <c r="B402" s="15">
        <v>44979</v>
      </c>
      <c r="C402">
        <v>0</v>
      </c>
      <c r="D402">
        <v>0</v>
      </c>
      <c r="E402" t="s">
        <v>829</v>
      </c>
      <c r="G402" t="s">
        <v>852</v>
      </c>
      <c r="H402" t="s">
        <v>880</v>
      </c>
      <c r="I402" t="s">
        <v>853</v>
      </c>
      <c r="J402" t="s">
        <v>881</v>
      </c>
      <c r="K402">
        <v>1529.4335914815599</v>
      </c>
      <c r="L402">
        <v>1417.0453504289601</v>
      </c>
      <c r="M402">
        <v>0.71804441295119903</v>
      </c>
      <c r="N402">
        <v>0.28195558704880103</v>
      </c>
      <c r="O402">
        <v>0.21661671338404001</v>
      </c>
      <c r="P402">
        <v>1.4971651184891801</v>
      </c>
      <c r="Q402">
        <v>0.71945159489486299</v>
      </c>
      <c r="R402">
        <v>3</v>
      </c>
      <c r="S402">
        <v>4</v>
      </c>
      <c r="T402">
        <v>1525.6680129234201</v>
      </c>
      <c r="U402">
        <v>1420.8109289870999</v>
      </c>
      <c r="V402">
        <v>11</v>
      </c>
      <c r="W402">
        <v>6</v>
      </c>
      <c r="X402">
        <v>8</v>
      </c>
      <c r="Y402" t="str">
        <f>IF(Table721[[#This Row],[home_team_score]] &gt; Table721[[#This Row],[away_team_score]], Table721[[#This Row],[home_team]], IF(Table721[[#This Row],[home_team_score]] &lt; Table721[[#This Row],[away_team_score]], Table721[[#This Row],[away_team]], ""))</f>
        <v>Chicago Blackhawks</v>
      </c>
    </row>
    <row r="403" spans="1:25">
      <c r="A403">
        <v>2023</v>
      </c>
      <c r="B403" s="15">
        <v>44976</v>
      </c>
      <c r="C403">
        <v>0</v>
      </c>
      <c r="D403">
        <v>0</v>
      </c>
      <c r="E403" t="s">
        <v>829</v>
      </c>
      <c r="G403" t="s">
        <v>894</v>
      </c>
      <c r="H403" t="s">
        <v>854</v>
      </c>
      <c r="I403" t="s">
        <v>895</v>
      </c>
      <c r="J403" t="s">
        <v>855</v>
      </c>
      <c r="K403">
        <v>1522.2759401122501</v>
      </c>
      <c r="L403">
        <v>1533.63108550124</v>
      </c>
      <c r="M403">
        <v>0.55538619455475102</v>
      </c>
      <c r="N403">
        <v>0.44461380544524898</v>
      </c>
      <c r="O403">
        <v>0.23733569255933701</v>
      </c>
      <c r="P403">
        <v>1.2162951145462899</v>
      </c>
      <c r="Q403">
        <v>1.02104057801304</v>
      </c>
      <c r="R403">
        <v>4</v>
      </c>
      <c r="S403">
        <v>2</v>
      </c>
      <c r="T403">
        <v>1525.5965991620899</v>
      </c>
      <c r="U403">
        <v>1530.3104264514</v>
      </c>
      <c r="V403">
        <v>76</v>
      </c>
      <c r="W403">
        <v>0</v>
      </c>
      <c r="X403">
        <v>38</v>
      </c>
      <c r="Y403" t="str">
        <f>IF(Table721[[#This Row],[home_team_score]] &gt; Table721[[#This Row],[away_team_score]], Table721[[#This Row],[home_team]], IF(Table721[[#This Row],[home_team_score]] &lt; Table721[[#This Row],[away_team_score]], Table721[[#This Row],[away_team]], ""))</f>
        <v>New Jersey Devils</v>
      </c>
    </row>
    <row r="404" spans="1:25">
      <c r="A404">
        <v>2023</v>
      </c>
      <c r="B404" s="15">
        <v>44922</v>
      </c>
      <c r="C404">
        <v>0</v>
      </c>
      <c r="D404">
        <v>0</v>
      </c>
      <c r="E404" t="s">
        <v>829</v>
      </c>
      <c r="G404" t="s">
        <v>854</v>
      </c>
      <c r="H404" t="s">
        <v>886</v>
      </c>
      <c r="I404" t="s">
        <v>855</v>
      </c>
      <c r="J404" t="s">
        <v>887</v>
      </c>
      <c r="K404">
        <v>1530.7015164377101</v>
      </c>
      <c r="L404">
        <v>1543.1607217784599</v>
      </c>
      <c r="M404">
        <v>0.55381627349052398</v>
      </c>
      <c r="N404">
        <v>0.44618372650947602</v>
      </c>
      <c r="O404">
        <v>0.23752655557126401</v>
      </c>
      <c r="P404">
        <v>1.2136130306908</v>
      </c>
      <c r="Q404">
        <v>1.02391352488047</v>
      </c>
      <c r="R404">
        <v>1</v>
      </c>
      <c r="S404">
        <v>4</v>
      </c>
      <c r="T404">
        <v>1525.49105619639</v>
      </c>
      <c r="U404">
        <v>1548.37118201978</v>
      </c>
      <c r="V404">
        <v>85</v>
      </c>
      <c r="W404">
        <v>42</v>
      </c>
      <c r="X404">
        <v>63</v>
      </c>
      <c r="Y404" t="str">
        <f>IF(Table721[[#This Row],[home_team_score]] &gt; Table721[[#This Row],[away_team_score]], Table721[[#This Row],[home_team]], IF(Table721[[#This Row],[home_team_score]] &lt; Table721[[#This Row],[away_team_score]], Table721[[#This Row],[away_team]], ""))</f>
        <v>Minnesota Wild</v>
      </c>
    </row>
    <row r="405" spans="1:25">
      <c r="A405">
        <v>2023</v>
      </c>
      <c r="B405" s="15">
        <v>44882</v>
      </c>
      <c r="C405">
        <v>0</v>
      </c>
      <c r="D405">
        <v>0</v>
      </c>
      <c r="E405" t="s">
        <v>829</v>
      </c>
      <c r="G405" t="s">
        <v>886</v>
      </c>
      <c r="H405" t="s">
        <v>856</v>
      </c>
      <c r="I405" t="s">
        <v>887</v>
      </c>
      <c r="J405" t="s">
        <v>857</v>
      </c>
      <c r="K405">
        <v>1530.02087880249</v>
      </c>
      <c r="L405">
        <v>1522.6853375784799</v>
      </c>
      <c r="M405">
        <v>0.58177151976454899</v>
      </c>
      <c r="N405">
        <v>0.41822848023545101</v>
      </c>
      <c r="O405">
        <v>0.23412061329093301</v>
      </c>
      <c r="P405">
        <v>1.26145894781756</v>
      </c>
      <c r="Q405">
        <v>0.97266166547337696</v>
      </c>
      <c r="R405">
        <v>4</v>
      </c>
      <c r="S405">
        <v>6</v>
      </c>
      <c r="T405">
        <v>1525.4665516375601</v>
      </c>
      <c r="U405">
        <v>1527.23966474341</v>
      </c>
      <c r="V405">
        <v>74</v>
      </c>
      <c r="W405">
        <v>76</v>
      </c>
      <c r="X405">
        <v>75</v>
      </c>
      <c r="Y405" t="str">
        <f>IF(Table721[[#This Row],[home_team_score]] &gt; Table721[[#This Row],[away_team_score]], Table721[[#This Row],[home_team]], IF(Table721[[#This Row],[home_team_score]] &lt; Table721[[#This Row],[away_team_score]], Table721[[#This Row],[away_team]], ""))</f>
        <v>Pittsburgh Penguins</v>
      </c>
    </row>
    <row r="406" spans="1:25">
      <c r="A406">
        <v>2023</v>
      </c>
      <c r="B406" s="15">
        <v>44877</v>
      </c>
      <c r="C406">
        <v>0</v>
      </c>
      <c r="D406">
        <v>0</v>
      </c>
      <c r="E406" t="s">
        <v>829</v>
      </c>
      <c r="G406" t="s">
        <v>848</v>
      </c>
      <c r="H406" t="s">
        <v>854</v>
      </c>
      <c r="I406" t="s">
        <v>849</v>
      </c>
      <c r="J406" t="s">
        <v>855</v>
      </c>
      <c r="K406">
        <v>1523.31991579751</v>
      </c>
      <c r="L406">
        <v>1519.6356957611499</v>
      </c>
      <c r="M406">
        <v>0.57664877336484299</v>
      </c>
      <c r="N406">
        <v>0.42335122663515701</v>
      </c>
      <c r="O406">
        <v>0.234746311322477</v>
      </c>
      <c r="P406">
        <v>1.2526776855761299</v>
      </c>
      <c r="Q406">
        <v>0.98206862574634202</v>
      </c>
      <c r="R406">
        <v>3</v>
      </c>
      <c r="S406">
        <v>2</v>
      </c>
      <c r="T406">
        <v>1525.3120259662301</v>
      </c>
      <c r="U406">
        <v>1517.6435855924301</v>
      </c>
      <c r="V406">
        <v>68</v>
      </c>
      <c r="W406">
        <v>50</v>
      </c>
      <c r="X406">
        <v>59</v>
      </c>
      <c r="Y406" t="str">
        <f>IF(Table721[[#This Row],[home_team_score]] &gt; Table721[[#This Row],[away_team_score]], Table721[[#This Row],[home_team]], IF(Table721[[#This Row],[home_team_score]] &lt; Table721[[#This Row],[away_team_score]], Table721[[#This Row],[away_team]], ""))</f>
        <v>Calgary Flames</v>
      </c>
    </row>
    <row r="407" spans="1:25">
      <c r="A407">
        <v>2023</v>
      </c>
      <c r="B407" s="15">
        <v>44984</v>
      </c>
      <c r="C407">
        <v>0</v>
      </c>
      <c r="D407">
        <v>0</v>
      </c>
      <c r="E407" t="s">
        <v>829</v>
      </c>
      <c r="F407" t="s">
        <v>860</v>
      </c>
      <c r="G407" t="s">
        <v>852</v>
      </c>
      <c r="H407" t="s">
        <v>863</v>
      </c>
      <c r="I407" t="s">
        <v>853</v>
      </c>
      <c r="J407" t="s">
        <v>864</v>
      </c>
      <c r="K407">
        <v>1528.6191815726199</v>
      </c>
      <c r="L407">
        <v>1464.9377772651401</v>
      </c>
      <c r="M407">
        <v>0.65800192923323597</v>
      </c>
      <c r="N407">
        <v>0.34199807076676397</v>
      </c>
      <c r="O407">
        <v>0.224612309172735</v>
      </c>
      <c r="P407">
        <v>1.3928208348740101</v>
      </c>
      <c r="Q407">
        <v>0.83179147429872102</v>
      </c>
      <c r="R407">
        <v>4</v>
      </c>
      <c r="S407">
        <v>5</v>
      </c>
      <c r="T407">
        <v>1525.25527883882</v>
      </c>
      <c r="U407">
        <v>1468.30167999894</v>
      </c>
      <c r="V407">
        <v>35</v>
      </c>
      <c r="W407">
        <v>8</v>
      </c>
      <c r="X407">
        <v>21</v>
      </c>
      <c r="Y407" t="str">
        <f>IF(Table721[[#This Row],[home_team_score]] &gt; Table721[[#This Row],[away_team_score]], Table721[[#This Row],[home_team]], IF(Table721[[#This Row],[home_team_score]] &lt; Table721[[#This Row],[away_team_score]], Table721[[#This Row],[away_team]], ""))</f>
        <v>Vancouver Canucks</v>
      </c>
    </row>
    <row r="408" spans="1:25">
      <c r="A408">
        <v>2023</v>
      </c>
      <c r="B408" s="15">
        <v>44926</v>
      </c>
      <c r="C408">
        <v>0</v>
      </c>
      <c r="D408">
        <v>0</v>
      </c>
      <c r="E408" t="s">
        <v>829</v>
      </c>
      <c r="G408" t="s">
        <v>848</v>
      </c>
      <c r="H408" t="s">
        <v>863</v>
      </c>
      <c r="I408" t="s">
        <v>849</v>
      </c>
      <c r="J408" t="s">
        <v>864</v>
      </c>
      <c r="K408">
        <v>1523.03084306091</v>
      </c>
      <c r="L408">
        <v>1493.2201695219001</v>
      </c>
      <c r="M408">
        <v>0.61287827564424202</v>
      </c>
      <c r="N408">
        <v>0.38712172435575798</v>
      </c>
      <c r="O408">
        <v>0.230294769152319</v>
      </c>
      <c r="P408">
        <v>1.3149086594328401</v>
      </c>
      <c r="Q408">
        <v>0.91538610971947698</v>
      </c>
      <c r="R408">
        <v>3</v>
      </c>
      <c r="S408">
        <v>2</v>
      </c>
      <c r="T408">
        <v>1524.83012666948</v>
      </c>
      <c r="U408">
        <v>1491.42088591333</v>
      </c>
      <c r="V408">
        <v>51</v>
      </c>
      <c r="W408">
        <v>90</v>
      </c>
      <c r="X408">
        <v>70</v>
      </c>
      <c r="Y408" t="str">
        <f>IF(Table721[[#This Row],[home_team_score]] &gt; Table721[[#This Row],[away_team_score]], Table721[[#This Row],[home_team]], IF(Table721[[#This Row],[home_team_score]] &lt; Table721[[#This Row],[away_team_score]], Table721[[#This Row],[away_team]], ""))</f>
        <v>Calgary Flames</v>
      </c>
    </row>
    <row r="409" spans="1:25">
      <c r="A409">
        <v>2023</v>
      </c>
      <c r="B409" s="15">
        <v>44953</v>
      </c>
      <c r="C409">
        <v>0</v>
      </c>
      <c r="D409">
        <v>0</v>
      </c>
      <c r="E409" t="s">
        <v>829</v>
      </c>
      <c r="G409" t="s">
        <v>858</v>
      </c>
      <c r="H409" t="s">
        <v>874</v>
      </c>
      <c r="I409" t="s">
        <v>859</v>
      </c>
      <c r="J409" t="s">
        <v>875</v>
      </c>
      <c r="K409">
        <v>1527.7422627342901</v>
      </c>
      <c r="L409">
        <v>1504.10123707714</v>
      </c>
      <c r="M409">
        <v>0.60441893401448299</v>
      </c>
      <c r="N409">
        <v>0.39558106598551701</v>
      </c>
      <c r="O409">
        <v>0.23134062200910999</v>
      </c>
      <c r="P409">
        <v>1.3003518378890799</v>
      </c>
      <c r="Q409">
        <v>0.93098878412002695</v>
      </c>
      <c r="R409">
        <v>3</v>
      </c>
      <c r="S409">
        <v>4</v>
      </c>
      <c r="T409">
        <v>1524.71489408202</v>
      </c>
      <c r="U409">
        <v>1507.1286057294101</v>
      </c>
      <c r="V409">
        <v>61</v>
      </c>
      <c r="W409">
        <v>85</v>
      </c>
      <c r="X409">
        <v>73</v>
      </c>
      <c r="Y409" t="str">
        <f>IF(Table721[[#This Row],[home_team_score]] &gt; Table721[[#This Row],[away_team_score]], Table721[[#This Row],[home_team]], IF(Table721[[#This Row],[home_team_score]] &lt; Table721[[#This Row],[away_team_score]], Table721[[#This Row],[away_team]], ""))</f>
        <v>Los Angeles Kings</v>
      </c>
    </row>
    <row r="410" spans="1:25">
      <c r="A410">
        <v>2023</v>
      </c>
      <c r="B410" s="15">
        <v>44851</v>
      </c>
      <c r="C410">
        <v>0</v>
      </c>
      <c r="D410">
        <v>0</v>
      </c>
      <c r="E410" t="s">
        <v>829</v>
      </c>
      <c r="G410" t="s">
        <v>838</v>
      </c>
      <c r="H410" t="s">
        <v>863</v>
      </c>
      <c r="I410" t="s">
        <v>839</v>
      </c>
      <c r="J410" t="s">
        <v>864</v>
      </c>
      <c r="K410">
        <v>1521.5703373516701</v>
      </c>
      <c r="L410">
        <v>1503.6784979055999</v>
      </c>
      <c r="M410">
        <v>0.596479322291804</v>
      </c>
      <c r="N410">
        <v>0.403520677708196</v>
      </c>
      <c r="O410">
        <v>0.23231818437683499</v>
      </c>
      <c r="P410">
        <v>1.28670383578729</v>
      </c>
      <c r="Q410">
        <v>0.94561434858954996</v>
      </c>
      <c r="R410">
        <v>6</v>
      </c>
      <c r="S410">
        <v>4</v>
      </c>
      <c r="T410">
        <v>1524.5424684417001</v>
      </c>
      <c r="U410">
        <v>1500.7063668155699</v>
      </c>
      <c r="V410">
        <v>57</v>
      </c>
      <c r="W410">
        <v>65</v>
      </c>
      <c r="X410">
        <v>61</v>
      </c>
      <c r="Y410" t="str">
        <f>IF(Table721[[#This Row],[home_team_score]] &gt; Table721[[#This Row],[away_team_score]], Table721[[#This Row],[home_team]], IF(Table721[[#This Row],[home_team_score]] &lt; Table721[[#This Row],[away_team_score]], Table721[[#This Row],[away_team]], ""))</f>
        <v>Washington Capitals</v>
      </c>
    </row>
    <row r="411" spans="1:25">
      <c r="A411">
        <v>2023</v>
      </c>
      <c r="B411" s="15">
        <v>44969</v>
      </c>
      <c r="C411">
        <v>0</v>
      </c>
      <c r="D411">
        <v>0</v>
      </c>
      <c r="E411" t="s">
        <v>829</v>
      </c>
      <c r="G411" t="s">
        <v>838</v>
      </c>
      <c r="H411" t="s">
        <v>836</v>
      </c>
      <c r="I411" t="s">
        <v>839</v>
      </c>
      <c r="J411" t="s">
        <v>837</v>
      </c>
      <c r="K411">
        <v>1531.6225539478301</v>
      </c>
      <c r="L411">
        <v>1423.57519966123</v>
      </c>
      <c r="M411">
        <v>0.71295794654293199</v>
      </c>
      <c r="N411">
        <v>0.28704205345706801</v>
      </c>
      <c r="O411">
        <v>0.21732086616996699</v>
      </c>
      <c r="P411">
        <v>1.48829612077036</v>
      </c>
      <c r="Q411">
        <v>0.72902474539960704</v>
      </c>
      <c r="R411">
        <v>1</v>
      </c>
      <c r="S411">
        <v>4</v>
      </c>
      <c r="T411">
        <v>1524.4876010453199</v>
      </c>
      <c r="U411">
        <v>1430.7101525637399</v>
      </c>
      <c r="V411">
        <v>14</v>
      </c>
      <c r="W411">
        <v>87</v>
      </c>
      <c r="X411">
        <v>50</v>
      </c>
      <c r="Y411" t="str">
        <f>IF(Table721[[#This Row],[home_team_score]] &gt; Table721[[#This Row],[away_team_score]], Table721[[#This Row],[home_team]], IF(Table721[[#This Row],[home_team_score]] &lt; Table721[[#This Row],[away_team_score]], Table721[[#This Row],[away_team]], ""))</f>
        <v>San Jose Sharks</v>
      </c>
    </row>
    <row r="412" spans="1:25">
      <c r="A412">
        <v>2023</v>
      </c>
      <c r="B412" s="15">
        <v>44922</v>
      </c>
      <c r="C412">
        <v>0</v>
      </c>
      <c r="D412">
        <v>0</v>
      </c>
      <c r="E412" t="s">
        <v>829</v>
      </c>
      <c r="G412" t="s">
        <v>834</v>
      </c>
      <c r="H412" t="s">
        <v>856</v>
      </c>
      <c r="I412" t="s">
        <v>835</v>
      </c>
      <c r="J412" t="s">
        <v>857</v>
      </c>
      <c r="K412">
        <v>1519.43531400398</v>
      </c>
      <c r="L412">
        <v>1550.6046312957801</v>
      </c>
      <c r="M412">
        <v>0.52707302664856603</v>
      </c>
      <c r="N412">
        <v>0.47292697335143402</v>
      </c>
      <c r="O412">
        <v>0.24077709361581001</v>
      </c>
      <c r="P412">
        <v>1.1680160354332101</v>
      </c>
      <c r="Q412">
        <v>1.0727610581825999</v>
      </c>
      <c r="R412">
        <v>5</v>
      </c>
      <c r="S412">
        <v>1</v>
      </c>
      <c r="T412">
        <v>1524.30432761112</v>
      </c>
      <c r="U412">
        <v>1545.7356176886401</v>
      </c>
      <c r="V412">
        <v>83</v>
      </c>
      <c r="W412">
        <v>65</v>
      </c>
      <c r="X412">
        <v>74</v>
      </c>
      <c r="Y412" t="str">
        <f>IF(Table721[[#This Row],[home_team_score]] &gt; Table721[[#This Row],[away_team_score]], Table721[[#This Row],[home_team]], IF(Table721[[#This Row],[home_team_score]] &lt; Table721[[#This Row],[away_team_score]], Table721[[#This Row],[away_team]], ""))</f>
        <v>New York Islanders</v>
      </c>
    </row>
    <row r="413" spans="1:25">
      <c r="A413">
        <v>2023</v>
      </c>
      <c r="B413" s="15">
        <v>44982</v>
      </c>
      <c r="C413">
        <v>0</v>
      </c>
      <c r="D413">
        <v>0</v>
      </c>
      <c r="E413" t="s">
        <v>829</v>
      </c>
      <c r="G413" t="s">
        <v>894</v>
      </c>
      <c r="H413" t="s">
        <v>840</v>
      </c>
      <c r="I413" t="s">
        <v>895</v>
      </c>
      <c r="J413" t="s">
        <v>841</v>
      </c>
      <c r="K413">
        <v>1520.51805285961</v>
      </c>
      <c r="L413">
        <v>1432.2479894381499</v>
      </c>
      <c r="M413">
        <v>0.68910672409241802</v>
      </c>
      <c r="N413">
        <v>0.31089327590758198</v>
      </c>
      <c r="O413">
        <v>0.22054992430095899</v>
      </c>
      <c r="P413">
        <v>1.44678093665193</v>
      </c>
      <c r="Q413">
        <v>0.77376898764902802</v>
      </c>
      <c r="R413">
        <v>7</v>
      </c>
      <c r="S413">
        <v>0</v>
      </c>
      <c r="T413">
        <v>1524.1979863501199</v>
      </c>
      <c r="U413">
        <v>1428.56805594764</v>
      </c>
      <c r="V413">
        <v>14</v>
      </c>
      <c r="W413">
        <v>0</v>
      </c>
      <c r="X413">
        <v>7</v>
      </c>
      <c r="Y413" t="str">
        <f>IF(Table721[[#This Row],[home_team_score]] &gt; Table721[[#This Row],[away_team_score]], Table721[[#This Row],[home_team]], IF(Table721[[#This Row],[home_team_score]] &lt; Table721[[#This Row],[away_team_score]], Table721[[#This Row],[away_team]], ""))</f>
        <v>New Jersey Devils</v>
      </c>
    </row>
    <row r="414" spans="1:25">
      <c r="A414">
        <v>2023</v>
      </c>
      <c r="B414" s="15">
        <v>44876</v>
      </c>
      <c r="C414">
        <v>0</v>
      </c>
      <c r="D414">
        <v>0</v>
      </c>
      <c r="E414" t="s">
        <v>829</v>
      </c>
      <c r="G414" t="s">
        <v>852</v>
      </c>
      <c r="H414" t="s">
        <v>836</v>
      </c>
      <c r="I414" t="s">
        <v>853</v>
      </c>
      <c r="J414" t="s">
        <v>837</v>
      </c>
      <c r="K414">
        <v>1527.71448548073</v>
      </c>
      <c r="L414">
        <v>1429.8762304956899</v>
      </c>
      <c r="M414">
        <v>0.70078220037956196</v>
      </c>
      <c r="N414">
        <v>0.29921779962043799</v>
      </c>
      <c r="O414">
        <v>0.21898343603574499</v>
      </c>
      <c r="P414">
        <v>1.46708814264306</v>
      </c>
      <c r="Q414">
        <v>0.75189529339268202</v>
      </c>
      <c r="R414">
        <v>4</v>
      </c>
      <c r="S414">
        <v>5</v>
      </c>
      <c r="T414">
        <v>1524.0675448086099</v>
      </c>
      <c r="U414">
        <v>1433.52317116781</v>
      </c>
      <c r="V414">
        <v>15</v>
      </c>
      <c r="W414">
        <v>12</v>
      </c>
      <c r="X414">
        <v>13</v>
      </c>
      <c r="Y414" t="str">
        <f>IF(Table721[[#This Row],[home_team_score]] &gt; Table721[[#This Row],[away_team_score]], Table721[[#This Row],[home_team]], IF(Table721[[#This Row],[home_team_score]] &lt; Table721[[#This Row],[away_team_score]], Table721[[#This Row],[away_team]], ""))</f>
        <v>San Jose Sharks</v>
      </c>
    </row>
    <row r="415" spans="1:25">
      <c r="A415">
        <v>2023</v>
      </c>
      <c r="B415" s="15">
        <v>44893</v>
      </c>
      <c r="C415">
        <v>0</v>
      </c>
      <c r="D415">
        <v>0</v>
      </c>
      <c r="E415" t="s">
        <v>829</v>
      </c>
      <c r="G415" t="s">
        <v>872</v>
      </c>
      <c r="H415" t="s">
        <v>852</v>
      </c>
      <c r="I415" t="s">
        <v>873</v>
      </c>
      <c r="J415" t="s">
        <v>853</v>
      </c>
      <c r="K415">
        <v>1529.4087232689701</v>
      </c>
      <c r="L415">
        <v>1529.43052344798</v>
      </c>
      <c r="M415">
        <v>0.57143238503766203</v>
      </c>
      <c r="N415">
        <v>0.42856761496233797</v>
      </c>
      <c r="O415">
        <v>0.23538256714592801</v>
      </c>
      <c r="P415">
        <v>1.24374211548077</v>
      </c>
      <c r="Q415">
        <v>0.99164045166516102</v>
      </c>
      <c r="R415">
        <v>1</v>
      </c>
      <c r="S415">
        <v>4</v>
      </c>
      <c r="T415">
        <v>1523.99909305502</v>
      </c>
      <c r="U415">
        <v>1534.8401536619299</v>
      </c>
      <c r="V415">
        <v>78</v>
      </c>
      <c r="W415">
        <v>68</v>
      </c>
      <c r="X415">
        <v>73</v>
      </c>
      <c r="Y415" t="str">
        <f>IF(Table721[[#This Row],[home_team_score]] &gt; Table721[[#This Row],[away_team_score]], Table721[[#This Row],[home_team]], IF(Table721[[#This Row],[home_team_score]] &lt; Table721[[#This Row],[away_team_score]], Table721[[#This Row],[away_team]], ""))</f>
        <v>Dallas Stars</v>
      </c>
    </row>
    <row r="416" spans="1:25">
      <c r="A416">
        <v>2023</v>
      </c>
      <c r="B416" s="15">
        <v>44899</v>
      </c>
      <c r="C416">
        <v>0</v>
      </c>
      <c r="D416">
        <v>0</v>
      </c>
      <c r="E416" t="s">
        <v>829</v>
      </c>
      <c r="G416" t="s">
        <v>854</v>
      </c>
      <c r="H416" t="s">
        <v>878</v>
      </c>
      <c r="I416" t="s">
        <v>855</v>
      </c>
      <c r="J416" t="s">
        <v>879</v>
      </c>
      <c r="K416">
        <v>1521.47101040028</v>
      </c>
      <c r="L416">
        <v>1413.4845664930399</v>
      </c>
      <c r="M416">
        <v>0.71288618547897498</v>
      </c>
      <c r="N416">
        <v>0.28711381452102502</v>
      </c>
      <c r="O416">
        <v>0.217330758441696</v>
      </c>
      <c r="P416">
        <v>1.4881710340268901</v>
      </c>
      <c r="Q416">
        <v>0.72915972441480303</v>
      </c>
      <c r="R416">
        <v>5</v>
      </c>
      <c r="S416">
        <v>2</v>
      </c>
      <c r="T416">
        <v>1523.93305063154</v>
      </c>
      <c r="U416">
        <v>1411.0225262617801</v>
      </c>
      <c r="V416">
        <v>7</v>
      </c>
      <c r="W416">
        <v>10</v>
      </c>
      <c r="X416">
        <v>8</v>
      </c>
      <c r="Y416" t="str">
        <f>IF(Table721[[#This Row],[home_team_score]] &gt; Table721[[#This Row],[away_team_score]], Table721[[#This Row],[home_team]], IF(Table721[[#This Row],[home_team_score]] &lt; Table721[[#This Row],[away_team_score]], Table721[[#This Row],[away_team]], ""))</f>
        <v>Winnipeg Jets</v>
      </c>
    </row>
    <row r="417" spans="1:25">
      <c r="A417">
        <v>2023</v>
      </c>
      <c r="B417" s="15">
        <v>44896</v>
      </c>
      <c r="C417">
        <v>0</v>
      </c>
      <c r="D417">
        <v>0</v>
      </c>
      <c r="E417" t="s">
        <v>829</v>
      </c>
      <c r="G417" t="s">
        <v>848</v>
      </c>
      <c r="H417" t="s">
        <v>884</v>
      </c>
      <c r="I417" t="s">
        <v>849</v>
      </c>
      <c r="J417" t="s">
        <v>885</v>
      </c>
      <c r="K417">
        <v>1527.4224486341</v>
      </c>
      <c r="L417">
        <v>1437.52716385595</v>
      </c>
      <c r="M417">
        <v>0.69110748503529396</v>
      </c>
      <c r="N417">
        <v>0.30889251496470599</v>
      </c>
      <c r="O417">
        <v>0.22028328032658001</v>
      </c>
      <c r="P417">
        <v>1.45025882653534</v>
      </c>
      <c r="Q417">
        <v>0.77002445379123896</v>
      </c>
      <c r="R417">
        <v>1</v>
      </c>
      <c r="S417">
        <v>2</v>
      </c>
      <c r="T417">
        <v>1523.8408122012199</v>
      </c>
      <c r="U417">
        <v>1441.10880028883</v>
      </c>
      <c r="V417">
        <v>18</v>
      </c>
      <c r="W417">
        <v>20</v>
      </c>
      <c r="X417">
        <v>19</v>
      </c>
      <c r="Y417" t="str">
        <f>IF(Table721[[#This Row],[home_team_score]] &gt; Table721[[#This Row],[away_team_score]], Table721[[#This Row],[home_team]], IF(Table721[[#This Row],[home_team_score]] &lt; Table721[[#This Row],[away_team_score]], Table721[[#This Row],[away_team]], ""))</f>
        <v>Montreal Canadiens</v>
      </c>
    </row>
    <row r="418" spans="1:25">
      <c r="A418">
        <v>2023</v>
      </c>
      <c r="B418" s="15">
        <v>44910</v>
      </c>
      <c r="C418">
        <v>0</v>
      </c>
      <c r="D418">
        <v>0</v>
      </c>
      <c r="E418" t="s">
        <v>829</v>
      </c>
      <c r="G418" t="s">
        <v>838</v>
      </c>
      <c r="H418" t="s">
        <v>852</v>
      </c>
      <c r="I418" t="s">
        <v>839</v>
      </c>
      <c r="J418" t="s">
        <v>853</v>
      </c>
      <c r="K418">
        <v>1526.55750775875</v>
      </c>
      <c r="L418">
        <v>1535.40183437827</v>
      </c>
      <c r="M418">
        <v>0.55895229860514095</v>
      </c>
      <c r="N418">
        <v>0.44104770139485899</v>
      </c>
      <c r="O418">
        <v>0.23690203126583001</v>
      </c>
      <c r="P418">
        <v>1.22238969355585</v>
      </c>
      <c r="Q418">
        <v>1.0145123377099801</v>
      </c>
      <c r="R418">
        <v>1</v>
      </c>
      <c r="S418">
        <v>2</v>
      </c>
      <c r="T418">
        <v>1523.80314243105</v>
      </c>
      <c r="U418">
        <v>1538.15619970597</v>
      </c>
      <c r="V418">
        <v>79</v>
      </c>
      <c r="W418">
        <v>45</v>
      </c>
      <c r="X418">
        <v>62</v>
      </c>
      <c r="Y418" t="str">
        <f>IF(Table721[[#This Row],[home_team_score]] &gt; Table721[[#This Row],[away_team_score]], Table721[[#This Row],[home_team]], IF(Table721[[#This Row],[home_team_score]] &lt; Table721[[#This Row],[away_team_score]], Table721[[#This Row],[away_team]], ""))</f>
        <v>Dallas Stars</v>
      </c>
    </row>
    <row r="419" spans="1:25">
      <c r="A419">
        <v>2023</v>
      </c>
      <c r="B419" s="15">
        <v>44868</v>
      </c>
      <c r="C419">
        <v>0</v>
      </c>
      <c r="D419">
        <v>0</v>
      </c>
      <c r="E419" t="s">
        <v>829</v>
      </c>
      <c r="G419" t="s">
        <v>872</v>
      </c>
      <c r="H419" t="s">
        <v>834</v>
      </c>
      <c r="I419" t="s">
        <v>873</v>
      </c>
      <c r="J419" t="s">
        <v>835</v>
      </c>
      <c r="K419">
        <v>1529.2187692111299</v>
      </c>
      <c r="L419">
        <v>1520.1689835244199</v>
      </c>
      <c r="M419">
        <v>0.58417057745881296</v>
      </c>
      <c r="N419">
        <v>0.41582942254118699</v>
      </c>
      <c r="O419">
        <v>0.233827256499371</v>
      </c>
      <c r="P419">
        <v>1.2655734079621499</v>
      </c>
      <c r="Q419">
        <v>0.96825384853722196</v>
      </c>
      <c r="R419">
        <v>2</v>
      </c>
      <c r="S419">
        <v>5</v>
      </c>
      <c r="T419">
        <v>1523.66335125761</v>
      </c>
      <c r="U419">
        <v>1525.7244014779401</v>
      </c>
      <c r="V419">
        <v>72</v>
      </c>
      <c r="W419">
        <v>65</v>
      </c>
      <c r="X419">
        <v>68</v>
      </c>
      <c r="Y419" t="str">
        <f>IF(Table721[[#This Row],[home_team_score]] &gt; Table721[[#This Row],[away_team_score]], Table721[[#This Row],[home_team]], IF(Table721[[#This Row],[home_team_score]] &lt; Table721[[#This Row],[away_team_score]], Table721[[#This Row],[away_team]], ""))</f>
        <v>New York Islanders</v>
      </c>
    </row>
    <row r="420" spans="1:25">
      <c r="A420">
        <v>2023</v>
      </c>
      <c r="B420" s="15">
        <v>44899</v>
      </c>
      <c r="C420">
        <v>0</v>
      </c>
      <c r="D420">
        <v>0</v>
      </c>
      <c r="E420" t="s">
        <v>829</v>
      </c>
      <c r="G420" t="s">
        <v>834</v>
      </c>
      <c r="H420" t="s">
        <v>880</v>
      </c>
      <c r="I420" t="s">
        <v>835</v>
      </c>
      <c r="J420" t="s">
        <v>881</v>
      </c>
      <c r="K420">
        <v>1520.8544043542199</v>
      </c>
      <c r="L420">
        <v>1429.87362866697</v>
      </c>
      <c r="M420">
        <v>0.692439825302406</v>
      </c>
      <c r="N420">
        <v>0.307560174697594</v>
      </c>
      <c r="O420">
        <v>0.22010531677760001</v>
      </c>
      <c r="P420">
        <v>1.4525752802848</v>
      </c>
      <c r="Q420">
        <v>0.76753003649280105</v>
      </c>
      <c r="R420">
        <v>3</v>
      </c>
      <c r="S420">
        <v>0</v>
      </c>
      <c r="T420">
        <v>1523.5122453188201</v>
      </c>
      <c r="U420">
        <v>1427.2157877023701</v>
      </c>
      <c r="V420">
        <v>13</v>
      </c>
      <c r="W420">
        <v>15</v>
      </c>
      <c r="X420">
        <v>14</v>
      </c>
      <c r="Y420" t="str">
        <f>IF(Table721[[#This Row],[home_team_score]] &gt; Table721[[#This Row],[away_team_score]], Table721[[#This Row],[home_team]], IF(Table721[[#This Row],[home_team_score]] &lt; Table721[[#This Row],[away_team_score]], Table721[[#This Row],[away_team]], ""))</f>
        <v>New York Islanders</v>
      </c>
    </row>
    <row r="421" spans="1:25">
      <c r="A421">
        <v>2023</v>
      </c>
      <c r="B421" s="15">
        <v>44954</v>
      </c>
      <c r="C421">
        <v>0</v>
      </c>
      <c r="D421">
        <v>0</v>
      </c>
      <c r="E421" t="s">
        <v>829</v>
      </c>
      <c r="G421" t="s">
        <v>856</v>
      </c>
      <c r="H421" t="s">
        <v>836</v>
      </c>
      <c r="I421" t="s">
        <v>857</v>
      </c>
      <c r="J421" t="s">
        <v>837</v>
      </c>
      <c r="K421">
        <v>1529.42493999979</v>
      </c>
      <c r="L421">
        <v>1415.9449974807501</v>
      </c>
      <c r="M421">
        <v>0.71931497384617904</v>
      </c>
      <c r="N421">
        <v>0.28068502615382102</v>
      </c>
      <c r="O421">
        <v>0.216439884069734</v>
      </c>
      <c r="P421">
        <v>1.4993813822132001</v>
      </c>
      <c r="Q421">
        <v>0.71705850185653397</v>
      </c>
      <c r="R421">
        <v>4</v>
      </c>
      <c r="S421">
        <v>6</v>
      </c>
      <c r="T421">
        <v>1523.47704055959</v>
      </c>
      <c r="U421">
        <v>1421.8928969209501</v>
      </c>
      <c r="V421">
        <v>10</v>
      </c>
      <c r="W421">
        <v>63</v>
      </c>
      <c r="X421">
        <v>36</v>
      </c>
      <c r="Y421" t="str">
        <f>IF(Table721[[#This Row],[home_team_score]] &gt; Table721[[#This Row],[away_team_score]], Table721[[#This Row],[home_team]], IF(Table721[[#This Row],[home_team_score]] &lt; Table721[[#This Row],[away_team_score]], Table721[[#This Row],[away_team]], ""))</f>
        <v>San Jose Sharks</v>
      </c>
    </row>
    <row r="422" spans="1:25">
      <c r="A422">
        <v>2023</v>
      </c>
      <c r="B422" s="15">
        <v>44945</v>
      </c>
      <c r="C422">
        <v>0</v>
      </c>
      <c r="D422">
        <v>0</v>
      </c>
      <c r="E422" t="s">
        <v>829</v>
      </c>
      <c r="G422" t="s">
        <v>872</v>
      </c>
      <c r="H422" t="s">
        <v>876</v>
      </c>
      <c r="I422" t="s">
        <v>873</v>
      </c>
      <c r="J422" t="s">
        <v>877</v>
      </c>
      <c r="K422">
        <v>1519.82305059958</v>
      </c>
      <c r="L422">
        <v>1501.8152228741201</v>
      </c>
      <c r="M422">
        <v>0.59664001752683204</v>
      </c>
      <c r="N422">
        <v>0.40335998247316801</v>
      </c>
      <c r="O422">
        <v>0.23229843387659299</v>
      </c>
      <c r="P422">
        <v>1.2869799272706699</v>
      </c>
      <c r="Q422">
        <v>0.94531850660592098</v>
      </c>
      <c r="R422">
        <v>5</v>
      </c>
      <c r="S422">
        <v>2</v>
      </c>
      <c r="T422">
        <v>1523.4288595089099</v>
      </c>
      <c r="U422">
        <v>1498.20941396479</v>
      </c>
      <c r="V422">
        <v>55</v>
      </c>
      <c r="W422">
        <v>98</v>
      </c>
      <c r="X422">
        <v>76</v>
      </c>
      <c r="Y422" t="str">
        <f>IF(Table721[[#This Row],[home_team_score]] &gt; Table721[[#This Row],[away_team_score]], Table721[[#This Row],[home_team]], IF(Table721[[#This Row],[home_team_score]] &lt; Table721[[#This Row],[away_team_score]], Table721[[#This Row],[away_team]], ""))</f>
        <v>St. Louis Blues</v>
      </c>
    </row>
    <row r="423" spans="1:25">
      <c r="A423">
        <v>2023</v>
      </c>
      <c r="B423" s="15">
        <v>44944</v>
      </c>
      <c r="C423">
        <v>0</v>
      </c>
      <c r="D423">
        <v>0</v>
      </c>
      <c r="E423" t="s">
        <v>829</v>
      </c>
      <c r="G423" t="s">
        <v>848</v>
      </c>
      <c r="H423" t="s">
        <v>842</v>
      </c>
      <c r="I423" t="s">
        <v>849</v>
      </c>
      <c r="J423" t="s">
        <v>844</v>
      </c>
      <c r="K423">
        <v>1527.8348054784201</v>
      </c>
      <c r="L423">
        <v>1590.7141042150799</v>
      </c>
      <c r="M423">
        <v>0.481473684435126</v>
      </c>
      <c r="N423">
        <v>0.51852631556487405</v>
      </c>
      <c r="O423">
        <v>0.241817382290241</v>
      </c>
      <c r="P423">
        <v>1.08833604514875</v>
      </c>
      <c r="Q423">
        <v>1.15348133714149</v>
      </c>
      <c r="R423">
        <v>1</v>
      </c>
      <c r="S423">
        <v>4</v>
      </c>
      <c r="T423">
        <v>1523.41568139333</v>
      </c>
      <c r="U423">
        <v>1595.13322830017</v>
      </c>
      <c r="V423">
        <v>97</v>
      </c>
      <c r="W423">
        <v>98</v>
      </c>
      <c r="X423">
        <v>97</v>
      </c>
      <c r="Y423" t="str">
        <f>IF(Table721[[#This Row],[home_team_score]] &gt; Table721[[#This Row],[away_team_score]], Table721[[#This Row],[home_team]], IF(Table721[[#This Row],[home_team_score]] &lt; Table721[[#This Row],[away_team_score]], Table721[[#This Row],[away_team]], ""))</f>
        <v>Colorado Avalanche</v>
      </c>
    </row>
    <row r="424" spans="1:25">
      <c r="A424">
        <v>2023</v>
      </c>
      <c r="B424" s="15">
        <v>44866</v>
      </c>
      <c r="C424">
        <v>0</v>
      </c>
      <c r="D424">
        <v>0</v>
      </c>
      <c r="E424" t="s">
        <v>829</v>
      </c>
      <c r="F424" t="s">
        <v>860</v>
      </c>
      <c r="G424" t="s">
        <v>838</v>
      </c>
      <c r="H424" t="s">
        <v>843</v>
      </c>
      <c r="I424" t="s">
        <v>839</v>
      </c>
      <c r="J424" t="s">
        <v>845</v>
      </c>
      <c r="K424">
        <v>1525.85546624227</v>
      </c>
      <c r="L424">
        <v>1545.67508991714</v>
      </c>
      <c r="M424">
        <v>0.54332413706275096</v>
      </c>
      <c r="N424">
        <v>0.45667586293724899</v>
      </c>
      <c r="O424">
        <v>0.23880167789017501</v>
      </c>
      <c r="P424">
        <v>1.1957032364468601</v>
      </c>
      <c r="Q424">
        <v>1.04309844144331</v>
      </c>
      <c r="R424">
        <v>2</v>
      </c>
      <c r="S424">
        <v>3</v>
      </c>
      <c r="T424">
        <v>1523.1926604636201</v>
      </c>
      <c r="U424">
        <v>1548.3378956957899</v>
      </c>
      <c r="V424">
        <v>84</v>
      </c>
      <c r="W424">
        <v>32</v>
      </c>
      <c r="X424">
        <v>58</v>
      </c>
      <c r="Y424" t="str">
        <f>IF(Table721[[#This Row],[home_team_score]] &gt; Table721[[#This Row],[away_team_score]], Table721[[#This Row],[home_team]], IF(Table721[[#This Row],[home_team_score]] &lt; Table721[[#This Row],[away_team_score]], Table721[[#This Row],[away_team]], ""))</f>
        <v>Vegas Golden Knights</v>
      </c>
    </row>
    <row r="425" spans="1:25">
      <c r="A425">
        <v>2023</v>
      </c>
      <c r="B425" s="15">
        <v>44851</v>
      </c>
      <c r="C425">
        <v>0</v>
      </c>
      <c r="D425">
        <v>0</v>
      </c>
      <c r="E425" t="s">
        <v>829</v>
      </c>
      <c r="G425" t="s">
        <v>852</v>
      </c>
      <c r="H425" t="s">
        <v>854</v>
      </c>
      <c r="I425" t="s">
        <v>853</v>
      </c>
      <c r="J425" t="s">
        <v>855</v>
      </c>
      <c r="K425">
        <v>1519.4789170030899</v>
      </c>
      <c r="L425">
        <v>1508.14124311555</v>
      </c>
      <c r="M425">
        <v>0.58736621823760204</v>
      </c>
      <c r="N425">
        <v>0.41263378176239801</v>
      </c>
      <c r="O425">
        <v>0.233436130737497</v>
      </c>
      <c r="P425">
        <v>1.2710560699014</v>
      </c>
      <c r="Q425">
        <v>0.96238006083609695</v>
      </c>
      <c r="R425">
        <v>4</v>
      </c>
      <c r="S425">
        <v>1</v>
      </c>
      <c r="T425">
        <v>1523.1792818101301</v>
      </c>
      <c r="U425">
        <v>1504.44087830851</v>
      </c>
      <c r="V425">
        <v>59</v>
      </c>
      <c r="W425">
        <v>71</v>
      </c>
      <c r="X425">
        <v>65</v>
      </c>
      <c r="Y425" t="str">
        <f>IF(Table721[[#This Row],[home_team_score]] &gt; Table721[[#This Row],[away_team_score]], Table721[[#This Row],[home_team]], IF(Table721[[#This Row],[home_team_score]] &lt; Table721[[#This Row],[away_team_score]], Table721[[#This Row],[away_team]], ""))</f>
        <v>Dallas Stars</v>
      </c>
    </row>
    <row r="426" spans="1:25">
      <c r="A426">
        <v>2023</v>
      </c>
      <c r="B426" s="15">
        <v>44940</v>
      </c>
      <c r="C426">
        <v>0</v>
      </c>
      <c r="D426">
        <v>0</v>
      </c>
      <c r="E426" t="s">
        <v>829</v>
      </c>
      <c r="G426" t="s">
        <v>858</v>
      </c>
      <c r="H426" t="s">
        <v>863</v>
      </c>
      <c r="I426" t="s">
        <v>859</v>
      </c>
      <c r="J426" t="s">
        <v>864</v>
      </c>
      <c r="K426">
        <v>1521.2079270125701</v>
      </c>
      <c r="L426">
        <v>1483.8112833318301</v>
      </c>
      <c r="M426">
        <v>0.62318651419379301</v>
      </c>
      <c r="N426">
        <v>0.37681348580620699</v>
      </c>
      <c r="O426">
        <v>0.22901337543501701</v>
      </c>
      <c r="P426">
        <v>1.3326683566815001</v>
      </c>
      <c r="Q426">
        <v>0.89634501875351702</v>
      </c>
      <c r="R426">
        <v>4</v>
      </c>
      <c r="S426">
        <v>3</v>
      </c>
      <c r="T426">
        <v>1522.95308356999</v>
      </c>
      <c r="U426">
        <v>1482.0661267744099</v>
      </c>
      <c r="V426">
        <v>43</v>
      </c>
      <c r="W426">
        <v>39</v>
      </c>
      <c r="X426">
        <v>41</v>
      </c>
      <c r="Y426" t="str">
        <f>IF(Table721[[#This Row],[home_team_score]] &gt; Table721[[#This Row],[away_team_score]], Table721[[#This Row],[home_team]], IF(Table721[[#This Row],[home_team_score]] &lt; Table721[[#This Row],[away_team_score]], Table721[[#This Row],[away_team]], ""))</f>
        <v>Florida Panthers</v>
      </c>
    </row>
    <row r="427" spans="1:25">
      <c r="A427">
        <v>2023</v>
      </c>
      <c r="B427" s="15">
        <v>44929</v>
      </c>
      <c r="C427">
        <v>0</v>
      </c>
      <c r="D427">
        <v>0</v>
      </c>
      <c r="E427" t="s">
        <v>829</v>
      </c>
      <c r="G427" t="s">
        <v>858</v>
      </c>
      <c r="H427" t="s">
        <v>890</v>
      </c>
      <c r="I427" t="s">
        <v>859</v>
      </c>
      <c r="J427" t="s">
        <v>891</v>
      </c>
      <c r="K427">
        <v>1520.5980430239499</v>
      </c>
      <c r="L427">
        <v>1443.8655346232799</v>
      </c>
      <c r="M427">
        <v>0.67470233689674397</v>
      </c>
      <c r="N427">
        <v>0.32529766310325597</v>
      </c>
      <c r="O427">
        <v>0.22244949742942299</v>
      </c>
      <c r="P427">
        <v>1.42176697546577</v>
      </c>
      <c r="Q427">
        <v>0.80068252196364997</v>
      </c>
      <c r="R427">
        <v>5</v>
      </c>
      <c r="S427">
        <v>3</v>
      </c>
      <c r="T427">
        <v>1522.9292553109699</v>
      </c>
      <c r="U427">
        <v>1441.5343223362599</v>
      </c>
      <c r="V427">
        <v>18</v>
      </c>
      <c r="W427">
        <v>13</v>
      </c>
      <c r="X427">
        <v>15</v>
      </c>
      <c r="Y427" t="str">
        <f>IF(Table721[[#This Row],[home_team_score]] &gt; Table721[[#This Row],[away_team_score]], Table721[[#This Row],[home_team]], IF(Table721[[#This Row],[home_team_score]] &lt; Table721[[#This Row],[away_team_score]], Table721[[#This Row],[away_team]], ""))</f>
        <v>Florida Panthers</v>
      </c>
    </row>
    <row r="428" spans="1:25">
      <c r="A428">
        <v>2023</v>
      </c>
      <c r="B428" s="15">
        <v>44872</v>
      </c>
      <c r="C428">
        <v>0</v>
      </c>
      <c r="D428">
        <v>0</v>
      </c>
      <c r="E428" t="s">
        <v>829</v>
      </c>
      <c r="F428" t="s">
        <v>860</v>
      </c>
      <c r="G428" t="s">
        <v>834</v>
      </c>
      <c r="H428" t="s">
        <v>848</v>
      </c>
      <c r="I428" t="s">
        <v>835</v>
      </c>
      <c r="J428" t="s">
        <v>849</v>
      </c>
      <c r="K428">
        <v>1520.6696539992599</v>
      </c>
      <c r="L428">
        <v>1530.51944210901</v>
      </c>
      <c r="M428">
        <v>0.55752495528635104</v>
      </c>
      <c r="N428">
        <v>0.44247504471364901</v>
      </c>
      <c r="O428">
        <v>0.237075626024152</v>
      </c>
      <c r="P428">
        <v>1.2199499587982601</v>
      </c>
      <c r="Q428">
        <v>1.0171256672258999</v>
      </c>
      <c r="R428">
        <v>4</v>
      </c>
      <c r="S428">
        <v>3</v>
      </c>
      <c r="T428">
        <v>1522.7652345664901</v>
      </c>
      <c r="U428">
        <v>1528.4238615417801</v>
      </c>
      <c r="V428">
        <v>73</v>
      </c>
      <c r="W428">
        <v>61</v>
      </c>
      <c r="X428">
        <v>67</v>
      </c>
      <c r="Y428" t="str">
        <f>IF(Table721[[#This Row],[home_team_score]] &gt; Table721[[#This Row],[away_team_score]], Table721[[#This Row],[home_team]], IF(Table721[[#This Row],[home_team_score]] &lt; Table721[[#This Row],[away_team_score]], Table721[[#This Row],[away_team]], ""))</f>
        <v>New York Islanders</v>
      </c>
    </row>
    <row r="429" spans="1:25">
      <c r="A429">
        <v>2023</v>
      </c>
      <c r="B429" s="15">
        <v>44880</v>
      </c>
      <c r="C429">
        <v>0</v>
      </c>
      <c r="D429">
        <v>0</v>
      </c>
      <c r="E429" t="s">
        <v>829</v>
      </c>
      <c r="G429" t="s">
        <v>856</v>
      </c>
      <c r="H429" t="s">
        <v>846</v>
      </c>
      <c r="I429" t="s">
        <v>857</v>
      </c>
      <c r="J429" t="s">
        <v>847</v>
      </c>
      <c r="K429">
        <v>1527.81130045956</v>
      </c>
      <c r="L429">
        <v>1545.5678715101401</v>
      </c>
      <c r="M429">
        <v>0.54626926771897899</v>
      </c>
      <c r="N429">
        <v>0.45373073228102101</v>
      </c>
      <c r="O429">
        <v>0.238443800401344</v>
      </c>
      <c r="P429">
        <v>1.2007278156019301</v>
      </c>
      <c r="Q429">
        <v>1.03771598479942</v>
      </c>
      <c r="R429">
        <v>2</v>
      </c>
      <c r="S429">
        <v>5</v>
      </c>
      <c r="T429">
        <v>1522.6853375784799</v>
      </c>
      <c r="U429">
        <v>1550.69383439122</v>
      </c>
      <c r="V429">
        <v>84</v>
      </c>
      <c r="W429">
        <v>62</v>
      </c>
      <c r="X429">
        <v>73</v>
      </c>
      <c r="Y429" t="str">
        <f>IF(Table721[[#This Row],[home_team_score]] &gt; Table721[[#This Row],[away_team_score]], Table721[[#This Row],[home_team]], IF(Table721[[#This Row],[home_team_score]] &lt; Table721[[#This Row],[away_team_score]], Table721[[#This Row],[away_team]], ""))</f>
        <v>Toronto Maple Leafs</v>
      </c>
    </row>
    <row r="430" spans="1:25">
      <c r="A430">
        <v>2023</v>
      </c>
      <c r="B430" s="15">
        <v>44983</v>
      </c>
      <c r="C430">
        <v>0</v>
      </c>
      <c r="D430">
        <v>0</v>
      </c>
      <c r="E430" t="s">
        <v>829</v>
      </c>
      <c r="G430" t="s">
        <v>854</v>
      </c>
      <c r="H430" t="s">
        <v>834</v>
      </c>
      <c r="I430" t="s">
        <v>855</v>
      </c>
      <c r="J430" t="s">
        <v>835</v>
      </c>
      <c r="K430">
        <v>1529.20935741618</v>
      </c>
      <c r="L430">
        <v>1502.4350869677301</v>
      </c>
      <c r="M430">
        <v>0.60872315612123695</v>
      </c>
      <c r="N430">
        <v>0.39127684387876299</v>
      </c>
      <c r="O430">
        <v>0.23080907298152301</v>
      </c>
      <c r="P430">
        <v>1.3077565578572701</v>
      </c>
      <c r="Q430">
        <v>0.92305251512425501</v>
      </c>
      <c r="R430">
        <v>0</v>
      </c>
      <c r="S430">
        <v>4</v>
      </c>
      <c r="T430">
        <v>1522.6386079982699</v>
      </c>
      <c r="U430">
        <v>1509.0058363856399</v>
      </c>
      <c r="V430">
        <v>61</v>
      </c>
      <c r="W430">
        <v>52</v>
      </c>
      <c r="X430">
        <v>56</v>
      </c>
      <c r="Y430" t="str">
        <f>IF(Table721[[#This Row],[home_team_score]] &gt; Table721[[#This Row],[away_team_score]], Table721[[#This Row],[home_team]], IF(Table721[[#This Row],[home_team_score]] &lt; Table721[[#This Row],[away_team_score]], Table721[[#This Row],[away_team]], ""))</f>
        <v>New York Islanders</v>
      </c>
    </row>
    <row r="431" spans="1:25">
      <c r="A431">
        <v>2023</v>
      </c>
      <c r="B431" s="15">
        <v>44861</v>
      </c>
      <c r="C431">
        <v>0</v>
      </c>
      <c r="D431">
        <v>0</v>
      </c>
      <c r="E431" t="s">
        <v>829</v>
      </c>
      <c r="G431" t="s">
        <v>852</v>
      </c>
      <c r="H431" t="s">
        <v>838</v>
      </c>
      <c r="I431" t="s">
        <v>853</v>
      </c>
      <c r="J431" t="s">
        <v>839</v>
      </c>
      <c r="K431">
        <v>1518.9998301826699</v>
      </c>
      <c r="L431">
        <v>1525.95294686549</v>
      </c>
      <c r="M431">
        <v>0.56163438536822896</v>
      </c>
      <c r="N431">
        <v>0.43836561463177098</v>
      </c>
      <c r="O431">
        <v>0.23657574797154901</v>
      </c>
      <c r="P431">
        <v>1.2269754439029801</v>
      </c>
      <c r="Q431">
        <v>1.0096003040685699</v>
      </c>
      <c r="R431">
        <v>2</v>
      </c>
      <c r="S431">
        <v>0</v>
      </c>
      <c r="T431">
        <v>1522.26693800666</v>
      </c>
      <c r="U431">
        <v>1522.6858390415</v>
      </c>
      <c r="V431">
        <v>70</v>
      </c>
      <c r="W431">
        <v>60</v>
      </c>
      <c r="X431">
        <v>65</v>
      </c>
      <c r="Y431" t="str">
        <f>IF(Table721[[#This Row],[home_team_score]] &gt; Table721[[#This Row],[away_team_score]], Table721[[#This Row],[home_team]], IF(Table721[[#This Row],[home_team_score]] &lt; Table721[[#This Row],[away_team_score]], Table721[[#This Row],[away_team]], ""))</f>
        <v>Dallas Stars</v>
      </c>
    </row>
    <row r="432" spans="1:25">
      <c r="A432">
        <v>2023</v>
      </c>
      <c r="B432" s="15">
        <v>44971</v>
      </c>
      <c r="C432">
        <v>0</v>
      </c>
      <c r="D432">
        <v>0</v>
      </c>
      <c r="E432" t="s">
        <v>829</v>
      </c>
      <c r="G432" t="s">
        <v>838</v>
      </c>
      <c r="H432" t="s">
        <v>866</v>
      </c>
      <c r="I432" t="s">
        <v>839</v>
      </c>
      <c r="J432" t="s">
        <v>867</v>
      </c>
      <c r="K432">
        <v>1524.4876010453199</v>
      </c>
      <c r="L432">
        <v>1578.2964454104199</v>
      </c>
      <c r="M432">
        <v>0.49451885191550998</v>
      </c>
      <c r="N432">
        <v>0.50548114808448996</v>
      </c>
      <c r="O432">
        <v>0.24340875620149899</v>
      </c>
      <c r="P432">
        <v>1.11207624136957</v>
      </c>
      <c r="Q432">
        <v>1.13133251483193</v>
      </c>
      <c r="R432">
        <v>2</v>
      </c>
      <c r="S432">
        <v>3</v>
      </c>
      <c r="T432">
        <v>1522.1040968992099</v>
      </c>
      <c r="U432">
        <v>1580.6799495565299</v>
      </c>
      <c r="V432">
        <v>94</v>
      </c>
      <c r="W432">
        <v>98</v>
      </c>
      <c r="X432">
        <v>96</v>
      </c>
      <c r="Y432" t="str">
        <f>IF(Table721[[#This Row],[home_team_score]] &gt; Table721[[#This Row],[away_team_score]], Table721[[#This Row],[home_team]], IF(Table721[[#This Row],[home_team_score]] &lt; Table721[[#This Row],[away_team_score]], Table721[[#This Row],[away_team]], ""))</f>
        <v>Carolina Hurricanes</v>
      </c>
    </row>
    <row r="433" spans="1:25">
      <c r="A433">
        <v>2023</v>
      </c>
      <c r="B433" s="15">
        <v>44938</v>
      </c>
      <c r="C433">
        <v>0</v>
      </c>
      <c r="D433">
        <v>0</v>
      </c>
      <c r="E433" t="s">
        <v>829</v>
      </c>
      <c r="G433" t="s">
        <v>872</v>
      </c>
      <c r="H433" t="s">
        <v>848</v>
      </c>
      <c r="I433" t="s">
        <v>873</v>
      </c>
      <c r="J433" t="s">
        <v>849</v>
      </c>
      <c r="K433">
        <v>1527.41527710316</v>
      </c>
      <c r="L433">
        <v>1521.64183305661</v>
      </c>
      <c r="M433">
        <v>0.57958201279352894</v>
      </c>
      <c r="N433">
        <v>0.420417987206471</v>
      </c>
      <c r="O433">
        <v>0.23438815572129301</v>
      </c>
      <c r="P433">
        <v>1.25770502224044</v>
      </c>
      <c r="Q433">
        <v>0.97668313348085201</v>
      </c>
      <c r="R433">
        <v>1</v>
      </c>
      <c r="S433">
        <v>4</v>
      </c>
      <c r="T433">
        <v>1521.91255143137</v>
      </c>
      <c r="U433">
        <v>1527.1445587283999</v>
      </c>
      <c r="V433">
        <v>72</v>
      </c>
      <c r="W433">
        <v>99</v>
      </c>
      <c r="X433">
        <v>85</v>
      </c>
      <c r="Y433" t="str">
        <f>IF(Table721[[#This Row],[home_team_score]] &gt; Table721[[#This Row],[away_team_score]], Table721[[#This Row],[home_team]], IF(Table721[[#This Row],[home_team_score]] &lt; Table721[[#This Row],[away_team_score]], Table721[[#This Row],[away_team]], ""))</f>
        <v>Calgary Flames</v>
      </c>
    </row>
    <row r="434" spans="1:25">
      <c r="A434">
        <v>2023</v>
      </c>
      <c r="B434" s="15">
        <v>44975</v>
      </c>
      <c r="C434">
        <v>0</v>
      </c>
      <c r="D434">
        <v>0</v>
      </c>
      <c r="E434" t="s">
        <v>829</v>
      </c>
      <c r="F434" t="s">
        <v>860</v>
      </c>
      <c r="G434" t="s">
        <v>848</v>
      </c>
      <c r="H434" t="s">
        <v>888</v>
      </c>
      <c r="I434" t="s">
        <v>849</v>
      </c>
      <c r="J434" t="s">
        <v>889</v>
      </c>
      <c r="K434">
        <v>1519.3232789665401</v>
      </c>
      <c r="L434">
        <v>1576.8591078808099</v>
      </c>
      <c r="M434">
        <v>0.48915677076985498</v>
      </c>
      <c r="N434">
        <v>0.51084322923014502</v>
      </c>
      <c r="O434">
        <v>0.242754013470865</v>
      </c>
      <c r="P434">
        <v>1.10232278568975</v>
      </c>
      <c r="Q434">
        <v>1.1404312277811199</v>
      </c>
      <c r="R434">
        <v>3</v>
      </c>
      <c r="S434">
        <v>2</v>
      </c>
      <c r="T434">
        <v>1521.79914005212</v>
      </c>
      <c r="U434">
        <v>1574.38324679523</v>
      </c>
      <c r="V434">
        <v>92</v>
      </c>
      <c r="W434">
        <v>99</v>
      </c>
      <c r="X434">
        <v>95</v>
      </c>
      <c r="Y434" t="str">
        <f>IF(Table721[[#This Row],[home_team_score]] &gt; Table721[[#This Row],[away_team_score]], Table721[[#This Row],[home_team]], IF(Table721[[#This Row],[home_team_score]] &lt; Table721[[#This Row],[away_team_score]], Table721[[#This Row],[away_team]], ""))</f>
        <v>Calgary Flames</v>
      </c>
    </row>
    <row r="435" spans="1:25">
      <c r="A435">
        <v>2023</v>
      </c>
      <c r="B435" s="15">
        <v>44877</v>
      </c>
      <c r="C435">
        <v>0</v>
      </c>
      <c r="D435">
        <v>0</v>
      </c>
      <c r="E435" t="s">
        <v>829</v>
      </c>
      <c r="F435" t="s">
        <v>860</v>
      </c>
      <c r="G435" t="s">
        <v>834</v>
      </c>
      <c r="H435" t="s">
        <v>868</v>
      </c>
      <c r="I435" t="s">
        <v>835</v>
      </c>
      <c r="J435" t="s">
        <v>869</v>
      </c>
      <c r="K435">
        <v>1520.1834671587101</v>
      </c>
      <c r="L435">
        <v>1456.27773259376</v>
      </c>
      <c r="M435">
        <v>0.65829246908623595</v>
      </c>
      <c r="N435">
        <v>0.34170753091376399</v>
      </c>
      <c r="O435">
        <v>0.22457500760351801</v>
      </c>
      <c r="P435">
        <v>1.39332390952561</v>
      </c>
      <c r="Q435">
        <v>0.83125109807790798</v>
      </c>
      <c r="R435">
        <v>4</v>
      </c>
      <c r="S435">
        <v>3</v>
      </c>
      <c r="T435">
        <v>1521.74664824501</v>
      </c>
      <c r="U435">
        <v>1454.7145515074601</v>
      </c>
      <c r="V435">
        <v>25</v>
      </c>
      <c r="W435">
        <v>26</v>
      </c>
      <c r="X435">
        <v>25</v>
      </c>
      <c r="Y435" t="str">
        <f>IF(Table721[[#This Row],[home_team_score]] &gt; Table721[[#This Row],[away_team_score]], Table721[[#This Row],[home_team]], IF(Table721[[#This Row],[home_team_score]] &lt; Table721[[#This Row],[away_team_score]], Table721[[#This Row],[away_team]], ""))</f>
        <v>New York Islanders</v>
      </c>
    </row>
    <row r="436" spans="1:25">
      <c r="A436">
        <v>2023</v>
      </c>
      <c r="B436" s="15">
        <v>44856</v>
      </c>
      <c r="C436">
        <v>0</v>
      </c>
      <c r="D436">
        <v>0</v>
      </c>
      <c r="E436" t="s">
        <v>829</v>
      </c>
      <c r="G436" t="s">
        <v>838</v>
      </c>
      <c r="H436" t="s">
        <v>874</v>
      </c>
      <c r="I436" t="s">
        <v>839</v>
      </c>
      <c r="J436" t="s">
        <v>875</v>
      </c>
      <c r="K436">
        <v>1519.8621600634301</v>
      </c>
      <c r="L436">
        <v>1496.86406739996</v>
      </c>
      <c r="M436">
        <v>0.60353369134310997</v>
      </c>
      <c r="N436">
        <v>0.39646630865688998</v>
      </c>
      <c r="O436">
        <v>0.231449800118601</v>
      </c>
      <c r="P436">
        <v>1.2988294305786201</v>
      </c>
      <c r="Q436">
        <v>0.93262036953998395</v>
      </c>
      <c r="R436">
        <v>4</v>
      </c>
      <c r="S436">
        <v>3</v>
      </c>
      <c r="T436">
        <v>1521.7107890667301</v>
      </c>
      <c r="U436">
        <v>1495.0154383966601</v>
      </c>
      <c r="V436">
        <v>51</v>
      </c>
      <c r="W436">
        <v>66</v>
      </c>
      <c r="X436">
        <v>58</v>
      </c>
      <c r="Y436" t="str">
        <f>IF(Table721[[#This Row],[home_team_score]] &gt; Table721[[#This Row],[away_team_score]], Table721[[#This Row],[home_team]], IF(Table721[[#This Row],[home_team_score]] &lt; Table721[[#This Row],[away_team_score]], Table721[[#This Row],[away_team]], ""))</f>
        <v>Washington Capitals</v>
      </c>
    </row>
    <row r="437" spans="1:25">
      <c r="A437">
        <v>2023</v>
      </c>
      <c r="B437" s="15">
        <v>44849</v>
      </c>
      <c r="C437">
        <v>0</v>
      </c>
      <c r="D437">
        <v>0</v>
      </c>
      <c r="E437" t="s">
        <v>829</v>
      </c>
      <c r="G437" t="s">
        <v>838</v>
      </c>
      <c r="H437" t="s">
        <v>884</v>
      </c>
      <c r="I437" t="s">
        <v>839</v>
      </c>
      <c r="J437" t="s">
        <v>885</v>
      </c>
      <c r="K437">
        <v>1519.28038006109</v>
      </c>
      <c r="L437">
        <v>1438.4504950970299</v>
      </c>
      <c r="M437">
        <v>0.67985757593339202</v>
      </c>
      <c r="N437">
        <v>0.32014242406660798</v>
      </c>
      <c r="O437">
        <v>0.22177356005747501</v>
      </c>
      <c r="P437">
        <v>1.4307142769774699</v>
      </c>
      <c r="Q437">
        <v>0.79105928308000995</v>
      </c>
      <c r="R437">
        <v>3</v>
      </c>
      <c r="S437">
        <v>1</v>
      </c>
      <c r="T437">
        <v>1521.5703373516701</v>
      </c>
      <c r="U437">
        <v>1436.1605378064501</v>
      </c>
      <c r="V437">
        <v>15</v>
      </c>
      <c r="W437">
        <v>29</v>
      </c>
      <c r="X437">
        <v>22</v>
      </c>
      <c r="Y437" t="str">
        <f>IF(Table721[[#This Row],[home_team_score]] &gt; Table721[[#This Row],[away_team_score]], Table721[[#This Row],[home_team]], IF(Table721[[#This Row],[home_team_score]] &lt; Table721[[#This Row],[away_team_score]], Table721[[#This Row],[away_team]], ""))</f>
        <v>Washington Capitals</v>
      </c>
    </row>
    <row r="438" spans="1:25">
      <c r="A438">
        <v>2023</v>
      </c>
      <c r="B438" s="15">
        <v>44882</v>
      </c>
      <c r="C438">
        <v>0</v>
      </c>
      <c r="D438">
        <v>0</v>
      </c>
      <c r="E438" t="s">
        <v>829</v>
      </c>
      <c r="G438" t="s">
        <v>854</v>
      </c>
      <c r="H438" t="s">
        <v>878</v>
      </c>
      <c r="I438" t="s">
        <v>855</v>
      </c>
      <c r="J438" t="s">
        <v>879</v>
      </c>
      <c r="K438">
        <v>1520.0947548183899</v>
      </c>
      <c r="L438">
        <v>1430.2586475426201</v>
      </c>
      <c r="M438">
        <v>0.69103475838580697</v>
      </c>
      <c r="N438">
        <v>0.30896524161419298</v>
      </c>
      <c r="O438">
        <v>0.220292985298606</v>
      </c>
      <c r="P438">
        <v>1.45013239220031</v>
      </c>
      <c r="Q438">
        <v>0.77016059309829699</v>
      </c>
      <c r="R438">
        <v>3</v>
      </c>
      <c r="S438">
        <v>2</v>
      </c>
      <c r="T438">
        <v>1521.49141609144</v>
      </c>
      <c r="U438">
        <v>1428.86198626957</v>
      </c>
      <c r="V438">
        <v>13</v>
      </c>
      <c r="W438">
        <v>13</v>
      </c>
      <c r="X438">
        <v>13</v>
      </c>
      <c r="Y438" t="str">
        <f>IF(Table721[[#This Row],[home_team_score]] &gt; Table721[[#This Row],[away_team_score]], Table721[[#This Row],[home_team]], IF(Table721[[#This Row],[home_team_score]] &lt; Table721[[#This Row],[away_team_score]], Table721[[#This Row],[away_team]], ""))</f>
        <v>Winnipeg Jets</v>
      </c>
    </row>
    <row r="439" spans="1:25">
      <c r="A439">
        <v>2023</v>
      </c>
      <c r="B439" s="15">
        <v>44897</v>
      </c>
      <c r="C439">
        <v>0</v>
      </c>
      <c r="D439">
        <v>0</v>
      </c>
      <c r="E439" t="s">
        <v>829</v>
      </c>
      <c r="G439" t="s">
        <v>854</v>
      </c>
      <c r="H439" t="s">
        <v>868</v>
      </c>
      <c r="I439" t="s">
        <v>855</v>
      </c>
      <c r="J439" t="s">
        <v>869</v>
      </c>
      <c r="K439">
        <v>1528.16502996504</v>
      </c>
      <c r="L439">
        <v>1448.16688735188</v>
      </c>
      <c r="M439">
        <v>0.67881458867701705</v>
      </c>
      <c r="N439">
        <v>0.32118541132298301</v>
      </c>
      <c r="O439">
        <v>0.22191065231311199</v>
      </c>
      <c r="P439">
        <v>1.42890364149417</v>
      </c>
      <c r="Q439">
        <v>0.79300701081893998</v>
      </c>
      <c r="R439">
        <v>1</v>
      </c>
      <c r="S439">
        <v>4</v>
      </c>
      <c r="T439">
        <v>1521.47101040028</v>
      </c>
      <c r="U439">
        <v>1454.86090691664</v>
      </c>
      <c r="V439">
        <v>24</v>
      </c>
      <c r="W439">
        <v>10</v>
      </c>
      <c r="X439">
        <v>17</v>
      </c>
      <c r="Y439" t="str">
        <f>IF(Table721[[#This Row],[home_team_score]] &gt; Table721[[#This Row],[away_team_score]], Table721[[#This Row],[home_team]], IF(Table721[[#This Row],[home_team_score]] &lt; Table721[[#This Row],[away_team_score]], Table721[[#This Row],[away_team]], ""))</f>
        <v>Columbus Blue Jackets</v>
      </c>
    </row>
    <row r="440" spans="1:25">
      <c r="A440">
        <v>2023</v>
      </c>
      <c r="B440" s="15">
        <v>44952</v>
      </c>
      <c r="C440">
        <v>0</v>
      </c>
      <c r="D440">
        <v>0</v>
      </c>
      <c r="E440" t="s">
        <v>829</v>
      </c>
      <c r="G440" t="s">
        <v>848</v>
      </c>
      <c r="H440" t="s">
        <v>880</v>
      </c>
      <c r="I440" t="s">
        <v>849</v>
      </c>
      <c r="J440" t="s">
        <v>881</v>
      </c>
      <c r="K440">
        <v>1529.5050065431799</v>
      </c>
      <c r="L440">
        <v>1408.91379511337</v>
      </c>
      <c r="M440">
        <v>0.72750526653994896</v>
      </c>
      <c r="N440">
        <v>0.27249473346005099</v>
      </c>
      <c r="O440">
        <v>0.21529058751206401</v>
      </c>
      <c r="P440">
        <v>1.51367608434046</v>
      </c>
      <c r="Q440">
        <v>0.70161450317160801</v>
      </c>
      <c r="R440">
        <v>1</v>
      </c>
      <c r="S440">
        <v>5</v>
      </c>
      <c r="T440">
        <v>1521.2600809559799</v>
      </c>
      <c r="U440">
        <v>1417.15872070057</v>
      </c>
      <c r="V440">
        <v>8</v>
      </c>
      <c r="W440">
        <v>75</v>
      </c>
      <c r="X440">
        <v>41</v>
      </c>
      <c r="Y440" t="str">
        <f>IF(Table721[[#This Row],[home_team_score]] &gt; Table721[[#This Row],[away_team_score]], Table721[[#This Row],[home_team]], IF(Table721[[#This Row],[home_team_score]] &lt; Table721[[#This Row],[away_team_score]], Table721[[#This Row],[away_team]], ""))</f>
        <v>Chicago Blackhawks</v>
      </c>
    </row>
    <row r="441" spans="1:25">
      <c r="A441">
        <v>2023</v>
      </c>
      <c r="B441" s="15">
        <v>44846</v>
      </c>
      <c r="C441">
        <v>0</v>
      </c>
      <c r="D441">
        <v>0</v>
      </c>
      <c r="E441" t="s">
        <v>829</v>
      </c>
      <c r="G441" t="s">
        <v>838</v>
      </c>
      <c r="H441" t="s">
        <v>830</v>
      </c>
      <c r="I441" t="s">
        <v>839</v>
      </c>
      <c r="J441" t="s">
        <v>832</v>
      </c>
      <c r="K441">
        <v>1526.14943412605</v>
      </c>
      <c r="L441">
        <v>1547.1689295355</v>
      </c>
      <c r="M441">
        <v>0.54160984099870602</v>
      </c>
      <c r="N441">
        <v>0.45839015900129398</v>
      </c>
      <c r="O441">
        <v>0.239009988964619</v>
      </c>
      <c r="P441">
        <v>1.1927795088418001</v>
      </c>
      <c r="Q441">
        <v>1.0462304801228199</v>
      </c>
      <c r="R441">
        <v>2</v>
      </c>
      <c r="S441">
        <v>5</v>
      </c>
      <c r="T441">
        <v>1521.07539860971</v>
      </c>
      <c r="U441">
        <v>1552.24296505184</v>
      </c>
      <c r="V441">
        <v>84</v>
      </c>
      <c r="W441">
        <v>54</v>
      </c>
      <c r="X441">
        <v>69</v>
      </c>
      <c r="Y441" t="str">
        <f>IF(Table721[[#This Row],[home_team_score]] &gt; Table721[[#This Row],[away_team_score]], Table721[[#This Row],[home_team]], IF(Table721[[#This Row],[home_team_score]] &lt; Table721[[#This Row],[away_team_score]], Table721[[#This Row],[away_team]], ""))</f>
        <v>Boston Bruins</v>
      </c>
    </row>
    <row r="442" spans="1:25">
      <c r="A442">
        <v>2023</v>
      </c>
      <c r="B442" s="15">
        <v>44897</v>
      </c>
      <c r="C442">
        <v>0</v>
      </c>
      <c r="D442">
        <v>0</v>
      </c>
      <c r="E442" t="s">
        <v>829</v>
      </c>
      <c r="G442" t="s">
        <v>834</v>
      </c>
      <c r="H442" t="s">
        <v>876</v>
      </c>
      <c r="I442" t="s">
        <v>835</v>
      </c>
      <c r="J442" t="s">
        <v>877</v>
      </c>
      <c r="K442">
        <v>1526.74967286785</v>
      </c>
      <c r="L442">
        <v>1496.60232105</v>
      </c>
      <c r="M442">
        <v>0.61333799991442295</v>
      </c>
      <c r="N442">
        <v>0.386662000085577</v>
      </c>
      <c r="O442">
        <v>0.23023779231154001</v>
      </c>
      <c r="P442">
        <v>1.3157002050993101</v>
      </c>
      <c r="Q442">
        <v>0.914537587212226</v>
      </c>
      <c r="R442">
        <v>1</v>
      </c>
      <c r="S442">
        <v>4</v>
      </c>
      <c r="T442">
        <v>1520.8544043542199</v>
      </c>
      <c r="U442">
        <v>1502.4975895636301</v>
      </c>
      <c r="V442">
        <v>56</v>
      </c>
      <c r="W442">
        <v>57</v>
      </c>
      <c r="X442">
        <v>56</v>
      </c>
      <c r="Y442" t="str">
        <f>IF(Table721[[#This Row],[home_team_score]] &gt; Table721[[#This Row],[away_team_score]], Table721[[#This Row],[home_team]], IF(Table721[[#This Row],[home_team_score]] &lt; Table721[[#This Row],[away_team_score]], Table721[[#This Row],[away_team]], ""))</f>
        <v>Nashville Predators</v>
      </c>
    </row>
    <row r="443" spans="1:25">
      <c r="A443">
        <v>2023</v>
      </c>
      <c r="B443" s="15">
        <v>44866</v>
      </c>
      <c r="C443">
        <v>0</v>
      </c>
      <c r="D443">
        <v>0</v>
      </c>
      <c r="E443" t="s">
        <v>829</v>
      </c>
      <c r="G443" t="s">
        <v>852</v>
      </c>
      <c r="H443" t="s">
        <v>874</v>
      </c>
      <c r="I443" t="s">
        <v>853</v>
      </c>
      <c r="J443" t="s">
        <v>875</v>
      </c>
      <c r="K443">
        <v>1517.1216191087599</v>
      </c>
      <c r="L443">
        <v>1505.36299303292</v>
      </c>
      <c r="M443">
        <v>0.58795339663428203</v>
      </c>
      <c r="N443">
        <v>0.41204660336571802</v>
      </c>
      <c r="O443">
        <v>0.233364216468464</v>
      </c>
      <c r="P443">
        <v>1.2720637260115</v>
      </c>
      <c r="Q443">
        <v>0.96130049045696697</v>
      </c>
      <c r="R443">
        <v>5</v>
      </c>
      <c r="S443">
        <v>2</v>
      </c>
      <c r="T443">
        <v>1520.8159817210101</v>
      </c>
      <c r="U443">
        <v>1501.6686304206701</v>
      </c>
      <c r="V443">
        <v>55</v>
      </c>
      <c r="W443">
        <v>80</v>
      </c>
      <c r="X443">
        <v>67</v>
      </c>
      <c r="Y443" t="str">
        <f>IF(Table721[[#This Row],[home_team_score]] &gt; Table721[[#This Row],[away_team_score]], Table721[[#This Row],[home_team]], IF(Table721[[#This Row],[home_team_score]] &lt; Table721[[#This Row],[away_team_score]], Table721[[#This Row],[away_team]], ""))</f>
        <v>Dallas Stars</v>
      </c>
    </row>
    <row r="444" spans="1:25">
      <c r="A444">
        <v>2023</v>
      </c>
      <c r="B444" s="15">
        <v>44927</v>
      </c>
      <c r="C444">
        <v>0</v>
      </c>
      <c r="D444">
        <v>0</v>
      </c>
      <c r="E444" t="s">
        <v>829</v>
      </c>
      <c r="G444" t="s">
        <v>858</v>
      </c>
      <c r="H444" t="s">
        <v>888</v>
      </c>
      <c r="I444" t="s">
        <v>859</v>
      </c>
      <c r="J444" t="s">
        <v>889</v>
      </c>
      <c r="K444">
        <v>1524.7856864965399</v>
      </c>
      <c r="L444">
        <v>1545.2553575728</v>
      </c>
      <c r="M444">
        <v>0.54239551780339101</v>
      </c>
      <c r="N444">
        <v>0.45760448219660899</v>
      </c>
      <c r="O444">
        <v>0.23891451787816601</v>
      </c>
      <c r="P444">
        <v>1.19411938984967</v>
      </c>
      <c r="Q444">
        <v>1.04479512802849</v>
      </c>
      <c r="R444">
        <v>3</v>
      </c>
      <c r="S444">
        <v>5</v>
      </c>
      <c r="T444">
        <v>1520.5980430239499</v>
      </c>
      <c r="U444">
        <v>1549.44300104539</v>
      </c>
      <c r="V444">
        <v>83</v>
      </c>
      <c r="W444">
        <v>83</v>
      </c>
      <c r="X444">
        <v>83</v>
      </c>
      <c r="Y444" t="str">
        <f>IF(Table721[[#This Row],[home_team_score]] &gt; Table721[[#This Row],[away_team_score]], Table721[[#This Row],[home_team]], IF(Table721[[#This Row],[home_team_score]] &lt; Table721[[#This Row],[away_team_score]], Table721[[#This Row],[away_team]], ""))</f>
        <v>New York Rangers</v>
      </c>
    </row>
    <row r="445" spans="1:25">
      <c r="A445">
        <v>2023</v>
      </c>
      <c r="B445" s="15">
        <v>44980</v>
      </c>
      <c r="C445">
        <v>0</v>
      </c>
      <c r="D445">
        <v>0</v>
      </c>
      <c r="E445" t="s">
        <v>829</v>
      </c>
      <c r="F445" t="s">
        <v>860</v>
      </c>
      <c r="G445" t="s">
        <v>894</v>
      </c>
      <c r="H445" t="s">
        <v>874</v>
      </c>
      <c r="I445" t="s">
        <v>895</v>
      </c>
      <c r="J445" t="s">
        <v>875</v>
      </c>
      <c r="K445">
        <v>1518.52413876265</v>
      </c>
      <c r="L445">
        <v>1515.0784944550301</v>
      </c>
      <c r="M445">
        <v>0.57631346854061705</v>
      </c>
      <c r="N445">
        <v>0.42368653145938301</v>
      </c>
      <c r="O445">
        <v>0.234787234478361</v>
      </c>
      <c r="P445">
        <v>1.25210312608831</v>
      </c>
      <c r="Q445">
        <v>0.98268410839004905</v>
      </c>
      <c r="R445">
        <v>4</v>
      </c>
      <c r="S445">
        <v>3</v>
      </c>
      <c r="T445">
        <v>1520.51805285961</v>
      </c>
      <c r="U445">
        <v>1513.0845803580701</v>
      </c>
      <c r="V445">
        <v>63</v>
      </c>
      <c r="W445">
        <v>0</v>
      </c>
      <c r="X445">
        <v>31</v>
      </c>
      <c r="Y445" t="str">
        <f>IF(Table721[[#This Row],[home_team_score]] &gt; Table721[[#This Row],[away_team_score]], Table721[[#This Row],[home_team]], IF(Table721[[#This Row],[home_team_score]] &lt; Table721[[#This Row],[away_team_score]], Table721[[#This Row],[away_team]], ""))</f>
        <v>New Jersey Devils</v>
      </c>
    </row>
    <row r="446" spans="1:25">
      <c r="A446">
        <v>2023</v>
      </c>
      <c r="B446" s="15">
        <v>44922</v>
      </c>
      <c r="C446">
        <v>0</v>
      </c>
      <c r="D446">
        <v>0</v>
      </c>
      <c r="E446" t="s">
        <v>829</v>
      </c>
      <c r="G446" t="s">
        <v>848</v>
      </c>
      <c r="H446" t="s">
        <v>870</v>
      </c>
      <c r="I446" t="s">
        <v>849</v>
      </c>
      <c r="J446" t="s">
        <v>871</v>
      </c>
      <c r="K446">
        <v>1523.2474700023199</v>
      </c>
      <c r="L446">
        <v>1533.4321326461099</v>
      </c>
      <c r="M446">
        <v>0.55704935846831505</v>
      </c>
      <c r="N446">
        <v>0.44295064153168501</v>
      </c>
      <c r="O446">
        <v>0.237133462182266</v>
      </c>
      <c r="P446">
        <v>1.2191371361388901</v>
      </c>
      <c r="Q446">
        <v>1.01799632604337</v>
      </c>
      <c r="R446">
        <v>1</v>
      </c>
      <c r="S446">
        <v>2</v>
      </c>
      <c r="T446">
        <v>1520.5043121303499</v>
      </c>
      <c r="U446">
        <v>1536.1752905180799</v>
      </c>
      <c r="V446">
        <v>77</v>
      </c>
      <c r="W446">
        <v>90</v>
      </c>
      <c r="X446">
        <v>83</v>
      </c>
      <c r="Y446" t="str">
        <f>IF(Table721[[#This Row],[home_team_score]] &gt; Table721[[#This Row],[away_team_score]], Table721[[#This Row],[home_team]], IF(Table721[[#This Row],[home_team_score]] &lt; Table721[[#This Row],[away_team_score]], Table721[[#This Row],[away_team]], ""))</f>
        <v>Edmonton Oilers</v>
      </c>
    </row>
    <row r="447" spans="1:25">
      <c r="A447">
        <v>2023</v>
      </c>
      <c r="B447" s="15">
        <v>44870</v>
      </c>
      <c r="C447">
        <v>0</v>
      </c>
      <c r="D447">
        <v>0</v>
      </c>
      <c r="E447" t="s">
        <v>829</v>
      </c>
      <c r="G447" t="s">
        <v>856</v>
      </c>
      <c r="H447" t="s">
        <v>850</v>
      </c>
      <c r="I447" t="s">
        <v>857</v>
      </c>
      <c r="J447" t="s">
        <v>851</v>
      </c>
      <c r="K447">
        <v>1523.68770172993</v>
      </c>
      <c r="L447">
        <v>1466.3831189801599</v>
      </c>
      <c r="M447">
        <v>0.64969409263988598</v>
      </c>
      <c r="N447">
        <v>0.35030590736011402</v>
      </c>
      <c r="O447">
        <v>0.22567448542733701</v>
      </c>
      <c r="P447">
        <v>1.37844329066542</v>
      </c>
      <c r="Q447">
        <v>0.847231194761915</v>
      </c>
      <c r="R447">
        <v>2</v>
      </c>
      <c r="S447">
        <v>3</v>
      </c>
      <c r="T447">
        <v>1520.3771736081801</v>
      </c>
      <c r="U447">
        <v>1469.6936471019101</v>
      </c>
      <c r="V447">
        <v>33</v>
      </c>
      <c r="W447">
        <v>60</v>
      </c>
      <c r="X447">
        <v>46</v>
      </c>
      <c r="Y447" t="str">
        <f>IF(Table721[[#This Row],[home_team_score]] &gt; Table721[[#This Row],[away_team_score]], Table721[[#This Row],[home_team]], IF(Table721[[#This Row],[home_team_score]] &lt; Table721[[#This Row],[away_team_score]], Table721[[#This Row],[away_team]], ""))</f>
        <v>Seattle Kraken</v>
      </c>
    </row>
    <row r="448" spans="1:25">
      <c r="A448">
        <v>2023</v>
      </c>
      <c r="B448" s="15">
        <v>44909</v>
      </c>
      <c r="C448">
        <v>0</v>
      </c>
      <c r="D448">
        <v>0</v>
      </c>
      <c r="E448" t="s">
        <v>829</v>
      </c>
      <c r="F448" t="s">
        <v>865</v>
      </c>
      <c r="G448" t="s">
        <v>848</v>
      </c>
      <c r="H448" t="s">
        <v>863</v>
      </c>
      <c r="I448" t="s">
        <v>849</v>
      </c>
      <c r="J448" t="s">
        <v>864</v>
      </c>
      <c r="K448">
        <v>1523.43641120499</v>
      </c>
      <c r="L448">
        <v>1492.2651182326699</v>
      </c>
      <c r="M448">
        <v>0.61473491746389997</v>
      </c>
      <c r="N448">
        <v>0.38526508253609998</v>
      </c>
      <c r="O448">
        <v>0.23006456911519699</v>
      </c>
      <c r="P448">
        <v>1.3181056801366</v>
      </c>
      <c r="Q448">
        <v>0.911958888978599</v>
      </c>
      <c r="R448">
        <v>3</v>
      </c>
      <c r="S448">
        <v>4</v>
      </c>
      <c r="T448">
        <v>1520.3455960844799</v>
      </c>
      <c r="U448">
        <v>1495.35593335318</v>
      </c>
      <c r="V448">
        <v>51</v>
      </c>
      <c r="W448">
        <v>87</v>
      </c>
      <c r="X448">
        <v>69</v>
      </c>
      <c r="Y448" t="str">
        <f>IF(Table721[[#This Row],[home_team_score]] &gt; Table721[[#This Row],[away_team_score]], Table721[[#This Row],[home_team]], IF(Table721[[#This Row],[home_team_score]] &lt; Table721[[#This Row],[away_team_score]], Table721[[#This Row],[away_team]], ""))</f>
        <v>Vancouver Canucks</v>
      </c>
    </row>
    <row r="449" spans="1:25">
      <c r="A449">
        <v>2023</v>
      </c>
      <c r="B449" s="15">
        <v>44875</v>
      </c>
      <c r="C449">
        <v>0</v>
      </c>
      <c r="D449">
        <v>0</v>
      </c>
      <c r="E449" t="s">
        <v>829</v>
      </c>
      <c r="G449" t="s">
        <v>834</v>
      </c>
      <c r="H449" t="s">
        <v>890</v>
      </c>
      <c r="I449" t="s">
        <v>835</v>
      </c>
      <c r="J449" t="s">
        <v>891</v>
      </c>
      <c r="K449">
        <v>1525.7270051574501</v>
      </c>
      <c r="L449">
        <v>1443.5535896793999</v>
      </c>
      <c r="M449">
        <v>0.68153854046532303</v>
      </c>
      <c r="N449">
        <v>0.31846145953467703</v>
      </c>
      <c r="O449">
        <v>0.221552240058844</v>
      </c>
      <c r="P449">
        <v>1.43363293066296</v>
      </c>
      <c r="Q449">
        <v>0.78791930939588195</v>
      </c>
      <c r="R449">
        <v>0</v>
      </c>
      <c r="S449">
        <v>2</v>
      </c>
      <c r="T449">
        <v>1520.1834671587101</v>
      </c>
      <c r="U449">
        <v>1449.0971276781399</v>
      </c>
      <c r="V449">
        <v>20</v>
      </c>
      <c r="W449">
        <v>29</v>
      </c>
      <c r="X449">
        <v>24</v>
      </c>
      <c r="Y449" t="str">
        <f>IF(Table721[[#This Row],[home_team_score]] &gt; Table721[[#This Row],[away_team_score]], Table721[[#This Row],[home_team]], IF(Table721[[#This Row],[home_team_score]] &lt; Table721[[#This Row],[away_team_score]], Table721[[#This Row],[away_team]], ""))</f>
        <v>Arizona Coyotes</v>
      </c>
    </row>
    <row r="450" spans="1:25">
      <c r="A450">
        <v>2023</v>
      </c>
      <c r="B450" s="15">
        <v>44966</v>
      </c>
      <c r="C450">
        <v>0</v>
      </c>
      <c r="D450">
        <v>0</v>
      </c>
      <c r="E450" t="s">
        <v>829</v>
      </c>
      <c r="G450" t="s">
        <v>894</v>
      </c>
      <c r="H450" t="s">
        <v>850</v>
      </c>
      <c r="I450" t="s">
        <v>895</v>
      </c>
      <c r="J450" t="s">
        <v>851</v>
      </c>
      <c r="K450">
        <v>1516.93192521688</v>
      </c>
      <c r="L450">
        <v>1507.1237372354101</v>
      </c>
      <c r="M450">
        <v>0.58523068514219001</v>
      </c>
      <c r="N450">
        <v>0.41476931485780999</v>
      </c>
      <c r="O450">
        <v>0.23369755345698801</v>
      </c>
      <c r="P450">
        <v>1.26739194441568</v>
      </c>
      <c r="Q450">
        <v>0.96630560904130602</v>
      </c>
      <c r="R450">
        <v>3</v>
      </c>
      <c r="S450">
        <v>1</v>
      </c>
      <c r="T450">
        <v>1519.9986131841799</v>
      </c>
      <c r="U450">
        <v>1504.0570492681099</v>
      </c>
      <c r="V450">
        <v>56</v>
      </c>
      <c r="W450">
        <v>4</v>
      </c>
      <c r="X450">
        <v>30</v>
      </c>
      <c r="Y450" t="str">
        <f>IF(Table721[[#This Row],[home_team_score]] &gt; Table721[[#This Row],[away_team_score]], Table721[[#This Row],[home_team]], IF(Table721[[#This Row],[home_team_score]] &lt; Table721[[#This Row],[away_team_score]], Table721[[#This Row],[away_team]], ""))</f>
        <v>New Jersey Devils</v>
      </c>
    </row>
    <row r="451" spans="1:25">
      <c r="A451">
        <v>2023</v>
      </c>
      <c r="B451" s="15">
        <v>44924</v>
      </c>
      <c r="C451">
        <v>0</v>
      </c>
      <c r="D451">
        <v>0</v>
      </c>
      <c r="E451" t="s">
        <v>829</v>
      </c>
      <c r="G451" t="s">
        <v>872</v>
      </c>
      <c r="H451" t="s">
        <v>880</v>
      </c>
      <c r="I451" t="s">
        <v>873</v>
      </c>
      <c r="J451" t="s">
        <v>881</v>
      </c>
      <c r="K451">
        <v>1517.9389947294201</v>
      </c>
      <c r="L451">
        <v>1405.9715662415499</v>
      </c>
      <c r="M451">
        <v>0.71755372471564205</v>
      </c>
      <c r="N451">
        <v>0.28244627528435801</v>
      </c>
      <c r="O451">
        <v>0.21668490277618599</v>
      </c>
      <c r="P451">
        <v>1.49630929313077</v>
      </c>
      <c r="Q451">
        <v>0.72037560964541403</v>
      </c>
      <c r="R451">
        <v>3</v>
      </c>
      <c r="S451">
        <v>1</v>
      </c>
      <c r="T451">
        <v>1519.9308742554199</v>
      </c>
      <c r="U451">
        <v>1403.9796867155501</v>
      </c>
      <c r="V451">
        <v>4</v>
      </c>
      <c r="W451">
        <v>14</v>
      </c>
      <c r="X451">
        <v>9</v>
      </c>
      <c r="Y451" t="str">
        <f>IF(Table721[[#This Row],[home_team_score]] &gt; Table721[[#This Row],[away_team_score]], Table721[[#This Row],[home_team]], IF(Table721[[#This Row],[home_team_score]] &lt; Table721[[#This Row],[away_team_score]], Table721[[#This Row],[away_team]], ""))</f>
        <v>St. Louis Blues</v>
      </c>
    </row>
    <row r="452" spans="1:25">
      <c r="A452">
        <v>2023</v>
      </c>
      <c r="B452" s="15">
        <v>44896</v>
      </c>
      <c r="C452">
        <v>0</v>
      </c>
      <c r="D452">
        <v>0</v>
      </c>
      <c r="E452" t="s">
        <v>829</v>
      </c>
      <c r="G452" t="s">
        <v>872</v>
      </c>
      <c r="H452" t="s">
        <v>866</v>
      </c>
      <c r="I452" t="s">
        <v>873</v>
      </c>
      <c r="J452" t="s">
        <v>867</v>
      </c>
      <c r="K452">
        <v>1523.99909305502</v>
      </c>
      <c r="L452">
        <v>1546.4298013417299</v>
      </c>
      <c r="M452">
        <v>0.53959233656962202</v>
      </c>
      <c r="N452">
        <v>0.46040766343037798</v>
      </c>
      <c r="O452">
        <v>0.23925515067141701</v>
      </c>
      <c r="P452">
        <v>1.1893395780235501</v>
      </c>
      <c r="Q452">
        <v>1.04991557264786</v>
      </c>
      <c r="R452">
        <v>4</v>
      </c>
      <c r="S452">
        <v>6</v>
      </c>
      <c r="T452">
        <v>1519.8371314875601</v>
      </c>
      <c r="U452">
        <v>1550.59176290919</v>
      </c>
      <c r="V452">
        <v>83</v>
      </c>
      <c r="W452">
        <v>50</v>
      </c>
      <c r="X452">
        <v>66</v>
      </c>
      <c r="Y452" t="str">
        <f>IF(Table721[[#This Row],[home_team_score]] &gt; Table721[[#This Row],[away_team_score]], Table721[[#This Row],[home_team]], IF(Table721[[#This Row],[home_team_score]] &lt; Table721[[#This Row],[away_team_score]], Table721[[#This Row],[away_team]], ""))</f>
        <v>Carolina Hurricanes</v>
      </c>
    </row>
    <row r="453" spans="1:25">
      <c r="A453">
        <v>2023</v>
      </c>
      <c r="B453" s="15">
        <v>44942</v>
      </c>
      <c r="C453">
        <v>0</v>
      </c>
      <c r="D453">
        <v>0</v>
      </c>
      <c r="E453" t="s">
        <v>829</v>
      </c>
      <c r="G453" t="s">
        <v>872</v>
      </c>
      <c r="H453" t="s">
        <v>831</v>
      </c>
      <c r="I453" t="s">
        <v>873</v>
      </c>
      <c r="J453" t="s">
        <v>833</v>
      </c>
      <c r="K453">
        <v>1518.17745050294</v>
      </c>
      <c r="L453">
        <v>1466.4851556523599</v>
      </c>
      <c r="M453">
        <v>0.64230621875097205</v>
      </c>
      <c r="N453">
        <v>0.35769378124902801</v>
      </c>
      <c r="O453">
        <v>0.22661225519157099</v>
      </c>
      <c r="P453">
        <v>1.3656702319387899</v>
      </c>
      <c r="Q453">
        <v>0.86094202325278402</v>
      </c>
      <c r="R453">
        <v>2</v>
      </c>
      <c r="S453">
        <v>1</v>
      </c>
      <c r="T453">
        <v>1519.82305059958</v>
      </c>
      <c r="U453">
        <v>1464.8395555557199</v>
      </c>
      <c r="V453">
        <v>30</v>
      </c>
      <c r="W453">
        <v>78</v>
      </c>
      <c r="X453">
        <v>54</v>
      </c>
      <c r="Y453" t="str">
        <f>IF(Table721[[#This Row],[home_team_score]] &gt; Table721[[#This Row],[away_team_score]], Table721[[#This Row],[home_team]], IF(Table721[[#This Row],[home_team_score]] &lt; Table721[[#This Row],[away_team_score]], Table721[[#This Row],[away_team]], ""))</f>
        <v>St. Louis Blues</v>
      </c>
    </row>
    <row r="454" spans="1:25">
      <c r="A454">
        <v>2023</v>
      </c>
      <c r="B454" s="15">
        <v>44873</v>
      </c>
      <c r="C454">
        <v>0</v>
      </c>
      <c r="D454">
        <v>0</v>
      </c>
      <c r="E454" t="s">
        <v>829</v>
      </c>
      <c r="G454" t="s">
        <v>854</v>
      </c>
      <c r="H454" t="s">
        <v>852</v>
      </c>
      <c r="I454" t="s">
        <v>855</v>
      </c>
      <c r="J454" t="s">
        <v>853</v>
      </c>
      <c r="K454">
        <v>1515.0012857530201</v>
      </c>
      <c r="L454">
        <v>1532.3488954888601</v>
      </c>
      <c r="M454">
        <v>0.546852706625228</v>
      </c>
      <c r="N454">
        <v>0.453147293374772</v>
      </c>
      <c r="O454">
        <v>0.23837290170112699</v>
      </c>
      <c r="P454">
        <v>1.20172344847021</v>
      </c>
      <c r="Q454">
        <v>1.0366494532309201</v>
      </c>
      <c r="R454">
        <v>5</v>
      </c>
      <c r="S454">
        <v>1</v>
      </c>
      <c r="T454">
        <v>1519.6356957611499</v>
      </c>
      <c r="U454">
        <v>1527.71448548073</v>
      </c>
      <c r="V454">
        <v>71</v>
      </c>
      <c r="W454">
        <v>47</v>
      </c>
      <c r="X454">
        <v>59</v>
      </c>
      <c r="Y454" t="str">
        <f>IF(Table721[[#This Row],[home_team_score]] &gt; Table721[[#This Row],[away_team_score]], Table721[[#This Row],[home_team]], IF(Table721[[#This Row],[home_team_score]] &lt; Table721[[#This Row],[away_team_score]], Table721[[#This Row],[away_team]], ""))</f>
        <v>Winnipeg Jets</v>
      </c>
    </row>
    <row r="455" spans="1:25">
      <c r="A455">
        <v>2023</v>
      </c>
      <c r="B455" s="15">
        <v>44975</v>
      </c>
      <c r="C455">
        <v>0</v>
      </c>
      <c r="D455">
        <v>0</v>
      </c>
      <c r="E455" t="s">
        <v>829</v>
      </c>
      <c r="G455" t="s">
        <v>856</v>
      </c>
      <c r="H455" t="s">
        <v>894</v>
      </c>
      <c r="I455" t="s">
        <v>857</v>
      </c>
      <c r="J455" t="s">
        <v>895</v>
      </c>
      <c r="K455">
        <v>1525.1646290559099</v>
      </c>
      <c r="L455">
        <v>1516.7304252428401</v>
      </c>
      <c r="M455">
        <v>0.58330953312241096</v>
      </c>
      <c r="N455">
        <v>0.41669046687758898</v>
      </c>
      <c r="O455">
        <v>0.23393257095848</v>
      </c>
      <c r="P455">
        <v>1.2640965384553899</v>
      </c>
      <c r="Q455">
        <v>0.96983603250309403</v>
      </c>
      <c r="R455">
        <v>2</v>
      </c>
      <c r="S455">
        <v>5</v>
      </c>
      <c r="T455">
        <v>1519.6191141864999</v>
      </c>
      <c r="U455">
        <v>1522.2759401122501</v>
      </c>
      <c r="V455">
        <v>68</v>
      </c>
      <c r="W455">
        <v>97</v>
      </c>
      <c r="X455">
        <v>82</v>
      </c>
      <c r="Y455" t="str">
        <f>IF(Table721[[#This Row],[home_team_score]] &gt; Table721[[#This Row],[away_team_score]], Table721[[#This Row],[home_team]], IF(Table721[[#This Row],[home_team_score]] &lt; Table721[[#This Row],[away_team_score]], Table721[[#This Row],[away_team]], ""))</f>
        <v>New Jersey Devils</v>
      </c>
    </row>
    <row r="456" spans="1:25">
      <c r="A456">
        <v>2023</v>
      </c>
      <c r="B456" s="15">
        <v>44849</v>
      </c>
      <c r="C456">
        <v>0</v>
      </c>
      <c r="D456">
        <v>0</v>
      </c>
      <c r="E456" t="s">
        <v>829</v>
      </c>
      <c r="G456" t="s">
        <v>852</v>
      </c>
      <c r="H456" t="s">
        <v>876</v>
      </c>
      <c r="I456" t="s">
        <v>853</v>
      </c>
      <c r="J456" t="s">
        <v>877</v>
      </c>
      <c r="K456">
        <v>1515.2746670475401</v>
      </c>
      <c r="L456">
        <v>1506.5180009686101</v>
      </c>
      <c r="M456">
        <v>0.58376064052900001</v>
      </c>
      <c r="N456">
        <v>0.41623935947099999</v>
      </c>
      <c r="O456">
        <v>0.233877399632168</v>
      </c>
      <c r="P456">
        <v>1.2648702600756401</v>
      </c>
      <c r="Q456">
        <v>0.96900713955653095</v>
      </c>
      <c r="R456">
        <v>5</v>
      </c>
      <c r="S456">
        <v>1</v>
      </c>
      <c r="T456">
        <v>1519.4789170030899</v>
      </c>
      <c r="U456">
        <v>1502.31375101306</v>
      </c>
      <c r="V456">
        <v>55</v>
      </c>
      <c r="W456">
        <v>78</v>
      </c>
      <c r="X456">
        <v>66</v>
      </c>
      <c r="Y456" t="str">
        <f>IF(Table721[[#This Row],[home_team_score]] &gt; Table721[[#This Row],[away_team_score]], Table721[[#This Row],[home_team]], IF(Table721[[#This Row],[home_team_score]] &lt; Table721[[#This Row],[away_team_score]], Table721[[#This Row],[away_team]], ""))</f>
        <v>Dallas Stars</v>
      </c>
    </row>
    <row r="457" spans="1:25">
      <c r="A457">
        <v>2023</v>
      </c>
      <c r="B457" s="15">
        <v>44918</v>
      </c>
      <c r="C457">
        <v>0</v>
      </c>
      <c r="D457">
        <v>0</v>
      </c>
      <c r="E457" t="s">
        <v>829</v>
      </c>
      <c r="G457" t="s">
        <v>834</v>
      </c>
      <c r="H457" t="s">
        <v>858</v>
      </c>
      <c r="I457" t="s">
        <v>835</v>
      </c>
      <c r="J457" t="s">
        <v>859</v>
      </c>
      <c r="K457">
        <v>1514.8394515443999</v>
      </c>
      <c r="L457">
        <v>1529.8906951233701</v>
      </c>
      <c r="M457">
        <v>0.55012635008154998</v>
      </c>
      <c r="N457">
        <v>0.44987364991845002</v>
      </c>
      <c r="O457">
        <v>0.237975066150132</v>
      </c>
      <c r="P457">
        <v>1.2073114117616399</v>
      </c>
      <c r="Q457">
        <v>1.0306636543884899</v>
      </c>
      <c r="R457">
        <v>5</v>
      </c>
      <c r="S457">
        <v>1</v>
      </c>
      <c r="T457">
        <v>1519.43531400398</v>
      </c>
      <c r="U457">
        <v>1525.29483266379</v>
      </c>
      <c r="V457">
        <v>70</v>
      </c>
      <c r="W457">
        <v>94</v>
      </c>
      <c r="X457">
        <v>82</v>
      </c>
      <c r="Y457" t="str">
        <f>IF(Table721[[#This Row],[home_team_score]] &gt; Table721[[#This Row],[away_team_score]], Table721[[#This Row],[home_team]], IF(Table721[[#This Row],[home_team_score]] &lt; Table721[[#This Row],[away_team_score]], Table721[[#This Row],[away_team]], ""))</f>
        <v>New York Islanders</v>
      </c>
    </row>
    <row r="458" spans="1:25">
      <c r="A458">
        <v>2023</v>
      </c>
      <c r="B458" s="15">
        <v>44973</v>
      </c>
      <c r="C458">
        <v>0</v>
      </c>
      <c r="D458">
        <v>0</v>
      </c>
      <c r="E458" t="s">
        <v>829</v>
      </c>
      <c r="G458" t="s">
        <v>848</v>
      </c>
      <c r="H458" t="s">
        <v>892</v>
      </c>
      <c r="I458" t="s">
        <v>849</v>
      </c>
      <c r="J458" t="s">
        <v>893</v>
      </c>
      <c r="K458">
        <v>1525.71155208552</v>
      </c>
      <c r="L458">
        <v>1464.89454718613</v>
      </c>
      <c r="M458">
        <v>0.65428175604357697</v>
      </c>
      <c r="N458">
        <v>0.34571824395642298</v>
      </c>
      <c r="O458">
        <v>0.22508898748033099</v>
      </c>
      <c r="P458">
        <v>1.3863808815727801</v>
      </c>
      <c r="Q458">
        <v>0.83870810590754796</v>
      </c>
      <c r="R458">
        <v>2</v>
      </c>
      <c r="S458">
        <v>5</v>
      </c>
      <c r="T458">
        <v>1519.3232789665401</v>
      </c>
      <c r="U458">
        <v>1471.2828203051099</v>
      </c>
      <c r="V458">
        <v>33</v>
      </c>
      <c r="W458">
        <v>89</v>
      </c>
      <c r="X458">
        <v>61</v>
      </c>
      <c r="Y458" t="str">
        <f>IF(Table721[[#This Row],[home_team_score]] &gt; Table721[[#This Row],[away_team_score]], Table721[[#This Row],[home_team]], IF(Table721[[#This Row],[home_team_score]] &lt; Table721[[#This Row],[away_team_score]], Table721[[#This Row],[away_team]], ""))</f>
        <v>Detroit Red Wings</v>
      </c>
    </row>
    <row r="459" spans="1:25">
      <c r="A459">
        <v>2023</v>
      </c>
      <c r="B459" s="15">
        <v>44978</v>
      </c>
      <c r="C459">
        <v>0</v>
      </c>
      <c r="D459">
        <v>0</v>
      </c>
      <c r="E459" t="s">
        <v>829</v>
      </c>
      <c r="G459" t="s">
        <v>894</v>
      </c>
      <c r="H459" t="s">
        <v>884</v>
      </c>
      <c r="I459" t="s">
        <v>895</v>
      </c>
      <c r="J459" t="s">
        <v>885</v>
      </c>
      <c r="K459">
        <v>1525.5965991620899</v>
      </c>
      <c r="L459">
        <v>1421.5589515311101</v>
      </c>
      <c r="M459">
        <v>0.70821117449784399</v>
      </c>
      <c r="N459">
        <v>0.29178882550215601</v>
      </c>
      <c r="O459">
        <v>0.217972764583163</v>
      </c>
      <c r="P459">
        <v>1.48002436596487</v>
      </c>
      <c r="Q459">
        <v>0.73794839861829598</v>
      </c>
      <c r="R459">
        <v>2</v>
      </c>
      <c r="S459">
        <v>5</v>
      </c>
      <c r="T459">
        <v>1518.52413876265</v>
      </c>
      <c r="U459">
        <v>1428.63141193055</v>
      </c>
      <c r="V459">
        <v>11</v>
      </c>
      <c r="W459">
        <v>0</v>
      </c>
      <c r="X459">
        <v>5</v>
      </c>
      <c r="Y459" t="str">
        <f>IF(Table721[[#This Row],[home_team_score]] &gt; Table721[[#This Row],[away_team_score]], Table721[[#This Row],[home_team]], IF(Table721[[#This Row],[home_team_score]] &lt; Table721[[#This Row],[away_team_score]], Table721[[#This Row],[away_team]], ""))</f>
        <v>Montreal Canadiens</v>
      </c>
    </row>
    <row r="460" spans="1:25">
      <c r="A460">
        <v>2023</v>
      </c>
      <c r="B460" s="15">
        <v>44886</v>
      </c>
      <c r="C460">
        <v>0</v>
      </c>
      <c r="D460">
        <v>0</v>
      </c>
      <c r="E460" t="s">
        <v>829</v>
      </c>
      <c r="F460" t="s">
        <v>860</v>
      </c>
      <c r="G460" t="s">
        <v>854</v>
      </c>
      <c r="H460" t="s">
        <v>866</v>
      </c>
      <c r="I460" t="s">
        <v>855</v>
      </c>
      <c r="J460" t="s">
        <v>867</v>
      </c>
      <c r="K460">
        <v>1516.1736089001199</v>
      </c>
      <c r="L460">
        <v>1553.8849335054399</v>
      </c>
      <c r="M460">
        <v>0.51767745452950797</v>
      </c>
      <c r="N460">
        <v>0.48232254547049203</v>
      </c>
      <c r="O460">
        <v>0.24192078872879699</v>
      </c>
      <c r="P460">
        <v>1.1520387596809201</v>
      </c>
      <c r="Q460">
        <v>1.0898820290478799</v>
      </c>
      <c r="R460">
        <v>4</v>
      </c>
      <c r="S460">
        <v>3</v>
      </c>
      <c r="T460">
        <v>1518.4887698315099</v>
      </c>
      <c r="U460">
        <v>1551.5697725740499</v>
      </c>
      <c r="V460">
        <v>83</v>
      </c>
      <c r="W460">
        <v>36</v>
      </c>
      <c r="X460">
        <v>59</v>
      </c>
      <c r="Y460" t="str">
        <f>IF(Table721[[#This Row],[home_team_score]] &gt; Table721[[#This Row],[away_team_score]], Table721[[#This Row],[home_team]], IF(Table721[[#This Row],[home_team_score]] &lt; Table721[[#This Row],[away_team_score]], Table721[[#This Row],[away_team]], ""))</f>
        <v>Winnipeg Jets</v>
      </c>
    </row>
    <row r="461" spans="1:25">
      <c r="A461">
        <v>2023</v>
      </c>
      <c r="B461" s="15">
        <v>44977</v>
      </c>
      <c r="C461">
        <v>0</v>
      </c>
      <c r="D461">
        <v>0</v>
      </c>
      <c r="E461" t="s">
        <v>829</v>
      </c>
      <c r="G461" t="s">
        <v>848</v>
      </c>
      <c r="H461" t="s">
        <v>840</v>
      </c>
      <c r="I461" t="s">
        <v>849</v>
      </c>
      <c r="J461" t="s">
        <v>841</v>
      </c>
      <c r="K461">
        <v>1521.79914005212</v>
      </c>
      <c r="L461">
        <v>1436.35882424693</v>
      </c>
      <c r="M461">
        <v>0.68560621298709601</v>
      </c>
      <c r="N461">
        <v>0.31439378701290399</v>
      </c>
      <c r="O461">
        <v>0.221014742468922</v>
      </c>
      <c r="P461">
        <v>1.44069808784468</v>
      </c>
      <c r="Q461">
        <v>0.78031665462424404</v>
      </c>
      <c r="R461">
        <v>3</v>
      </c>
      <c r="S461">
        <v>4</v>
      </c>
      <c r="T461">
        <v>1518.25428147047</v>
      </c>
      <c r="U461">
        <v>1439.90368282858</v>
      </c>
      <c r="V461">
        <v>16</v>
      </c>
      <c r="W461">
        <v>96</v>
      </c>
      <c r="X461">
        <v>56</v>
      </c>
      <c r="Y461" t="str">
        <f>IF(Table721[[#This Row],[home_team_score]] &gt; Table721[[#This Row],[away_team_score]], Table721[[#This Row],[home_team]], IF(Table721[[#This Row],[home_team_score]] &lt; Table721[[#This Row],[away_team_score]], Table721[[#This Row],[away_team]], ""))</f>
        <v>Philadelphia Flyers</v>
      </c>
    </row>
    <row r="462" spans="1:25">
      <c r="A462">
        <v>2023</v>
      </c>
      <c r="B462" s="15">
        <v>44940</v>
      </c>
      <c r="C462">
        <v>0</v>
      </c>
      <c r="D462">
        <v>0</v>
      </c>
      <c r="E462" t="s">
        <v>829</v>
      </c>
      <c r="G462" t="s">
        <v>872</v>
      </c>
      <c r="H462" t="s">
        <v>882</v>
      </c>
      <c r="I462" t="s">
        <v>873</v>
      </c>
      <c r="J462" t="s">
        <v>883</v>
      </c>
      <c r="K462">
        <v>1521.91255143137</v>
      </c>
      <c r="L462">
        <v>1577.36306448765</v>
      </c>
      <c r="M462">
        <v>0.49215672460068699</v>
      </c>
      <c r="N462">
        <v>0.50784327539931295</v>
      </c>
      <c r="O462">
        <v>0.243120206447828</v>
      </c>
      <c r="P462">
        <v>1.1077804111595999</v>
      </c>
      <c r="Q462">
        <v>1.13533979528823</v>
      </c>
      <c r="R462">
        <v>2</v>
      </c>
      <c r="S462">
        <v>4</v>
      </c>
      <c r="T462">
        <v>1518.17745050294</v>
      </c>
      <c r="U462">
        <v>1581.0981654160801</v>
      </c>
      <c r="V462">
        <v>93</v>
      </c>
      <c r="W462">
        <v>95</v>
      </c>
      <c r="X462">
        <v>94</v>
      </c>
      <c r="Y462" t="str">
        <f>IF(Table721[[#This Row],[home_team_score]] &gt; Table721[[#This Row],[away_team_score]], Table721[[#This Row],[home_team]], IF(Table721[[#This Row],[home_team_score]] &lt; Table721[[#This Row],[away_team_score]], Table721[[#This Row],[away_team]], ""))</f>
        <v>Tampa Bay Lightning</v>
      </c>
    </row>
    <row r="463" spans="1:25">
      <c r="A463">
        <v>2023</v>
      </c>
      <c r="B463" s="15">
        <v>44922</v>
      </c>
      <c r="C463">
        <v>0</v>
      </c>
      <c r="D463">
        <v>0</v>
      </c>
      <c r="E463" t="s">
        <v>829</v>
      </c>
      <c r="F463" t="s">
        <v>860</v>
      </c>
      <c r="G463" t="s">
        <v>872</v>
      </c>
      <c r="H463" t="s">
        <v>846</v>
      </c>
      <c r="I463" t="s">
        <v>873</v>
      </c>
      <c r="J463" t="s">
        <v>847</v>
      </c>
      <c r="K463">
        <v>1520.3474371995401</v>
      </c>
      <c r="L463">
        <v>1571.08075815758</v>
      </c>
      <c r="M463">
        <v>0.498944667875662</v>
      </c>
      <c r="N463">
        <v>0.50105533212433795</v>
      </c>
      <c r="O463">
        <v>0.24394995397268099</v>
      </c>
      <c r="P463">
        <v>1.1201217609608201</v>
      </c>
      <c r="Q463">
        <v>1.1238281930118601</v>
      </c>
      <c r="R463">
        <v>4</v>
      </c>
      <c r="S463">
        <v>5</v>
      </c>
      <c r="T463">
        <v>1517.9389947294201</v>
      </c>
      <c r="U463">
        <v>1573.4892006277</v>
      </c>
      <c r="V463">
        <v>91</v>
      </c>
      <c r="W463">
        <v>28</v>
      </c>
      <c r="X463">
        <v>59</v>
      </c>
      <c r="Y463" t="str">
        <f>IF(Table721[[#This Row],[home_team_score]] &gt; Table721[[#This Row],[away_team_score]], Table721[[#This Row],[home_team]], IF(Table721[[#This Row],[home_team_score]] &lt; Table721[[#This Row],[away_team_score]], Table721[[#This Row],[away_team]], ""))</f>
        <v>Toronto Maple Leafs</v>
      </c>
    </row>
    <row r="464" spans="1:25">
      <c r="A464">
        <v>2023</v>
      </c>
      <c r="B464" s="15">
        <v>44901</v>
      </c>
      <c r="C464">
        <v>0</v>
      </c>
      <c r="D464">
        <v>0</v>
      </c>
      <c r="E464" t="s">
        <v>829</v>
      </c>
      <c r="G464" t="s">
        <v>834</v>
      </c>
      <c r="H464" t="s">
        <v>872</v>
      </c>
      <c r="I464" t="s">
        <v>835</v>
      </c>
      <c r="J464" t="s">
        <v>873</v>
      </c>
      <c r="K464">
        <v>1523.5122453188201</v>
      </c>
      <c r="L464">
        <v>1512.69192929164</v>
      </c>
      <c r="M464">
        <v>0.58664422490514501</v>
      </c>
      <c r="N464">
        <v>0.41335577509485499</v>
      </c>
      <c r="O464">
        <v>0.23352453578558399</v>
      </c>
      <c r="P464">
        <v>1.2698171653036101</v>
      </c>
      <c r="Q464">
        <v>0.96370737048197697</v>
      </c>
      <c r="R464">
        <v>4</v>
      </c>
      <c r="S464">
        <v>7</v>
      </c>
      <c r="T464">
        <v>1517.92833745696</v>
      </c>
      <c r="U464">
        <v>1518.2758371535001</v>
      </c>
      <c r="V464">
        <v>64</v>
      </c>
      <c r="W464">
        <v>64</v>
      </c>
      <c r="X464">
        <v>64</v>
      </c>
      <c r="Y464" t="str">
        <f>IF(Table721[[#This Row],[home_team_score]] &gt; Table721[[#This Row],[away_team_score]], Table721[[#This Row],[home_team]], IF(Table721[[#This Row],[home_team_score]] &lt; Table721[[#This Row],[away_team_score]], Table721[[#This Row],[away_team]], ""))</f>
        <v>St. Louis Blues</v>
      </c>
    </row>
    <row r="465" spans="1:25">
      <c r="A465">
        <v>2023</v>
      </c>
      <c r="B465" s="15">
        <v>44872</v>
      </c>
      <c r="C465">
        <v>0</v>
      </c>
      <c r="D465">
        <v>0</v>
      </c>
      <c r="E465" t="s">
        <v>829</v>
      </c>
      <c r="G465" t="s">
        <v>838</v>
      </c>
      <c r="H465" t="s">
        <v>870</v>
      </c>
      <c r="I465" t="s">
        <v>839</v>
      </c>
      <c r="J465" t="s">
        <v>871</v>
      </c>
      <c r="K465">
        <v>1515.46408937305</v>
      </c>
      <c r="L465">
        <v>1541.4480899556299</v>
      </c>
      <c r="M465">
        <v>0.53450686014648796</v>
      </c>
      <c r="N465">
        <v>0.46549313985351198</v>
      </c>
      <c r="O465">
        <v>0.2398732063514</v>
      </c>
      <c r="P465">
        <v>1.1806730522842199</v>
      </c>
      <c r="Q465">
        <v>1.05920015406718</v>
      </c>
      <c r="R465">
        <v>5</v>
      </c>
      <c r="S465">
        <v>4</v>
      </c>
      <c r="T465">
        <v>1517.6858346307699</v>
      </c>
      <c r="U465">
        <v>1539.22634469791</v>
      </c>
      <c r="V465">
        <v>77</v>
      </c>
      <c r="W465">
        <v>50</v>
      </c>
      <c r="X465">
        <v>63</v>
      </c>
      <c r="Y465" t="str">
        <f>IF(Table721[[#This Row],[home_team_score]] &gt; Table721[[#This Row],[away_team_score]], Table721[[#This Row],[home_team]], IF(Table721[[#This Row],[home_team_score]] &lt; Table721[[#This Row],[away_team_score]], Table721[[#This Row],[away_team]], ""))</f>
        <v>Washington Capitals</v>
      </c>
    </row>
    <row r="466" spans="1:25">
      <c r="A466">
        <v>2023</v>
      </c>
      <c r="B466" s="15">
        <v>44875</v>
      </c>
      <c r="C466">
        <v>0</v>
      </c>
      <c r="D466">
        <v>0</v>
      </c>
      <c r="E466" t="s">
        <v>829</v>
      </c>
      <c r="G466" t="s">
        <v>872</v>
      </c>
      <c r="H466" t="s">
        <v>836</v>
      </c>
      <c r="I466" t="s">
        <v>873</v>
      </c>
      <c r="J466" t="s">
        <v>837</v>
      </c>
      <c r="K466">
        <v>1515.39376206678</v>
      </c>
      <c r="L466">
        <v>1432.1420217442901</v>
      </c>
      <c r="M466">
        <v>0.68288428336982998</v>
      </c>
      <c r="N466">
        <v>0.31711571663017002</v>
      </c>
      <c r="O466">
        <v>0.221374721765488</v>
      </c>
      <c r="P466">
        <v>1.4359699702761299</v>
      </c>
      <c r="Q466">
        <v>0.78540475148935995</v>
      </c>
      <c r="R466">
        <v>5</v>
      </c>
      <c r="S466">
        <v>3</v>
      </c>
      <c r="T466">
        <v>1517.65955331538</v>
      </c>
      <c r="U466">
        <v>1429.8762304956899</v>
      </c>
      <c r="V466">
        <v>12</v>
      </c>
      <c r="W466">
        <v>18</v>
      </c>
      <c r="X466">
        <v>15</v>
      </c>
      <c r="Y466" t="str">
        <f>IF(Table721[[#This Row],[home_team_score]] &gt; Table721[[#This Row],[away_team_score]], Table721[[#This Row],[home_team]], IF(Table721[[#This Row],[home_team_score]] &lt; Table721[[#This Row],[away_team_score]], Table721[[#This Row],[away_team]], ""))</f>
        <v>St. Louis Blues</v>
      </c>
    </row>
    <row r="467" spans="1:25">
      <c r="A467">
        <v>2023</v>
      </c>
      <c r="B467" s="15">
        <v>44876</v>
      </c>
      <c r="C467">
        <v>0</v>
      </c>
      <c r="D467">
        <v>0</v>
      </c>
      <c r="E467" t="s">
        <v>829</v>
      </c>
      <c r="G467" t="s">
        <v>838</v>
      </c>
      <c r="H467" t="s">
        <v>882</v>
      </c>
      <c r="I467" t="s">
        <v>839</v>
      </c>
      <c r="J467" t="s">
        <v>883</v>
      </c>
      <c r="K467">
        <v>1512.3190331974499</v>
      </c>
      <c r="L467">
        <v>1566.4291043236501</v>
      </c>
      <c r="M467">
        <v>0.49408540808217999</v>
      </c>
      <c r="N467">
        <v>0.50591459191781996</v>
      </c>
      <c r="O467">
        <v>0.24335579334280399</v>
      </c>
      <c r="P467">
        <v>1.1112880630442199</v>
      </c>
      <c r="Q467">
        <v>1.13206773029858</v>
      </c>
      <c r="R467">
        <v>5</v>
      </c>
      <c r="S467">
        <v>1</v>
      </c>
      <c r="T467">
        <v>1517.58607534269</v>
      </c>
      <c r="U467">
        <v>1561.16206217841</v>
      </c>
      <c r="V467">
        <v>87</v>
      </c>
      <c r="W467">
        <v>57</v>
      </c>
      <c r="X467">
        <v>72</v>
      </c>
      <c r="Y467" t="str">
        <f>IF(Table721[[#This Row],[home_team_score]] &gt; Table721[[#This Row],[away_team_score]], Table721[[#This Row],[home_team]], IF(Table721[[#This Row],[home_team_score]] &lt; Table721[[#This Row],[away_team_score]], Table721[[#This Row],[away_team]], ""))</f>
        <v>Washington Capitals</v>
      </c>
    </row>
    <row r="468" spans="1:25">
      <c r="A468">
        <v>2023</v>
      </c>
      <c r="B468" s="15">
        <v>44947</v>
      </c>
      <c r="C468">
        <v>0</v>
      </c>
      <c r="D468">
        <v>0</v>
      </c>
      <c r="E468" t="s">
        <v>829</v>
      </c>
      <c r="G468" t="s">
        <v>872</v>
      </c>
      <c r="H468" t="s">
        <v>880</v>
      </c>
      <c r="I468" t="s">
        <v>873</v>
      </c>
      <c r="J468" t="s">
        <v>881</v>
      </c>
      <c r="K468">
        <v>1523.4288595089099</v>
      </c>
      <c r="L468">
        <v>1408.07988380714</v>
      </c>
      <c r="M468">
        <v>0.72148209561795296</v>
      </c>
      <c r="N468">
        <v>0.27851790438204699</v>
      </c>
      <c r="O468">
        <v>0.21613738836527899</v>
      </c>
      <c r="P468">
        <v>1.50316232370201</v>
      </c>
      <c r="Q468">
        <v>0.71297506466326699</v>
      </c>
      <c r="R468">
        <v>3</v>
      </c>
      <c r="S468">
        <v>5</v>
      </c>
      <c r="T468">
        <v>1517.45712410739</v>
      </c>
      <c r="U468">
        <v>1414.05161920866</v>
      </c>
      <c r="V468">
        <v>6</v>
      </c>
      <c r="W468">
        <v>69</v>
      </c>
      <c r="X468">
        <v>37</v>
      </c>
      <c r="Y468" t="str">
        <f>IF(Table721[[#This Row],[home_team_score]] &gt; Table721[[#This Row],[away_team_score]], Table721[[#This Row],[home_team]], IF(Table721[[#This Row],[home_team_score]] &lt; Table721[[#This Row],[away_team_score]], Table721[[#This Row],[away_team]], ""))</f>
        <v>Chicago Blackhawks</v>
      </c>
    </row>
    <row r="469" spans="1:25">
      <c r="A469">
        <v>2023</v>
      </c>
      <c r="B469" s="15">
        <v>44905</v>
      </c>
      <c r="C469">
        <v>0</v>
      </c>
      <c r="D469">
        <v>0</v>
      </c>
      <c r="E469" t="s">
        <v>829</v>
      </c>
      <c r="G469" t="s">
        <v>834</v>
      </c>
      <c r="H469" t="s">
        <v>866</v>
      </c>
      <c r="I469" t="s">
        <v>835</v>
      </c>
      <c r="J469" t="s">
        <v>867</v>
      </c>
      <c r="K469">
        <v>1522.2869411455399</v>
      </c>
      <c r="L469">
        <v>1551.20313965338</v>
      </c>
      <c r="M469">
        <v>0.53030483877158197</v>
      </c>
      <c r="N469">
        <v>0.46969516122841798</v>
      </c>
      <c r="O469">
        <v>0.24038405186989101</v>
      </c>
      <c r="P469">
        <v>1.17351690354293</v>
      </c>
      <c r="Q469">
        <v>1.0668671483269601</v>
      </c>
      <c r="R469">
        <v>0</v>
      </c>
      <c r="S469">
        <v>3</v>
      </c>
      <c r="T469">
        <v>1517.3381521240699</v>
      </c>
      <c r="U469">
        <v>1556.1519286748501</v>
      </c>
      <c r="V469">
        <v>84</v>
      </c>
      <c r="W469">
        <v>53</v>
      </c>
      <c r="X469">
        <v>68</v>
      </c>
      <c r="Y469" t="str">
        <f>IF(Table721[[#This Row],[home_team_score]] &gt; Table721[[#This Row],[away_team_score]], Table721[[#This Row],[home_team]], IF(Table721[[#This Row],[home_team_score]] &lt; Table721[[#This Row],[away_team_score]], Table721[[#This Row],[away_team]], ""))</f>
        <v>Carolina Hurricanes</v>
      </c>
    </row>
    <row r="470" spans="1:25">
      <c r="A470">
        <v>2023</v>
      </c>
      <c r="B470" s="15">
        <v>44983</v>
      </c>
      <c r="C470">
        <v>0</v>
      </c>
      <c r="D470">
        <v>0</v>
      </c>
      <c r="E470" t="s">
        <v>829</v>
      </c>
      <c r="G470" t="s">
        <v>856</v>
      </c>
      <c r="H470" t="s">
        <v>882</v>
      </c>
      <c r="I470" t="s">
        <v>857</v>
      </c>
      <c r="J470" t="s">
        <v>883</v>
      </c>
      <c r="K470">
        <v>1511.52239167211</v>
      </c>
      <c r="L470">
        <v>1586.5623796385901</v>
      </c>
      <c r="M470">
        <v>0.46402682315224902</v>
      </c>
      <c r="N470">
        <v>0.53597317684775103</v>
      </c>
      <c r="O470">
        <v>0.239694982912805</v>
      </c>
      <c r="P470">
        <v>1.05652372777074</v>
      </c>
      <c r="Q470">
        <v>1.1831712551420599</v>
      </c>
      <c r="R470">
        <v>7</v>
      </c>
      <c r="S470">
        <v>3</v>
      </c>
      <c r="T470">
        <v>1517.16004616604</v>
      </c>
      <c r="U470">
        <v>1580.92472514466</v>
      </c>
      <c r="V470">
        <v>93</v>
      </c>
      <c r="W470">
        <v>99</v>
      </c>
      <c r="X470">
        <v>96</v>
      </c>
      <c r="Y470" t="str">
        <f>IF(Table721[[#This Row],[home_team_score]] &gt; Table721[[#This Row],[away_team_score]], Table721[[#This Row],[home_team]], IF(Table721[[#This Row],[home_team_score]] &lt; Table721[[#This Row],[away_team_score]], Table721[[#This Row],[away_team]], ""))</f>
        <v>Pittsburgh Penguins</v>
      </c>
    </row>
    <row r="471" spans="1:25">
      <c r="A471">
        <v>2023</v>
      </c>
      <c r="B471" s="15">
        <v>44863</v>
      </c>
      <c r="C471">
        <v>0</v>
      </c>
      <c r="D471">
        <v>0</v>
      </c>
      <c r="E471" t="s">
        <v>829</v>
      </c>
      <c r="G471" t="s">
        <v>852</v>
      </c>
      <c r="H471" t="s">
        <v>888</v>
      </c>
      <c r="I471" t="s">
        <v>853</v>
      </c>
      <c r="J471" t="s">
        <v>889</v>
      </c>
      <c r="K471">
        <v>1522.26693800666</v>
      </c>
      <c r="L471">
        <v>1538.80875133877</v>
      </c>
      <c r="M471">
        <v>0.54800190664779003</v>
      </c>
      <c r="N471">
        <v>0.45199809335220997</v>
      </c>
      <c r="O471">
        <v>0.23823324892463399</v>
      </c>
      <c r="P471">
        <v>1.20368478758262</v>
      </c>
      <c r="Q471">
        <v>1.0345484613420199</v>
      </c>
      <c r="R471">
        <v>3</v>
      </c>
      <c r="S471">
        <v>6</v>
      </c>
      <c r="T471">
        <v>1517.1216191087599</v>
      </c>
      <c r="U471">
        <v>1543.9540702366701</v>
      </c>
      <c r="V471">
        <v>79</v>
      </c>
      <c r="W471">
        <v>53</v>
      </c>
      <c r="X471">
        <v>66</v>
      </c>
      <c r="Y471" t="str">
        <f>IF(Table721[[#This Row],[home_team_score]] &gt; Table721[[#This Row],[away_team_score]], Table721[[#This Row],[home_team]], IF(Table721[[#This Row],[home_team_score]] &lt; Table721[[#This Row],[away_team_score]], Table721[[#This Row],[away_team]], ""))</f>
        <v>New York Rangers</v>
      </c>
    </row>
    <row r="472" spans="1:25">
      <c r="A472">
        <v>2023</v>
      </c>
      <c r="B472" s="15">
        <v>44936</v>
      </c>
      <c r="C472">
        <v>0</v>
      </c>
      <c r="D472">
        <v>0</v>
      </c>
      <c r="E472" t="s">
        <v>829</v>
      </c>
      <c r="F472" t="s">
        <v>865</v>
      </c>
      <c r="G472" t="s">
        <v>834</v>
      </c>
      <c r="H472" t="s">
        <v>852</v>
      </c>
      <c r="I472" t="s">
        <v>835</v>
      </c>
      <c r="J472" t="s">
        <v>853</v>
      </c>
      <c r="K472">
        <v>1519.63915590803</v>
      </c>
      <c r="L472">
        <v>1542.08066197325</v>
      </c>
      <c r="M472">
        <v>0.53957689471364301</v>
      </c>
      <c r="N472">
        <v>0.46042310528635699</v>
      </c>
      <c r="O472">
        <v>0.23925702717029601</v>
      </c>
      <c r="P472">
        <v>1.1893132528386201</v>
      </c>
      <c r="Q472">
        <v>1.04994377433168</v>
      </c>
      <c r="R472">
        <v>1</v>
      </c>
      <c r="S472">
        <v>2</v>
      </c>
      <c r="T472">
        <v>1516.9981434249401</v>
      </c>
      <c r="U472">
        <v>1544.72167445634</v>
      </c>
      <c r="V472">
        <v>79</v>
      </c>
      <c r="W472">
        <v>41</v>
      </c>
      <c r="X472">
        <v>60</v>
      </c>
      <c r="Y472" t="str">
        <f>IF(Table721[[#This Row],[home_team_score]] &gt; Table721[[#This Row],[away_team_score]], Table721[[#This Row],[home_team]], IF(Table721[[#This Row],[home_team_score]] &lt; Table721[[#This Row],[away_team_score]], Table721[[#This Row],[away_team]], ""))</f>
        <v>Dallas Stars</v>
      </c>
    </row>
    <row r="473" spans="1:25">
      <c r="A473">
        <v>2023</v>
      </c>
      <c r="B473" s="15">
        <v>44975</v>
      </c>
      <c r="C473">
        <v>0</v>
      </c>
      <c r="D473">
        <v>0</v>
      </c>
      <c r="E473" t="s">
        <v>829</v>
      </c>
      <c r="F473" t="s">
        <v>865</v>
      </c>
      <c r="G473" t="s">
        <v>874</v>
      </c>
      <c r="H473" t="s">
        <v>890</v>
      </c>
      <c r="I473" t="s">
        <v>875</v>
      </c>
      <c r="J473" t="s">
        <v>891</v>
      </c>
      <c r="K473">
        <v>1515.57697422709</v>
      </c>
      <c r="L473">
        <v>1426.9612528227201</v>
      </c>
      <c r="M473">
        <v>0.68953284866368503</v>
      </c>
      <c r="N473">
        <v>0.31046715133631497</v>
      </c>
      <c r="O473">
        <v>0.22049319412090099</v>
      </c>
      <c r="P473">
        <v>1.44752159119513</v>
      </c>
      <c r="Q473">
        <v>0.77297160292577005</v>
      </c>
      <c r="R473">
        <v>6</v>
      </c>
      <c r="S473">
        <v>5</v>
      </c>
      <c r="T473">
        <v>1516.98120737762</v>
      </c>
      <c r="U473">
        <v>1425.5570196721901</v>
      </c>
      <c r="V473">
        <v>10</v>
      </c>
      <c r="W473">
        <v>28</v>
      </c>
      <c r="X473">
        <v>19</v>
      </c>
      <c r="Y473" t="str">
        <f>IF(Table721[[#This Row],[home_team_score]] &gt; Table721[[#This Row],[away_team_score]], Table721[[#This Row],[home_team]], IF(Table721[[#This Row],[home_team_score]] &lt; Table721[[#This Row],[away_team_score]], Table721[[#This Row],[away_team]], ""))</f>
        <v>Los Angeles Kings</v>
      </c>
    </row>
    <row r="474" spans="1:25">
      <c r="A474">
        <v>2023</v>
      </c>
      <c r="B474" s="15">
        <v>44963</v>
      </c>
      <c r="C474">
        <v>0</v>
      </c>
      <c r="D474">
        <v>0</v>
      </c>
      <c r="E474" t="s">
        <v>829</v>
      </c>
      <c r="F474" t="s">
        <v>860</v>
      </c>
      <c r="G474" t="s">
        <v>894</v>
      </c>
      <c r="H474" t="s">
        <v>863</v>
      </c>
      <c r="I474" t="s">
        <v>895</v>
      </c>
      <c r="J474" t="s">
        <v>864</v>
      </c>
      <c r="K474">
        <v>1515.19588837529</v>
      </c>
      <c r="L474">
        <v>1476.50877153495</v>
      </c>
      <c r="M474">
        <v>0.62492932370616705</v>
      </c>
      <c r="N474">
        <v>0.37507067629383301</v>
      </c>
      <c r="O474">
        <v>0.22879589307412501</v>
      </c>
      <c r="P474">
        <v>1.3356732777608999</v>
      </c>
      <c r="Q474">
        <v>0.89312261531322801</v>
      </c>
      <c r="R474">
        <v>5</v>
      </c>
      <c r="S474">
        <v>4</v>
      </c>
      <c r="T474">
        <v>1516.93192521688</v>
      </c>
      <c r="U474">
        <v>1474.77273469336</v>
      </c>
      <c r="V474">
        <v>34</v>
      </c>
      <c r="W474">
        <v>5</v>
      </c>
      <c r="X474">
        <v>19</v>
      </c>
      <c r="Y474" t="str">
        <f>IF(Table721[[#This Row],[home_team_score]] &gt; Table721[[#This Row],[away_team_score]], Table721[[#This Row],[home_team]], IF(Table721[[#This Row],[home_team_score]] &lt; Table721[[#This Row],[away_team_score]], Table721[[#This Row],[away_team]], ""))</f>
        <v>New Jersey Devils</v>
      </c>
    </row>
    <row r="475" spans="1:25">
      <c r="A475">
        <v>2023</v>
      </c>
      <c r="B475" s="15">
        <v>44973</v>
      </c>
      <c r="C475">
        <v>0</v>
      </c>
      <c r="D475">
        <v>0</v>
      </c>
      <c r="E475" t="s">
        <v>829</v>
      </c>
      <c r="G475" t="s">
        <v>838</v>
      </c>
      <c r="H475" t="s">
        <v>858</v>
      </c>
      <c r="I475" t="s">
        <v>839</v>
      </c>
      <c r="J475" t="s">
        <v>859</v>
      </c>
      <c r="K475">
        <v>1522.1040968992099</v>
      </c>
      <c r="L475">
        <v>1530.38651904673</v>
      </c>
      <c r="M475">
        <v>0.55974955004224602</v>
      </c>
      <c r="N475">
        <v>0.44025044995775398</v>
      </c>
      <c r="O475">
        <v>0.23680505562180301</v>
      </c>
      <c r="P475">
        <v>1.22375263237426</v>
      </c>
      <c r="Q475">
        <v>1.01305242324754</v>
      </c>
      <c r="R475">
        <v>3</v>
      </c>
      <c r="S475">
        <v>6</v>
      </c>
      <c r="T475">
        <v>1516.8268620108499</v>
      </c>
      <c r="U475">
        <v>1535.66375393509</v>
      </c>
      <c r="V475">
        <v>74</v>
      </c>
      <c r="W475">
        <v>100</v>
      </c>
      <c r="X475">
        <v>87</v>
      </c>
      <c r="Y475" t="str">
        <f>IF(Table721[[#This Row],[home_team_score]] &gt; Table721[[#This Row],[away_team_score]], Table721[[#This Row],[home_team]], IF(Table721[[#This Row],[home_team_score]] &lt; Table721[[#This Row],[away_team_score]], Table721[[#This Row],[away_team]], ""))</f>
        <v>Florida Panthers</v>
      </c>
    </row>
    <row r="476" spans="1:25">
      <c r="A476">
        <v>2023</v>
      </c>
      <c r="B476" s="15">
        <v>44863</v>
      </c>
      <c r="C476">
        <v>0</v>
      </c>
      <c r="D476">
        <v>0</v>
      </c>
      <c r="E476" t="s">
        <v>829</v>
      </c>
      <c r="G476" t="s">
        <v>834</v>
      </c>
      <c r="H476" t="s">
        <v>842</v>
      </c>
      <c r="I476" t="s">
        <v>835</v>
      </c>
      <c r="J476" t="s">
        <v>844</v>
      </c>
      <c r="K476">
        <v>1513.9141048863901</v>
      </c>
      <c r="L476">
        <v>1591.3383372301</v>
      </c>
      <c r="M476">
        <v>0.46061511853860798</v>
      </c>
      <c r="N476">
        <v>0.53938488146139196</v>
      </c>
      <c r="O476">
        <v>0.23928036074982001</v>
      </c>
      <c r="P476">
        <v>1.0502944460963</v>
      </c>
      <c r="Q476">
        <v>1.18898591465352</v>
      </c>
      <c r="R476">
        <v>5</v>
      </c>
      <c r="S476">
        <v>4</v>
      </c>
      <c r="T476">
        <v>1516.5540022896701</v>
      </c>
      <c r="U476">
        <v>1588.69843982682</v>
      </c>
      <c r="V476">
        <v>95</v>
      </c>
      <c r="W476">
        <v>31</v>
      </c>
      <c r="X476">
        <v>63</v>
      </c>
      <c r="Y476" t="str">
        <f>IF(Table721[[#This Row],[home_team_score]] &gt; Table721[[#This Row],[away_team_score]], Table721[[#This Row],[home_team]], IF(Table721[[#This Row],[home_team_score]] &lt; Table721[[#This Row],[away_team_score]], Table721[[#This Row],[away_team]], ""))</f>
        <v>New York Islanders</v>
      </c>
    </row>
    <row r="477" spans="1:25">
      <c r="A477">
        <v>2023</v>
      </c>
      <c r="B477" s="15">
        <v>44904</v>
      </c>
      <c r="C477">
        <v>0</v>
      </c>
      <c r="D477">
        <v>0</v>
      </c>
      <c r="E477" t="s">
        <v>829</v>
      </c>
      <c r="G477" t="s">
        <v>838</v>
      </c>
      <c r="H477" t="s">
        <v>850</v>
      </c>
      <c r="I477" t="s">
        <v>839</v>
      </c>
      <c r="J477" t="s">
        <v>851</v>
      </c>
      <c r="K477">
        <v>1513.0885489562399</v>
      </c>
      <c r="L477">
        <v>1480.65175846698</v>
      </c>
      <c r="M477">
        <v>0.61645876863114302</v>
      </c>
      <c r="N477">
        <v>0.38354123136885698</v>
      </c>
      <c r="O477">
        <v>0.22985060739853799</v>
      </c>
      <c r="P477">
        <v>1.3210747222548</v>
      </c>
      <c r="Q477">
        <v>0.90877588514373797</v>
      </c>
      <c r="R477">
        <v>4</v>
      </c>
      <c r="S477">
        <v>1</v>
      </c>
      <c r="T477">
        <v>1516.49398987719</v>
      </c>
      <c r="U477">
        <v>1477.24631754603</v>
      </c>
      <c r="V477">
        <v>36</v>
      </c>
      <c r="W477">
        <v>72</v>
      </c>
      <c r="X477">
        <v>54</v>
      </c>
      <c r="Y477" t="str">
        <f>IF(Table721[[#This Row],[home_team_score]] &gt; Table721[[#This Row],[away_team_score]], Table721[[#This Row],[home_team]], IF(Table721[[#This Row],[home_team_score]] &lt; Table721[[#This Row],[away_team_score]], Table721[[#This Row],[away_team]], ""))</f>
        <v>Washington Capitals</v>
      </c>
    </row>
    <row r="478" spans="1:25">
      <c r="A478">
        <v>2023</v>
      </c>
      <c r="B478" s="15">
        <v>44884</v>
      </c>
      <c r="C478">
        <v>0</v>
      </c>
      <c r="D478">
        <v>0</v>
      </c>
      <c r="E478" t="s">
        <v>829</v>
      </c>
      <c r="G478" t="s">
        <v>854</v>
      </c>
      <c r="H478" t="s">
        <v>856</v>
      </c>
      <c r="I478" t="s">
        <v>855</v>
      </c>
      <c r="J478" t="s">
        <v>857</v>
      </c>
      <c r="K478">
        <v>1521.49141609144</v>
      </c>
      <c r="L478">
        <v>1527.23966474341</v>
      </c>
      <c r="M478">
        <v>0.56334124573682798</v>
      </c>
      <c r="N478">
        <v>0.43665875426317202</v>
      </c>
      <c r="O478">
        <v>0.23636803843973</v>
      </c>
      <c r="P478">
        <v>1.22989466468638</v>
      </c>
      <c r="Q478">
        <v>1.00647337375335</v>
      </c>
      <c r="R478">
        <v>0</v>
      </c>
      <c r="S478">
        <v>3</v>
      </c>
      <c r="T478">
        <v>1516.1736089001199</v>
      </c>
      <c r="U478">
        <v>1532.5574719347301</v>
      </c>
      <c r="V478">
        <v>72</v>
      </c>
      <c r="W478">
        <v>59</v>
      </c>
      <c r="X478">
        <v>65</v>
      </c>
      <c r="Y478" t="str">
        <f>IF(Table721[[#This Row],[home_team_score]] &gt; Table721[[#This Row],[away_team_score]], Table721[[#This Row],[home_team]], IF(Table721[[#This Row],[home_team_score]] &lt; Table721[[#This Row],[away_team_score]], Table721[[#This Row],[away_team]], ""))</f>
        <v>Pittsburgh Penguins</v>
      </c>
    </row>
    <row r="479" spans="1:25">
      <c r="A479">
        <v>2023</v>
      </c>
      <c r="B479" s="15">
        <v>44870</v>
      </c>
      <c r="C479">
        <v>0</v>
      </c>
      <c r="D479">
        <v>0</v>
      </c>
      <c r="E479" t="s">
        <v>829</v>
      </c>
      <c r="G479" t="s">
        <v>838</v>
      </c>
      <c r="H479" t="s">
        <v>890</v>
      </c>
      <c r="I479" t="s">
        <v>839</v>
      </c>
      <c r="J479" t="s">
        <v>891</v>
      </c>
      <c r="K479">
        <v>1519.0064439990099</v>
      </c>
      <c r="L479">
        <v>1433.86898581278</v>
      </c>
      <c r="M479">
        <v>0.68523030345028002</v>
      </c>
      <c r="N479">
        <v>0.31476969654971998</v>
      </c>
      <c r="O479">
        <v>0.221064531815964</v>
      </c>
      <c r="P479">
        <v>1.44004502249818</v>
      </c>
      <c r="Q479">
        <v>0.78101950931778696</v>
      </c>
      <c r="R479">
        <v>2</v>
      </c>
      <c r="S479">
        <v>3</v>
      </c>
      <c r="T479">
        <v>1515.46408937305</v>
      </c>
      <c r="U479">
        <v>1437.4113404387399</v>
      </c>
      <c r="V479">
        <v>14</v>
      </c>
      <c r="W479">
        <v>22</v>
      </c>
      <c r="X479">
        <v>18</v>
      </c>
      <c r="Y479" t="str">
        <f>IF(Table721[[#This Row],[home_team_score]] &gt; Table721[[#This Row],[away_team_score]], Table721[[#This Row],[home_team]], IF(Table721[[#This Row],[home_team_score]] &lt; Table721[[#This Row],[away_team_score]], Table721[[#This Row],[away_team]], ""))</f>
        <v>Arizona Coyotes</v>
      </c>
    </row>
    <row r="480" spans="1:25">
      <c r="A480">
        <v>2023</v>
      </c>
      <c r="B480" s="15">
        <v>44950</v>
      </c>
      <c r="C480">
        <v>0</v>
      </c>
      <c r="D480">
        <v>0</v>
      </c>
      <c r="E480" t="s">
        <v>829</v>
      </c>
      <c r="F480" t="s">
        <v>860</v>
      </c>
      <c r="G480" t="s">
        <v>894</v>
      </c>
      <c r="H480" t="s">
        <v>843</v>
      </c>
      <c r="I480" t="s">
        <v>895</v>
      </c>
      <c r="J480" t="s">
        <v>845</v>
      </c>
      <c r="K480">
        <v>1513.2748122932801</v>
      </c>
      <c r="L480">
        <v>1530.8624960642001</v>
      </c>
      <c r="M480">
        <v>0.54651022387862302</v>
      </c>
      <c r="N480">
        <v>0.45348977612137698</v>
      </c>
      <c r="O480">
        <v>0.23841451986510401</v>
      </c>
      <c r="P480">
        <v>1.20113899499496</v>
      </c>
      <c r="Q480">
        <v>1.03727552487015</v>
      </c>
      <c r="R480">
        <v>3</v>
      </c>
      <c r="S480">
        <v>2</v>
      </c>
      <c r="T480">
        <v>1515.4305397630201</v>
      </c>
      <c r="U480">
        <v>1528.7067685944601</v>
      </c>
      <c r="V480">
        <v>69</v>
      </c>
      <c r="W480">
        <v>8</v>
      </c>
      <c r="X480">
        <v>38</v>
      </c>
      <c r="Y480" t="str">
        <f>IF(Table721[[#This Row],[home_team_score]] &gt; Table721[[#This Row],[away_team_score]], Table721[[#This Row],[home_team]], IF(Table721[[#This Row],[home_team_score]] &lt; Table721[[#This Row],[away_team_score]], Table721[[#This Row],[away_team]], ""))</f>
        <v>New Jersey Devils</v>
      </c>
    </row>
    <row r="481" spans="1:25">
      <c r="A481">
        <v>2023</v>
      </c>
      <c r="B481" s="15">
        <v>44870</v>
      </c>
      <c r="C481">
        <v>0</v>
      </c>
      <c r="D481">
        <v>0</v>
      </c>
      <c r="E481" t="s">
        <v>829</v>
      </c>
      <c r="G481" t="s">
        <v>854</v>
      </c>
      <c r="H481" t="s">
        <v>880</v>
      </c>
      <c r="I481" t="s">
        <v>855</v>
      </c>
      <c r="J481" t="s">
        <v>881</v>
      </c>
      <c r="K481">
        <v>1511.5982059897599</v>
      </c>
      <c r="L481">
        <v>1450.4524237496601</v>
      </c>
      <c r="M481">
        <v>0.65470973041505798</v>
      </c>
      <c r="N481">
        <v>0.34529026958494202</v>
      </c>
      <c r="O481">
        <v>0.22503423763609301</v>
      </c>
      <c r="P481">
        <v>1.38712159340932</v>
      </c>
      <c r="Q481">
        <v>0.83791264422676903</v>
      </c>
      <c r="R481">
        <v>4</v>
      </c>
      <c r="S481">
        <v>0</v>
      </c>
      <c r="T481">
        <v>1515.0012857530201</v>
      </c>
      <c r="U481">
        <v>1447.0493439863999</v>
      </c>
      <c r="V481">
        <v>18</v>
      </c>
      <c r="W481">
        <v>50</v>
      </c>
      <c r="X481">
        <v>34</v>
      </c>
      <c r="Y481" t="str">
        <f>IF(Table721[[#This Row],[home_team_score]] &gt; Table721[[#This Row],[away_team_score]], Table721[[#This Row],[home_team]], IF(Table721[[#This Row],[home_team_score]] &lt; Table721[[#This Row],[away_team_score]], Table721[[#This Row],[away_team]], ""))</f>
        <v>Winnipeg Jets</v>
      </c>
    </row>
    <row r="482" spans="1:25">
      <c r="A482">
        <v>2023</v>
      </c>
      <c r="B482" s="15">
        <v>44926</v>
      </c>
      <c r="C482">
        <v>0</v>
      </c>
      <c r="D482">
        <v>0</v>
      </c>
      <c r="E482" t="s">
        <v>829</v>
      </c>
      <c r="G482" t="s">
        <v>872</v>
      </c>
      <c r="H482" t="s">
        <v>886</v>
      </c>
      <c r="I482" t="s">
        <v>873</v>
      </c>
      <c r="J482" t="s">
        <v>887</v>
      </c>
      <c r="K482">
        <v>1519.9308742554199</v>
      </c>
      <c r="L482">
        <v>1542.7852440992001</v>
      </c>
      <c r="M482">
        <v>0.53898640330738901</v>
      </c>
      <c r="N482">
        <v>0.46101359669261099</v>
      </c>
      <c r="O482">
        <v>0.23932878453497899</v>
      </c>
      <c r="P482">
        <v>1.18830663036532</v>
      </c>
      <c r="Q482">
        <v>1.0510221541696601</v>
      </c>
      <c r="R482">
        <v>2</v>
      </c>
      <c r="S482">
        <v>5</v>
      </c>
      <c r="T482">
        <v>1514.8859964610299</v>
      </c>
      <c r="U482">
        <v>1547.8301218935901</v>
      </c>
      <c r="V482">
        <v>80</v>
      </c>
      <c r="W482">
        <v>93</v>
      </c>
      <c r="X482">
        <v>86</v>
      </c>
      <c r="Y482" t="str">
        <f>IF(Table721[[#This Row],[home_team_score]] &gt; Table721[[#This Row],[away_team_score]], Table721[[#This Row],[home_team]], IF(Table721[[#This Row],[home_team_score]] &lt; Table721[[#This Row],[away_team_score]], Table721[[#This Row],[away_team]], ""))</f>
        <v>Minnesota Wild</v>
      </c>
    </row>
    <row r="483" spans="1:25">
      <c r="A483">
        <v>2023</v>
      </c>
      <c r="B483" s="15">
        <v>44977</v>
      </c>
      <c r="C483">
        <v>0</v>
      </c>
      <c r="D483">
        <v>0</v>
      </c>
      <c r="E483" t="s">
        <v>829</v>
      </c>
      <c r="G483" t="s">
        <v>856</v>
      </c>
      <c r="H483" t="s">
        <v>834</v>
      </c>
      <c r="I483" t="s">
        <v>857</v>
      </c>
      <c r="J483" t="s">
        <v>835</v>
      </c>
      <c r="K483">
        <v>1519.6191141864999</v>
      </c>
      <c r="L483">
        <v>1498.1743896903699</v>
      </c>
      <c r="M483">
        <v>0.60139209676199401</v>
      </c>
      <c r="N483">
        <v>0.39860790323800599</v>
      </c>
      <c r="O483">
        <v>0.23171373014208299</v>
      </c>
      <c r="P483">
        <v>1.2951471176473801</v>
      </c>
      <c r="Q483">
        <v>0.93656661249470097</v>
      </c>
      <c r="R483">
        <v>2</v>
      </c>
      <c r="S483">
        <v>4</v>
      </c>
      <c r="T483">
        <v>1514.8776172745099</v>
      </c>
      <c r="U483">
        <v>1502.9158866023599</v>
      </c>
      <c r="V483">
        <v>52</v>
      </c>
      <c r="W483">
        <v>100</v>
      </c>
      <c r="X483">
        <v>76</v>
      </c>
      <c r="Y483" t="str">
        <f>IF(Table721[[#This Row],[home_team_score]] &gt; Table721[[#This Row],[away_team_score]], Table721[[#This Row],[home_team]], IF(Table721[[#This Row],[home_team_score]] &lt; Table721[[#This Row],[away_team_score]], Table721[[#This Row],[away_team]], ""))</f>
        <v>New York Islanders</v>
      </c>
    </row>
    <row r="484" spans="1:25">
      <c r="A484">
        <v>2023</v>
      </c>
      <c r="B484" s="15">
        <v>44911</v>
      </c>
      <c r="C484">
        <v>0</v>
      </c>
      <c r="D484">
        <v>0</v>
      </c>
      <c r="E484" t="s">
        <v>829</v>
      </c>
      <c r="G484" t="s">
        <v>848</v>
      </c>
      <c r="H484" t="s">
        <v>872</v>
      </c>
      <c r="I484" t="s">
        <v>849</v>
      </c>
      <c r="J484" t="s">
        <v>873</v>
      </c>
      <c r="K484">
        <v>1520.3455960844799</v>
      </c>
      <c r="L484">
        <v>1515.7645642325299</v>
      </c>
      <c r="M484">
        <v>0.57790855837036503</v>
      </c>
      <c r="N484">
        <v>0.42209144162963502</v>
      </c>
      <c r="O484">
        <v>0.23459252444343501</v>
      </c>
      <c r="P484">
        <v>1.2548366135786</v>
      </c>
      <c r="Q484">
        <v>0.97975591086484004</v>
      </c>
      <c r="R484">
        <v>2</v>
      </c>
      <c r="S484">
        <v>5</v>
      </c>
      <c r="T484">
        <v>1514.86203748754</v>
      </c>
      <c r="U484">
        <v>1521.24812282946</v>
      </c>
      <c r="V484">
        <v>64</v>
      </c>
      <c r="W484">
        <v>90</v>
      </c>
      <c r="X484">
        <v>77</v>
      </c>
      <c r="Y484" t="str">
        <f>IF(Table721[[#This Row],[home_team_score]] &gt; Table721[[#This Row],[away_team_score]], Table721[[#This Row],[home_team]], IF(Table721[[#This Row],[home_team_score]] &lt; Table721[[#This Row],[away_team_score]], Table721[[#This Row],[away_team]], ""))</f>
        <v>St. Louis Blues</v>
      </c>
    </row>
    <row r="485" spans="1:25">
      <c r="A485">
        <v>2023</v>
      </c>
      <c r="B485" s="15">
        <v>44951</v>
      </c>
      <c r="C485">
        <v>0</v>
      </c>
      <c r="D485">
        <v>0</v>
      </c>
      <c r="E485" t="s">
        <v>829</v>
      </c>
      <c r="G485" t="s">
        <v>850</v>
      </c>
      <c r="H485" t="s">
        <v>863</v>
      </c>
      <c r="I485" t="s">
        <v>851</v>
      </c>
      <c r="J485" t="s">
        <v>864</v>
      </c>
      <c r="K485">
        <v>1510.5758940457999</v>
      </c>
      <c r="L485">
        <v>1477.5113732080899</v>
      </c>
      <c r="M485">
        <v>0.61731277620062897</v>
      </c>
      <c r="N485">
        <v>0.38268722379937098</v>
      </c>
      <c r="O485">
        <v>0.22974452682905799</v>
      </c>
      <c r="P485">
        <v>1.3225458475565699</v>
      </c>
      <c r="Q485">
        <v>0.90719867927248798</v>
      </c>
      <c r="R485">
        <v>6</v>
      </c>
      <c r="S485">
        <v>1</v>
      </c>
      <c r="T485">
        <v>1514.72642737414</v>
      </c>
      <c r="U485">
        <v>1473.3608398797501</v>
      </c>
      <c r="V485">
        <v>32</v>
      </c>
      <c r="W485">
        <v>24</v>
      </c>
      <c r="X485">
        <v>28</v>
      </c>
      <c r="Y485" t="str">
        <f>IF(Table721[[#This Row],[home_team_score]] &gt; Table721[[#This Row],[away_team_score]], Table721[[#This Row],[home_team]], IF(Table721[[#This Row],[home_team_score]] &lt; Table721[[#This Row],[away_team_score]], Table721[[#This Row],[away_team]], ""))</f>
        <v>Seattle Kraken</v>
      </c>
    </row>
    <row r="486" spans="1:25">
      <c r="A486">
        <v>2023</v>
      </c>
      <c r="B486" s="15">
        <v>44940</v>
      </c>
      <c r="C486">
        <v>0</v>
      </c>
      <c r="D486">
        <v>0</v>
      </c>
      <c r="E486" t="s">
        <v>829</v>
      </c>
      <c r="G486" t="s">
        <v>834</v>
      </c>
      <c r="H486" t="s">
        <v>884</v>
      </c>
      <c r="I486" t="s">
        <v>835</v>
      </c>
      <c r="J486" t="s">
        <v>885</v>
      </c>
      <c r="K486">
        <v>1512.8756218706901</v>
      </c>
      <c r="L486">
        <v>1415.92377348019</v>
      </c>
      <c r="M486">
        <v>0.69971116606685302</v>
      </c>
      <c r="N486">
        <v>0.30028883393314698</v>
      </c>
      <c r="O486">
        <v>0.21912821990423501</v>
      </c>
      <c r="P486">
        <v>1.4652240897705899</v>
      </c>
      <c r="Q486">
        <v>0.75390413013363999</v>
      </c>
      <c r="R486">
        <v>2</v>
      </c>
      <c r="S486">
        <v>1</v>
      </c>
      <c r="T486">
        <v>1514.2286652616201</v>
      </c>
      <c r="U486">
        <v>1414.57073008926</v>
      </c>
      <c r="V486">
        <v>6</v>
      </c>
      <c r="W486">
        <v>76</v>
      </c>
      <c r="X486">
        <v>41</v>
      </c>
      <c r="Y486" t="str">
        <f>IF(Table721[[#This Row],[home_team_score]] &gt; Table721[[#This Row],[away_team_score]], Table721[[#This Row],[home_team]], IF(Table721[[#This Row],[home_team_score]] &lt; Table721[[#This Row],[away_team_score]], Table721[[#This Row],[away_team]], ""))</f>
        <v>New York Islanders</v>
      </c>
    </row>
    <row r="487" spans="1:25">
      <c r="A487">
        <v>2023</v>
      </c>
      <c r="B487" s="15">
        <v>44942</v>
      </c>
      <c r="C487">
        <v>0</v>
      </c>
      <c r="D487">
        <v>0</v>
      </c>
      <c r="E487" t="s">
        <v>829</v>
      </c>
      <c r="G487" t="s">
        <v>850</v>
      </c>
      <c r="H487" t="s">
        <v>882</v>
      </c>
      <c r="I487" t="s">
        <v>851</v>
      </c>
      <c r="J487" t="s">
        <v>883</v>
      </c>
      <c r="K487">
        <v>1518.57940184878</v>
      </c>
      <c r="L487">
        <v>1581.0981654160801</v>
      </c>
      <c r="M487">
        <v>0.481991843658371</v>
      </c>
      <c r="N487">
        <v>0.518008156341629</v>
      </c>
      <c r="O487">
        <v>0.241880501271521</v>
      </c>
      <c r="P487">
        <v>1.08927975983539</v>
      </c>
      <c r="Q487">
        <v>1.1526007414361299</v>
      </c>
      <c r="R487">
        <v>1</v>
      </c>
      <c r="S487">
        <v>4</v>
      </c>
      <c r="T487">
        <v>1514.15474861865</v>
      </c>
      <c r="U487">
        <v>1585.52281864621</v>
      </c>
      <c r="V487">
        <v>93</v>
      </c>
      <c r="W487">
        <v>10</v>
      </c>
      <c r="X487">
        <v>51</v>
      </c>
      <c r="Y487" t="str">
        <f>IF(Table721[[#This Row],[home_team_score]] &gt; Table721[[#This Row],[away_team_score]], Table721[[#This Row],[home_team]], IF(Table721[[#This Row],[home_team_score]] &lt; Table721[[#This Row],[away_team_score]], Table721[[#This Row],[away_team]], ""))</f>
        <v>Tampa Bay Lightning</v>
      </c>
    </row>
    <row r="488" spans="1:25">
      <c r="A488">
        <v>2023</v>
      </c>
      <c r="B488" s="15">
        <v>44937</v>
      </c>
      <c r="C488">
        <v>0</v>
      </c>
      <c r="D488">
        <v>0</v>
      </c>
      <c r="E488" t="s">
        <v>829</v>
      </c>
      <c r="G488" t="s">
        <v>874</v>
      </c>
      <c r="H488" t="s">
        <v>836</v>
      </c>
      <c r="I488" t="s">
        <v>875</v>
      </c>
      <c r="J488" t="s">
        <v>837</v>
      </c>
      <c r="K488">
        <v>1512.4770057738001</v>
      </c>
      <c r="L488">
        <v>1427.4575664817601</v>
      </c>
      <c r="M488">
        <v>0.68508375158409296</v>
      </c>
      <c r="N488">
        <v>0.31491624841590699</v>
      </c>
      <c r="O488">
        <v>0.22108393612354599</v>
      </c>
      <c r="P488">
        <v>1.4397904269172299</v>
      </c>
      <c r="Q488">
        <v>0.78129350920631102</v>
      </c>
      <c r="R488">
        <v>4</v>
      </c>
      <c r="S488">
        <v>3</v>
      </c>
      <c r="T488">
        <v>1513.9037063713599</v>
      </c>
      <c r="U488">
        <v>1426.0308658842</v>
      </c>
      <c r="V488">
        <v>9</v>
      </c>
      <c r="W488">
        <v>14</v>
      </c>
      <c r="X488">
        <v>11</v>
      </c>
      <c r="Y488" t="str">
        <f>IF(Table721[[#This Row],[home_team_score]] &gt; Table721[[#This Row],[away_team_score]], Table721[[#This Row],[home_team]], IF(Table721[[#This Row],[home_team_score]] &lt; Table721[[#This Row],[away_team_score]], Table721[[#This Row],[away_team]], ""))</f>
        <v>Los Angeles Kings</v>
      </c>
    </row>
    <row r="489" spans="1:25">
      <c r="A489">
        <v>2023</v>
      </c>
      <c r="B489" s="15">
        <v>44948</v>
      </c>
      <c r="C489">
        <v>0</v>
      </c>
      <c r="D489">
        <v>0</v>
      </c>
      <c r="E489" t="s">
        <v>829</v>
      </c>
      <c r="F489" t="s">
        <v>860</v>
      </c>
      <c r="G489" t="s">
        <v>894</v>
      </c>
      <c r="H489" t="s">
        <v>856</v>
      </c>
      <c r="I489" t="s">
        <v>895</v>
      </c>
      <c r="J489" t="s">
        <v>857</v>
      </c>
      <c r="K489">
        <v>1511.09601593978</v>
      </c>
      <c r="L489">
        <v>1531.6286692153301</v>
      </c>
      <c r="M489">
        <v>0.54230552939894805</v>
      </c>
      <c r="N489">
        <v>0.45769447060105201</v>
      </c>
      <c r="O489">
        <v>0.23892545273318599</v>
      </c>
      <c r="P489">
        <v>1.1939659173997299</v>
      </c>
      <c r="Q489">
        <v>1.04495953533346</v>
      </c>
      <c r="R489">
        <v>2</v>
      </c>
      <c r="S489">
        <v>1</v>
      </c>
      <c r="T489">
        <v>1513.2748122932801</v>
      </c>
      <c r="U489">
        <v>1529.44987286183</v>
      </c>
      <c r="V489">
        <v>68</v>
      </c>
      <c r="W489">
        <v>14</v>
      </c>
      <c r="X489">
        <v>41</v>
      </c>
      <c r="Y489" t="str">
        <f>IF(Table721[[#This Row],[home_team_score]] &gt; Table721[[#This Row],[away_team_score]], Table721[[#This Row],[home_team]], IF(Table721[[#This Row],[home_team_score]] &lt; Table721[[#This Row],[away_team_score]], Table721[[#This Row],[away_team]], ""))</f>
        <v>New Jersey Devils</v>
      </c>
    </row>
    <row r="490" spans="1:25">
      <c r="A490">
        <v>2023</v>
      </c>
      <c r="B490" s="15">
        <v>44852</v>
      </c>
      <c r="C490">
        <v>0</v>
      </c>
      <c r="D490">
        <v>0</v>
      </c>
      <c r="E490" t="s">
        <v>829</v>
      </c>
      <c r="G490" t="s">
        <v>834</v>
      </c>
      <c r="H490" t="s">
        <v>836</v>
      </c>
      <c r="I490" t="s">
        <v>835</v>
      </c>
      <c r="J490" t="s">
        <v>837</v>
      </c>
      <c r="K490">
        <v>1510.2710736054601</v>
      </c>
      <c r="L490">
        <v>1437.23315011659</v>
      </c>
      <c r="M490">
        <v>0.67001728168075103</v>
      </c>
      <c r="N490">
        <v>0.32998271831924902</v>
      </c>
      <c r="O490">
        <v>0.223060246853827</v>
      </c>
      <c r="P490">
        <v>1.4136405899672899</v>
      </c>
      <c r="Q490">
        <v>0.80941965688653605</v>
      </c>
      <c r="R490">
        <v>5</v>
      </c>
      <c r="S490">
        <v>2</v>
      </c>
      <c r="T490">
        <v>1513.14622917823</v>
      </c>
      <c r="U490">
        <v>1434.35799454382</v>
      </c>
      <c r="V490">
        <v>12</v>
      </c>
      <c r="W490">
        <v>22</v>
      </c>
      <c r="X490">
        <v>17</v>
      </c>
      <c r="Y490" t="str">
        <f>IF(Table721[[#This Row],[home_team_score]] &gt; Table721[[#This Row],[away_team_score]], Table721[[#This Row],[home_team]], IF(Table721[[#This Row],[home_team_score]] &lt; Table721[[#This Row],[away_team_score]], Table721[[#This Row],[away_team]], ""))</f>
        <v>New York Islanders</v>
      </c>
    </row>
    <row r="491" spans="1:25">
      <c r="A491">
        <v>2023</v>
      </c>
      <c r="B491" s="15">
        <v>44903</v>
      </c>
      <c r="C491">
        <v>0</v>
      </c>
      <c r="D491">
        <v>0</v>
      </c>
      <c r="E491" t="s">
        <v>829</v>
      </c>
      <c r="G491" t="s">
        <v>872</v>
      </c>
      <c r="H491" t="s">
        <v>854</v>
      </c>
      <c r="I491" t="s">
        <v>873</v>
      </c>
      <c r="J491" t="s">
        <v>855</v>
      </c>
      <c r="K491">
        <v>1518.2758371535001</v>
      </c>
      <c r="L491">
        <v>1528.13394335716</v>
      </c>
      <c r="M491">
        <v>0.55751314300436405</v>
      </c>
      <c r="N491">
        <v>0.442486856995636</v>
      </c>
      <c r="O491">
        <v>0.23707706252382901</v>
      </c>
      <c r="P491">
        <v>1.21992977027065</v>
      </c>
      <c r="Q491">
        <v>1.0171472922531699</v>
      </c>
      <c r="R491">
        <v>2</v>
      </c>
      <c r="S491">
        <v>5</v>
      </c>
      <c r="T491">
        <v>1513.0238074806</v>
      </c>
      <c r="U491">
        <v>1533.3859730300601</v>
      </c>
      <c r="V491">
        <v>71</v>
      </c>
      <c r="W491">
        <v>61</v>
      </c>
      <c r="X491">
        <v>66</v>
      </c>
      <c r="Y491" t="str">
        <f>IF(Table721[[#This Row],[home_team_score]] &gt; Table721[[#This Row],[away_team_score]], Table721[[#This Row],[home_team]], IF(Table721[[#This Row],[home_team_score]] &lt; Table721[[#This Row],[away_team_score]], Table721[[#This Row],[away_team]], ""))</f>
        <v>Winnipeg Jets</v>
      </c>
    </row>
    <row r="492" spans="1:25">
      <c r="A492">
        <v>2023</v>
      </c>
      <c r="B492" s="15">
        <v>44938</v>
      </c>
      <c r="C492">
        <v>0</v>
      </c>
      <c r="D492">
        <v>0</v>
      </c>
      <c r="E492" t="s">
        <v>829</v>
      </c>
      <c r="G492" t="s">
        <v>834</v>
      </c>
      <c r="H492" t="s">
        <v>886</v>
      </c>
      <c r="I492" t="s">
        <v>835</v>
      </c>
      <c r="J492" t="s">
        <v>887</v>
      </c>
      <c r="K492">
        <v>1516.9981434249401</v>
      </c>
      <c r="L492">
        <v>1542.4450107632799</v>
      </c>
      <c r="M492">
        <v>0.53527609263439802</v>
      </c>
      <c r="N492">
        <v>0.46472390736560198</v>
      </c>
      <c r="O492">
        <v>0.23977970792950601</v>
      </c>
      <c r="P492">
        <v>1.18198354804478</v>
      </c>
      <c r="Q492">
        <v>1.0577961598847301</v>
      </c>
      <c r="R492">
        <v>1</v>
      </c>
      <c r="S492">
        <v>3</v>
      </c>
      <c r="T492">
        <v>1512.8756218706901</v>
      </c>
      <c r="U492">
        <v>1546.5675323175301</v>
      </c>
      <c r="V492">
        <v>78</v>
      </c>
      <c r="W492">
        <v>85</v>
      </c>
      <c r="X492">
        <v>81</v>
      </c>
      <c r="Y492" t="str">
        <f>IF(Table721[[#This Row],[home_team_score]] &gt; Table721[[#This Row],[away_team_score]], Table721[[#This Row],[home_team]], IF(Table721[[#This Row],[home_team_score]] &lt; Table721[[#This Row],[away_team_score]], Table721[[#This Row],[away_team]], ""))</f>
        <v>Minnesota Wild</v>
      </c>
    </row>
    <row r="493" spans="1:25">
      <c r="A493">
        <v>2023</v>
      </c>
      <c r="B493" s="15">
        <v>44945</v>
      </c>
      <c r="C493">
        <v>0</v>
      </c>
      <c r="D493">
        <v>0</v>
      </c>
      <c r="E493" t="s">
        <v>829</v>
      </c>
      <c r="F493" t="s">
        <v>860</v>
      </c>
      <c r="G493" t="s">
        <v>850</v>
      </c>
      <c r="H493" t="s">
        <v>894</v>
      </c>
      <c r="I493" t="s">
        <v>851</v>
      </c>
      <c r="J493" t="s">
        <v>895</v>
      </c>
      <c r="K493">
        <v>1510.66397611103</v>
      </c>
      <c r="L493">
        <v>1513.1349004896599</v>
      </c>
      <c r="M493">
        <v>0.56797632647047402</v>
      </c>
      <c r="N493">
        <v>0.43202367352952598</v>
      </c>
      <c r="O493">
        <v>0.235803691474608</v>
      </c>
      <c r="P493">
        <v>1.23782542996363</v>
      </c>
      <c r="Q493">
        <v>0.99797826151097702</v>
      </c>
      <c r="R493">
        <v>4</v>
      </c>
      <c r="S493">
        <v>3</v>
      </c>
      <c r="T493">
        <v>1512.7028606609099</v>
      </c>
      <c r="U493">
        <v>1511.09601593978</v>
      </c>
      <c r="V493">
        <v>56</v>
      </c>
      <c r="W493">
        <v>32</v>
      </c>
      <c r="X493">
        <v>44</v>
      </c>
      <c r="Y493" t="str">
        <f>IF(Table721[[#This Row],[home_team_score]] &gt; Table721[[#This Row],[away_team_score]], Table721[[#This Row],[home_team]], IF(Table721[[#This Row],[home_team_score]] &lt; Table721[[#This Row],[away_team_score]], Table721[[#This Row],[away_team]], ""))</f>
        <v>Seattle Kraken</v>
      </c>
    </row>
    <row r="494" spans="1:25">
      <c r="A494">
        <v>2023</v>
      </c>
      <c r="B494" s="15">
        <v>44907</v>
      </c>
      <c r="C494">
        <v>0</v>
      </c>
      <c r="D494">
        <v>0</v>
      </c>
      <c r="E494" t="s">
        <v>829</v>
      </c>
      <c r="F494" t="s">
        <v>860</v>
      </c>
      <c r="G494" t="s">
        <v>872</v>
      </c>
      <c r="H494" t="s">
        <v>876</v>
      </c>
      <c r="I494" t="s">
        <v>873</v>
      </c>
      <c r="J494" t="s">
        <v>877</v>
      </c>
      <c r="K494">
        <v>1510.76325026211</v>
      </c>
      <c r="L494">
        <v>1496.3912836899599</v>
      </c>
      <c r="M494">
        <v>0.59159303729122303</v>
      </c>
      <c r="N494">
        <v>0.40840696270877702</v>
      </c>
      <c r="O494">
        <v>0.23291810572025101</v>
      </c>
      <c r="P494">
        <v>1.2783114506995299</v>
      </c>
      <c r="Q494">
        <v>0.95460665502071596</v>
      </c>
      <c r="R494">
        <v>1</v>
      </c>
      <c r="S494">
        <v>0</v>
      </c>
      <c r="T494">
        <v>1512.6753248280099</v>
      </c>
      <c r="U494">
        <v>1494.4792091240599</v>
      </c>
      <c r="V494">
        <v>45</v>
      </c>
      <c r="W494">
        <v>85</v>
      </c>
      <c r="X494">
        <v>65</v>
      </c>
      <c r="Y494" t="str">
        <f>IF(Table721[[#This Row],[home_team_score]] &gt; Table721[[#This Row],[away_team_score]], Table721[[#This Row],[home_team]], IF(Table721[[#This Row],[home_team_score]] &lt; Table721[[#This Row],[away_team_score]], Table721[[#This Row],[away_team]], ""))</f>
        <v>St. Louis Blues</v>
      </c>
    </row>
    <row r="495" spans="1:25">
      <c r="A495">
        <v>2023</v>
      </c>
      <c r="B495" s="15">
        <v>44950</v>
      </c>
      <c r="C495">
        <v>0</v>
      </c>
      <c r="D495">
        <v>0</v>
      </c>
      <c r="E495" t="s">
        <v>829</v>
      </c>
      <c r="G495" t="s">
        <v>872</v>
      </c>
      <c r="H495" t="s">
        <v>861</v>
      </c>
      <c r="I495" t="s">
        <v>873</v>
      </c>
      <c r="J495" t="s">
        <v>862</v>
      </c>
      <c r="K495">
        <v>1517.45712410739</v>
      </c>
      <c r="L495">
        <v>1490.9327543619399</v>
      </c>
      <c r="M495">
        <v>0.60838047119600303</v>
      </c>
      <c r="N495">
        <v>0.39161952880399697</v>
      </c>
      <c r="O495">
        <v>0.23085143677200601</v>
      </c>
      <c r="P495">
        <v>1.30716687328438</v>
      </c>
      <c r="Q495">
        <v>0.92368456348762096</v>
      </c>
      <c r="R495">
        <v>3</v>
      </c>
      <c r="S495">
        <v>5</v>
      </c>
      <c r="T495">
        <v>1512.6481832003401</v>
      </c>
      <c r="U495">
        <v>1495.74169526899</v>
      </c>
      <c r="V495">
        <v>46</v>
      </c>
      <c r="W495">
        <v>73</v>
      </c>
      <c r="X495">
        <v>59</v>
      </c>
      <c r="Y495" t="str">
        <f>IF(Table721[[#This Row],[home_team_score]] &gt; Table721[[#This Row],[away_team_score]], Table721[[#This Row],[home_team]], IF(Table721[[#This Row],[home_team_score]] &lt; Table721[[#This Row],[away_team_score]], Table721[[#This Row],[away_team]], ""))</f>
        <v>Buffalo Sabres</v>
      </c>
    </row>
    <row r="496" spans="1:25">
      <c r="A496">
        <v>2023</v>
      </c>
      <c r="B496" s="15">
        <v>44935</v>
      </c>
      <c r="C496">
        <v>0</v>
      </c>
      <c r="D496">
        <v>0</v>
      </c>
      <c r="E496" t="s">
        <v>829</v>
      </c>
      <c r="G496" t="s">
        <v>874</v>
      </c>
      <c r="H496" t="s">
        <v>870</v>
      </c>
      <c r="I496" t="s">
        <v>875</v>
      </c>
      <c r="J496" t="s">
        <v>871</v>
      </c>
      <c r="K496">
        <v>1508.2466570746701</v>
      </c>
      <c r="L496">
        <v>1532.9628031091099</v>
      </c>
      <c r="M496">
        <v>0.53632229392222996</v>
      </c>
      <c r="N496">
        <v>0.46367770607776998</v>
      </c>
      <c r="O496">
        <v>0.23965255182754799</v>
      </c>
      <c r="P496">
        <v>1.1837661333315399</v>
      </c>
      <c r="Q496">
        <v>1.0558864184960099</v>
      </c>
      <c r="R496">
        <v>6</v>
      </c>
      <c r="S496">
        <v>3</v>
      </c>
      <c r="T496">
        <v>1512.4770057738001</v>
      </c>
      <c r="U496">
        <v>1528.7324544099799</v>
      </c>
      <c r="V496">
        <v>67</v>
      </c>
      <c r="W496">
        <v>99</v>
      </c>
      <c r="X496">
        <v>83</v>
      </c>
      <c r="Y496" t="str">
        <f>IF(Table721[[#This Row],[home_team_score]] &gt; Table721[[#This Row],[away_team_score]], Table721[[#This Row],[home_team]], IF(Table721[[#This Row],[home_team_score]] &lt; Table721[[#This Row],[away_team_score]], Table721[[#This Row],[away_team]], ""))</f>
        <v>Los Angeles Kings</v>
      </c>
    </row>
    <row r="497" spans="1:25">
      <c r="A497">
        <v>2023</v>
      </c>
      <c r="B497" s="15">
        <v>44874</v>
      </c>
      <c r="C497">
        <v>0</v>
      </c>
      <c r="D497">
        <v>0</v>
      </c>
      <c r="E497" t="s">
        <v>829</v>
      </c>
      <c r="G497" t="s">
        <v>838</v>
      </c>
      <c r="H497" t="s">
        <v>856</v>
      </c>
      <c r="I497" t="s">
        <v>839</v>
      </c>
      <c r="J497" t="s">
        <v>857</v>
      </c>
      <c r="K497">
        <v>1517.6858346307699</v>
      </c>
      <c r="L497">
        <v>1520.3771736081801</v>
      </c>
      <c r="M497">
        <v>0.56766496043716996</v>
      </c>
      <c r="N497">
        <v>0.43233503956282998</v>
      </c>
      <c r="O497">
        <v>0.235841617073489</v>
      </c>
      <c r="P497">
        <v>1.23729251572237</v>
      </c>
      <c r="Q497">
        <v>0.99854910135112096</v>
      </c>
      <c r="R497">
        <v>1</v>
      </c>
      <c r="S497">
        <v>4</v>
      </c>
      <c r="T497">
        <v>1512.3190331974499</v>
      </c>
      <c r="U497">
        <v>1525.7439750415001</v>
      </c>
      <c r="V497">
        <v>65</v>
      </c>
      <c r="W497">
        <v>93</v>
      </c>
      <c r="X497">
        <v>79</v>
      </c>
      <c r="Y497" t="str">
        <f>IF(Table721[[#This Row],[home_team_score]] &gt; Table721[[#This Row],[away_team_score]], Table721[[#This Row],[home_team]], IF(Table721[[#This Row],[home_team_score]] &lt; Table721[[#This Row],[away_team_score]], Table721[[#This Row],[away_team]], ""))</f>
        <v>Pittsburgh Penguins</v>
      </c>
    </row>
    <row r="498" spans="1:25">
      <c r="A498">
        <v>2023</v>
      </c>
      <c r="B498" s="15">
        <v>44970</v>
      </c>
      <c r="C498">
        <v>0</v>
      </c>
      <c r="D498">
        <v>0</v>
      </c>
      <c r="E498" t="s">
        <v>829</v>
      </c>
      <c r="G498" t="s">
        <v>874</v>
      </c>
      <c r="H498" t="s">
        <v>861</v>
      </c>
      <c r="I498" t="s">
        <v>875</v>
      </c>
      <c r="J498" t="s">
        <v>862</v>
      </c>
      <c r="K498">
        <v>1508.3754062502601</v>
      </c>
      <c r="L498">
        <v>1486.6023492562499</v>
      </c>
      <c r="M498">
        <v>0.60184508804274905</v>
      </c>
      <c r="N498">
        <v>0.398154911957251</v>
      </c>
      <c r="O498">
        <v>0.23165792623679701</v>
      </c>
      <c r="P498">
        <v>1.29592591731051</v>
      </c>
      <c r="Q498">
        <v>0.93573200892628805</v>
      </c>
      <c r="R498">
        <v>5</v>
      </c>
      <c r="S498">
        <v>2</v>
      </c>
      <c r="T498">
        <v>1511.92836860896</v>
      </c>
      <c r="U498">
        <v>1483.04938689755</v>
      </c>
      <c r="V498">
        <v>37</v>
      </c>
      <c r="W498">
        <v>82</v>
      </c>
      <c r="X498">
        <v>59</v>
      </c>
      <c r="Y498" t="str">
        <f>IF(Table721[[#This Row],[home_team_score]] &gt; Table721[[#This Row],[away_team_score]], Table721[[#This Row],[home_team]], IF(Table721[[#This Row],[home_team_score]] &lt; Table721[[#This Row],[away_team_score]], Table721[[#This Row],[away_team]], ""))</f>
        <v>Los Angeles Kings</v>
      </c>
    </row>
    <row r="499" spans="1:25">
      <c r="A499">
        <v>2023</v>
      </c>
      <c r="B499" s="15">
        <v>44954</v>
      </c>
      <c r="C499">
        <v>0</v>
      </c>
      <c r="D499">
        <v>0</v>
      </c>
      <c r="E499" t="s">
        <v>829</v>
      </c>
      <c r="G499" t="s">
        <v>850</v>
      </c>
      <c r="H499" t="s">
        <v>868</v>
      </c>
      <c r="I499" t="s">
        <v>851</v>
      </c>
      <c r="J499" t="s">
        <v>869</v>
      </c>
      <c r="K499">
        <v>1509.4211990010899</v>
      </c>
      <c r="L499">
        <v>1418.55193246252</v>
      </c>
      <c r="M499">
        <v>0.69230310532749395</v>
      </c>
      <c r="N499">
        <v>0.30769689467250599</v>
      </c>
      <c r="O499">
        <v>0.220123593669589</v>
      </c>
      <c r="P499">
        <v>1.45233755687127</v>
      </c>
      <c r="Q499">
        <v>0.76778603679831503</v>
      </c>
      <c r="R499">
        <v>3</v>
      </c>
      <c r="S499">
        <v>1</v>
      </c>
      <c r="T499">
        <v>1511.6120487468199</v>
      </c>
      <c r="U499">
        <v>1416.36108271679</v>
      </c>
      <c r="V499">
        <v>6</v>
      </c>
      <c r="W499">
        <v>24</v>
      </c>
      <c r="X499">
        <v>15</v>
      </c>
      <c r="Y499" t="str">
        <f>IF(Table721[[#This Row],[home_team_score]] &gt; Table721[[#This Row],[away_team_score]], Table721[[#This Row],[home_team]], IF(Table721[[#This Row],[home_team_score]] &lt; Table721[[#This Row],[away_team_score]], Table721[[#This Row],[away_team]], ""))</f>
        <v>Seattle Kraken</v>
      </c>
    </row>
    <row r="500" spans="1:25">
      <c r="A500">
        <v>2023</v>
      </c>
      <c r="B500" s="15">
        <v>44868</v>
      </c>
      <c r="C500">
        <v>0</v>
      </c>
      <c r="D500">
        <v>0</v>
      </c>
      <c r="E500" t="s">
        <v>829</v>
      </c>
      <c r="F500" t="s">
        <v>860</v>
      </c>
      <c r="G500" t="s">
        <v>854</v>
      </c>
      <c r="H500" t="s">
        <v>884</v>
      </c>
      <c r="I500" t="s">
        <v>855</v>
      </c>
      <c r="J500" t="s">
        <v>885</v>
      </c>
      <c r="K500">
        <v>1510.05226776425</v>
      </c>
      <c r="L500">
        <v>1443.54339218161</v>
      </c>
      <c r="M500">
        <v>0.66165518205165996</v>
      </c>
      <c r="N500">
        <v>0.33834481794833998</v>
      </c>
      <c r="O500">
        <v>0.22414247992965899</v>
      </c>
      <c r="P500">
        <v>1.39914781066961</v>
      </c>
      <c r="Q500">
        <v>0.82499466926004905</v>
      </c>
      <c r="R500">
        <v>3</v>
      </c>
      <c r="S500">
        <v>2</v>
      </c>
      <c r="T500">
        <v>1511.5982059897599</v>
      </c>
      <c r="U500">
        <v>1441.9974539560999</v>
      </c>
      <c r="V500">
        <v>14</v>
      </c>
      <c r="W500">
        <v>25</v>
      </c>
      <c r="X500">
        <v>19</v>
      </c>
      <c r="Y500" t="str">
        <f>IF(Table721[[#This Row],[home_team_score]] &gt; Table721[[#This Row],[away_team_score]], Table721[[#This Row],[home_team]], IF(Table721[[#This Row],[home_team_score]] &lt; Table721[[#This Row],[away_team_score]], Table721[[#This Row],[away_team]], ""))</f>
        <v>Winnipeg Jets</v>
      </c>
    </row>
    <row r="501" spans="1:25">
      <c r="A501">
        <v>2023</v>
      </c>
      <c r="B501" s="15">
        <v>44942</v>
      </c>
      <c r="C501">
        <v>0</v>
      </c>
      <c r="D501">
        <v>0</v>
      </c>
      <c r="E501" t="s">
        <v>829</v>
      </c>
      <c r="F501" t="s">
        <v>860</v>
      </c>
      <c r="G501" t="s">
        <v>834</v>
      </c>
      <c r="H501" t="s">
        <v>838</v>
      </c>
      <c r="I501" t="s">
        <v>835</v>
      </c>
      <c r="J501" t="s">
        <v>839</v>
      </c>
      <c r="K501">
        <v>1514.2286652616201</v>
      </c>
      <c r="L501">
        <v>1531.15681984854</v>
      </c>
      <c r="M501">
        <v>0.54745098271123804</v>
      </c>
      <c r="N501">
        <v>0.45254901728876201</v>
      </c>
      <c r="O501">
        <v>0.23830019880658099</v>
      </c>
      <c r="P501">
        <v>1.2027444862121099</v>
      </c>
      <c r="Q501">
        <v>1.0355557125944701</v>
      </c>
      <c r="R501">
        <v>3</v>
      </c>
      <c r="S501">
        <v>4</v>
      </c>
      <c r="T501">
        <v>1511.5417876137601</v>
      </c>
      <c r="U501">
        <v>1533.8436974964</v>
      </c>
      <c r="V501">
        <v>70</v>
      </c>
      <c r="W501">
        <v>99</v>
      </c>
      <c r="X501">
        <v>84</v>
      </c>
      <c r="Y501" t="str">
        <f>IF(Table721[[#This Row],[home_team_score]] &gt; Table721[[#This Row],[away_team_score]], Table721[[#This Row],[home_team]], IF(Table721[[#This Row],[home_team_score]] &lt; Table721[[#This Row],[away_team_score]], Table721[[#This Row],[away_team]], ""))</f>
        <v>Washington Capitals</v>
      </c>
    </row>
    <row r="502" spans="1:25">
      <c r="A502">
        <v>2023</v>
      </c>
      <c r="B502" s="15">
        <v>44906</v>
      </c>
      <c r="C502">
        <v>0</v>
      </c>
      <c r="D502">
        <v>0</v>
      </c>
      <c r="E502" t="s">
        <v>829</v>
      </c>
      <c r="F502" t="s">
        <v>860</v>
      </c>
      <c r="G502" t="s">
        <v>872</v>
      </c>
      <c r="H502" t="s">
        <v>842</v>
      </c>
      <c r="I502" t="s">
        <v>873</v>
      </c>
      <c r="J502" t="s">
        <v>844</v>
      </c>
      <c r="K502">
        <v>1513.0238074806</v>
      </c>
      <c r="L502">
        <v>1582.1468183790601</v>
      </c>
      <c r="M502">
        <v>0.47250753186488897</v>
      </c>
      <c r="N502">
        <v>0.52749246813511097</v>
      </c>
      <c r="O502">
        <v>0.240726074120925</v>
      </c>
      <c r="P502">
        <v>1.0719962547123001</v>
      </c>
      <c r="Q502">
        <v>1.16872981940863</v>
      </c>
      <c r="R502">
        <v>2</v>
      </c>
      <c r="S502">
        <v>3</v>
      </c>
      <c r="T502">
        <v>1510.76325026211</v>
      </c>
      <c r="U502">
        <v>1584.4073755975501</v>
      </c>
      <c r="V502">
        <v>92</v>
      </c>
      <c r="W502">
        <v>39</v>
      </c>
      <c r="X502">
        <v>65</v>
      </c>
      <c r="Y502" t="str">
        <f>IF(Table721[[#This Row],[home_team_score]] &gt; Table721[[#This Row],[away_team_score]], Table721[[#This Row],[home_team]], IF(Table721[[#This Row],[home_team_score]] &lt; Table721[[#This Row],[away_team_score]], Table721[[#This Row],[away_team]], ""))</f>
        <v>Colorado Avalanche</v>
      </c>
    </row>
    <row r="503" spans="1:25">
      <c r="A503">
        <v>2023</v>
      </c>
      <c r="B503" s="15">
        <v>44973</v>
      </c>
      <c r="C503">
        <v>0</v>
      </c>
      <c r="D503">
        <v>0</v>
      </c>
      <c r="E503" t="s">
        <v>829</v>
      </c>
      <c r="G503" t="s">
        <v>872</v>
      </c>
      <c r="H503" t="s">
        <v>894</v>
      </c>
      <c r="I503" t="s">
        <v>873</v>
      </c>
      <c r="J503" t="s">
        <v>895</v>
      </c>
      <c r="K503">
        <v>1507.34468529225</v>
      </c>
      <c r="L503">
        <v>1520.06779921164</v>
      </c>
      <c r="M503">
        <v>0.55344084773035396</v>
      </c>
      <c r="N503">
        <v>0.44655915226964599</v>
      </c>
      <c r="O503">
        <v>0.237572194089296</v>
      </c>
      <c r="P503">
        <v>1.2129717330560601</v>
      </c>
      <c r="Q503">
        <v>1.02460046103323</v>
      </c>
      <c r="R503">
        <v>4</v>
      </c>
      <c r="S503">
        <v>2</v>
      </c>
      <c r="T503">
        <v>1510.68205926105</v>
      </c>
      <c r="U503">
        <v>1516.7304252428401</v>
      </c>
      <c r="V503">
        <v>58</v>
      </c>
      <c r="W503">
        <v>27</v>
      </c>
      <c r="X503">
        <v>42</v>
      </c>
      <c r="Y503" t="str">
        <f>IF(Table721[[#This Row],[home_team_score]] &gt; Table721[[#This Row],[away_team_score]], Table721[[#This Row],[home_team]], IF(Table721[[#This Row],[home_team_score]] &lt; Table721[[#This Row],[away_team_score]], Table721[[#This Row],[away_team]], ""))</f>
        <v>St. Louis Blues</v>
      </c>
    </row>
    <row r="504" spans="1:25">
      <c r="A504">
        <v>2023</v>
      </c>
      <c r="B504" s="15">
        <v>44947</v>
      </c>
      <c r="C504">
        <v>0</v>
      </c>
      <c r="D504">
        <v>0</v>
      </c>
      <c r="E504" t="s">
        <v>829</v>
      </c>
      <c r="F504" t="s">
        <v>865</v>
      </c>
      <c r="G504" t="s">
        <v>850</v>
      </c>
      <c r="H504" t="s">
        <v>842</v>
      </c>
      <c r="I504" t="s">
        <v>851</v>
      </c>
      <c r="J504" t="s">
        <v>844</v>
      </c>
      <c r="K504">
        <v>1512.7028606609099</v>
      </c>
      <c r="L504">
        <v>1598.80421860613</v>
      </c>
      <c r="M504">
        <v>0.44823214615519102</v>
      </c>
      <c r="N504">
        <v>0.55176785384480898</v>
      </c>
      <c r="O504">
        <v>0.237775555088622</v>
      </c>
      <c r="P504">
        <v>1.02766120003839</v>
      </c>
      <c r="Q504">
        <v>1.21011435505023</v>
      </c>
      <c r="R504">
        <v>1</v>
      </c>
      <c r="S504">
        <v>2</v>
      </c>
      <c r="T504">
        <v>1510.5758940457999</v>
      </c>
      <c r="U504">
        <v>1600.93118522124</v>
      </c>
      <c r="V504">
        <v>96</v>
      </c>
      <c r="W504">
        <v>20</v>
      </c>
      <c r="X504">
        <v>58</v>
      </c>
      <c r="Y504" t="str">
        <f>IF(Table721[[#This Row],[home_team_score]] &gt; Table721[[#This Row],[away_team_score]], Table721[[#This Row],[home_team]], IF(Table721[[#This Row],[home_team_score]] &lt; Table721[[#This Row],[away_team_score]], Table721[[#This Row],[away_team]], ""))</f>
        <v>Colorado Avalanche</v>
      </c>
    </row>
    <row r="505" spans="1:25">
      <c r="A505">
        <v>2023</v>
      </c>
      <c r="B505" s="15">
        <v>44901</v>
      </c>
      <c r="C505">
        <v>0</v>
      </c>
      <c r="D505">
        <v>0</v>
      </c>
      <c r="E505" t="s">
        <v>829</v>
      </c>
      <c r="G505" t="s">
        <v>894</v>
      </c>
      <c r="H505" t="s">
        <v>880</v>
      </c>
      <c r="I505" t="s">
        <v>895</v>
      </c>
      <c r="J505" t="s">
        <v>881</v>
      </c>
      <c r="K505">
        <v>1507.6772590135299</v>
      </c>
      <c r="L505">
        <v>1427.2157877023701</v>
      </c>
      <c r="M505">
        <v>0.67939581402133498</v>
      </c>
      <c r="N505">
        <v>0.32060418597866502</v>
      </c>
      <c r="O505">
        <v>0.221834276508448</v>
      </c>
      <c r="P505">
        <v>1.42991262568483</v>
      </c>
      <c r="Q505">
        <v>0.79192165082362098</v>
      </c>
      <c r="R505">
        <v>3</v>
      </c>
      <c r="S505">
        <v>0</v>
      </c>
      <c r="T505">
        <v>1510.4611884951</v>
      </c>
      <c r="U505">
        <v>1424.4318582208</v>
      </c>
      <c r="V505">
        <v>8</v>
      </c>
      <c r="W505">
        <v>6</v>
      </c>
      <c r="X505">
        <v>7</v>
      </c>
      <c r="Y505" t="str">
        <f>IF(Table721[[#This Row],[home_team_score]] &gt; Table721[[#This Row],[away_team_score]], Table721[[#This Row],[home_team]], IF(Table721[[#This Row],[home_team_score]] &lt; Table721[[#This Row],[away_team_score]], Table721[[#This Row],[away_team]], ""))</f>
        <v>New Jersey Devils</v>
      </c>
    </row>
    <row r="506" spans="1:25">
      <c r="A506">
        <v>2023</v>
      </c>
      <c r="B506" s="15">
        <v>44849</v>
      </c>
      <c r="C506">
        <v>0</v>
      </c>
      <c r="D506">
        <v>0</v>
      </c>
      <c r="E506" t="s">
        <v>829</v>
      </c>
      <c r="G506" t="s">
        <v>834</v>
      </c>
      <c r="H506" t="s">
        <v>878</v>
      </c>
      <c r="I506" t="s">
        <v>835</v>
      </c>
      <c r="J506" t="s">
        <v>879</v>
      </c>
      <c r="K506">
        <v>1506.2028998011499</v>
      </c>
      <c r="L506">
        <v>1452.92620448966</v>
      </c>
      <c r="M506">
        <v>0.644398923007935</v>
      </c>
      <c r="N506">
        <v>0.355601076992065</v>
      </c>
      <c r="O506">
        <v>0.22634723535047399</v>
      </c>
      <c r="P506">
        <v>1.3692871666806701</v>
      </c>
      <c r="Q506">
        <v>0.857060068669799</v>
      </c>
      <c r="R506">
        <v>7</v>
      </c>
      <c r="S506">
        <v>1</v>
      </c>
      <c r="T506">
        <v>1510.2710736054601</v>
      </c>
      <c r="U506">
        <v>1448.8580306853501</v>
      </c>
      <c r="V506">
        <v>17</v>
      </c>
      <c r="W506">
        <v>45</v>
      </c>
      <c r="X506">
        <v>31</v>
      </c>
      <c r="Y506" t="str">
        <f>IF(Table721[[#This Row],[home_team_score]] &gt; Table721[[#This Row],[away_team_score]], Table721[[#This Row],[home_team]], IF(Table721[[#This Row],[home_team_score]] &lt; Table721[[#This Row],[away_team_score]], Table721[[#This Row],[away_team]], ""))</f>
        <v>New York Islanders</v>
      </c>
    </row>
    <row r="507" spans="1:25">
      <c r="A507">
        <v>2023</v>
      </c>
      <c r="B507" s="15">
        <v>44890</v>
      </c>
      <c r="C507">
        <v>0</v>
      </c>
      <c r="D507">
        <v>0</v>
      </c>
      <c r="E507" t="s">
        <v>829</v>
      </c>
      <c r="G507" t="s">
        <v>838</v>
      </c>
      <c r="H507" t="s">
        <v>848</v>
      </c>
      <c r="I507" t="s">
        <v>839</v>
      </c>
      <c r="J507" t="s">
        <v>849</v>
      </c>
      <c r="K507">
        <v>1506.0491712409701</v>
      </c>
      <c r="L507">
        <v>1528.87082573616</v>
      </c>
      <c r="M507">
        <v>0.53903319789276105</v>
      </c>
      <c r="N507">
        <v>0.460966802107239</v>
      </c>
      <c r="O507">
        <v>0.239323097939389</v>
      </c>
      <c r="P507">
        <v>1.1883863989130401</v>
      </c>
      <c r="Q507">
        <v>1.05093669902635</v>
      </c>
      <c r="R507">
        <v>3</v>
      </c>
      <c r="S507">
        <v>0</v>
      </c>
      <c r="T507">
        <v>1510.2509513605401</v>
      </c>
      <c r="U507">
        <v>1524.66904561659</v>
      </c>
      <c r="V507">
        <v>64</v>
      </c>
      <c r="W507">
        <v>58</v>
      </c>
      <c r="X507">
        <v>61</v>
      </c>
      <c r="Y507" t="str">
        <f>IF(Table721[[#This Row],[home_team_score]] &gt; Table721[[#This Row],[away_team_score]], Table721[[#This Row],[home_team]], IF(Table721[[#This Row],[home_team_score]] &lt; Table721[[#This Row],[away_team_score]], Table721[[#This Row],[away_team]], ""))</f>
        <v>Washington Capitals</v>
      </c>
    </row>
    <row r="508" spans="1:25">
      <c r="A508">
        <v>2023</v>
      </c>
      <c r="B508" s="15">
        <v>44841</v>
      </c>
      <c r="C508">
        <v>0</v>
      </c>
      <c r="D508">
        <v>1</v>
      </c>
      <c r="E508" t="s">
        <v>829</v>
      </c>
      <c r="G508" t="s">
        <v>876</v>
      </c>
      <c r="H508" t="s">
        <v>836</v>
      </c>
      <c r="I508" t="s">
        <v>877</v>
      </c>
      <c r="J508" t="s">
        <v>837</v>
      </c>
      <c r="K508">
        <v>1506.2677729007701</v>
      </c>
      <c r="L508">
        <v>1450.2408631758899</v>
      </c>
      <c r="M508">
        <v>0.57993749718980403</v>
      </c>
      <c r="N508">
        <v>0.42006250281019603</v>
      </c>
      <c r="O508">
        <v>0.23434472990829999</v>
      </c>
      <c r="P508">
        <v>1.2583144281452701</v>
      </c>
      <c r="Q508">
        <v>0.97603030176303096</v>
      </c>
      <c r="R508">
        <v>4</v>
      </c>
      <c r="S508">
        <v>1</v>
      </c>
      <c r="T508">
        <v>1510.04425524312</v>
      </c>
      <c r="U508">
        <v>1446.46438083354</v>
      </c>
      <c r="V508">
        <v>15</v>
      </c>
      <c r="W508">
        <v>41</v>
      </c>
      <c r="X508">
        <v>28</v>
      </c>
      <c r="Y508" t="str">
        <f>IF(Table721[[#This Row],[home_team_score]] &gt; Table721[[#This Row],[away_team_score]], Table721[[#This Row],[home_team]], IF(Table721[[#This Row],[home_team_score]] &lt; Table721[[#This Row],[away_team_score]], Table721[[#This Row],[away_team]], ""))</f>
        <v>Nashville Predators</v>
      </c>
    </row>
    <row r="509" spans="1:25">
      <c r="A509">
        <v>2023</v>
      </c>
      <c r="B509" s="15">
        <v>44953</v>
      </c>
      <c r="C509">
        <v>0</v>
      </c>
      <c r="D509">
        <v>0</v>
      </c>
      <c r="E509" t="s">
        <v>829</v>
      </c>
      <c r="G509" t="s">
        <v>850</v>
      </c>
      <c r="H509" t="s">
        <v>848</v>
      </c>
      <c r="I509" t="s">
        <v>851</v>
      </c>
      <c r="J509" t="s">
        <v>849</v>
      </c>
      <c r="K509">
        <v>1514.72642737414</v>
      </c>
      <c r="L509">
        <v>1521.2600809559799</v>
      </c>
      <c r="M509">
        <v>0.56222877988005504</v>
      </c>
      <c r="N509">
        <v>0.43777122011994501</v>
      </c>
      <c r="O509">
        <v>0.236503421625469</v>
      </c>
      <c r="P509">
        <v>1.2279919512076301</v>
      </c>
      <c r="Q509">
        <v>1.00851147041784</v>
      </c>
      <c r="R509">
        <v>2</v>
      </c>
      <c r="S509">
        <v>5</v>
      </c>
      <c r="T509">
        <v>1509.4211990010899</v>
      </c>
      <c r="U509">
        <v>1526.56530932903</v>
      </c>
      <c r="V509">
        <v>64</v>
      </c>
      <c r="W509">
        <v>15</v>
      </c>
      <c r="X509">
        <v>39</v>
      </c>
      <c r="Y509" t="str">
        <f>IF(Table721[[#This Row],[home_team_score]] &gt; Table721[[#This Row],[away_team_score]], Table721[[#This Row],[home_team]], IF(Table721[[#This Row],[home_team_score]] &lt; Table721[[#This Row],[away_team_score]], Table721[[#This Row],[away_team]], ""))</f>
        <v>Calgary Flames</v>
      </c>
    </row>
    <row r="510" spans="1:25">
      <c r="A510">
        <v>2023</v>
      </c>
      <c r="B510" s="15">
        <v>44980</v>
      </c>
      <c r="C510">
        <v>0</v>
      </c>
      <c r="D510">
        <v>0</v>
      </c>
      <c r="E510" t="s">
        <v>829</v>
      </c>
      <c r="G510" t="s">
        <v>856</v>
      </c>
      <c r="H510" t="s">
        <v>870</v>
      </c>
      <c r="I510" t="s">
        <v>857</v>
      </c>
      <c r="J510" t="s">
        <v>871</v>
      </c>
      <c r="K510">
        <v>1514.8776172745099</v>
      </c>
      <c r="L510">
        <v>1542.5199571138901</v>
      </c>
      <c r="M510">
        <v>0.53213092034869602</v>
      </c>
      <c r="N510">
        <v>0.46786907965130398</v>
      </c>
      <c r="O510">
        <v>0.24016202976517501</v>
      </c>
      <c r="P510">
        <v>1.17662622853081</v>
      </c>
      <c r="Q510">
        <v>1.0635358012343601</v>
      </c>
      <c r="R510">
        <v>2</v>
      </c>
      <c r="S510">
        <v>7</v>
      </c>
      <c r="T510">
        <v>1508.80618607316</v>
      </c>
      <c r="U510">
        <v>1548.59138831524</v>
      </c>
      <c r="V510">
        <v>77</v>
      </c>
      <c r="W510">
        <v>99</v>
      </c>
      <c r="X510">
        <v>88</v>
      </c>
      <c r="Y510" t="str">
        <f>IF(Table721[[#This Row],[home_team_score]] &gt; Table721[[#This Row],[away_team_score]], Table721[[#This Row],[home_team]], IF(Table721[[#This Row],[home_team_score]] &lt; Table721[[#This Row],[away_team_score]], Table721[[#This Row],[away_team]], ""))</f>
        <v>Edmonton Oilers</v>
      </c>
    </row>
    <row r="511" spans="1:25">
      <c r="A511">
        <v>2023</v>
      </c>
      <c r="B511" s="15">
        <v>44978</v>
      </c>
      <c r="C511">
        <v>0</v>
      </c>
      <c r="D511">
        <v>0</v>
      </c>
      <c r="E511" t="s">
        <v>829</v>
      </c>
      <c r="G511" t="s">
        <v>838</v>
      </c>
      <c r="H511" t="s">
        <v>892</v>
      </c>
      <c r="I511" t="s">
        <v>839</v>
      </c>
      <c r="J511" t="s">
        <v>893</v>
      </c>
      <c r="K511">
        <v>1513.8645268758301</v>
      </c>
      <c r="L511">
        <v>1468.49196847906</v>
      </c>
      <c r="M511">
        <v>0.63390554298121804</v>
      </c>
      <c r="N511">
        <v>0.36609445701878202</v>
      </c>
      <c r="O511">
        <v>0.22767152784373701</v>
      </c>
      <c r="P511">
        <v>1.3511603703270301</v>
      </c>
      <c r="Q511">
        <v>0.87651115751671205</v>
      </c>
      <c r="R511">
        <v>1</v>
      </c>
      <c r="S511">
        <v>3</v>
      </c>
      <c r="T511">
        <v>1508.80550565626</v>
      </c>
      <c r="U511">
        <v>1473.55098969863</v>
      </c>
      <c r="V511">
        <v>28</v>
      </c>
      <c r="W511">
        <v>98</v>
      </c>
      <c r="X511">
        <v>63</v>
      </c>
      <c r="Y511" t="str">
        <f>IF(Table721[[#This Row],[home_team_score]] &gt; Table721[[#This Row],[away_team_score]], Table721[[#This Row],[home_team]], IF(Table721[[#This Row],[home_team_score]] &lt; Table721[[#This Row],[away_team_score]], Table721[[#This Row],[away_team]], ""))</f>
        <v>Detroit Red Wings</v>
      </c>
    </row>
    <row r="512" spans="1:25">
      <c r="A512">
        <v>2023</v>
      </c>
      <c r="B512" s="15">
        <v>44968</v>
      </c>
      <c r="C512">
        <v>0</v>
      </c>
      <c r="D512">
        <v>0</v>
      </c>
      <c r="E512" t="s">
        <v>829</v>
      </c>
      <c r="G512" t="s">
        <v>874</v>
      </c>
      <c r="H512" t="s">
        <v>856</v>
      </c>
      <c r="I512" t="s">
        <v>875</v>
      </c>
      <c r="J512" t="s">
        <v>857</v>
      </c>
      <c r="K512">
        <v>1502.82920312449</v>
      </c>
      <c r="L512">
        <v>1529.69286622661</v>
      </c>
      <c r="M512">
        <v>0.53324673604402395</v>
      </c>
      <c r="N512">
        <v>0.46675326395597599</v>
      </c>
      <c r="O512">
        <v>0.24002638250149</v>
      </c>
      <c r="P512">
        <v>1.17852656955616</v>
      </c>
      <c r="Q512">
        <v>1.0614998129453299</v>
      </c>
      <c r="R512">
        <v>6</v>
      </c>
      <c r="S512">
        <v>0</v>
      </c>
      <c r="T512">
        <v>1508.3754062502601</v>
      </c>
      <c r="U512">
        <v>1524.14666310084</v>
      </c>
      <c r="V512">
        <v>62</v>
      </c>
      <c r="W512">
        <v>96</v>
      </c>
      <c r="X512">
        <v>79</v>
      </c>
      <c r="Y512" t="str">
        <f>IF(Table721[[#This Row],[home_team_score]] &gt; Table721[[#This Row],[away_team_score]], Table721[[#This Row],[home_team]], IF(Table721[[#This Row],[home_team_score]] &lt; Table721[[#This Row],[away_team_score]], Table721[[#This Row],[away_team]], ""))</f>
        <v>Los Angeles Kings</v>
      </c>
    </row>
    <row r="513" spans="1:25">
      <c r="A513">
        <v>2023</v>
      </c>
      <c r="B513" s="15">
        <v>44940</v>
      </c>
      <c r="C513">
        <v>0</v>
      </c>
      <c r="D513">
        <v>0</v>
      </c>
      <c r="E513" t="s">
        <v>829</v>
      </c>
      <c r="G513" t="s">
        <v>874</v>
      </c>
      <c r="H513" t="s">
        <v>894</v>
      </c>
      <c r="I513" t="s">
        <v>875</v>
      </c>
      <c r="J513" t="s">
        <v>895</v>
      </c>
      <c r="K513">
        <v>1513.9037063713599</v>
      </c>
      <c r="L513">
        <v>1505.49230850048</v>
      </c>
      <c r="M513">
        <v>0.58327762354118196</v>
      </c>
      <c r="N513">
        <v>0.41672237645881799</v>
      </c>
      <c r="O513">
        <v>0.23393647325833</v>
      </c>
      <c r="P513">
        <v>1.2640418101589701</v>
      </c>
      <c r="Q513">
        <v>0.96989466309936001</v>
      </c>
      <c r="R513">
        <v>2</v>
      </c>
      <c r="S513">
        <v>5</v>
      </c>
      <c r="T513">
        <v>1508.3585583648</v>
      </c>
      <c r="U513">
        <v>1511.0374565070399</v>
      </c>
      <c r="V513">
        <v>53</v>
      </c>
      <c r="W513">
        <v>79</v>
      </c>
      <c r="X513">
        <v>66</v>
      </c>
      <c r="Y513" t="str">
        <f>IF(Table721[[#This Row],[home_team_score]] &gt; Table721[[#This Row],[away_team_score]], Table721[[#This Row],[home_team]], IF(Table721[[#This Row],[home_team_score]] &lt; Table721[[#This Row],[away_team_score]], Table721[[#This Row],[away_team]], ""))</f>
        <v>New Jersey Devils</v>
      </c>
    </row>
    <row r="514" spans="1:25">
      <c r="A514">
        <v>2023</v>
      </c>
      <c r="B514" s="15">
        <v>44848</v>
      </c>
      <c r="C514">
        <v>0</v>
      </c>
      <c r="D514">
        <v>0</v>
      </c>
      <c r="E514" t="s">
        <v>829</v>
      </c>
      <c r="G514" t="s">
        <v>854</v>
      </c>
      <c r="H514" t="s">
        <v>888</v>
      </c>
      <c r="I514" t="s">
        <v>855</v>
      </c>
      <c r="J514" t="s">
        <v>889</v>
      </c>
      <c r="K514">
        <v>1503.42207184169</v>
      </c>
      <c r="L514">
        <v>1559.91089679632</v>
      </c>
      <c r="M514">
        <v>0.49066291582678201</v>
      </c>
      <c r="N514">
        <v>0.50933708417321899</v>
      </c>
      <c r="O514">
        <v>0.242937826290231</v>
      </c>
      <c r="P514">
        <v>1.10506307573161</v>
      </c>
      <c r="Q514">
        <v>1.13787475055862</v>
      </c>
      <c r="R514">
        <v>4</v>
      </c>
      <c r="S514">
        <v>1</v>
      </c>
      <c r="T514">
        <v>1508.14124311555</v>
      </c>
      <c r="U514">
        <v>1555.19172552246</v>
      </c>
      <c r="V514">
        <v>80</v>
      </c>
      <c r="W514">
        <v>38</v>
      </c>
      <c r="X514">
        <v>59</v>
      </c>
      <c r="Y514" t="str">
        <f>IF(Table721[[#This Row],[home_team_score]] &gt; Table721[[#This Row],[away_team_score]], Table721[[#This Row],[home_team]], IF(Table721[[#This Row],[home_team_score]] &lt; Table721[[#This Row],[away_team_score]], Table721[[#This Row],[away_team]], ""))</f>
        <v>Winnipeg Jets</v>
      </c>
    </row>
    <row r="515" spans="1:25">
      <c r="A515">
        <v>2023</v>
      </c>
      <c r="B515" s="15">
        <v>44975</v>
      </c>
      <c r="C515">
        <v>0</v>
      </c>
      <c r="D515">
        <v>0</v>
      </c>
      <c r="E515" t="s">
        <v>829</v>
      </c>
      <c r="G515" t="s">
        <v>850</v>
      </c>
      <c r="H515" t="s">
        <v>892</v>
      </c>
      <c r="I515" t="s">
        <v>851</v>
      </c>
      <c r="J515" t="s">
        <v>893</v>
      </c>
      <c r="K515">
        <v>1505.0390560155799</v>
      </c>
      <c r="L515">
        <v>1471.2828203051099</v>
      </c>
      <c r="M515">
        <v>0.61825299438435199</v>
      </c>
      <c r="N515">
        <v>0.38174700561564801</v>
      </c>
      <c r="O515">
        <v>0.22962767326449299</v>
      </c>
      <c r="P515">
        <v>1.32416566544391</v>
      </c>
      <c r="Q515">
        <v>0.90546200782058095</v>
      </c>
      <c r="R515">
        <v>4</v>
      </c>
      <c r="S515">
        <v>2</v>
      </c>
      <c r="T515">
        <v>1507.8299078416301</v>
      </c>
      <c r="U515">
        <v>1468.49196847906</v>
      </c>
      <c r="V515">
        <v>25</v>
      </c>
      <c r="W515">
        <v>26</v>
      </c>
      <c r="X515">
        <v>25</v>
      </c>
      <c r="Y515" t="str">
        <f>IF(Table721[[#This Row],[home_team_score]] &gt; Table721[[#This Row],[away_team_score]], Table721[[#This Row],[home_team]], IF(Table721[[#This Row],[home_team_score]] &lt; Table721[[#This Row],[away_team_score]], Table721[[#This Row],[away_team]], ""))</f>
        <v>Seattle Kraken</v>
      </c>
    </row>
    <row r="516" spans="1:25">
      <c r="A516">
        <v>2023</v>
      </c>
      <c r="B516" s="15">
        <v>44944</v>
      </c>
      <c r="C516">
        <v>0</v>
      </c>
      <c r="D516">
        <v>0</v>
      </c>
      <c r="E516" t="s">
        <v>829</v>
      </c>
      <c r="G516" t="s">
        <v>834</v>
      </c>
      <c r="H516" t="s">
        <v>830</v>
      </c>
      <c r="I516" t="s">
        <v>835</v>
      </c>
      <c r="J516" t="s">
        <v>832</v>
      </c>
      <c r="K516">
        <v>1511.5417876137601</v>
      </c>
      <c r="L516">
        <v>1610.1307909750999</v>
      </c>
      <c r="M516">
        <v>0.430527133625761</v>
      </c>
      <c r="N516">
        <v>0.569472866374239</v>
      </c>
      <c r="O516">
        <v>0.23562137409747599</v>
      </c>
      <c r="P516">
        <v>0.99523424653784898</v>
      </c>
      <c r="Q516">
        <v>1.2403871275596301</v>
      </c>
      <c r="R516">
        <v>1</v>
      </c>
      <c r="S516">
        <v>4</v>
      </c>
      <c r="T516">
        <v>1507.65750703189</v>
      </c>
      <c r="U516">
        <v>1614.01507155697</v>
      </c>
      <c r="V516">
        <v>97</v>
      </c>
      <c r="W516">
        <v>92</v>
      </c>
      <c r="X516">
        <v>94</v>
      </c>
      <c r="Y516" t="str">
        <f>IF(Table721[[#This Row],[home_team_score]] &gt; Table721[[#This Row],[away_team_score]], Table721[[#This Row],[home_team]], IF(Table721[[#This Row],[home_team_score]] &lt; Table721[[#This Row],[away_team_score]], Table721[[#This Row],[away_team]], ""))</f>
        <v>Boston Bruins</v>
      </c>
    </row>
    <row r="517" spans="1:25">
      <c r="A517">
        <v>2023</v>
      </c>
      <c r="B517" s="15">
        <v>44982</v>
      </c>
      <c r="C517">
        <v>0</v>
      </c>
      <c r="D517">
        <v>0</v>
      </c>
      <c r="E517" t="s">
        <v>829</v>
      </c>
      <c r="G517" t="s">
        <v>838</v>
      </c>
      <c r="H517" t="s">
        <v>888</v>
      </c>
      <c r="I517" t="s">
        <v>839</v>
      </c>
      <c r="J517" t="s">
        <v>889</v>
      </c>
      <c r="K517">
        <v>1502.7919828931799</v>
      </c>
      <c r="L517">
        <v>1562.93854064737</v>
      </c>
      <c r="M517">
        <v>0.48540207947073499</v>
      </c>
      <c r="N517">
        <v>0.51459792052926501</v>
      </c>
      <c r="O517">
        <v>0.242296083622489</v>
      </c>
      <c r="P517">
        <v>1.09548921972599</v>
      </c>
      <c r="Q517">
        <v>1.1468068638965001</v>
      </c>
      <c r="R517">
        <v>6</v>
      </c>
      <c r="S517">
        <v>3</v>
      </c>
      <c r="T517">
        <v>1507.5684470164399</v>
      </c>
      <c r="U517">
        <v>1558.16207652411</v>
      </c>
      <c r="V517">
        <v>81</v>
      </c>
      <c r="W517">
        <v>56</v>
      </c>
      <c r="X517">
        <v>68</v>
      </c>
      <c r="Y517" t="str">
        <f>IF(Table721[[#This Row],[home_team_score]] &gt; Table721[[#This Row],[away_team_score]], Table721[[#This Row],[home_team]], IF(Table721[[#This Row],[home_team_score]] &lt; Table721[[#This Row],[away_team_score]], Table721[[#This Row],[away_team]], ""))</f>
        <v>Washington Capitals</v>
      </c>
    </row>
    <row r="518" spans="1:25">
      <c r="A518">
        <v>2023</v>
      </c>
      <c r="B518" s="15">
        <v>44964</v>
      </c>
      <c r="C518">
        <v>0</v>
      </c>
      <c r="D518">
        <v>0</v>
      </c>
      <c r="E518" t="s">
        <v>829</v>
      </c>
      <c r="G518" t="s">
        <v>834</v>
      </c>
      <c r="H518" t="s">
        <v>850</v>
      </c>
      <c r="I518" t="s">
        <v>835</v>
      </c>
      <c r="J518" t="s">
        <v>851</v>
      </c>
      <c r="K518">
        <v>1503.0094313750401</v>
      </c>
      <c r="L518">
        <v>1511.6120487468199</v>
      </c>
      <c r="M518">
        <v>0.55929528238460502</v>
      </c>
      <c r="N518">
        <v>0.44070471761539498</v>
      </c>
      <c r="O518">
        <v>0.236860312794335</v>
      </c>
      <c r="P518">
        <v>1.22297602203353</v>
      </c>
      <c r="Q518">
        <v>1.0138842907608001</v>
      </c>
      <c r="R518">
        <v>4</v>
      </c>
      <c r="S518">
        <v>0</v>
      </c>
      <c r="T518">
        <v>1507.4977428864499</v>
      </c>
      <c r="U518">
        <v>1507.1237372354101</v>
      </c>
      <c r="V518">
        <v>50</v>
      </c>
      <c r="W518">
        <v>71</v>
      </c>
      <c r="X518">
        <v>60</v>
      </c>
      <c r="Y518" t="str">
        <f>IF(Table721[[#This Row],[home_team_score]] &gt; Table721[[#This Row],[away_team_score]], Table721[[#This Row],[home_team]], IF(Table721[[#This Row],[home_team_score]] &lt; Table721[[#This Row],[away_team_score]], Table721[[#This Row],[away_team]], ""))</f>
        <v>New York Islanders</v>
      </c>
    </row>
    <row r="519" spans="1:25">
      <c r="A519">
        <v>2023</v>
      </c>
      <c r="B519" s="15">
        <v>44971</v>
      </c>
      <c r="C519">
        <v>0</v>
      </c>
      <c r="D519">
        <v>0</v>
      </c>
      <c r="E519" t="s">
        <v>829</v>
      </c>
      <c r="G519" t="s">
        <v>872</v>
      </c>
      <c r="H519" t="s">
        <v>858</v>
      </c>
      <c r="I519" t="s">
        <v>873</v>
      </c>
      <c r="J519" t="s">
        <v>859</v>
      </c>
      <c r="K519">
        <v>1502.44708015173</v>
      </c>
      <c r="L519">
        <v>1535.28412418725</v>
      </c>
      <c r="M519">
        <v>0.52467940766259002</v>
      </c>
      <c r="N519">
        <v>0.47532059233740998</v>
      </c>
      <c r="O519">
        <v>0.241068300061754</v>
      </c>
      <c r="P519">
        <v>1.1639435425043001</v>
      </c>
      <c r="Q519">
        <v>1.0771247575574501</v>
      </c>
      <c r="R519">
        <v>6</v>
      </c>
      <c r="S519">
        <v>2</v>
      </c>
      <c r="T519">
        <v>1507.34468529225</v>
      </c>
      <c r="U519">
        <v>1530.38651904673</v>
      </c>
      <c r="V519">
        <v>65</v>
      </c>
      <c r="W519">
        <v>15</v>
      </c>
      <c r="X519">
        <v>40</v>
      </c>
      <c r="Y519" t="str">
        <f>IF(Table721[[#This Row],[home_team_score]] &gt; Table721[[#This Row],[away_team_score]], Table721[[#This Row],[home_team]], IF(Table721[[#This Row],[home_team_score]] &lt; Table721[[#This Row],[away_team_score]], Table721[[#This Row],[away_team]], ""))</f>
        <v>St. Louis Blues</v>
      </c>
    </row>
    <row r="520" spans="1:25">
      <c r="A520">
        <v>2023</v>
      </c>
      <c r="B520" s="15">
        <v>44952</v>
      </c>
      <c r="C520">
        <v>0</v>
      </c>
      <c r="D520">
        <v>0</v>
      </c>
      <c r="E520" t="s">
        <v>829</v>
      </c>
      <c r="G520" t="s">
        <v>876</v>
      </c>
      <c r="H520" t="s">
        <v>894</v>
      </c>
      <c r="I520" t="s">
        <v>877</v>
      </c>
      <c r="J520" t="s">
        <v>895</v>
      </c>
      <c r="K520">
        <v>1503.81012220924</v>
      </c>
      <c r="L520">
        <v>1515.4305397630201</v>
      </c>
      <c r="M520">
        <v>0.55500908976306096</v>
      </c>
      <c r="N520">
        <v>0.44499091023693899</v>
      </c>
      <c r="O520">
        <v>0.23738154151641599</v>
      </c>
      <c r="P520">
        <v>1.2156508077589601</v>
      </c>
      <c r="Q520">
        <v>1.0217307337574599</v>
      </c>
      <c r="R520">
        <v>6</v>
      </c>
      <c r="S520">
        <v>4</v>
      </c>
      <c r="T520">
        <v>1507.1340198755299</v>
      </c>
      <c r="U520">
        <v>1512.10664209673</v>
      </c>
      <c r="V520">
        <v>53</v>
      </c>
      <c r="W520">
        <v>86</v>
      </c>
      <c r="X520">
        <v>69</v>
      </c>
      <c r="Y520" t="str">
        <f>IF(Table721[[#This Row],[home_team_score]] &gt; Table721[[#This Row],[away_team_score]], Table721[[#This Row],[home_team]], IF(Table721[[#This Row],[home_team_score]] &lt; Table721[[#This Row],[away_team_score]], Table721[[#This Row],[away_team]], ""))</f>
        <v>Nashville Predators</v>
      </c>
    </row>
    <row r="521" spans="1:25">
      <c r="A521">
        <v>2023</v>
      </c>
      <c r="B521" s="15">
        <v>44877</v>
      </c>
      <c r="C521">
        <v>0</v>
      </c>
      <c r="D521">
        <v>0</v>
      </c>
      <c r="E521" t="s">
        <v>829</v>
      </c>
      <c r="G521" t="s">
        <v>874</v>
      </c>
      <c r="H521" t="s">
        <v>892</v>
      </c>
      <c r="I521" t="s">
        <v>875</v>
      </c>
      <c r="J521" t="s">
        <v>893</v>
      </c>
      <c r="K521">
        <v>1505.5133113327099</v>
      </c>
      <c r="L521">
        <v>1448.23915669796</v>
      </c>
      <c r="M521">
        <v>0.64965422702087505</v>
      </c>
      <c r="N521">
        <v>0.350345772979125</v>
      </c>
      <c r="O521">
        <v>0.22567956230795899</v>
      </c>
      <c r="P521">
        <v>1.37837433474412</v>
      </c>
      <c r="Q521">
        <v>0.84730522756383597</v>
      </c>
      <c r="R521">
        <v>4</v>
      </c>
      <c r="S521">
        <v>3</v>
      </c>
      <c r="T521">
        <v>1507.1209358495601</v>
      </c>
      <c r="U521">
        <v>1446.6315321811101</v>
      </c>
      <c r="V521">
        <v>15</v>
      </c>
      <c r="W521">
        <v>41</v>
      </c>
      <c r="X521">
        <v>28</v>
      </c>
      <c r="Y521" t="str">
        <f>IF(Table721[[#This Row],[home_team_score]] &gt; Table721[[#This Row],[away_team_score]], Table721[[#This Row],[home_team]], IF(Table721[[#This Row],[home_team_score]] &lt; Table721[[#This Row],[away_team_score]], Table721[[#This Row],[away_team]], ""))</f>
        <v>Los Angeles Kings</v>
      </c>
    </row>
    <row r="522" spans="1:25">
      <c r="A522">
        <v>2023</v>
      </c>
      <c r="B522" s="15">
        <v>44860</v>
      </c>
      <c r="C522">
        <v>0</v>
      </c>
      <c r="D522">
        <v>0</v>
      </c>
      <c r="E522" t="s">
        <v>829</v>
      </c>
      <c r="G522" t="s">
        <v>834</v>
      </c>
      <c r="H522" t="s">
        <v>888</v>
      </c>
      <c r="I522" t="s">
        <v>835</v>
      </c>
      <c r="J522" t="s">
        <v>889</v>
      </c>
      <c r="K522">
        <v>1502.3841670215199</v>
      </c>
      <c r="L522">
        <v>1543.2859748467299</v>
      </c>
      <c r="M522">
        <v>0.51309035897463096</v>
      </c>
      <c r="N522">
        <v>0.48690964102536899</v>
      </c>
      <c r="O522">
        <v>0.242479899532002</v>
      </c>
      <c r="P522">
        <v>1.14424651878626</v>
      </c>
      <c r="Q522">
        <v>1.0982333807457501</v>
      </c>
      <c r="R522">
        <v>3</v>
      </c>
      <c r="S522">
        <v>0</v>
      </c>
      <c r="T522">
        <v>1506.8613905294801</v>
      </c>
      <c r="U522">
        <v>1538.80875133877</v>
      </c>
      <c r="V522">
        <v>70</v>
      </c>
      <c r="W522">
        <v>64</v>
      </c>
      <c r="X522">
        <v>67</v>
      </c>
      <c r="Y522" t="str">
        <f>IF(Table721[[#This Row],[home_team_score]] &gt; Table721[[#This Row],[away_team_score]], Table721[[#This Row],[home_team]], IF(Table721[[#This Row],[home_team_score]] &lt; Table721[[#This Row],[away_team_score]], Table721[[#This Row],[away_team]], ""))</f>
        <v>New York Islanders</v>
      </c>
    </row>
    <row r="523" spans="1:25">
      <c r="A523">
        <v>2023</v>
      </c>
      <c r="B523" s="15">
        <v>44975</v>
      </c>
      <c r="C523">
        <v>0</v>
      </c>
      <c r="D523">
        <v>0</v>
      </c>
      <c r="E523" t="s">
        <v>829</v>
      </c>
      <c r="G523" t="s">
        <v>872</v>
      </c>
      <c r="H523" t="s">
        <v>842</v>
      </c>
      <c r="I523" t="s">
        <v>873</v>
      </c>
      <c r="J523" t="s">
        <v>844</v>
      </c>
      <c r="K523">
        <v>1510.68205926105</v>
      </c>
      <c r="L523">
        <v>1593.1584732725501</v>
      </c>
      <c r="M523">
        <v>0.45339833173807098</v>
      </c>
      <c r="N523">
        <v>0.54660166826192902</v>
      </c>
      <c r="O523">
        <v>0.23840340767100299</v>
      </c>
      <c r="P523">
        <v>1.03710836382844</v>
      </c>
      <c r="Q523">
        <v>1.20129504384256</v>
      </c>
      <c r="R523">
        <v>1</v>
      </c>
      <c r="S523">
        <v>4</v>
      </c>
      <c r="T523">
        <v>1506.55978117779</v>
      </c>
      <c r="U523">
        <v>1597.28075135581</v>
      </c>
      <c r="V523">
        <v>94</v>
      </c>
      <c r="W523">
        <v>55</v>
      </c>
      <c r="X523">
        <v>74</v>
      </c>
      <c r="Y523" t="str">
        <f>IF(Table721[[#This Row],[home_team_score]] &gt; Table721[[#This Row],[away_team_score]], Table721[[#This Row],[home_team]], IF(Table721[[#This Row],[home_team_score]] &lt; Table721[[#This Row],[away_team_score]], Table721[[#This Row],[away_team]], ""))</f>
        <v>Colorado Avalanche</v>
      </c>
    </row>
    <row r="524" spans="1:25">
      <c r="A524">
        <v>2023</v>
      </c>
      <c r="B524" s="15">
        <v>44854</v>
      </c>
      <c r="C524">
        <v>0</v>
      </c>
      <c r="D524">
        <v>0</v>
      </c>
      <c r="E524" t="s">
        <v>829</v>
      </c>
      <c r="G524" t="s">
        <v>834</v>
      </c>
      <c r="H524" t="s">
        <v>894</v>
      </c>
      <c r="I524" t="s">
        <v>835</v>
      </c>
      <c r="J524" t="s">
        <v>895</v>
      </c>
      <c r="K524">
        <v>1513.14622917823</v>
      </c>
      <c r="L524">
        <v>1438.63493399494</v>
      </c>
      <c r="M524">
        <v>0.67188976011600898</v>
      </c>
      <c r="N524">
        <v>0.32811023988399102</v>
      </c>
      <c r="O524">
        <v>0.222816541529235</v>
      </c>
      <c r="P524">
        <v>1.4168879091233</v>
      </c>
      <c r="Q524">
        <v>0.80592863240593804</v>
      </c>
      <c r="R524">
        <v>1</v>
      </c>
      <c r="S524">
        <v>4</v>
      </c>
      <c r="T524">
        <v>1506.5393782808701</v>
      </c>
      <c r="U524">
        <v>1445.2417848923001</v>
      </c>
      <c r="V524">
        <v>14</v>
      </c>
      <c r="W524">
        <v>29</v>
      </c>
      <c r="X524">
        <v>21</v>
      </c>
      <c r="Y524" t="str">
        <f>IF(Table721[[#This Row],[home_team_score]] &gt; Table721[[#This Row],[away_team_score]], Table721[[#This Row],[home_team]], IF(Table721[[#This Row],[home_team_score]] &lt; Table721[[#This Row],[away_team_score]], Table721[[#This Row],[away_team]], ""))</f>
        <v>New Jersey Devils</v>
      </c>
    </row>
    <row r="525" spans="1:25">
      <c r="A525">
        <v>2023</v>
      </c>
      <c r="B525" s="15">
        <v>44847</v>
      </c>
      <c r="C525">
        <v>0</v>
      </c>
      <c r="D525">
        <v>0</v>
      </c>
      <c r="E525" t="s">
        <v>829</v>
      </c>
      <c r="G525" t="s">
        <v>876</v>
      </c>
      <c r="H525" t="s">
        <v>852</v>
      </c>
      <c r="I525" t="s">
        <v>877</v>
      </c>
      <c r="J525" t="s">
        <v>853</v>
      </c>
      <c r="K525">
        <v>1511.96220820229</v>
      </c>
      <c r="L525">
        <v>1509.83045981386</v>
      </c>
      <c r="M525">
        <v>0.57446560983813</v>
      </c>
      <c r="N525">
        <v>0.42553439016187</v>
      </c>
      <c r="O525">
        <v>0.23501269708451</v>
      </c>
      <c r="P525">
        <v>1.2489372044104099</v>
      </c>
      <c r="Q525">
        <v>0.986075492674096</v>
      </c>
      <c r="R525">
        <v>1</v>
      </c>
      <c r="S525">
        <v>4</v>
      </c>
      <c r="T525">
        <v>1506.5180009686101</v>
      </c>
      <c r="U525">
        <v>1515.2746670475401</v>
      </c>
      <c r="V525">
        <v>55</v>
      </c>
      <c r="W525">
        <v>76</v>
      </c>
      <c r="X525">
        <v>65</v>
      </c>
      <c r="Y525" t="str">
        <f>IF(Table721[[#This Row],[home_team_score]] &gt; Table721[[#This Row],[away_team_score]], Table721[[#This Row],[home_team]], IF(Table721[[#This Row],[home_team_score]] &lt; Table721[[#This Row],[away_team_score]], Table721[[#This Row],[away_team]], ""))</f>
        <v>Dallas Stars</v>
      </c>
    </row>
    <row r="526" spans="1:25">
      <c r="A526">
        <v>2023</v>
      </c>
      <c r="B526" s="15">
        <v>44847</v>
      </c>
      <c r="C526">
        <v>0</v>
      </c>
      <c r="D526">
        <v>0</v>
      </c>
      <c r="E526" t="s">
        <v>829</v>
      </c>
      <c r="G526" t="s">
        <v>834</v>
      </c>
      <c r="H526" t="s">
        <v>858</v>
      </c>
      <c r="I526" t="s">
        <v>835</v>
      </c>
      <c r="J526" t="s">
        <v>859</v>
      </c>
      <c r="K526">
        <v>1510.0711592018799</v>
      </c>
      <c r="L526">
        <v>1555.1210563741699</v>
      </c>
      <c r="M526">
        <v>0.50712328862771805</v>
      </c>
      <c r="N526">
        <v>0.49287671137228201</v>
      </c>
      <c r="O526">
        <v>0.24320813701077901</v>
      </c>
      <c r="P526">
        <v>1.1341182040042901</v>
      </c>
      <c r="Q526">
        <v>1.1090899330064901</v>
      </c>
      <c r="R526">
        <v>1</v>
      </c>
      <c r="S526">
        <v>3</v>
      </c>
      <c r="T526">
        <v>1506.2028998011499</v>
      </c>
      <c r="U526">
        <v>1558.9893157749</v>
      </c>
      <c r="V526">
        <v>81</v>
      </c>
      <c r="W526">
        <v>52</v>
      </c>
      <c r="X526">
        <v>66</v>
      </c>
      <c r="Y526" t="str">
        <f>IF(Table721[[#This Row],[home_team_score]] &gt; Table721[[#This Row],[away_team_score]], Table721[[#This Row],[home_team]], IF(Table721[[#This Row],[home_team_score]] &lt; Table721[[#This Row],[away_team_score]], Table721[[#This Row],[away_team]], ""))</f>
        <v>Florida Panthers</v>
      </c>
    </row>
    <row r="527" spans="1:25">
      <c r="A527">
        <v>2023</v>
      </c>
      <c r="B527" s="15">
        <v>44904</v>
      </c>
      <c r="C527">
        <v>0</v>
      </c>
      <c r="D527">
        <v>0</v>
      </c>
      <c r="E527" t="s">
        <v>829</v>
      </c>
      <c r="G527" t="s">
        <v>894</v>
      </c>
      <c r="H527" t="s">
        <v>834</v>
      </c>
      <c r="I527" t="s">
        <v>895</v>
      </c>
      <c r="J527" t="s">
        <v>835</v>
      </c>
      <c r="K527">
        <v>1510.4611884951</v>
      </c>
      <c r="L527">
        <v>1517.92833745696</v>
      </c>
      <c r="M527">
        <v>0.56090574176869901</v>
      </c>
      <c r="N527">
        <v>0.43909425823130099</v>
      </c>
      <c r="O527">
        <v>0.23666440131521199</v>
      </c>
      <c r="P527">
        <v>1.2257294632826601</v>
      </c>
      <c r="Q527">
        <v>1.0109349380325601</v>
      </c>
      <c r="R527">
        <v>4</v>
      </c>
      <c r="S527">
        <v>6</v>
      </c>
      <c r="T527">
        <v>1506.1025848065201</v>
      </c>
      <c r="U527">
        <v>1522.2869411455399</v>
      </c>
      <c r="V527">
        <v>59</v>
      </c>
      <c r="W527">
        <v>47</v>
      </c>
      <c r="X527">
        <v>53</v>
      </c>
      <c r="Y527" t="str">
        <f>IF(Table721[[#This Row],[home_team_score]] &gt; Table721[[#This Row],[away_team_score]], Table721[[#This Row],[home_team]], IF(Table721[[#This Row],[home_team_score]] &lt; Table721[[#This Row],[away_team_score]], Table721[[#This Row],[away_team]], ""))</f>
        <v>New York Islanders</v>
      </c>
    </row>
    <row r="528" spans="1:25">
      <c r="A528">
        <v>2023</v>
      </c>
      <c r="B528" s="15">
        <v>44888</v>
      </c>
      <c r="C528">
        <v>0</v>
      </c>
      <c r="D528">
        <v>0</v>
      </c>
      <c r="E528" t="s">
        <v>829</v>
      </c>
      <c r="F528" t="s">
        <v>860</v>
      </c>
      <c r="G528" t="s">
        <v>838</v>
      </c>
      <c r="H528" t="s">
        <v>840</v>
      </c>
      <c r="I528" t="s">
        <v>839</v>
      </c>
      <c r="J528" t="s">
        <v>841</v>
      </c>
      <c r="K528">
        <v>1504.5686304165399</v>
      </c>
      <c r="L528">
        <v>1428.0224583581301</v>
      </c>
      <c r="M528">
        <v>0.67446687113287496</v>
      </c>
      <c r="N528">
        <v>0.32553312886712499</v>
      </c>
      <c r="O528">
        <v>0.222480271961388</v>
      </c>
      <c r="P528">
        <v>1.42135844130855</v>
      </c>
      <c r="Q528">
        <v>0.80112183065283804</v>
      </c>
      <c r="R528">
        <v>3</v>
      </c>
      <c r="S528">
        <v>2</v>
      </c>
      <c r="T528">
        <v>1506.0491712409701</v>
      </c>
      <c r="U528">
        <v>1426.5419175336999</v>
      </c>
      <c r="V528">
        <v>7</v>
      </c>
      <c r="W528">
        <v>17</v>
      </c>
      <c r="X528">
        <v>12</v>
      </c>
      <c r="Y528" t="str">
        <f>IF(Table721[[#This Row],[home_team_score]] &gt; Table721[[#This Row],[away_team_score]], Table721[[#This Row],[home_team]], IF(Table721[[#This Row],[home_team_score]] &lt; Table721[[#This Row],[away_team_score]], Table721[[#This Row],[away_team]], ""))</f>
        <v>Washington Capitals</v>
      </c>
    </row>
    <row r="529" spans="1:25">
      <c r="A529">
        <v>2023</v>
      </c>
      <c r="B529" s="15">
        <v>44896</v>
      </c>
      <c r="C529">
        <v>0</v>
      </c>
      <c r="D529">
        <v>0</v>
      </c>
      <c r="E529" t="s">
        <v>829</v>
      </c>
      <c r="F529" t="s">
        <v>860</v>
      </c>
      <c r="G529" t="s">
        <v>894</v>
      </c>
      <c r="H529" t="s">
        <v>876</v>
      </c>
      <c r="I529" t="s">
        <v>895</v>
      </c>
      <c r="J529" t="s">
        <v>877</v>
      </c>
      <c r="K529">
        <v>1508.4856629933399</v>
      </c>
      <c r="L529">
        <v>1493.64911442938</v>
      </c>
      <c r="M529">
        <v>0.59223903002576195</v>
      </c>
      <c r="N529">
        <v>0.407760969974238</v>
      </c>
      <c r="O529">
        <v>0.23283886137030199</v>
      </c>
      <c r="P529">
        <v>1.2794206600115701</v>
      </c>
      <c r="Q529">
        <v>0.95341820135872801</v>
      </c>
      <c r="R529">
        <v>3</v>
      </c>
      <c r="S529">
        <v>4</v>
      </c>
      <c r="T529">
        <v>1505.5324563727199</v>
      </c>
      <c r="U529">
        <v>1496.60232105</v>
      </c>
      <c r="V529">
        <v>42</v>
      </c>
      <c r="W529">
        <v>33</v>
      </c>
      <c r="X529">
        <v>37</v>
      </c>
      <c r="Y529" t="str">
        <f>IF(Table721[[#This Row],[home_team_score]] &gt; Table721[[#This Row],[away_team_score]], Table721[[#This Row],[home_team]], IF(Table721[[#This Row],[home_team_score]] &lt; Table721[[#This Row],[away_team_score]], Table721[[#This Row],[away_team]], ""))</f>
        <v>Nashville Predators</v>
      </c>
    </row>
    <row r="530" spans="1:25">
      <c r="A530">
        <v>2023</v>
      </c>
      <c r="B530" s="15">
        <v>44875</v>
      </c>
      <c r="C530">
        <v>0</v>
      </c>
      <c r="D530">
        <v>0</v>
      </c>
      <c r="E530" t="s">
        <v>829</v>
      </c>
      <c r="F530" t="s">
        <v>860</v>
      </c>
      <c r="G530" t="s">
        <v>874</v>
      </c>
      <c r="H530" t="s">
        <v>880</v>
      </c>
      <c r="I530" t="s">
        <v>875</v>
      </c>
      <c r="J530" t="s">
        <v>881</v>
      </c>
      <c r="K530">
        <v>1503.9028428649699</v>
      </c>
      <c r="L530">
        <v>1447.0493439863999</v>
      </c>
      <c r="M530">
        <v>0.64910288780718595</v>
      </c>
      <c r="N530">
        <v>0.350897112192814</v>
      </c>
      <c r="O530">
        <v>0.22574975631685701</v>
      </c>
      <c r="P530">
        <v>1.37742071318419</v>
      </c>
      <c r="Q530">
        <v>0.84832904313266799</v>
      </c>
      <c r="R530">
        <v>2</v>
      </c>
      <c r="S530">
        <v>1</v>
      </c>
      <c r="T530">
        <v>1505.5133113327099</v>
      </c>
      <c r="U530">
        <v>1445.4388755186601</v>
      </c>
      <c r="V530">
        <v>14</v>
      </c>
      <c r="W530">
        <v>45</v>
      </c>
      <c r="X530">
        <v>29</v>
      </c>
      <c r="Y530" t="str">
        <f>IF(Table721[[#This Row],[home_team_score]] &gt; Table721[[#This Row],[away_team_score]], Table721[[#This Row],[home_team]], IF(Table721[[#This Row],[home_team_score]] &lt; Table721[[#This Row],[away_team_score]], Table721[[#This Row],[away_team]], ""))</f>
        <v>Los Angeles Kings</v>
      </c>
    </row>
    <row r="531" spans="1:25">
      <c r="A531">
        <v>2023</v>
      </c>
      <c r="B531" s="15">
        <v>44929</v>
      </c>
      <c r="C531">
        <v>0</v>
      </c>
      <c r="D531">
        <v>0</v>
      </c>
      <c r="E531" t="s">
        <v>829</v>
      </c>
      <c r="G531" t="s">
        <v>874</v>
      </c>
      <c r="H531" t="s">
        <v>852</v>
      </c>
      <c r="I531" t="s">
        <v>875</v>
      </c>
      <c r="J531" t="s">
        <v>853</v>
      </c>
      <c r="K531">
        <v>1502.92032804255</v>
      </c>
      <c r="L531">
        <v>1545.3586672794199</v>
      </c>
      <c r="M531">
        <v>0.51088038670547897</v>
      </c>
      <c r="N531">
        <v>0.48911961329452103</v>
      </c>
      <c r="O531">
        <v>0.24274947960627799</v>
      </c>
      <c r="P531">
        <v>1.14049430500343</v>
      </c>
      <c r="Q531">
        <v>1.1022551746028499</v>
      </c>
      <c r="R531">
        <v>3</v>
      </c>
      <c r="S531">
        <v>2</v>
      </c>
      <c r="T531">
        <v>1505.2735088531799</v>
      </c>
      <c r="U531">
        <v>1543.00548646879</v>
      </c>
      <c r="V531">
        <v>71</v>
      </c>
      <c r="W531">
        <v>26</v>
      </c>
      <c r="X531">
        <v>48</v>
      </c>
      <c r="Y531" t="str">
        <f>IF(Table721[[#This Row],[home_team_score]] &gt; Table721[[#This Row],[away_team_score]], Table721[[#This Row],[home_team]], IF(Table721[[#This Row],[home_team_score]] &lt; Table721[[#This Row],[away_team_score]], Table721[[#This Row],[away_team]], ""))</f>
        <v>Los Angeles Kings</v>
      </c>
    </row>
    <row r="532" spans="1:25">
      <c r="A532">
        <v>2023</v>
      </c>
      <c r="B532" s="15">
        <v>44858</v>
      </c>
      <c r="C532">
        <v>0</v>
      </c>
      <c r="D532">
        <v>0</v>
      </c>
      <c r="E532" t="s">
        <v>829</v>
      </c>
      <c r="G532" t="s">
        <v>854</v>
      </c>
      <c r="H532" t="s">
        <v>872</v>
      </c>
      <c r="I532" t="s">
        <v>855</v>
      </c>
      <c r="J532" t="s">
        <v>873</v>
      </c>
      <c r="K532">
        <v>1499.87019390407</v>
      </c>
      <c r="L532">
        <v>1558.37108096782</v>
      </c>
      <c r="M532">
        <v>0.48776868080728403</v>
      </c>
      <c r="N532">
        <v>0.51223131919271603</v>
      </c>
      <c r="O532">
        <v>0.24258467082933999</v>
      </c>
      <c r="P532">
        <v>1.0997968275694101</v>
      </c>
      <c r="Q532">
        <v>1.1427878432599301</v>
      </c>
      <c r="R532">
        <v>4</v>
      </c>
      <c r="S532">
        <v>0</v>
      </c>
      <c r="T532">
        <v>1505.2144687560001</v>
      </c>
      <c r="U532">
        <v>1553.0268061158899</v>
      </c>
      <c r="V532">
        <v>77</v>
      </c>
      <c r="W532">
        <v>42</v>
      </c>
      <c r="X532">
        <v>59</v>
      </c>
      <c r="Y532" t="str">
        <f>IF(Table721[[#This Row],[home_team_score]] &gt; Table721[[#This Row],[away_team_score]], Table721[[#This Row],[home_team]], IF(Table721[[#This Row],[home_team_score]] &lt; Table721[[#This Row],[away_team_score]], Table721[[#This Row],[away_team]], ""))</f>
        <v>Winnipeg Jets</v>
      </c>
    </row>
    <row r="533" spans="1:25">
      <c r="A533">
        <v>2023</v>
      </c>
      <c r="B533" s="15">
        <v>44979</v>
      </c>
      <c r="C533">
        <v>0</v>
      </c>
      <c r="D533">
        <v>0</v>
      </c>
      <c r="E533" t="s">
        <v>829</v>
      </c>
      <c r="G533" t="s">
        <v>834</v>
      </c>
      <c r="H533" t="s">
        <v>854</v>
      </c>
      <c r="I533" t="s">
        <v>835</v>
      </c>
      <c r="J533" t="s">
        <v>855</v>
      </c>
      <c r="K533">
        <v>1502.9158866023599</v>
      </c>
      <c r="L533">
        <v>1536.4299405037</v>
      </c>
      <c r="M533">
        <v>0.52370739355785401</v>
      </c>
      <c r="N533">
        <v>0.47629260644214599</v>
      </c>
      <c r="O533">
        <v>0.24118658321344699</v>
      </c>
      <c r="P533">
        <v>1.16229017347332</v>
      </c>
      <c r="Q533">
        <v>1.0788964097401299</v>
      </c>
      <c r="R533">
        <v>2</v>
      </c>
      <c r="S533">
        <v>1</v>
      </c>
      <c r="T533">
        <v>1505.19746009759</v>
      </c>
      <c r="U533">
        <v>1534.1483670084699</v>
      </c>
      <c r="V533">
        <v>66</v>
      </c>
      <c r="W533">
        <v>99</v>
      </c>
      <c r="X533">
        <v>82</v>
      </c>
      <c r="Y533" t="str">
        <f>IF(Table721[[#This Row],[home_team_score]] &gt; Table721[[#This Row],[away_team_score]], Table721[[#This Row],[home_team]], IF(Table721[[#This Row],[home_team_score]] &lt; Table721[[#This Row],[away_team_score]], Table721[[#This Row],[away_team]], ""))</f>
        <v>New York Islanders</v>
      </c>
    </row>
    <row r="534" spans="1:25">
      <c r="A534">
        <v>2023</v>
      </c>
      <c r="B534" s="15">
        <v>44922</v>
      </c>
      <c r="C534">
        <v>0</v>
      </c>
      <c r="D534">
        <v>0</v>
      </c>
      <c r="E534" t="s">
        <v>829</v>
      </c>
      <c r="G534" t="s">
        <v>874</v>
      </c>
      <c r="H534" t="s">
        <v>843</v>
      </c>
      <c r="I534" t="s">
        <v>875</v>
      </c>
      <c r="J534" t="s">
        <v>845</v>
      </c>
      <c r="K534">
        <v>1501.38244204476</v>
      </c>
      <c r="L534">
        <v>1542.43433579368</v>
      </c>
      <c r="M534">
        <v>0.51287451358701996</v>
      </c>
      <c r="N534">
        <v>0.48712548641297998</v>
      </c>
      <c r="O534">
        <v>0.242506222708984</v>
      </c>
      <c r="P534">
        <v>1.1438799888693301</v>
      </c>
      <c r="Q534">
        <v>1.09862623383966</v>
      </c>
      <c r="R534">
        <v>4</v>
      </c>
      <c r="S534">
        <v>2</v>
      </c>
      <c r="T534">
        <v>1505.0730795854499</v>
      </c>
      <c r="U534">
        <v>1538.74369825299</v>
      </c>
      <c r="V534">
        <v>69</v>
      </c>
      <c r="W534">
        <v>41</v>
      </c>
      <c r="X534">
        <v>55</v>
      </c>
      <c r="Y534" t="str">
        <f>IF(Table721[[#This Row],[home_team_score]] &gt; Table721[[#This Row],[away_team_score]], Table721[[#This Row],[home_team]], IF(Table721[[#This Row],[home_team_score]] &lt; Table721[[#This Row],[away_team_score]], Table721[[#This Row],[away_team]], ""))</f>
        <v>Los Angeles Kings</v>
      </c>
    </row>
    <row r="535" spans="1:25">
      <c r="A535">
        <v>2023</v>
      </c>
      <c r="B535" s="15">
        <v>44973</v>
      </c>
      <c r="C535">
        <v>0</v>
      </c>
      <c r="D535">
        <v>0</v>
      </c>
      <c r="E535" t="s">
        <v>829</v>
      </c>
      <c r="G535" t="s">
        <v>850</v>
      </c>
      <c r="H535" t="s">
        <v>840</v>
      </c>
      <c r="I535" t="s">
        <v>851</v>
      </c>
      <c r="J535" t="s">
        <v>841</v>
      </c>
      <c r="K535">
        <v>1501.58730292827</v>
      </c>
      <c r="L535">
        <v>1443.8073749703501</v>
      </c>
      <c r="M535">
        <v>0.65031659796555796</v>
      </c>
      <c r="N535">
        <v>0.34968340203444198</v>
      </c>
      <c r="O535">
        <v>0.22559518537294099</v>
      </c>
      <c r="P535">
        <v>1.3795200878349201</v>
      </c>
      <c r="Q535">
        <v>0.84607509753802401</v>
      </c>
      <c r="R535">
        <v>6</v>
      </c>
      <c r="S535">
        <v>2</v>
      </c>
      <c r="T535">
        <v>1505.0390560155799</v>
      </c>
      <c r="U535">
        <v>1440.3556218830399</v>
      </c>
      <c r="V535">
        <v>11</v>
      </c>
      <c r="W535">
        <v>33</v>
      </c>
      <c r="X535">
        <v>22</v>
      </c>
      <c r="Y535" t="str">
        <f>IF(Table721[[#This Row],[home_team_score]] &gt; Table721[[#This Row],[away_team_score]], Table721[[#This Row],[home_team]], IF(Table721[[#This Row],[home_team_score]] &lt; Table721[[#This Row],[away_team_score]], Table721[[#This Row],[away_team]], ""))</f>
        <v>Seattle Kraken</v>
      </c>
    </row>
    <row r="536" spans="1:25">
      <c r="A536">
        <v>2023</v>
      </c>
      <c r="B536" s="15">
        <v>44884</v>
      </c>
      <c r="C536">
        <v>0</v>
      </c>
      <c r="D536">
        <v>0</v>
      </c>
      <c r="E536" t="s">
        <v>829</v>
      </c>
      <c r="G536" t="s">
        <v>838</v>
      </c>
      <c r="H536" t="s">
        <v>842</v>
      </c>
      <c r="I536" t="s">
        <v>839</v>
      </c>
      <c r="J536" t="s">
        <v>844</v>
      </c>
      <c r="K536">
        <v>1509.08206630275</v>
      </c>
      <c r="L536">
        <v>1598.9673775541701</v>
      </c>
      <c r="M536">
        <v>0.44285125425848598</v>
      </c>
      <c r="N536">
        <v>0.55714874574151496</v>
      </c>
      <c r="O536">
        <v>0.23712137619197901</v>
      </c>
      <c r="P536">
        <v>1.01781438585083</v>
      </c>
      <c r="Q536">
        <v>1.21930699034114</v>
      </c>
      <c r="R536">
        <v>0</v>
      </c>
      <c r="S536">
        <v>4</v>
      </c>
      <c r="T536">
        <v>1504.5686304165399</v>
      </c>
      <c r="U536">
        <v>1603.48081344038</v>
      </c>
      <c r="V536">
        <v>95</v>
      </c>
      <c r="W536">
        <v>26</v>
      </c>
      <c r="X536">
        <v>60</v>
      </c>
      <c r="Y536" t="str">
        <f>IF(Table721[[#This Row],[home_team_score]] &gt; Table721[[#This Row],[away_team_score]], Table721[[#This Row],[home_team]], IF(Table721[[#This Row],[home_team_score]] &lt; Table721[[#This Row],[away_team_score]], Table721[[#This Row],[away_team]], ""))</f>
        <v>Colorado Avalanche</v>
      </c>
    </row>
    <row r="537" spans="1:25">
      <c r="A537">
        <v>2023</v>
      </c>
      <c r="B537" s="15">
        <v>44966</v>
      </c>
      <c r="C537">
        <v>0</v>
      </c>
      <c r="D537">
        <v>0</v>
      </c>
      <c r="E537" t="s">
        <v>829</v>
      </c>
      <c r="G537" t="s">
        <v>834</v>
      </c>
      <c r="H537" t="s">
        <v>863</v>
      </c>
      <c r="I537" t="s">
        <v>835</v>
      </c>
      <c r="J537" t="s">
        <v>864</v>
      </c>
      <c r="K537">
        <v>1507.4977428864499</v>
      </c>
      <c r="L537">
        <v>1473.3487306593599</v>
      </c>
      <c r="M537">
        <v>0.618786485009719</v>
      </c>
      <c r="N537">
        <v>0.381213514990281</v>
      </c>
      <c r="O537">
        <v>0.22956133886758301</v>
      </c>
      <c r="P537">
        <v>1.32508485491503</v>
      </c>
      <c r="Q537">
        <v>0.90447648395255797</v>
      </c>
      <c r="R537">
        <v>5</v>
      </c>
      <c r="S537">
        <v>6</v>
      </c>
      <c r="T537">
        <v>1504.3818443749799</v>
      </c>
      <c r="U537">
        <v>1476.46462917083</v>
      </c>
      <c r="V537">
        <v>28</v>
      </c>
      <c r="W537">
        <v>72</v>
      </c>
      <c r="X537">
        <v>50</v>
      </c>
      <c r="Y537" t="str">
        <f>IF(Table721[[#This Row],[home_team_score]] &gt; Table721[[#This Row],[away_team_score]], Table721[[#This Row],[home_team]], IF(Table721[[#This Row],[home_team_score]] &lt; Table721[[#This Row],[away_team_score]], Table721[[#This Row],[away_team]], ""))</f>
        <v>Vancouver Canucks</v>
      </c>
    </row>
    <row r="538" spans="1:25">
      <c r="A538">
        <v>2023</v>
      </c>
      <c r="B538" s="15">
        <v>44917</v>
      </c>
      <c r="C538">
        <v>0</v>
      </c>
      <c r="D538">
        <v>0</v>
      </c>
      <c r="E538" t="s">
        <v>829</v>
      </c>
      <c r="F538" t="s">
        <v>860</v>
      </c>
      <c r="G538" t="s">
        <v>874</v>
      </c>
      <c r="H538" t="s">
        <v>848</v>
      </c>
      <c r="I538" t="s">
        <v>875</v>
      </c>
      <c r="J538" t="s">
        <v>849</v>
      </c>
      <c r="K538">
        <v>1501.79849950415</v>
      </c>
      <c r="L538">
        <v>1523.5300494711701</v>
      </c>
      <c r="M538">
        <v>0.54059203672657397</v>
      </c>
      <c r="N538">
        <v>0.45940796327342598</v>
      </c>
      <c r="O538">
        <v>0.23913366847001499</v>
      </c>
      <c r="P538">
        <v>1.19104398503506</v>
      </c>
      <c r="Q538">
        <v>1.04808968343496</v>
      </c>
      <c r="R538">
        <v>4</v>
      </c>
      <c r="S538">
        <v>3</v>
      </c>
      <c r="T538">
        <v>1503.9867143157101</v>
      </c>
      <c r="U538">
        <v>1521.34183465961</v>
      </c>
      <c r="V538">
        <v>57</v>
      </c>
      <c r="W538">
        <v>98</v>
      </c>
      <c r="X538">
        <v>77</v>
      </c>
      <c r="Y538" t="str">
        <f>IF(Table721[[#This Row],[home_team_score]] &gt; Table721[[#This Row],[away_team_score]], Table721[[#This Row],[home_team]], IF(Table721[[#This Row],[home_team_score]] &lt; Table721[[#This Row],[away_team_score]], Table721[[#This Row],[away_team]], ""))</f>
        <v>Los Angeles Kings</v>
      </c>
    </row>
    <row r="539" spans="1:25">
      <c r="A539">
        <v>2023</v>
      </c>
      <c r="B539" s="15">
        <v>44873</v>
      </c>
      <c r="C539">
        <v>0</v>
      </c>
      <c r="D539">
        <v>0</v>
      </c>
      <c r="E539" t="s">
        <v>829</v>
      </c>
      <c r="G539" t="s">
        <v>874</v>
      </c>
      <c r="H539" t="s">
        <v>886</v>
      </c>
      <c r="I539" t="s">
        <v>875</v>
      </c>
      <c r="J539" t="s">
        <v>887</v>
      </c>
      <c r="K539">
        <v>1501.6463083485901</v>
      </c>
      <c r="L539">
        <v>1532.0175632318101</v>
      </c>
      <c r="M539">
        <v>0.52821801917712596</v>
      </c>
      <c r="N539">
        <v>0.47178198082287398</v>
      </c>
      <c r="O539">
        <v>0.24063782670614001</v>
      </c>
      <c r="P539">
        <v>1.1699646288985901</v>
      </c>
      <c r="Q539">
        <v>1.0706731978075501</v>
      </c>
      <c r="R539">
        <v>1</v>
      </c>
      <c r="S539">
        <v>0</v>
      </c>
      <c r="T539">
        <v>1503.9028428649699</v>
      </c>
      <c r="U539">
        <v>1529.76102871543</v>
      </c>
      <c r="V539">
        <v>62</v>
      </c>
      <c r="W539">
        <v>74</v>
      </c>
      <c r="X539">
        <v>68</v>
      </c>
      <c r="Y539" t="str">
        <f>IF(Table721[[#This Row],[home_team_score]] &gt; Table721[[#This Row],[away_team_score]], Table721[[#This Row],[home_team]], IF(Table721[[#This Row],[home_team_score]] &lt; Table721[[#This Row],[away_team_score]], Table721[[#This Row],[away_team]], ""))</f>
        <v>Los Angeles Kings</v>
      </c>
    </row>
    <row r="540" spans="1:25">
      <c r="A540">
        <v>2023</v>
      </c>
      <c r="B540" s="15">
        <v>44950</v>
      </c>
      <c r="C540">
        <v>0</v>
      </c>
      <c r="D540">
        <v>0</v>
      </c>
      <c r="E540" t="s">
        <v>829</v>
      </c>
      <c r="G540" t="s">
        <v>876</v>
      </c>
      <c r="H540" t="s">
        <v>854</v>
      </c>
      <c r="I540" t="s">
        <v>877</v>
      </c>
      <c r="J540" t="s">
        <v>855</v>
      </c>
      <c r="K540">
        <v>1501.4486409981901</v>
      </c>
      <c r="L540">
        <v>1544.91571929047</v>
      </c>
      <c r="M540">
        <v>0.50940052222129195</v>
      </c>
      <c r="N540">
        <v>0.49059947777870799</v>
      </c>
      <c r="O540">
        <v>0.24293008272410499</v>
      </c>
      <c r="P540">
        <v>1.1379824161637699</v>
      </c>
      <c r="Q540">
        <v>1.1049476665603399</v>
      </c>
      <c r="R540">
        <v>2</v>
      </c>
      <c r="S540">
        <v>1</v>
      </c>
      <c r="T540">
        <v>1503.81012220924</v>
      </c>
      <c r="U540">
        <v>1542.55423807942</v>
      </c>
      <c r="V540">
        <v>70</v>
      </c>
      <c r="W540">
        <v>87</v>
      </c>
      <c r="X540">
        <v>78</v>
      </c>
      <c r="Y540" t="str">
        <f>IF(Table721[[#This Row],[home_team_score]] &gt; Table721[[#This Row],[away_team_score]], Table721[[#This Row],[home_team]], IF(Table721[[#This Row],[home_team_score]] &lt; Table721[[#This Row],[away_team_score]], Table721[[#This Row],[away_team]], ""))</f>
        <v>Nashville Predators</v>
      </c>
    </row>
    <row r="541" spans="1:25">
      <c r="A541">
        <v>2023</v>
      </c>
      <c r="B541" s="15">
        <v>44891</v>
      </c>
      <c r="C541">
        <v>0</v>
      </c>
      <c r="D541">
        <v>0</v>
      </c>
      <c r="E541" t="s">
        <v>829</v>
      </c>
      <c r="G541" t="s">
        <v>894</v>
      </c>
      <c r="H541" t="s">
        <v>838</v>
      </c>
      <c r="I541" t="s">
        <v>895</v>
      </c>
      <c r="J541" t="s">
        <v>839</v>
      </c>
      <c r="K541">
        <v>1499.0300668714001</v>
      </c>
      <c r="L541">
        <v>1510.2509513605401</v>
      </c>
      <c r="M541">
        <v>0.555577032469732</v>
      </c>
      <c r="N541">
        <v>0.444422967530268</v>
      </c>
      <c r="O541">
        <v>0.237312489576531</v>
      </c>
      <c r="P541">
        <v>1.2166211857890601</v>
      </c>
      <c r="Q541">
        <v>1.0206913037874701</v>
      </c>
      <c r="R541">
        <v>5</v>
      </c>
      <c r="S541">
        <v>1</v>
      </c>
      <c r="T541">
        <v>1503.5619200418701</v>
      </c>
      <c r="U541">
        <v>1505.7190981900701</v>
      </c>
      <c r="V541">
        <v>46</v>
      </c>
      <c r="W541">
        <v>73</v>
      </c>
      <c r="X541">
        <v>59</v>
      </c>
      <c r="Y541" t="str">
        <f>IF(Table721[[#This Row],[home_team_score]] &gt; Table721[[#This Row],[away_team_score]], Table721[[#This Row],[home_team]], IF(Table721[[#This Row],[home_team_score]] &lt; Table721[[#This Row],[away_team_score]], Table721[[#This Row],[away_team]], ""))</f>
        <v>New Jersey Devils</v>
      </c>
    </row>
    <row r="542" spans="1:25">
      <c r="A542">
        <v>2023</v>
      </c>
      <c r="B542" s="15">
        <v>44926</v>
      </c>
      <c r="C542">
        <v>0</v>
      </c>
      <c r="D542">
        <v>0</v>
      </c>
      <c r="E542" t="s">
        <v>829</v>
      </c>
      <c r="G542" t="s">
        <v>874</v>
      </c>
      <c r="H542" t="s">
        <v>840</v>
      </c>
      <c r="I542" t="s">
        <v>875</v>
      </c>
      <c r="J542" t="s">
        <v>841</v>
      </c>
      <c r="K542">
        <v>1508.5317390917601</v>
      </c>
      <c r="L542">
        <v>1421.1503948956399</v>
      </c>
      <c r="M542">
        <v>0.68800964610403403</v>
      </c>
      <c r="N542">
        <v>0.31199035389596602</v>
      </c>
      <c r="O542">
        <v>0.22069583097954101</v>
      </c>
      <c r="P542">
        <v>1.4448742626187401</v>
      </c>
      <c r="Q542">
        <v>0.77582156836080096</v>
      </c>
      <c r="R542">
        <v>2</v>
      </c>
      <c r="S542">
        <v>4</v>
      </c>
      <c r="T542">
        <v>1502.92032804255</v>
      </c>
      <c r="U542">
        <v>1426.76180594485</v>
      </c>
      <c r="V542">
        <v>6</v>
      </c>
      <c r="W542">
        <v>14</v>
      </c>
      <c r="X542">
        <v>10</v>
      </c>
      <c r="Y542" t="str">
        <f>IF(Table721[[#This Row],[home_team_score]] &gt; Table721[[#This Row],[away_team_score]], Table721[[#This Row],[home_team]], IF(Table721[[#This Row],[home_team_score]] &lt; Table721[[#This Row],[away_team_score]], Table721[[#This Row],[away_team]], ""))</f>
        <v>Philadelphia Flyers</v>
      </c>
    </row>
    <row r="543" spans="1:25">
      <c r="A543">
        <v>2023</v>
      </c>
      <c r="B543" s="15">
        <v>44945</v>
      </c>
      <c r="C543">
        <v>0</v>
      </c>
      <c r="D543">
        <v>0</v>
      </c>
      <c r="E543" t="s">
        <v>829</v>
      </c>
      <c r="G543" t="s">
        <v>874</v>
      </c>
      <c r="H543" t="s">
        <v>852</v>
      </c>
      <c r="I543" t="s">
        <v>875</v>
      </c>
      <c r="J543" t="s">
        <v>853</v>
      </c>
      <c r="K543">
        <v>1508.3585583648</v>
      </c>
      <c r="L543">
        <v>1541.0565493616</v>
      </c>
      <c r="M543">
        <v>0.52487902958243604</v>
      </c>
      <c r="N543">
        <v>0.47512097041756401</v>
      </c>
      <c r="O543">
        <v>0.24104401043940599</v>
      </c>
      <c r="P543">
        <v>1.1642831233181801</v>
      </c>
      <c r="Q543">
        <v>1.07676088712122</v>
      </c>
      <c r="R543">
        <v>0</v>
      </c>
      <c r="S543">
        <v>4</v>
      </c>
      <c r="T543">
        <v>1502.8586150174899</v>
      </c>
      <c r="U543">
        <v>1546.5564927089099</v>
      </c>
      <c r="V543">
        <v>72</v>
      </c>
      <c r="W543">
        <v>92</v>
      </c>
      <c r="X543">
        <v>82</v>
      </c>
      <c r="Y543" t="str">
        <f>IF(Table721[[#This Row],[home_team_score]] &gt; Table721[[#This Row],[away_team_score]], Table721[[#This Row],[home_team]], IF(Table721[[#This Row],[home_team_score]] &lt; Table721[[#This Row],[away_team_score]], Table721[[#This Row],[away_team]], ""))</f>
        <v>Dallas Stars</v>
      </c>
    </row>
    <row r="544" spans="1:25">
      <c r="A544">
        <v>2023</v>
      </c>
      <c r="B544" s="15">
        <v>44980</v>
      </c>
      <c r="C544">
        <v>0</v>
      </c>
      <c r="D544">
        <v>0</v>
      </c>
      <c r="E544" t="s">
        <v>829</v>
      </c>
      <c r="G544" t="s">
        <v>838</v>
      </c>
      <c r="H544" t="s">
        <v>878</v>
      </c>
      <c r="I544" t="s">
        <v>839</v>
      </c>
      <c r="J544" t="s">
        <v>879</v>
      </c>
      <c r="K544">
        <v>1508.80550565626</v>
      </c>
      <c r="L544">
        <v>1390.1726349739199</v>
      </c>
      <c r="M544">
        <v>0.72526474633766203</v>
      </c>
      <c r="N544">
        <v>0.27473525366233797</v>
      </c>
      <c r="O544">
        <v>0.21560664472789101</v>
      </c>
      <c r="P544">
        <v>1.50976423890593</v>
      </c>
      <c r="Q544">
        <v>0.705842405821964</v>
      </c>
      <c r="R544">
        <v>2</v>
      </c>
      <c r="S544">
        <v>4</v>
      </c>
      <c r="T544">
        <v>1502.7919828931799</v>
      </c>
      <c r="U544">
        <v>1396.186157737</v>
      </c>
      <c r="V544">
        <v>1</v>
      </c>
      <c r="W544">
        <v>44</v>
      </c>
      <c r="X544">
        <v>22</v>
      </c>
      <c r="Y544" t="str">
        <f>IF(Table721[[#This Row],[home_team_score]] &gt; Table721[[#This Row],[away_team_score]], Table721[[#This Row],[home_team]], IF(Table721[[#This Row],[home_team_score]] &lt; Table721[[#This Row],[away_team_score]], Table721[[#This Row],[away_team]], ""))</f>
        <v>Anaheim Ducks</v>
      </c>
    </row>
    <row r="545" spans="1:25">
      <c r="A545">
        <v>2023</v>
      </c>
      <c r="B545" s="15">
        <v>44968</v>
      </c>
      <c r="C545">
        <v>0</v>
      </c>
      <c r="D545">
        <v>0</v>
      </c>
      <c r="E545" t="s">
        <v>829</v>
      </c>
      <c r="F545" t="s">
        <v>860</v>
      </c>
      <c r="G545" t="s">
        <v>872</v>
      </c>
      <c r="H545" t="s">
        <v>890</v>
      </c>
      <c r="I545" t="s">
        <v>873</v>
      </c>
      <c r="J545" t="s">
        <v>891</v>
      </c>
      <c r="K545">
        <v>1500.9985974891499</v>
      </c>
      <c r="L545">
        <v>1419.4311936517499</v>
      </c>
      <c r="M545">
        <v>0.68078090787595402</v>
      </c>
      <c r="N545">
        <v>0.31921909212404598</v>
      </c>
      <c r="O545">
        <v>0.221652048887898</v>
      </c>
      <c r="P545">
        <v>1.4323173815653401</v>
      </c>
      <c r="Q545">
        <v>0.78933466732256097</v>
      </c>
      <c r="R545">
        <v>6</v>
      </c>
      <c r="S545">
        <v>5</v>
      </c>
      <c r="T545">
        <v>1502.44708015173</v>
      </c>
      <c r="U545">
        <v>1417.9827109891701</v>
      </c>
      <c r="V545">
        <v>4</v>
      </c>
      <c r="W545">
        <v>10</v>
      </c>
      <c r="X545">
        <v>7</v>
      </c>
      <c r="Y545" t="str">
        <f>IF(Table721[[#This Row],[home_team_score]] &gt; Table721[[#This Row],[away_team_score]], Table721[[#This Row],[home_team]], IF(Table721[[#This Row],[home_team_score]] &lt; Table721[[#This Row],[away_team_score]], Table721[[#This Row],[away_team]], ""))</f>
        <v>St. Louis Blues</v>
      </c>
    </row>
    <row r="546" spans="1:25">
      <c r="A546">
        <v>2023</v>
      </c>
      <c r="B546" s="15">
        <v>44981</v>
      </c>
      <c r="C546">
        <v>0</v>
      </c>
      <c r="D546">
        <v>0</v>
      </c>
      <c r="E546" t="s">
        <v>829</v>
      </c>
      <c r="G546" t="s">
        <v>834</v>
      </c>
      <c r="H546" t="s">
        <v>874</v>
      </c>
      <c r="I546" t="s">
        <v>835</v>
      </c>
      <c r="J546" t="s">
        <v>875</v>
      </c>
      <c r="K546">
        <v>1505.19746009759</v>
      </c>
      <c r="L546">
        <v>1513.0845803580701</v>
      </c>
      <c r="M546">
        <v>0.56031023501362898</v>
      </c>
      <c r="N546">
        <v>0.43968976498637102</v>
      </c>
      <c r="O546">
        <v>0.236736849303508</v>
      </c>
      <c r="P546">
        <v>1.2247112396611299</v>
      </c>
      <c r="Q546">
        <v>1.0120256096423801</v>
      </c>
      <c r="R546">
        <v>2</v>
      </c>
      <c r="S546">
        <v>3</v>
      </c>
      <c r="T546">
        <v>1502.4350869677301</v>
      </c>
      <c r="U546">
        <v>1515.84695348794</v>
      </c>
      <c r="V546">
        <v>52</v>
      </c>
      <c r="W546">
        <v>99</v>
      </c>
      <c r="X546">
        <v>75</v>
      </c>
      <c r="Y546" t="str">
        <f>IF(Table721[[#This Row],[home_team_score]] &gt; Table721[[#This Row],[away_team_score]], Table721[[#This Row],[home_team]], IF(Table721[[#This Row],[home_team_score]] &lt; Table721[[#This Row],[away_team_score]], Table721[[#This Row],[away_team]], ""))</f>
        <v>Los Angeles Kings</v>
      </c>
    </row>
    <row r="547" spans="1:25">
      <c r="A547">
        <v>2023</v>
      </c>
      <c r="B547" s="15">
        <v>44943</v>
      </c>
      <c r="C547">
        <v>0</v>
      </c>
      <c r="D547">
        <v>0</v>
      </c>
      <c r="E547" t="s">
        <v>829</v>
      </c>
      <c r="G547" t="s">
        <v>876</v>
      </c>
      <c r="H547" t="s">
        <v>868</v>
      </c>
      <c r="I547" t="s">
        <v>877</v>
      </c>
      <c r="J547" t="s">
        <v>869</v>
      </c>
      <c r="K547">
        <v>1500.34549348876</v>
      </c>
      <c r="L547">
        <v>1422.1136587026599</v>
      </c>
      <c r="M547">
        <v>0.67659375700035396</v>
      </c>
      <c r="N547">
        <v>0.32340624299964599</v>
      </c>
      <c r="O547">
        <v>0.22220198555922299</v>
      </c>
      <c r="P547">
        <v>1.42504902333748</v>
      </c>
      <c r="Q547">
        <v>0.79715296222174503</v>
      </c>
      <c r="R547">
        <v>2</v>
      </c>
      <c r="S547">
        <v>1</v>
      </c>
      <c r="T547">
        <v>1501.8152228741201</v>
      </c>
      <c r="U547">
        <v>1420.6439293173</v>
      </c>
      <c r="V547">
        <v>4</v>
      </c>
      <c r="W547">
        <v>53</v>
      </c>
      <c r="X547">
        <v>28</v>
      </c>
      <c r="Y547" t="str">
        <f>IF(Table721[[#This Row],[home_team_score]] &gt; Table721[[#This Row],[away_team_score]], Table721[[#This Row],[home_team]], IF(Table721[[#This Row],[home_team_score]] &lt; Table721[[#This Row],[away_team_score]], Table721[[#This Row],[away_team]], ""))</f>
        <v>Nashville Predators</v>
      </c>
    </row>
    <row r="548" spans="1:25">
      <c r="A548">
        <v>2023</v>
      </c>
      <c r="B548" s="15">
        <v>44915</v>
      </c>
      <c r="C548">
        <v>0</v>
      </c>
      <c r="D548">
        <v>0</v>
      </c>
      <c r="E548" t="s">
        <v>829</v>
      </c>
      <c r="G548" t="s">
        <v>874</v>
      </c>
      <c r="H548" t="s">
        <v>878</v>
      </c>
      <c r="I548" t="s">
        <v>875</v>
      </c>
      <c r="J548" t="s">
        <v>879</v>
      </c>
      <c r="K548">
        <v>1499.0925593653601</v>
      </c>
      <c r="L548">
        <v>1412.16174220833</v>
      </c>
      <c r="M548">
        <v>0.68745268634382595</v>
      </c>
      <c r="N548">
        <v>0.312547313656174</v>
      </c>
      <c r="O548">
        <v>0.22076982328775499</v>
      </c>
      <c r="P548">
        <v>1.44390638789259</v>
      </c>
      <c r="Q548">
        <v>0.776863435395167</v>
      </c>
      <c r="R548">
        <v>4</v>
      </c>
      <c r="S548">
        <v>1</v>
      </c>
      <c r="T548">
        <v>1501.79849950415</v>
      </c>
      <c r="U548">
        <v>1409.4558020695399</v>
      </c>
      <c r="V548">
        <v>3</v>
      </c>
      <c r="W548">
        <v>14</v>
      </c>
      <c r="X548">
        <v>8</v>
      </c>
      <c r="Y548" t="str">
        <f>IF(Table721[[#This Row],[home_team_score]] &gt; Table721[[#This Row],[away_team_score]], Table721[[#This Row],[home_team]], IF(Table721[[#This Row],[home_team_score]] &lt; Table721[[#This Row],[away_team_score]], Table721[[#This Row],[away_team]], ""))</f>
        <v>Los Angeles Kings</v>
      </c>
    </row>
    <row r="549" spans="1:25">
      <c r="A549">
        <v>2023</v>
      </c>
      <c r="B549" s="15">
        <v>44870</v>
      </c>
      <c r="C549">
        <v>0</v>
      </c>
      <c r="D549">
        <v>0</v>
      </c>
      <c r="E549" t="s">
        <v>829</v>
      </c>
      <c r="G549" t="s">
        <v>874</v>
      </c>
      <c r="H549" t="s">
        <v>858</v>
      </c>
      <c r="I549" t="s">
        <v>875</v>
      </c>
      <c r="J549" t="s">
        <v>859</v>
      </c>
      <c r="K549">
        <v>1499.22443017861</v>
      </c>
      <c r="L549">
        <v>1550.14418758649</v>
      </c>
      <c r="M549">
        <v>0.498676365781689</v>
      </c>
      <c r="N549">
        <v>0.50132363421831105</v>
      </c>
      <c r="O549">
        <v>0.243917123682312</v>
      </c>
      <c r="P549">
        <v>1.11963415045587</v>
      </c>
      <c r="Q549">
        <v>1.1242829732264401</v>
      </c>
      <c r="R549">
        <v>5</v>
      </c>
      <c r="S549">
        <v>4</v>
      </c>
      <c r="T549">
        <v>1501.6463083485901</v>
      </c>
      <c r="U549">
        <v>1547.7223094165099</v>
      </c>
      <c r="V549">
        <v>72</v>
      </c>
      <c r="W549">
        <v>65</v>
      </c>
      <c r="X549">
        <v>68</v>
      </c>
      <c r="Y549" t="str">
        <f>IF(Table721[[#This Row],[home_team_score]] &gt; Table721[[#This Row],[away_team_score]], Table721[[#This Row],[home_team]], IF(Table721[[#This Row],[home_team_score]] &lt; Table721[[#This Row],[away_team_score]], Table721[[#This Row],[away_team]], ""))</f>
        <v>Los Angeles Kings</v>
      </c>
    </row>
    <row r="550" spans="1:25">
      <c r="A550">
        <v>2023</v>
      </c>
      <c r="B550" s="15">
        <v>44947</v>
      </c>
      <c r="C550">
        <v>0</v>
      </c>
      <c r="D550">
        <v>0</v>
      </c>
      <c r="E550" t="s">
        <v>829</v>
      </c>
      <c r="G550" t="s">
        <v>876</v>
      </c>
      <c r="H550" t="s">
        <v>874</v>
      </c>
      <c r="I550" t="s">
        <v>877</v>
      </c>
      <c r="J550" t="s">
        <v>875</v>
      </c>
      <c r="K550">
        <v>1498.20941396479</v>
      </c>
      <c r="L550">
        <v>1502.8586150174899</v>
      </c>
      <c r="M550">
        <v>0.56489689063779402</v>
      </c>
      <c r="N550">
        <v>0.43510310936220598</v>
      </c>
      <c r="O550">
        <v>0.23617868134095099</v>
      </c>
      <c r="P550">
        <v>1.2325558598921</v>
      </c>
      <c r="Q550">
        <v>1.0036228214488501</v>
      </c>
      <c r="R550">
        <v>5</v>
      </c>
      <c r="S550">
        <v>3</v>
      </c>
      <c r="T550">
        <v>1501.4486409981901</v>
      </c>
      <c r="U550">
        <v>1499.6193879840901</v>
      </c>
      <c r="V550">
        <v>41</v>
      </c>
      <c r="W550">
        <v>78</v>
      </c>
      <c r="X550">
        <v>59</v>
      </c>
      <c r="Y550" t="str">
        <f>IF(Table721[[#This Row],[home_team_score]] &gt; Table721[[#This Row],[away_team_score]], Table721[[#This Row],[home_team]], IF(Table721[[#This Row],[home_team_score]] &lt; Table721[[#This Row],[away_team_score]], Table721[[#This Row],[away_team]], ""))</f>
        <v>Nashville Predators</v>
      </c>
    </row>
    <row r="551" spans="1:25">
      <c r="A551">
        <v>2023</v>
      </c>
      <c r="B551" s="15">
        <v>44931</v>
      </c>
      <c r="C551">
        <v>0</v>
      </c>
      <c r="D551">
        <v>0</v>
      </c>
      <c r="E551" t="s">
        <v>829</v>
      </c>
      <c r="G551" t="s">
        <v>874</v>
      </c>
      <c r="H551" t="s">
        <v>830</v>
      </c>
      <c r="I551" t="s">
        <v>875</v>
      </c>
      <c r="J551" t="s">
        <v>832</v>
      </c>
      <c r="K551">
        <v>1505.2735088531799</v>
      </c>
      <c r="L551">
        <v>1603.5584224376901</v>
      </c>
      <c r="M551">
        <v>0.43095635741906402</v>
      </c>
      <c r="N551">
        <v>0.56904364258093598</v>
      </c>
      <c r="O551">
        <v>0.235673670375907</v>
      </c>
      <c r="P551">
        <v>0.99602131868925303</v>
      </c>
      <c r="Q551">
        <v>1.23965235168665</v>
      </c>
      <c r="R551">
        <v>2</v>
      </c>
      <c r="S551">
        <v>5</v>
      </c>
      <c r="T551">
        <v>1501.3847922667901</v>
      </c>
      <c r="U551">
        <v>1607.4471390240799</v>
      </c>
      <c r="V551">
        <v>95</v>
      </c>
      <c r="W551">
        <v>30</v>
      </c>
      <c r="X551">
        <v>62</v>
      </c>
      <c r="Y551" t="str">
        <f>IF(Table721[[#This Row],[home_team_score]] &gt; Table721[[#This Row],[away_team_score]], Table721[[#This Row],[home_team]], IF(Table721[[#This Row],[home_team_score]] &lt; Table721[[#This Row],[away_team_score]], Table721[[#This Row],[away_team]], ""))</f>
        <v>Boston Bruins</v>
      </c>
    </row>
    <row r="552" spans="1:25">
      <c r="A552">
        <v>2023</v>
      </c>
      <c r="B552" s="15">
        <v>44964</v>
      </c>
      <c r="C552">
        <v>0</v>
      </c>
      <c r="D552">
        <v>0</v>
      </c>
      <c r="E552" t="s">
        <v>829</v>
      </c>
      <c r="G552" t="s">
        <v>876</v>
      </c>
      <c r="H552" t="s">
        <v>843</v>
      </c>
      <c r="I552" t="s">
        <v>877</v>
      </c>
      <c r="J552" t="s">
        <v>845</v>
      </c>
      <c r="K552">
        <v>1507.1340198755299</v>
      </c>
      <c r="L552">
        <v>1522.9875624183001</v>
      </c>
      <c r="M552">
        <v>0.54898309086103403</v>
      </c>
      <c r="N552">
        <v>0.45101690913896603</v>
      </c>
      <c r="O552">
        <v>0.23811400907566199</v>
      </c>
      <c r="P552">
        <v>1.2053596261180599</v>
      </c>
      <c r="Q552">
        <v>1.0327543829576</v>
      </c>
      <c r="R552">
        <v>1</v>
      </c>
      <c r="S552">
        <v>5</v>
      </c>
      <c r="T552">
        <v>1501.33343422397</v>
      </c>
      <c r="U552">
        <v>1528.78814806986</v>
      </c>
      <c r="V552">
        <v>60</v>
      </c>
      <c r="W552">
        <v>99</v>
      </c>
      <c r="X552">
        <v>79</v>
      </c>
      <c r="Y552" t="str">
        <f>IF(Table721[[#This Row],[home_team_score]] &gt; Table721[[#This Row],[away_team_score]], Table721[[#This Row],[home_team]], IF(Table721[[#This Row],[home_team_score]] &lt; Table721[[#This Row],[away_team_score]], Table721[[#This Row],[away_team]], ""))</f>
        <v>Vegas Golden Knights</v>
      </c>
    </row>
    <row r="553" spans="1:25">
      <c r="A553">
        <v>2023</v>
      </c>
      <c r="B553" s="15">
        <v>44892</v>
      </c>
      <c r="C553">
        <v>0</v>
      </c>
      <c r="D553">
        <v>0</v>
      </c>
      <c r="E553" t="s">
        <v>829</v>
      </c>
      <c r="F553" t="s">
        <v>860</v>
      </c>
      <c r="G553" t="s">
        <v>874</v>
      </c>
      <c r="H553" t="s">
        <v>831</v>
      </c>
      <c r="I553" t="s">
        <v>875</v>
      </c>
      <c r="J553" t="s">
        <v>833</v>
      </c>
      <c r="K553">
        <v>1504.1835482312999</v>
      </c>
      <c r="L553">
        <v>1461.36933086512</v>
      </c>
      <c r="M553">
        <v>0.630481168459602</v>
      </c>
      <c r="N553">
        <v>0.369518831540398</v>
      </c>
      <c r="O553">
        <v>0.228101331785829</v>
      </c>
      <c r="P553">
        <v>1.3452500745135101</v>
      </c>
      <c r="Q553">
        <v>0.88285125727231795</v>
      </c>
      <c r="R553">
        <v>2</v>
      </c>
      <c r="S553">
        <v>3</v>
      </c>
      <c r="T553">
        <v>1500.99470516836</v>
      </c>
      <c r="U553">
        <v>1464.5581739280599</v>
      </c>
      <c r="V553">
        <v>20</v>
      </c>
      <c r="W553">
        <v>23</v>
      </c>
      <c r="X553">
        <v>21</v>
      </c>
      <c r="Y553" t="str">
        <f>IF(Table721[[#This Row],[home_team_score]] &gt; Table721[[#This Row],[away_team_score]], Table721[[#This Row],[home_team]], IF(Table721[[#This Row],[home_team_score]] &lt; Table721[[#This Row],[away_team_score]], Table721[[#This Row],[away_team]], ""))</f>
        <v>Ottawa Senators</v>
      </c>
    </row>
    <row r="554" spans="1:25">
      <c r="A554">
        <v>2023</v>
      </c>
      <c r="B554" s="15">
        <v>44947</v>
      </c>
      <c r="C554">
        <v>0</v>
      </c>
      <c r="D554">
        <v>0</v>
      </c>
      <c r="E554" t="s">
        <v>829</v>
      </c>
      <c r="G554" t="s">
        <v>834</v>
      </c>
      <c r="H554" t="s">
        <v>866</v>
      </c>
      <c r="I554" t="s">
        <v>835</v>
      </c>
      <c r="J554" t="s">
        <v>867</v>
      </c>
      <c r="K554">
        <v>1505.44402185949</v>
      </c>
      <c r="L554">
        <v>1566.01509027719</v>
      </c>
      <c r="M554">
        <v>0.48479170234115199</v>
      </c>
      <c r="N554">
        <v>0.51520829765884801</v>
      </c>
      <c r="O554">
        <v>0.242221678716255</v>
      </c>
      <c r="P554">
        <v>1.09437802342977</v>
      </c>
      <c r="Q554">
        <v>1.1478436552864799</v>
      </c>
      <c r="R554">
        <v>2</v>
      </c>
      <c r="S554">
        <v>5</v>
      </c>
      <c r="T554">
        <v>1500.9894595420001</v>
      </c>
      <c r="U554">
        <v>1570.4696525946799</v>
      </c>
      <c r="V554">
        <v>83</v>
      </c>
      <c r="W554">
        <v>85</v>
      </c>
      <c r="X554">
        <v>84</v>
      </c>
      <c r="Y554" t="str">
        <f>IF(Table721[[#This Row],[home_team_score]] &gt; Table721[[#This Row],[away_team_score]], Table721[[#This Row],[home_team]], IF(Table721[[#This Row],[home_team_score]] &lt; Table721[[#This Row],[away_team_score]], Table721[[#This Row],[away_team]], ""))</f>
        <v>Carolina Hurricanes</v>
      </c>
    </row>
    <row r="555" spans="1:25">
      <c r="A555">
        <v>2023</v>
      </c>
      <c r="B555" s="15">
        <v>44974</v>
      </c>
      <c r="C555">
        <v>0</v>
      </c>
      <c r="D555">
        <v>0</v>
      </c>
      <c r="E555" t="s">
        <v>829</v>
      </c>
      <c r="G555" t="s">
        <v>834</v>
      </c>
      <c r="H555" t="s">
        <v>856</v>
      </c>
      <c r="I555" t="s">
        <v>835</v>
      </c>
      <c r="J555" t="s">
        <v>857</v>
      </c>
      <c r="K555">
        <v>1498.56281265396</v>
      </c>
      <c r="L555">
        <v>1527.4090486964999</v>
      </c>
      <c r="M555">
        <v>0.53040515176066805</v>
      </c>
      <c r="N555">
        <v>0.46959484823933201</v>
      </c>
      <c r="O555">
        <v>0.24037185440129899</v>
      </c>
      <c r="P555">
        <v>1.1736876880099201</v>
      </c>
      <c r="Q555">
        <v>1.06668416639138</v>
      </c>
      <c r="R555">
        <v>5</v>
      </c>
      <c r="S555">
        <v>4</v>
      </c>
      <c r="T555">
        <v>1500.80723229455</v>
      </c>
      <c r="U555">
        <v>1525.1646290559099</v>
      </c>
      <c r="V555">
        <v>57</v>
      </c>
      <c r="W555">
        <v>75</v>
      </c>
      <c r="X555">
        <v>66</v>
      </c>
      <c r="Y555" t="str">
        <f>IF(Table721[[#This Row],[home_team_score]] &gt; Table721[[#This Row],[away_team_score]], Table721[[#This Row],[home_team]], IF(Table721[[#This Row],[home_team_score]] &lt; Table721[[#This Row],[away_team_score]], Table721[[#This Row],[away_team]], ""))</f>
        <v>New York Islanders</v>
      </c>
    </row>
    <row r="556" spans="1:25">
      <c r="A556">
        <v>2023</v>
      </c>
      <c r="B556" s="15">
        <v>44954</v>
      </c>
      <c r="C556">
        <v>0</v>
      </c>
      <c r="D556">
        <v>0</v>
      </c>
      <c r="E556" t="s">
        <v>829</v>
      </c>
      <c r="F556" t="s">
        <v>860</v>
      </c>
      <c r="G556" t="s">
        <v>834</v>
      </c>
      <c r="H556" t="s">
        <v>843</v>
      </c>
      <c r="I556" t="s">
        <v>835</v>
      </c>
      <c r="J556" t="s">
        <v>845</v>
      </c>
      <c r="K556">
        <v>1498.38723908102</v>
      </c>
      <c r="L556">
        <v>1525.21599101377</v>
      </c>
      <c r="M556">
        <v>0.53329675478543603</v>
      </c>
      <c r="N556">
        <v>0.46670324521456402</v>
      </c>
      <c r="O556">
        <v>0.24002030212405501</v>
      </c>
      <c r="P556">
        <v>1.1786117634895501</v>
      </c>
      <c r="Q556">
        <v>1.06140853863451</v>
      </c>
      <c r="R556">
        <v>2</v>
      </c>
      <c r="S556">
        <v>1</v>
      </c>
      <c r="T556">
        <v>1500.6156676764899</v>
      </c>
      <c r="U556">
        <v>1522.9875624183001</v>
      </c>
      <c r="V556">
        <v>56</v>
      </c>
      <c r="W556">
        <v>44</v>
      </c>
      <c r="X556">
        <v>50</v>
      </c>
      <c r="Y556" t="str">
        <f>IF(Table721[[#This Row],[home_team_score]] &gt; Table721[[#This Row],[away_team_score]], Table721[[#This Row],[home_team]], IF(Table721[[#This Row],[home_team_score]] &lt; Table721[[#This Row],[away_team_score]], Table721[[#This Row],[away_team]], ""))</f>
        <v>New York Islanders</v>
      </c>
    </row>
    <row r="557" spans="1:25">
      <c r="A557">
        <v>2023</v>
      </c>
      <c r="B557" s="15">
        <v>44896</v>
      </c>
      <c r="C557">
        <v>0</v>
      </c>
      <c r="D557">
        <v>0</v>
      </c>
      <c r="E557" t="s">
        <v>829</v>
      </c>
      <c r="G557" t="s">
        <v>874</v>
      </c>
      <c r="H557" t="s">
        <v>890</v>
      </c>
      <c r="I557" t="s">
        <v>875</v>
      </c>
      <c r="J557" t="s">
        <v>891</v>
      </c>
      <c r="K557">
        <v>1498.0383281417601</v>
      </c>
      <c r="L557">
        <v>1444.2142460108</v>
      </c>
      <c r="M557">
        <v>0.64512064508002198</v>
      </c>
      <c r="N557">
        <v>0.35487935491997802</v>
      </c>
      <c r="O557">
        <v>0.226255725909422</v>
      </c>
      <c r="P557">
        <v>1.37053477621773</v>
      </c>
      <c r="Q557">
        <v>0.85572094969169099</v>
      </c>
      <c r="R557">
        <v>5</v>
      </c>
      <c r="S557">
        <v>3</v>
      </c>
      <c r="T557">
        <v>1500.6085845453899</v>
      </c>
      <c r="U557">
        <v>1441.6439896071699</v>
      </c>
      <c r="V557">
        <v>10</v>
      </c>
      <c r="W557">
        <v>36</v>
      </c>
      <c r="X557">
        <v>23</v>
      </c>
      <c r="Y557" t="str">
        <f>IF(Table721[[#This Row],[home_team_score]] &gt; Table721[[#This Row],[away_team_score]], Table721[[#This Row],[home_team]], IF(Table721[[#This Row],[home_team_score]] &lt; Table721[[#This Row],[away_team_score]], Table721[[#This Row],[away_team]], ""))</f>
        <v>Los Angeles Kings</v>
      </c>
    </row>
    <row r="558" spans="1:25">
      <c r="A558">
        <v>2023</v>
      </c>
      <c r="B558" s="15">
        <v>44942</v>
      </c>
      <c r="C558">
        <v>0</v>
      </c>
      <c r="D558">
        <v>0</v>
      </c>
      <c r="E558" t="s">
        <v>829</v>
      </c>
      <c r="G558" t="s">
        <v>876</v>
      </c>
      <c r="H558" t="s">
        <v>848</v>
      </c>
      <c r="I558" t="s">
        <v>877</v>
      </c>
      <c r="J558" t="s">
        <v>849</v>
      </c>
      <c r="K558">
        <v>1498.07576541507</v>
      </c>
      <c r="L558">
        <v>1530.1045335521101</v>
      </c>
      <c r="M558">
        <v>0.52583964096154301</v>
      </c>
      <c r="N558">
        <v>0.47416035903845699</v>
      </c>
      <c r="O558">
        <v>0.24092713473400601</v>
      </c>
      <c r="P558">
        <v>1.16591737863067</v>
      </c>
      <c r="Q558">
        <v>1.07500975610334</v>
      </c>
      <c r="R558">
        <v>2</v>
      </c>
      <c r="S558">
        <v>1</v>
      </c>
      <c r="T558">
        <v>1500.34549348876</v>
      </c>
      <c r="U558">
        <v>1527.8348054784201</v>
      </c>
      <c r="V558">
        <v>59</v>
      </c>
      <c r="W558">
        <v>77</v>
      </c>
      <c r="X558">
        <v>68</v>
      </c>
      <c r="Y558" t="str">
        <f>IF(Table721[[#This Row],[home_team_score]] &gt; Table721[[#This Row],[away_team_score]], Table721[[#This Row],[home_team]], IF(Table721[[#This Row],[home_team_score]] &lt; Table721[[#This Row],[away_team_score]], Table721[[#This Row],[away_team]], ""))</f>
        <v>Nashville Predators</v>
      </c>
    </row>
    <row r="559" spans="1:25">
      <c r="A559">
        <v>2023</v>
      </c>
      <c r="B559" s="15">
        <v>44980</v>
      </c>
      <c r="C559">
        <v>0</v>
      </c>
      <c r="D559">
        <v>0</v>
      </c>
      <c r="E559" t="s">
        <v>829</v>
      </c>
      <c r="G559" t="s">
        <v>850</v>
      </c>
      <c r="H559" t="s">
        <v>830</v>
      </c>
      <c r="I559" t="s">
        <v>851</v>
      </c>
      <c r="J559" t="s">
        <v>832</v>
      </c>
      <c r="K559">
        <v>1502.00837817152</v>
      </c>
      <c r="L559">
        <v>1624.18008586821</v>
      </c>
      <c r="M559">
        <v>0.39760513903061101</v>
      </c>
      <c r="N559">
        <v>0.60239486096938899</v>
      </c>
      <c r="O559">
        <v>0.231590183558602</v>
      </c>
      <c r="P559">
        <v>0.93471901448788097</v>
      </c>
      <c r="Q559">
        <v>1.29687116907072</v>
      </c>
      <c r="R559">
        <v>5</v>
      </c>
      <c r="S559">
        <v>6</v>
      </c>
      <c r="T559">
        <v>1500.1537171366999</v>
      </c>
      <c r="U559">
        <v>1626.0347469030301</v>
      </c>
      <c r="V559">
        <v>97</v>
      </c>
      <c r="W559">
        <v>31</v>
      </c>
      <c r="X559">
        <v>64</v>
      </c>
      <c r="Y559" t="str">
        <f>IF(Table721[[#This Row],[home_team_score]] &gt; Table721[[#This Row],[away_team_score]], Table721[[#This Row],[home_team]], IF(Table721[[#This Row],[home_team_score]] &lt; Table721[[#This Row],[away_team_score]], Table721[[#This Row],[away_team]], ""))</f>
        <v>Boston Bruins</v>
      </c>
    </row>
    <row r="560" spans="1:25">
      <c r="A560">
        <v>2023</v>
      </c>
      <c r="B560" s="15">
        <v>44856</v>
      </c>
      <c r="C560">
        <v>0</v>
      </c>
      <c r="D560">
        <v>0</v>
      </c>
      <c r="E560" t="s">
        <v>829</v>
      </c>
      <c r="G560" t="s">
        <v>854</v>
      </c>
      <c r="H560" t="s">
        <v>846</v>
      </c>
      <c r="I560" t="s">
        <v>855</v>
      </c>
      <c r="J560" t="s">
        <v>847</v>
      </c>
      <c r="K560">
        <v>1504.5513982395701</v>
      </c>
      <c r="L560">
        <v>1550.4930006284701</v>
      </c>
      <c r="M560">
        <v>0.50584023802731903</v>
      </c>
      <c r="N560">
        <v>0.49415976197268102</v>
      </c>
      <c r="O560">
        <v>0.24336487822532499</v>
      </c>
      <c r="P560">
        <v>1.13194160635098</v>
      </c>
      <c r="Q560">
        <v>1.11142327187435</v>
      </c>
      <c r="R560">
        <v>1</v>
      </c>
      <c r="S560">
        <v>4</v>
      </c>
      <c r="T560">
        <v>1499.87019390407</v>
      </c>
      <c r="U560">
        <v>1555.1742049639699</v>
      </c>
      <c r="V560">
        <v>75</v>
      </c>
      <c r="W560">
        <v>56</v>
      </c>
      <c r="X560">
        <v>65</v>
      </c>
      <c r="Y560" t="str">
        <f>IF(Table721[[#This Row],[home_team_score]] &gt; Table721[[#This Row],[away_team_score]], Table721[[#This Row],[home_team]], IF(Table721[[#This Row],[home_team_score]] &lt; Table721[[#This Row],[away_team_score]], Table721[[#This Row],[away_team]], ""))</f>
        <v>Toronto Maple Leafs</v>
      </c>
    </row>
    <row r="561" spans="1:25">
      <c r="A561">
        <v>2023</v>
      </c>
      <c r="B561" s="15">
        <v>44887</v>
      </c>
      <c r="C561">
        <v>0</v>
      </c>
      <c r="D561">
        <v>0</v>
      </c>
      <c r="E561" t="s">
        <v>829</v>
      </c>
      <c r="G561" t="s">
        <v>874</v>
      </c>
      <c r="H561" t="s">
        <v>888</v>
      </c>
      <c r="I561" t="s">
        <v>875</v>
      </c>
      <c r="J561" t="s">
        <v>889</v>
      </c>
      <c r="K561">
        <v>1503.7121955145899</v>
      </c>
      <c r="L561">
        <v>1540.6813808870099</v>
      </c>
      <c r="M561">
        <v>0.51874406156869501</v>
      </c>
      <c r="N561">
        <v>0.48125593843130499</v>
      </c>
      <c r="O561">
        <v>0.24179085971368999</v>
      </c>
      <c r="P561">
        <v>1.15385141023301</v>
      </c>
      <c r="Q561">
        <v>1.08793944948068</v>
      </c>
      <c r="R561">
        <v>3</v>
      </c>
      <c r="S561">
        <v>5</v>
      </c>
      <c r="T561">
        <v>1499.7395974906001</v>
      </c>
      <c r="U561">
        <v>1544.653978911</v>
      </c>
      <c r="V561">
        <v>69</v>
      </c>
      <c r="W561">
        <v>68</v>
      </c>
      <c r="X561">
        <v>68</v>
      </c>
      <c r="Y561" t="str">
        <f>IF(Table721[[#This Row],[home_team_score]] &gt; Table721[[#This Row],[away_team_score]], Table721[[#This Row],[home_team]], IF(Table721[[#This Row],[home_team_score]] &lt; Table721[[#This Row],[away_team_score]], Table721[[#This Row],[away_team]], ""))</f>
        <v>New York Rangers</v>
      </c>
    </row>
    <row r="562" spans="1:25">
      <c r="A562">
        <v>2023</v>
      </c>
      <c r="B562" s="15">
        <v>44983</v>
      </c>
      <c r="C562">
        <v>0</v>
      </c>
      <c r="D562">
        <v>0</v>
      </c>
      <c r="E562" t="s">
        <v>829</v>
      </c>
      <c r="G562" t="s">
        <v>861</v>
      </c>
      <c r="H562" t="s">
        <v>838</v>
      </c>
      <c r="I562" t="s">
        <v>862</v>
      </c>
      <c r="J562" t="s">
        <v>839</v>
      </c>
      <c r="K562">
        <v>1495.68725474557</v>
      </c>
      <c r="L562">
        <v>1507.5684470164399</v>
      </c>
      <c r="M562">
        <v>0.55463831667987096</v>
      </c>
      <c r="N562">
        <v>0.44536168332012899</v>
      </c>
      <c r="O562">
        <v>0.23742661909181001</v>
      </c>
      <c r="P562">
        <v>1.2150173521034799</v>
      </c>
      <c r="Q562">
        <v>1.02240926698833</v>
      </c>
      <c r="R562">
        <v>7</v>
      </c>
      <c r="S562">
        <v>4</v>
      </c>
      <c r="T562">
        <v>1499.7255224292601</v>
      </c>
      <c r="U562">
        <v>1503.5301793327501</v>
      </c>
      <c r="V562">
        <v>42</v>
      </c>
      <c r="W562">
        <v>100</v>
      </c>
      <c r="X562">
        <v>71</v>
      </c>
      <c r="Y562" t="str">
        <f>IF(Table721[[#This Row],[home_team_score]] &gt; Table721[[#This Row],[away_team_score]], Table721[[#This Row],[home_team]], IF(Table721[[#This Row],[home_team_score]] &lt; Table721[[#This Row],[away_team_score]], Table721[[#This Row],[away_team]], ""))</f>
        <v>Buffalo Sabres</v>
      </c>
    </row>
    <row r="563" spans="1:25">
      <c r="A563">
        <v>2023</v>
      </c>
      <c r="B563" s="15">
        <v>44933</v>
      </c>
      <c r="C563">
        <v>0</v>
      </c>
      <c r="D563">
        <v>0</v>
      </c>
      <c r="E563" t="s">
        <v>829</v>
      </c>
      <c r="F563" t="s">
        <v>860</v>
      </c>
      <c r="G563" t="s">
        <v>861</v>
      </c>
      <c r="H563" t="s">
        <v>886</v>
      </c>
      <c r="I563" t="s">
        <v>862</v>
      </c>
      <c r="J563" t="s">
        <v>887</v>
      </c>
      <c r="K563">
        <v>1497.04956090309</v>
      </c>
      <c r="L563">
        <v>1552.7605408075401</v>
      </c>
      <c r="M563">
        <v>0.49178197938830098</v>
      </c>
      <c r="N563">
        <v>0.50821802061169896</v>
      </c>
      <c r="O563">
        <v>0.24307444654579399</v>
      </c>
      <c r="P563">
        <v>1.1070987728613899</v>
      </c>
      <c r="Q563">
        <v>1.1359756736844</v>
      </c>
      <c r="R563">
        <v>6</v>
      </c>
      <c r="S563">
        <v>5</v>
      </c>
      <c r="T563">
        <v>1499.51049987273</v>
      </c>
      <c r="U563">
        <v>1550.2996018378999</v>
      </c>
      <c r="V563">
        <v>72</v>
      </c>
      <c r="W563">
        <v>50</v>
      </c>
      <c r="X563">
        <v>61</v>
      </c>
      <c r="Y563" t="str">
        <f>IF(Table721[[#This Row],[home_team_score]] &gt; Table721[[#This Row],[away_team_score]], Table721[[#This Row],[home_team]], IF(Table721[[#This Row],[home_team_score]] &lt; Table721[[#This Row],[away_team_score]], Table721[[#This Row],[away_team]], ""))</f>
        <v>Buffalo Sabres</v>
      </c>
    </row>
    <row r="564" spans="1:25">
      <c r="A564">
        <v>2023</v>
      </c>
      <c r="B564" s="15">
        <v>44852</v>
      </c>
      <c r="C564">
        <v>0</v>
      </c>
      <c r="D564">
        <v>0</v>
      </c>
      <c r="E564" t="s">
        <v>829</v>
      </c>
      <c r="F564" t="s">
        <v>865</v>
      </c>
      <c r="G564" t="s">
        <v>876</v>
      </c>
      <c r="H564" t="s">
        <v>874</v>
      </c>
      <c r="I564" t="s">
        <v>877</v>
      </c>
      <c r="J564" t="s">
        <v>875</v>
      </c>
      <c r="K564">
        <v>1502.31375101306</v>
      </c>
      <c r="L564">
        <v>1498.05337322991</v>
      </c>
      <c r="M564">
        <v>0.57745823917425099</v>
      </c>
      <c r="N564">
        <v>0.42254176082574901</v>
      </c>
      <c r="O564">
        <v>0.23464750274527699</v>
      </c>
      <c r="P564">
        <v>1.2540648473318601</v>
      </c>
      <c r="Q564">
        <v>0.98058265541342104</v>
      </c>
      <c r="R564">
        <v>3</v>
      </c>
      <c r="S564">
        <v>4</v>
      </c>
      <c r="T564">
        <v>1499.44950853159</v>
      </c>
      <c r="U564">
        <v>1500.91761571138</v>
      </c>
      <c r="V564">
        <v>41</v>
      </c>
      <c r="W564">
        <v>82</v>
      </c>
      <c r="X564">
        <v>61</v>
      </c>
      <c r="Y564" t="str">
        <f>IF(Table721[[#This Row],[home_team_score]] &gt; Table721[[#This Row],[away_team_score]], Table721[[#This Row],[home_team]], IF(Table721[[#This Row],[home_team_score]] &lt; Table721[[#This Row],[away_team_score]], Table721[[#This Row],[away_team]], ""))</f>
        <v>Los Angeles Kings</v>
      </c>
    </row>
    <row r="565" spans="1:25">
      <c r="A565">
        <v>2023</v>
      </c>
      <c r="B565" s="15">
        <v>44908</v>
      </c>
      <c r="C565">
        <v>0</v>
      </c>
      <c r="D565">
        <v>0</v>
      </c>
      <c r="E565" t="s">
        <v>829</v>
      </c>
      <c r="G565" t="s">
        <v>894</v>
      </c>
      <c r="H565" t="s">
        <v>852</v>
      </c>
      <c r="I565" t="s">
        <v>895</v>
      </c>
      <c r="J565" t="s">
        <v>853</v>
      </c>
      <c r="K565">
        <v>1504.3287628271401</v>
      </c>
      <c r="L565">
        <v>1530.4081246026401</v>
      </c>
      <c r="M565">
        <v>0.53437027541385196</v>
      </c>
      <c r="N565">
        <v>0.46562972458614799</v>
      </c>
      <c r="O565">
        <v>0.23988980841805199</v>
      </c>
      <c r="P565">
        <v>1.18044037625243</v>
      </c>
      <c r="Q565">
        <v>1.05944943216563</v>
      </c>
      <c r="R565">
        <v>1</v>
      </c>
      <c r="S565">
        <v>4</v>
      </c>
      <c r="T565">
        <v>1499.3350530515099</v>
      </c>
      <c r="U565">
        <v>1535.40183437827</v>
      </c>
      <c r="V565">
        <v>63</v>
      </c>
      <c r="W565">
        <v>29</v>
      </c>
      <c r="X565">
        <v>46</v>
      </c>
      <c r="Y565" t="str">
        <f>IF(Table721[[#This Row],[home_team_score]] &gt; Table721[[#This Row],[away_team_score]], Table721[[#This Row],[home_team]], IF(Table721[[#This Row],[home_team_score]] &lt; Table721[[#This Row],[away_team_score]], Table721[[#This Row],[away_team]], ""))</f>
        <v>Dallas Stars</v>
      </c>
    </row>
    <row r="566" spans="1:25">
      <c r="A566">
        <v>2023</v>
      </c>
      <c r="B566" s="15">
        <v>44859</v>
      </c>
      <c r="C566">
        <v>0</v>
      </c>
      <c r="D566">
        <v>0</v>
      </c>
      <c r="E566" t="s">
        <v>829</v>
      </c>
      <c r="G566" t="s">
        <v>874</v>
      </c>
      <c r="H566" t="s">
        <v>882</v>
      </c>
      <c r="I566" t="s">
        <v>875</v>
      </c>
      <c r="J566" t="s">
        <v>883</v>
      </c>
      <c r="K566">
        <v>1495.0154383966601</v>
      </c>
      <c r="L566">
        <v>1568.1874793172401</v>
      </c>
      <c r="M566">
        <v>0.46670210926709599</v>
      </c>
      <c r="N566">
        <v>0.53329789073290401</v>
      </c>
      <c r="O566">
        <v>0.24002016403630599</v>
      </c>
      <c r="P566">
        <v>1.0614064657481199</v>
      </c>
      <c r="Q566">
        <v>1.1786136982881901</v>
      </c>
      <c r="R566">
        <v>4</v>
      </c>
      <c r="S566">
        <v>2</v>
      </c>
      <c r="T566">
        <v>1499.1199257589001</v>
      </c>
      <c r="U566">
        <v>1564.0829919549999</v>
      </c>
      <c r="V566">
        <v>79</v>
      </c>
      <c r="W566">
        <v>51</v>
      </c>
      <c r="X566">
        <v>65</v>
      </c>
      <c r="Y566" t="str">
        <f>IF(Table721[[#This Row],[home_team_score]] &gt; Table721[[#This Row],[away_team_score]], Table721[[#This Row],[home_team]], IF(Table721[[#This Row],[home_team_score]] &lt; Table721[[#This Row],[away_team_score]], Table721[[#This Row],[away_team]], ""))</f>
        <v>Los Angeles Kings</v>
      </c>
    </row>
    <row r="567" spans="1:25">
      <c r="A567">
        <v>2023</v>
      </c>
      <c r="B567" s="15">
        <v>44912</v>
      </c>
      <c r="C567">
        <v>0</v>
      </c>
      <c r="D567">
        <v>0</v>
      </c>
      <c r="E567" t="s">
        <v>829</v>
      </c>
      <c r="F567" t="s">
        <v>865</v>
      </c>
      <c r="G567" t="s">
        <v>874</v>
      </c>
      <c r="H567" t="s">
        <v>836</v>
      </c>
      <c r="I567" t="s">
        <v>875</v>
      </c>
      <c r="J567" t="s">
        <v>837</v>
      </c>
      <c r="K567">
        <v>1497.5171557265401</v>
      </c>
      <c r="L567">
        <v>1435.44623241165</v>
      </c>
      <c r="M567">
        <v>0.65591265415852196</v>
      </c>
      <c r="N567">
        <v>0.34408734584147799</v>
      </c>
      <c r="O567">
        <v>0.22488022867558999</v>
      </c>
      <c r="P567">
        <v>1.3892037493342499</v>
      </c>
      <c r="Q567">
        <v>0.83567647934133904</v>
      </c>
      <c r="R567">
        <v>3</v>
      </c>
      <c r="S567">
        <v>2</v>
      </c>
      <c r="T567">
        <v>1499.0925593653601</v>
      </c>
      <c r="U567">
        <v>1433.87082877283</v>
      </c>
      <c r="V567">
        <v>7</v>
      </c>
      <c r="W567">
        <v>17</v>
      </c>
      <c r="X567">
        <v>12</v>
      </c>
      <c r="Y567" t="str">
        <f>IF(Table721[[#This Row],[home_team_score]] &gt; Table721[[#This Row],[away_team_score]], Table721[[#This Row],[home_team]], IF(Table721[[#This Row],[home_team_score]] &lt; Table721[[#This Row],[away_team_score]], Table721[[#This Row],[away_team]], ""))</f>
        <v>Los Angeles Kings</v>
      </c>
    </row>
    <row r="568" spans="1:25">
      <c r="A568">
        <v>2023</v>
      </c>
      <c r="B568" s="15">
        <v>44978</v>
      </c>
      <c r="C568">
        <v>0</v>
      </c>
      <c r="D568">
        <v>0</v>
      </c>
      <c r="E568" t="s">
        <v>829</v>
      </c>
      <c r="F568" t="s">
        <v>865</v>
      </c>
      <c r="G568" t="s">
        <v>876</v>
      </c>
      <c r="H568" t="s">
        <v>863</v>
      </c>
      <c r="I568" t="s">
        <v>877</v>
      </c>
      <c r="J568" t="s">
        <v>864</v>
      </c>
      <c r="K568">
        <v>1496.9885074783399</v>
      </c>
      <c r="L568">
        <v>1466.13298827585</v>
      </c>
      <c r="M568">
        <v>0.61430432170634197</v>
      </c>
      <c r="N568">
        <v>0.38569567829365797</v>
      </c>
      <c r="O568">
        <v>0.230117979763798</v>
      </c>
      <c r="P568">
        <v>1.3173641537052501</v>
      </c>
      <c r="Q568">
        <v>0.91275382605855004</v>
      </c>
      <c r="R568">
        <v>5</v>
      </c>
      <c r="S568">
        <v>4</v>
      </c>
      <c r="T568">
        <v>1498.7802840267</v>
      </c>
      <c r="U568">
        <v>1464.34121172749</v>
      </c>
      <c r="V568">
        <v>19</v>
      </c>
      <c r="W568">
        <v>63</v>
      </c>
      <c r="X568">
        <v>41</v>
      </c>
      <c r="Y568" t="str">
        <f>IF(Table721[[#This Row],[home_team_score]] &gt; Table721[[#This Row],[away_team_score]], Table721[[#This Row],[home_team]], IF(Table721[[#This Row],[home_team_score]] &lt; Table721[[#This Row],[away_team_score]], Table721[[#This Row],[away_team]], ""))</f>
        <v>Nashville Predators</v>
      </c>
    </row>
    <row r="569" spans="1:25">
      <c r="A569">
        <v>2023</v>
      </c>
      <c r="B569" s="15">
        <v>44975</v>
      </c>
      <c r="C569">
        <v>0</v>
      </c>
      <c r="D569">
        <v>0</v>
      </c>
      <c r="E569" t="s">
        <v>829</v>
      </c>
      <c r="G569" t="s">
        <v>876</v>
      </c>
      <c r="H569" t="s">
        <v>858</v>
      </c>
      <c r="I569" t="s">
        <v>877</v>
      </c>
      <c r="J569" t="s">
        <v>859</v>
      </c>
      <c r="K569">
        <v>1493.7168540822299</v>
      </c>
      <c r="L569">
        <v>1535.66375393509</v>
      </c>
      <c r="M569">
        <v>0.51158726770165597</v>
      </c>
      <c r="N569">
        <v>0.48841273229834398</v>
      </c>
      <c r="O569">
        <v>0.24266323581728</v>
      </c>
      <c r="P569">
        <v>1.1416943494371901</v>
      </c>
      <c r="Q569">
        <v>1.1009688863800899</v>
      </c>
      <c r="R569">
        <v>7</v>
      </c>
      <c r="S569">
        <v>3</v>
      </c>
      <c r="T569">
        <v>1498.7716340209799</v>
      </c>
      <c r="U569">
        <v>1530.60897399634</v>
      </c>
      <c r="V569">
        <v>59</v>
      </c>
      <c r="W569">
        <v>73</v>
      </c>
      <c r="X569">
        <v>66</v>
      </c>
      <c r="Y569" t="str">
        <f>IF(Table721[[#This Row],[home_team_score]] &gt; Table721[[#This Row],[away_team_score]], Table721[[#This Row],[home_team]], IF(Table721[[#This Row],[home_team_score]] &lt; Table721[[#This Row],[away_team_score]], Table721[[#This Row],[away_team]], ""))</f>
        <v>Nashville Predators</v>
      </c>
    </row>
    <row r="570" spans="1:25">
      <c r="A570">
        <v>2023</v>
      </c>
      <c r="B570" s="15">
        <v>44863</v>
      </c>
      <c r="C570">
        <v>0</v>
      </c>
      <c r="D570">
        <v>0</v>
      </c>
      <c r="E570" t="s">
        <v>829</v>
      </c>
      <c r="G570" t="s">
        <v>874</v>
      </c>
      <c r="H570" t="s">
        <v>846</v>
      </c>
      <c r="I570" t="s">
        <v>875</v>
      </c>
      <c r="J570" t="s">
        <v>847</v>
      </c>
      <c r="K570">
        <v>1494.74321493351</v>
      </c>
      <c r="L570">
        <v>1548.79977197895</v>
      </c>
      <c r="M570">
        <v>0.494162410398368</v>
      </c>
      <c r="N570">
        <v>0.50583758960163205</v>
      </c>
      <c r="O570">
        <v>0.24336520182518101</v>
      </c>
      <c r="P570">
        <v>1.1114280878809</v>
      </c>
      <c r="Q570">
        <v>1.13193711394428</v>
      </c>
      <c r="R570">
        <v>4</v>
      </c>
      <c r="S570">
        <v>2</v>
      </c>
      <c r="T570">
        <v>1498.5999820761101</v>
      </c>
      <c r="U570">
        <v>1544.9430048363499</v>
      </c>
      <c r="V570">
        <v>68</v>
      </c>
      <c r="W570">
        <v>60</v>
      </c>
      <c r="X570">
        <v>64</v>
      </c>
      <c r="Y570" t="str">
        <f>IF(Table721[[#This Row],[home_team_score]] &gt; Table721[[#This Row],[away_team_score]], Table721[[#This Row],[home_team]], IF(Table721[[#This Row],[home_team_score]] &lt; Table721[[#This Row],[away_team_score]], Table721[[#This Row],[away_team]], ""))</f>
        <v>Los Angeles Kings</v>
      </c>
    </row>
    <row r="571" spans="1:25">
      <c r="A571">
        <v>2023</v>
      </c>
      <c r="B571" s="15">
        <v>44971</v>
      </c>
      <c r="C571">
        <v>0</v>
      </c>
      <c r="D571">
        <v>0</v>
      </c>
      <c r="E571" t="s">
        <v>829</v>
      </c>
      <c r="F571" t="s">
        <v>865</v>
      </c>
      <c r="G571" t="s">
        <v>834</v>
      </c>
      <c r="H571" t="s">
        <v>831</v>
      </c>
      <c r="I571" t="s">
        <v>835</v>
      </c>
      <c r="J571" t="s">
        <v>833</v>
      </c>
      <c r="K571">
        <v>1501.62093266487</v>
      </c>
      <c r="L571">
        <v>1474.33022910878</v>
      </c>
      <c r="M571">
        <v>0.60943099282024804</v>
      </c>
      <c r="N571">
        <v>0.39056900717975201</v>
      </c>
      <c r="O571">
        <v>0.230721543195852</v>
      </c>
      <c r="P571">
        <v>1.3089746697014799</v>
      </c>
      <c r="Q571">
        <v>0.92174687349437101</v>
      </c>
      <c r="R571">
        <v>2</v>
      </c>
      <c r="S571">
        <v>3</v>
      </c>
      <c r="T571">
        <v>1498.56281265396</v>
      </c>
      <c r="U571">
        <v>1477.38834911969</v>
      </c>
      <c r="V571">
        <v>25</v>
      </c>
      <c r="W571">
        <v>55</v>
      </c>
      <c r="X571">
        <v>40</v>
      </c>
      <c r="Y571" t="str">
        <f>IF(Table721[[#This Row],[home_team_score]] &gt; Table721[[#This Row],[away_team_score]], Table721[[#This Row],[home_team]], IF(Table721[[#This Row],[home_team_score]] &lt; Table721[[#This Row],[away_team_score]], Table721[[#This Row],[away_team]], ""))</f>
        <v>Ottawa Senators</v>
      </c>
    </row>
    <row r="572" spans="1:25">
      <c r="A572">
        <v>2023</v>
      </c>
      <c r="B572" s="15">
        <v>44845</v>
      </c>
      <c r="C572">
        <v>0</v>
      </c>
      <c r="D572">
        <v>0</v>
      </c>
      <c r="E572" t="s">
        <v>829</v>
      </c>
      <c r="G572" t="s">
        <v>874</v>
      </c>
      <c r="H572" t="s">
        <v>843</v>
      </c>
      <c r="I572" t="s">
        <v>875</v>
      </c>
      <c r="J572" t="s">
        <v>845</v>
      </c>
      <c r="K572">
        <v>1501.1290676035701</v>
      </c>
      <c r="L572">
        <v>1528.4543745205301</v>
      </c>
      <c r="M572">
        <v>0.532585256521103</v>
      </c>
      <c r="N572">
        <v>0.467414743478897</v>
      </c>
      <c r="O572">
        <v>0.240106795580069</v>
      </c>
      <c r="P572">
        <v>1.1773999693057999</v>
      </c>
      <c r="Q572">
        <v>1.0627068262742601</v>
      </c>
      <c r="R572">
        <v>3</v>
      </c>
      <c r="S572">
        <v>4</v>
      </c>
      <c r="T572">
        <v>1498.52855611204</v>
      </c>
      <c r="U572">
        <v>1531.05488601206</v>
      </c>
      <c r="V572">
        <v>60</v>
      </c>
      <c r="W572">
        <v>77</v>
      </c>
      <c r="X572">
        <v>68</v>
      </c>
      <c r="Y572" t="str">
        <f>IF(Table721[[#This Row],[home_team_score]] &gt; Table721[[#This Row],[away_team_score]], Table721[[#This Row],[home_team]], IF(Table721[[#This Row],[home_team_score]] &lt; Table721[[#This Row],[away_team_score]], Table721[[#This Row],[away_team]], ""))</f>
        <v>Vegas Golden Knights</v>
      </c>
    </row>
    <row r="573" spans="1:25">
      <c r="A573">
        <v>2023</v>
      </c>
      <c r="B573" s="15">
        <v>44953</v>
      </c>
      <c r="C573">
        <v>0</v>
      </c>
      <c r="D573">
        <v>0</v>
      </c>
      <c r="E573" t="s">
        <v>829</v>
      </c>
      <c r="G573" t="s">
        <v>834</v>
      </c>
      <c r="H573" t="s">
        <v>892</v>
      </c>
      <c r="I573" t="s">
        <v>835</v>
      </c>
      <c r="J573" t="s">
        <v>893</v>
      </c>
      <c r="K573">
        <v>1495.68391474277</v>
      </c>
      <c r="L573">
        <v>1454.07411909244</v>
      </c>
      <c r="M573">
        <v>0.628864450389654</v>
      </c>
      <c r="N573">
        <v>0.371135549610346</v>
      </c>
      <c r="O573">
        <v>0.22830387368043301</v>
      </c>
      <c r="P573">
        <v>1.3424605844158699</v>
      </c>
      <c r="Q573">
        <v>0.88584328926456601</v>
      </c>
      <c r="R573">
        <v>2</v>
      </c>
      <c r="S573">
        <v>0</v>
      </c>
      <c r="T573">
        <v>1498.38723908102</v>
      </c>
      <c r="U573">
        <v>1451.37079475419</v>
      </c>
      <c r="V573">
        <v>13</v>
      </c>
      <c r="W573">
        <v>27</v>
      </c>
      <c r="X573">
        <v>20</v>
      </c>
      <c r="Y573" t="str">
        <f>IF(Table721[[#This Row],[home_team_score]] &gt; Table721[[#This Row],[away_team_score]], Table721[[#This Row],[home_team]], IF(Table721[[#This Row],[home_team_score]] &lt; Table721[[#This Row],[away_team_score]], Table721[[#This Row],[away_team]], ""))</f>
        <v>New York Islanders</v>
      </c>
    </row>
    <row r="574" spans="1:25">
      <c r="A574">
        <v>2023</v>
      </c>
      <c r="B574" s="15">
        <v>44970</v>
      </c>
      <c r="C574">
        <v>0</v>
      </c>
      <c r="D574">
        <v>0</v>
      </c>
      <c r="E574" t="s">
        <v>829</v>
      </c>
      <c r="G574" t="s">
        <v>876</v>
      </c>
      <c r="H574" t="s">
        <v>890</v>
      </c>
      <c r="I574" t="s">
        <v>877</v>
      </c>
      <c r="J574" t="s">
        <v>891</v>
      </c>
      <c r="K574">
        <v>1503.7254457984</v>
      </c>
      <c r="L574">
        <v>1417.9827109891701</v>
      </c>
      <c r="M574">
        <v>0.68598133544176298</v>
      </c>
      <c r="N574">
        <v>0.31401866455823702</v>
      </c>
      <c r="O574">
        <v>0.220965033244824</v>
      </c>
      <c r="P574">
        <v>1.44134981553713</v>
      </c>
      <c r="Q574">
        <v>0.77961521770769304</v>
      </c>
      <c r="R574">
        <v>2</v>
      </c>
      <c r="S574">
        <v>4</v>
      </c>
      <c r="T574">
        <v>1498.13536688608</v>
      </c>
      <c r="U574">
        <v>1423.5727899014901</v>
      </c>
      <c r="V574">
        <v>4</v>
      </c>
      <c r="W574">
        <v>75</v>
      </c>
      <c r="X574">
        <v>39</v>
      </c>
      <c r="Y574" t="str">
        <f>IF(Table721[[#This Row],[home_team_score]] &gt; Table721[[#This Row],[away_team_score]], Table721[[#This Row],[home_team]], IF(Table721[[#This Row],[home_team_score]] &lt; Table721[[#This Row],[away_team_score]], Table721[[#This Row],[away_team]], ""))</f>
        <v>Arizona Coyotes</v>
      </c>
    </row>
    <row r="575" spans="1:25">
      <c r="A575">
        <v>2023</v>
      </c>
      <c r="B575" s="15">
        <v>44940</v>
      </c>
      <c r="C575">
        <v>0</v>
      </c>
      <c r="D575">
        <v>0</v>
      </c>
      <c r="E575" t="s">
        <v>829</v>
      </c>
      <c r="G575" t="s">
        <v>876</v>
      </c>
      <c r="H575" t="s">
        <v>861</v>
      </c>
      <c r="I575" t="s">
        <v>877</v>
      </c>
      <c r="J575" t="s">
        <v>862</v>
      </c>
      <c r="K575">
        <v>1502.7598767309801</v>
      </c>
      <c r="L575">
        <v>1485.63827701228</v>
      </c>
      <c r="M575">
        <v>0.59541167474152001</v>
      </c>
      <c r="N575">
        <v>0.40458832525847999</v>
      </c>
      <c r="O575">
        <v>0.23244937061165599</v>
      </c>
      <c r="P575">
        <v>1.2848696510462001</v>
      </c>
      <c r="Q575">
        <v>0.94757971956545695</v>
      </c>
      <c r="R575">
        <v>3</v>
      </c>
      <c r="S575">
        <v>5</v>
      </c>
      <c r="T575">
        <v>1498.07576541507</v>
      </c>
      <c r="U575">
        <v>1490.3223883281901</v>
      </c>
      <c r="V575">
        <v>33</v>
      </c>
      <c r="W575">
        <v>74</v>
      </c>
      <c r="X575">
        <v>53</v>
      </c>
      <c r="Y575" t="str">
        <f>IF(Table721[[#This Row],[home_team_score]] &gt; Table721[[#This Row],[away_team_score]], Table721[[#This Row],[home_team]], IF(Table721[[#This Row],[home_team_score]] &lt; Table721[[#This Row],[away_team_score]], Table721[[#This Row],[away_team]], ""))</f>
        <v>Buffalo Sabres</v>
      </c>
    </row>
    <row r="576" spans="1:25">
      <c r="A576">
        <v>2023</v>
      </c>
      <c r="B576" s="15">
        <v>44894</v>
      </c>
      <c r="C576">
        <v>0</v>
      </c>
      <c r="D576">
        <v>0</v>
      </c>
      <c r="E576" t="s">
        <v>829</v>
      </c>
      <c r="F576" t="s">
        <v>860</v>
      </c>
      <c r="G576" t="s">
        <v>874</v>
      </c>
      <c r="H576" t="s">
        <v>850</v>
      </c>
      <c r="I576" t="s">
        <v>875</v>
      </c>
      <c r="J576" t="s">
        <v>851</v>
      </c>
      <c r="K576">
        <v>1500.99470516836</v>
      </c>
      <c r="L576">
        <v>1485.7816146114901</v>
      </c>
      <c r="M576">
        <v>0.59276237107645302</v>
      </c>
      <c r="N576">
        <v>0.40723762892354698</v>
      </c>
      <c r="O576">
        <v>0.232774647895411</v>
      </c>
      <c r="P576">
        <v>1.2803193378353499</v>
      </c>
      <c r="Q576">
        <v>0.95245531006006401</v>
      </c>
      <c r="R576">
        <v>8</v>
      </c>
      <c r="S576">
        <v>9</v>
      </c>
      <c r="T576">
        <v>1498.0383281417601</v>
      </c>
      <c r="U576">
        <v>1488.7379916380901</v>
      </c>
      <c r="V576">
        <v>32</v>
      </c>
      <c r="W576">
        <v>90</v>
      </c>
      <c r="X576">
        <v>61</v>
      </c>
      <c r="Y576" t="str">
        <f>IF(Table721[[#This Row],[home_team_score]] &gt; Table721[[#This Row],[away_team_score]], Table721[[#This Row],[home_team]], IF(Table721[[#This Row],[home_team_score]] &lt; Table721[[#This Row],[away_team_score]], Table721[[#This Row],[away_team]], ""))</f>
        <v>Seattle Kraken</v>
      </c>
    </row>
    <row r="577" spans="1:25">
      <c r="A577">
        <v>2023</v>
      </c>
      <c r="B577" s="15">
        <v>44886</v>
      </c>
      <c r="C577">
        <v>0</v>
      </c>
      <c r="D577">
        <v>0</v>
      </c>
      <c r="E577" t="s">
        <v>829</v>
      </c>
      <c r="G577" t="s">
        <v>894</v>
      </c>
      <c r="H577" t="s">
        <v>870</v>
      </c>
      <c r="I577" t="s">
        <v>895</v>
      </c>
      <c r="J577" t="s">
        <v>871</v>
      </c>
      <c r="K577">
        <v>1492.7214705843201</v>
      </c>
      <c r="L577">
        <v>1539.65611814113</v>
      </c>
      <c r="M577">
        <v>0.50441128231533205</v>
      </c>
      <c r="N577">
        <v>0.495588717684668</v>
      </c>
      <c r="O577">
        <v>0.243539513298028</v>
      </c>
      <c r="P577">
        <v>1.1295179997315801</v>
      </c>
      <c r="Q577">
        <v>1.11402151356645</v>
      </c>
      <c r="R577">
        <v>5</v>
      </c>
      <c r="S577">
        <v>2</v>
      </c>
      <c r="T577">
        <v>1497.29189041931</v>
      </c>
      <c r="U577">
        <v>1535.0856983061401</v>
      </c>
      <c r="V577">
        <v>61</v>
      </c>
      <c r="W577">
        <v>47</v>
      </c>
      <c r="X577">
        <v>54</v>
      </c>
      <c r="Y577" t="str">
        <f>IF(Table721[[#This Row],[home_team_score]] &gt; Table721[[#This Row],[away_team_score]], Table721[[#This Row],[home_team]], IF(Table721[[#This Row],[home_team_score]] &lt; Table721[[#This Row],[away_team_score]], Table721[[#This Row],[away_team]], ""))</f>
        <v>New Jersey Devils</v>
      </c>
    </row>
    <row r="578" spans="1:25">
      <c r="A578">
        <v>2023</v>
      </c>
      <c r="B578" s="15">
        <v>44882</v>
      </c>
      <c r="C578">
        <v>0</v>
      </c>
      <c r="D578">
        <v>0</v>
      </c>
      <c r="E578" t="s">
        <v>829</v>
      </c>
      <c r="G578" t="s">
        <v>876</v>
      </c>
      <c r="H578" t="s">
        <v>834</v>
      </c>
      <c r="I578" t="s">
        <v>877</v>
      </c>
      <c r="J578" t="s">
        <v>835</v>
      </c>
      <c r="K578">
        <v>1494.9550564470401</v>
      </c>
      <c r="L578">
        <v>1525.5142212170999</v>
      </c>
      <c r="M578">
        <v>0.52794844821783704</v>
      </c>
      <c r="N578">
        <v>0.47205155178216301</v>
      </c>
      <c r="O578">
        <v>0.24067061320980199</v>
      </c>
      <c r="P578">
        <v>1.1695058328697301</v>
      </c>
      <c r="Q578">
        <v>1.0711647803400799</v>
      </c>
      <c r="R578">
        <v>5</v>
      </c>
      <c r="S578">
        <v>4</v>
      </c>
      <c r="T578">
        <v>1497.21308533755</v>
      </c>
      <c r="U578">
        <v>1523.2561923265901</v>
      </c>
      <c r="V578">
        <v>54</v>
      </c>
      <c r="W578">
        <v>64</v>
      </c>
      <c r="X578">
        <v>59</v>
      </c>
      <c r="Y578" t="str">
        <f>IF(Table721[[#This Row],[home_team_score]] &gt; Table721[[#This Row],[away_team_score]], Table721[[#This Row],[home_team]], IF(Table721[[#This Row],[home_team_score]] &lt; Table721[[#This Row],[away_team_score]], Table721[[#This Row],[away_team]], ""))</f>
        <v>Nashville Predators</v>
      </c>
    </row>
    <row r="579" spans="1:25">
      <c r="A579">
        <v>2023</v>
      </c>
      <c r="B579" s="15">
        <v>44894</v>
      </c>
      <c r="C579">
        <v>0</v>
      </c>
      <c r="D579">
        <v>0</v>
      </c>
      <c r="E579" t="s">
        <v>829</v>
      </c>
      <c r="G579" t="s">
        <v>863</v>
      </c>
      <c r="H579" t="s">
        <v>838</v>
      </c>
      <c r="I579" t="s">
        <v>864</v>
      </c>
      <c r="J579" t="s">
        <v>839</v>
      </c>
      <c r="K579">
        <v>1502.9787169761801</v>
      </c>
      <c r="L579">
        <v>1505.7190981900701</v>
      </c>
      <c r="M579">
        <v>0.56759567423111901</v>
      </c>
      <c r="N579">
        <v>0.43240432576888099</v>
      </c>
      <c r="O579">
        <v>0.23585005609074899</v>
      </c>
      <c r="P579">
        <v>1.2371739329487099</v>
      </c>
      <c r="Q579">
        <v>0.99867612314203702</v>
      </c>
      <c r="R579">
        <v>1</v>
      </c>
      <c r="S579">
        <v>5</v>
      </c>
      <c r="T579">
        <v>1496.9422021098601</v>
      </c>
      <c r="U579">
        <v>1511.7556130563901</v>
      </c>
      <c r="V579">
        <v>46</v>
      </c>
      <c r="W579">
        <v>66</v>
      </c>
      <c r="X579">
        <v>56</v>
      </c>
      <c r="Y579" t="str">
        <f>IF(Table721[[#This Row],[home_team_score]] &gt; Table721[[#This Row],[away_team_score]], Table721[[#This Row],[home_team]], IF(Table721[[#This Row],[home_team_score]] &lt; Table721[[#This Row],[away_team_score]], Table721[[#This Row],[away_team]], ""))</f>
        <v>Washington Capitals</v>
      </c>
    </row>
    <row r="580" spans="1:25">
      <c r="A580">
        <v>2023</v>
      </c>
      <c r="B580" s="15">
        <v>44898</v>
      </c>
      <c r="C580">
        <v>0</v>
      </c>
      <c r="D580">
        <v>0</v>
      </c>
      <c r="E580" t="s">
        <v>829</v>
      </c>
      <c r="G580" t="s">
        <v>874</v>
      </c>
      <c r="H580" t="s">
        <v>866</v>
      </c>
      <c r="I580" t="s">
        <v>875</v>
      </c>
      <c r="J580" t="s">
        <v>867</v>
      </c>
      <c r="K580">
        <v>1500.6085845453899</v>
      </c>
      <c r="L580">
        <v>1550.59176290919</v>
      </c>
      <c r="M580">
        <v>0.50002420828045202</v>
      </c>
      <c r="N580">
        <v>0.49997579171954798</v>
      </c>
      <c r="O580">
        <v>0.24407615286488399</v>
      </c>
      <c r="P580">
        <v>1.12208058432939</v>
      </c>
      <c r="Q580">
        <v>1.1219955685355001</v>
      </c>
      <c r="R580">
        <v>2</v>
      </c>
      <c r="S580">
        <v>4</v>
      </c>
      <c r="T580">
        <v>1496.8036544974</v>
      </c>
      <c r="U580">
        <v>1554.39669295718</v>
      </c>
      <c r="V580">
        <v>73</v>
      </c>
      <c r="W580">
        <v>50</v>
      </c>
      <c r="X580">
        <v>61</v>
      </c>
      <c r="Y580" t="str">
        <f>IF(Table721[[#This Row],[home_team_score]] &gt; Table721[[#This Row],[away_team_score]], Table721[[#This Row],[home_team]], IF(Table721[[#This Row],[home_team_score]] &lt; Table721[[#This Row],[away_team_score]], Table721[[#This Row],[away_team]], ""))</f>
        <v>Carolina Hurricanes</v>
      </c>
    </row>
    <row r="581" spans="1:25">
      <c r="A581">
        <v>2023</v>
      </c>
      <c r="B581" s="15">
        <v>44886</v>
      </c>
      <c r="C581">
        <v>0</v>
      </c>
      <c r="D581">
        <v>0</v>
      </c>
      <c r="E581" t="s">
        <v>829</v>
      </c>
      <c r="F581" t="s">
        <v>865</v>
      </c>
      <c r="G581" t="s">
        <v>876</v>
      </c>
      <c r="H581" t="s">
        <v>890</v>
      </c>
      <c r="I581" t="s">
        <v>877</v>
      </c>
      <c r="J581" t="s">
        <v>891</v>
      </c>
      <c r="K581">
        <v>1494.97757880889</v>
      </c>
      <c r="L581">
        <v>1441.09896420522</v>
      </c>
      <c r="M581">
        <v>0.64519250930989902</v>
      </c>
      <c r="N581">
        <v>0.35480749069010098</v>
      </c>
      <c r="O581">
        <v>0.22624661087238099</v>
      </c>
      <c r="P581">
        <v>1.3706590109005701</v>
      </c>
      <c r="Q581">
        <v>0.85558759997181399</v>
      </c>
      <c r="R581">
        <v>4</v>
      </c>
      <c r="S581">
        <v>3</v>
      </c>
      <c r="T581">
        <v>1496.6082433778299</v>
      </c>
      <c r="U581">
        <v>1439.4682996362801</v>
      </c>
      <c r="V581">
        <v>8</v>
      </c>
      <c r="W581">
        <v>32</v>
      </c>
      <c r="X581">
        <v>20</v>
      </c>
      <c r="Y581" t="str">
        <f>IF(Table721[[#This Row],[home_team_score]] &gt; Table721[[#This Row],[away_team_score]], Table721[[#This Row],[home_team]], IF(Table721[[#This Row],[home_team_score]] &lt; Table721[[#This Row],[away_team_score]], Table721[[#This Row],[away_team]], ""))</f>
        <v>Nashville Predators</v>
      </c>
    </row>
    <row r="582" spans="1:25">
      <c r="A582">
        <v>2023</v>
      </c>
      <c r="B582" s="15">
        <v>44905</v>
      </c>
      <c r="C582">
        <v>0</v>
      </c>
      <c r="D582">
        <v>0</v>
      </c>
      <c r="E582" t="s">
        <v>829</v>
      </c>
      <c r="G582" t="s">
        <v>876</v>
      </c>
      <c r="H582" t="s">
        <v>831</v>
      </c>
      <c r="I582" t="s">
        <v>877</v>
      </c>
      <c r="J582" t="s">
        <v>833</v>
      </c>
      <c r="K582">
        <v>1499.54052098067</v>
      </c>
      <c r="L582">
        <v>1461.4324443278699</v>
      </c>
      <c r="M582">
        <v>0.62414771587486295</v>
      </c>
      <c r="N582">
        <v>0.37585228412513699</v>
      </c>
      <c r="O582">
        <v>0.22889346026180399</v>
      </c>
      <c r="P582">
        <v>1.3343255616104299</v>
      </c>
      <c r="Q582">
        <v>0.89456789865137298</v>
      </c>
      <c r="R582">
        <v>2</v>
      </c>
      <c r="S582">
        <v>3</v>
      </c>
      <c r="T582">
        <v>1496.3912836899599</v>
      </c>
      <c r="U582">
        <v>1464.58168161858</v>
      </c>
      <c r="V582">
        <v>17</v>
      </c>
      <c r="W582">
        <v>28</v>
      </c>
      <c r="X582">
        <v>22</v>
      </c>
      <c r="Y582" t="str">
        <f>IF(Table721[[#This Row],[home_team_score]] &gt; Table721[[#This Row],[away_team_score]], Table721[[#This Row],[home_team]], IF(Table721[[#This Row],[home_team_score]] &lt; Table721[[#This Row],[away_team_score]], Table721[[#This Row],[away_team]], ""))</f>
        <v>Ottawa Senators</v>
      </c>
    </row>
    <row r="583" spans="1:25">
      <c r="A583">
        <v>2023</v>
      </c>
      <c r="B583" s="15">
        <v>44861</v>
      </c>
      <c r="C583">
        <v>0</v>
      </c>
      <c r="D583">
        <v>0</v>
      </c>
      <c r="E583" t="s">
        <v>829</v>
      </c>
      <c r="G583" t="s">
        <v>876</v>
      </c>
      <c r="H583" t="s">
        <v>872</v>
      </c>
      <c r="I583" t="s">
        <v>877</v>
      </c>
      <c r="J583" t="s">
        <v>873</v>
      </c>
      <c r="K583">
        <v>1490.75459833126</v>
      </c>
      <c r="L583">
        <v>1548.38125212255</v>
      </c>
      <c r="M583">
        <v>0.48902612548060798</v>
      </c>
      <c r="N583">
        <v>0.51097387451939202</v>
      </c>
      <c r="O583">
        <v>0.24273807264053199</v>
      </c>
      <c r="P583">
        <v>1.1020850644317199</v>
      </c>
      <c r="Q583">
        <v>1.14065300820881</v>
      </c>
      <c r="R583">
        <v>6</v>
      </c>
      <c r="S583">
        <v>2</v>
      </c>
      <c r="T583">
        <v>1496.0834718676299</v>
      </c>
      <c r="U583">
        <v>1543.0523785861801</v>
      </c>
      <c r="V583">
        <v>65</v>
      </c>
      <c r="W583">
        <v>52</v>
      </c>
      <c r="X583">
        <v>58</v>
      </c>
      <c r="Y583" t="str">
        <f>IF(Table721[[#This Row],[home_team_score]] &gt; Table721[[#This Row],[away_team_score]], Table721[[#This Row],[home_team]], IF(Table721[[#This Row],[home_team_score]] &lt; Table721[[#This Row],[away_team_score]], Table721[[#This Row],[away_team]], ""))</f>
        <v>Nashville Predators</v>
      </c>
    </row>
    <row r="584" spans="1:25">
      <c r="A584">
        <v>2023</v>
      </c>
      <c r="B584" s="15">
        <v>44922</v>
      </c>
      <c r="C584">
        <v>0</v>
      </c>
      <c r="D584">
        <v>0</v>
      </c>
      <c r="E584" t="s">
        <v>829</v>
      </c>
      <c r="G584" t="s">
        <v>863</v>
      </c>
      <c r="H584" t="s">
        <v>836</v>
      </c>
      <c r="I584" t="s">
        <v>864</v>
      </c>
      <c r="J584" t="s">
        <v>837</v>
      </c>
      <c r="K584">
        <v>1492.664314802</v>
      </c>
      <c r="L584">
        <v>1430.9949891915101</v>
      </c>
      <c r="M584">
        <v>0.65539071726061504</v>
      </c>
      <c r="N584">
        <v>0.34460928273938501</v>
      </c>
      <c r="O584">
        <v>0.22494707376881201</v>
      </c>
      <c r="P584">
        <v>1.38830028426702</v>
      </c>
      <c r="Q584">
        <v>0.83664678950178795</v>
      </c>
      <c r="R584">
        <v>6</v>
      </c>
      <c r="S584">
        <v>2</v>
      </c>
      <c r="T584">
        <v>1496.0598603783301</v>
      </c>
      <c r="U584">
        <v>1427.59944361518</v>
      </c>
      <c r="V584">
        <v>5</v>
      </c>
      <c r="W584">
        <v>12</v>
      </c>
      <c r="X584">
        <v>8</v>
      </c>
      <c r="Y584" t="str">
        <f>IF(Table721[[#This Row],[home_team_score]] &gt; Table721[[#This Row],[away_team_score]], Table721[[#This Row],[home_team]], IF(Table721[[#This Row],[home_team_score]] &lt; Table721[[#This Row],[away_team_score]], Table721[[#This Row],[away_team]], ""))</f>
        <v>Vancouver Canucks</v>
      </c>
    </row>
    <row r="585" spans="1:25">
      <c r="A585">
        <v>2023</v>
      </c>
      <c r="B585" s="15">
        <v>44933</v>
      </c>
      <c r="C585">
        <v>0</v>
      </c>
      <c r="D585">
        <v>0</v>
      </c>
      <c r="E585" t="s">
        <v>829</v>
      </c>
      <c r="F585" t="s">
        <v>860</v>
      </c>
      <c r="G585" t="s">
        <v>894</v>
      </c>
      <c r="H585" t="s">
        <v>888</v>
      </c>
      <c r="I585" t="s">
        <v>895</v>
      </c>
      <c r="J585" t="s">
        <v>889</v>
      </c>
      <c r="K585">
        <v>1493.3063407165</v>
      </c>
      <c r="L585">
        <v>1556.3493436040801</v>
      </c>
      <c r="M585">
        <v>0.48123842278867901</v>
      </c>
      <c r="N585">
        <v>0.51876157721132099</v>
      </c>
      <c r="O585">
        <v>0.24178872626741699</v>
      </c>
      <c r="P585">
        <v>1.0879075465677599</v>
      </c>
      <c r="Q585">
        <v>1.15388117969966</v>
      </c>
      <c r="R585">
        <v>4</v>
      </c>
      <c r="S585">
        <v>3</v>
      </c>
      <c r="T585">
        <v>1495.8273765609299</v>
      </c>
      <c r="U585">
        <v>1553.82830775965</v>
      </c>
      <c r="V585">
        <v>72</v>
      </c>
      <c r="W585">
        <v>74</v>
      </c>
      <c r="X585">
        <v>73</v>
      </c>
      <c r="Y585" t="str">
        <f>IF(Table721[[#This Row],[home_team_score]] &gt; Table721[[#This Row],[away_team_score]], Table721[[#This Row],[home_team]], IF(Table721[[#This Row],[home_team_score]] &lt; Table721[[#This Row],[away_team_score]], Table721[[#This Row],[away_team]], ""))</f>
        <v>New Jersey Devils</v>
      </c>
    </row>
    <row r="586" spans="1:25">
      <c r="A586">
        <v>2023</v>
      </c>
      <c r="B586" s="15">
        <v>44910</v>
      </c>
      <c r="C586">
        <v>0</v>
      </c>
      <c r="D586">
        <v>0</v>
      </c>
      <c r="E586" t="s">
        <v>829</v>
      </c>
      <c r="G586" t="s">
        <v>894</v>
      </c>
      <c r="H586" t="s">
        <v>840</v>
      </c>
      <c r="I586" t="s">
        <v>895</v>
      </c>
      <c r="J586" t="s">
        <v>841</v>
      </c>
      <c r="K586">
        <v>1499.3350530515099</v>
      </c>
      <c r="L586">
        <v>1416.89870238402</v>
      </c>
      <c r="M586">
        <v>0.68186696251919499</v>
      </c>
      <c r="N586">
        <v>0.31813303748080501</v>
      </c>
      <c r="O586">
        <v>0.221508945194653</v>
      </c>
      <c r="P586">
        <v>1.43420323860233</v>
      </c>
      <c r="Q586">
        <v>0.78730570659231902</v>
      </c>
      <c r="R586">
        <v>1</v>
      </c>
      <c r="S586">
        <v>2</v>
      </c>
      <c r="T586">
        <v>1495.8150508137701</v>
      </c>
      <c r="U586">
        <v>1420.4187046217601</v>
      </c>
      <c r="V586">
        <v>3</v>
      </c>
      <c r="W586">
        <v>11</v>
      </c>
      <c r="X586">
        <v>7</v>
      </c>
      <c r="Y586" t="str">
        <f>IF(Table721[[#This Row],[home_team_score]] &gt; Table721[[#This Row],[away_team_score]], Table721[[#This Row],[home_team]], IF(Table721[[#This Row],[home_team_score]] &lt; Table721[[#This Row],[away_team_score]], Table721[[#This Row],[away_team]], ""))</f>
        <v>Philadelphia Flyers</v>
      </c>
    </row>
    <row r="587" spans="1:25">
      <c r="A587">
        <v>2023</v>
      </c>
      <c r="B587" s="15">
        <v>44862</v>
      </c>
      <c r="C587">
        <v>0</v>
      </c>
      <c r="D587">
        <v>0</v>
      </c>
      <c r="E587" t="s">
        <v>829</v>
      </c>
      <c r="G587" t="s">
        <v>863</v>
      </c>
      <c r="H587" t="s">
        <v>856</v>
      </c>
      <c r="I587" t="s">
        <v>864</v>
      </c>
      <c r="J587" t="s">
        <v>857</v>
      </c>
      <c r="K587">
        <v>1490.4831651019799</v>
      </c>
      <c r="L587">
        <v>1540.19793841046</v>
      </c>
      <c r="M587">
        <v>0.50041047411279704</v>
      </c>
      <c r="N587">
        <v>0.49958952588720301</v>
      </c>
      <c r="O587">
        <v>0.244028872805645</v>
      </c>
      <c r="P587">
        <v>1.12273521709336</v>
      </c>
      <c r="Q587">
        <v>1.1212936557122899</v>
      </c>
      <c r="R587">
        <v>5</v>
      </c>
      <c r="S587">
        <v>1</v>
      </c>
      <c r="T587">
        <v>1495.6732073651001</v>
      </c>
      <c r="U587">
        <v>1535.00789614734</v>
      </c>
      <c r="V587">
        <v>60</v>
      </c>
      <c r="W587">
        <v>49</v>
      </c>
      <c r="X587">
        <v>54</v>
      </c>
      <c r="Y587" t="str">
        <f>IF(Table721[[#This Row],[home_team_score]] &gt; Table721[[#This Row],[away_team_score]], Table721[[#This Row],[home_team]], IF(Table721[[#This Row],[home_team_score]] &lt; Table721[[#This Row],[away_team_score]], Table721[[#This Row],[away_team]], ""))</f>
        <v>Vancouver Canucks</v>
      </c>
    </row>
    <row r="588" spans="1:25">
      <c r="A588">
        <v>2023</v>
      </c>
      <c r="B588" s="15">
        <v>44980</v>
      </c>
      <c r="C588">
        <v>0</v>
      </c>
      <c r="D588">
        <v>0</v>
      </c>
      <c r="E588" t="s">
        <v>829</v>
      </c>
      <c r="F588" t="s">
        <v>860</v>
      </c>
      <c r="G588" t="s">
        <v>872</v>
      </c>
      <c r="H588" t="s">
        <v>863</v>
      </c>
      <c r="I588" t="s">
        <v>873</v>
      </c>
      <c r="J588" t="s">
        <v>864</v>
      </c>
      <c r="K588">
        <v>1498.51094757243</v>
      </c>
      <c r="L588">
        <v>1464.34121172749</v>
      </c>
      <c r="M588">
        <v>0.61881462501836904</v>
      </c>
      <c r="N588">
        <v>0.38118537498163102</v>
      </c>
      <c r="O588">
        <v>0.229557839315363</v>
      </c>
      <c r="P588">
        <v>1.3251333410961399</v>
      </c>
      <c r="Q588">
        <v>0.90442449821922599</v>
      </c>
      <c r="R588">
        <v>2</v>
      </c>
      <c r="S588">
        <v>3</v>
      </c>
      <c r="T588">
        <v>1495.3948745129501</v>
      </c>
      <c r="U588">
        <v>1467.4572847869699</v>
      </c>
      <c r="V588">
        <v>18</v>
      </c>
      <c r="W588">
        <v>5</v>
      </c>
      <c r="X588">
        <v>11</v>
      </c>
      <c r="Y588" t="str">
        <f>IF(Table721[[#This Row],[home_team_score]] &gt; Table721[[#This Row],[away_team_score]], Table721[[#This Row],[home_team]], IF(Table721[[#This Row],[home_team_score]] &lt; Table721[[#This Row],[away_team_score]], Table721[[#This Row],[away_team]], ""))</f>
        <v>Vancouver Canucks</v>
      </c>
    </row>
    <row r="589" spans="1:25">
      <c r="A589">
        <v>2023</v>
      </c>
      <c r="B589" s="15">
        <v>44983</v>
      </c>
      <c r="C589">
        <v>0</v>
      </c>
      <c r="D589">
        <v>0</v>
      </c>
      <c r="E589" t="s">
        <v>829</v>
      </c>
      <c r="G589" t="s">
        <v>850</v>
      </c>
      <c r="H589" t="s">
        <v>846</v>
      </c>
      <c r="I589" t="s">
        <v>851</v>
      </c>
      <c r="J589" t="s">
        <v>847</v>
      </c>
      <c r="K589">
        <v>1500.1537171366999</v>
      </c>
      <c r="L589">
        <v>1565.8325503901599</v>
      </c>
      <c r="M589">
        <v>0.477451649471345</v>
      </c>
      <c r="N589">
        <v>0.522548350528655</v>
      </c>
      <c r="O589">
        <v>0.24132764891167599</v>
      </c>
      <c r="P589">
        <v>1.08100866381844</v>
      </c>
      <c r="Q589">
        <v>1.1603189850932301</v>
      </c>
      <c r="R589">
        <v>1</v>
      </c>
      <c r="S589">
        <v>5</v>
      </c>
      <c r="T589">
        <v>1495.23061947867</v>
      </c>
      <c r="U589">
        <v>1570.7556480481901</v>
      </c>
      <c r="V589">
        <v>81</v>
      </c>
      <c r="W589">
        <v>52</v>
      </c>
      <c r="X589">
        <v>66</v>
      </c>
      <c r="Y589" t="str">
        <f>IF(Table721[[#This Row],[home_team_score]] &gt; Table721[[#This Row],[away_team_score]], Table721[[#This Row],[home_team]], IF(Table721[[#This Row],[home_team_score]] &lt; Table721[[#This Row],[away_team_score]], Table721[[#This Row],[away_team]], ""))</f>
        <v>Toronto Maple Leafs</v>
      </c>
    </row>
    <row r="590" spans="1:25">
      <c r="A590">
        <v>2023</v>
      </c>
      <c r="B590" s="15">
        <v>44884</v>
      </c>
      <c r="C590">
        <v>0</v>
      </c>
      <c r="D590">
        <v>0</v>
      </c>
      <c r="E590" t="s">
        <v>829</v>
      </c>
      <c r="F590" t="s">
        <v>860</v>
      </c>
      <c r="G590" t="s">
        <v>876</v>
      </c>
      <c r="H590" t="s">
        <v>882</v>
      </c>
      <c r="I590" t="s">
        <v>877</v>
      </c>
      <c r="J590" t="s">
        <v>883</v>
      </c>
      <c r="K590">
        <v>1497.21308533755</v>
      </c>
      <c r="L590">
        <v>1569.4907135467699</v>
      </c>
      <c r="M590">
        <v>0.46798378095774701</v>
      </c>
      <c r="N590">
        <v>0.53201621904225305</v>
      </c>
      <c r="O590">
        <v>0.24017597448449299</v>
      </c>
      <c r="P590">
        <v>1.06374507576552</v>
      </c>
      <c r="Q590">
        <v>1.17643089871897</v>
      </c>
      <c r="R590">
        <v>2</v>
      </c>
      <c r="S590">
        <v>3</v>
      </c>
      <c r="T590">
        <v>1494.97757880889</v>
      </c>
      <c r="U590">
        <v>1571.7262200754301</v>
      </c>
      <c r="V590">
        <v>81</v>
      </c>
      <c r="W590">
        <v>36</v>
      </c>
      <c r="X590">
        <v>58</v>
      </c>
      <c r="Y590" t="str">
        <f>IF(Table721[[#This Row],[home_team_score]] &gt; Table721[[#This Row],[away_team_score]], Table721[[#This Row],[home_team]], IF(Table721[[#This Row],[home_team_score]] &lt; Table721[[#This Row],[away_team_score]], Table721[[#This Row],[away_team]], ""))</f>
        <v>Tampa Bay Lightning</v>
      </c>
    </row>
    <row r="591" spans="1:25">
      <c r="A591">
        <v>2023</v>
      </c>
      <c r="B591" s="15">
        <v>44880</v>
      </c>
      <c r="C591">
        <v>0</v>
      </c>
      <c r="D591">
        <v>0</v>
      </c>
      <c r="E591" t="s">
        <v>829</v>
      </c>
      <c r="G591" t="s">
        <v>876</v>
      </c>
      <c r="H591" t="s">
        <v>886</v>
      </c>
      <c r="I591" t="s">
        <v>877</v>
      </c>
      <c r="J591" t="s">
        <v>887</v>
      </c>
      <c r="K591">
        <v>1492.62369528093</v>
      </c>
      <c r="L591">
        <v>1532.3522399686001</v>
      </c>
      <c r="M591">
        <v>0.51477750745979201</v>
      </c>
      <c r="N591">
        <v>0.48522249254020799</v>
      </c>
      <c r="O591">
        <v>0.24227419094207001</v>
      </c>
      <c r="P591">
        <v>1.14711190172666</v>
      </c>
      <c r="Q591">
        <v>1.09516228921541</v>
      </c>
      <c r="R591">
        <v>2</v>
      </c>
      <c r="S591">
        <v>1</v>
      </c>
      <c r="T591">
        <v>1494.9550564470401</v>
      </c>
      <c r="U591">
        <v>1530.02087880249</v>
      </c>
      <c r="V591">
        <v>56</v>
      </c>
      <c r="W591">
        <v>76</v>
      </c>
      <c r="X591">
        <v>66</v>
      </c>
      <c r="Y591" t="str">
        <f>IF(Table721[[#This Row],[home_team_score]] &gt; Table721[[#This Row],[away_team_score]], Table721[[#This Row],[home_team]], IF(Table721[[#This Row],[home_team_score]] &lt; Table721[[#This Row],[away_team_score]], Table721[[#This Row],[away_team]], ""))</f>
        <v>Nashville Predators</v>
      </c>
    </row>
    <row r="592" spans="1:25">
      <c r="A592">
        <v>2023</v>
      </c>
      <c r="B592" s="15">
        <v>44888</v>
      </c>
      <c r="C592">
        <v>0</v>
      </c>
      <c r="D592">
        <v>0</v>
      </c>
      <c r="E592" t="s">
        <v>829</v>
      </c>
      <c r="G592" t="s">
        <v>894</v>
      </c>
      <c r="H592" t="s">
        <v>846</v>
      </c>
      <c r="I592" t="s">
        <v>895</v>
      </c>
      <c r="J592" t="s">
        <v>847</v>
      </c>
      <c r="K592">
        <v>1497.29189041931</v>
      </c>
      <c r="L592">
        <v>1546.9518146467799</v>
      </c>
      <c r="M592">
        <v>0.50048940822139998</v>
      </c>
      <c r="N592">
        <v>0.49951059177860002</v>
      </c>
      <c r="O592">
        <v>0.24401921179931699</v>
      </c>
      <c r="P592">
        <v>1.12286899733402</v>
      </c>
      <c r="Q592">
        <v>1.1211502144652901</v>
      </c>
      <c r="R592">
        <v>1</v>
      </c>
      <c r="S592">
        <v>2</v>
      </c>
      <c r="T592">
        <v>1494.8747261800099</v>
      </c>
      <c r="U592">
        <v>1549.36897888608</v>
      </c>
      <c r="V592">
        <v>69</v>
      </c>
      <c r="W592">
        <v>46</v>
      </c>
      <c r="X592">
        <v>57</v>
      </c>
      <c r="Y592" t="str">
        <f>IF(Table721[[#This Row],[home_team_score]] &gt; Table721[[#This Row],[away_team_score]], Table721[[#This Row],[home_team]], IF(Table721[[#This Row],[home_team_score]] &lt; Table721[[#This Row],[away_team_score]], Table721[[#This Row],[away_team]], ""))</f>
        <v>Toronto Maple Leafs</v>
      </c>
    </row>
    <row r="593" spans="1:25">
      <c r="A593">
        <v>2023</v>
      </c>
      <c r="B593" s="15">
        <v>44900</v>
      </c>
      <c r="C593">
        <v>0</v>
      </c>
      <c r="D593">
        <v>0</v>
      </c>
      <c r="E593" t="s">
        <v>829</v>
      </c>
      <c r="F593" t="s">
        <v>860</v>
      </c>
      <c r="G593" t="s">
        <v>863</v>
      </c>
      <c r="H593" t="s">
        <v>884</v>
      </c>
      <c r="I593" t="s">
        <v>864</v>
      </c>
      <c r="J593" t="s">
        <v>885</v>
      </c>
      <c r="K593">
        <v>1493.2148892584401</v>
      </c>
      <c r="L593">
        <v>1438.94444298036</v>
      </c>
      <c r="M593">
        <v>0.64570868190820596</v>
      </c>
      <c r="N593">
        <v>0.35429131809179398</v>
      </c>
      <c r="O593">
        <v>0.22618112432180701</v>
      </c>
      <c r="P593">
        <v>1.37155137247987</v>
      </c>
      <c r="Q593">
        <v>0.85462975184193801</v>
      </c>
      <c r="R593">
        <v>7</v>
      </c>
      <c r="S593">
        <v>6</v>
      </c>
      <c r="T593">
        <v>1494.8428853791199</v>
      </c>
      <c r="U593">
        <v>1437.3164468596799</v>
      </c>
      <c r="V593">
        <v>7</v>
      </c>
      <c r="W593">
        <v>18</v>
      </c>
      <c r="X593">
        <v>12</v>
      </c>
      <c r="Y593" t="str">
        <f>IF(Table721[[#This Row],[home_team_score]] &gt; Table721[[#This Row],[away_team_score]], Table721[[#This Row],[home_team]], IF(Table721[[#This Row],[home_team_score]] &lt; Table721[[#This Row],[away_team_score]], Table721[[#This Row],[away_team]], ""))</f>
        <v>Vancouver Canucks</v>
      </c>
    </row>
    <row r="594" spans="1:25">
      <c r="A594">
        <v>2023</v>
      </c>
      <c r="B594" s="15">
        <v>44861</v>
      </c>
      <c r="C594">
        <v>0</v>
      </c>
      <c r="D594">
        <v>0</v>
      </c>
      <c r="E594" t="s">
        <v>829</v>
      </c>
      <c r="G594" t="s">
        <v>874</v>
      </c>
      <c r="H594" t="s">
        <v>854</v>
      </c>
      <c r="I594" t="s">
        <v>875</v>
      </c>
      <c r="J594" t="s">
        <v>855</v>
      </c>
      <c r="K594">
        <v>1499.1199257589001</v>
      </c>
      <c r="L594">
        <v>1505.2144687560001</v>
      </c>
      <c r="M594">
        <v>0.56285082422164501</v>
      </c>
      <c r="N594">
        <v>0.43714917577835499</v>
      </c>
      <c r="O594">
        <v>0.236427723895241</v>
      </c>
      <c r="P594">
        <v>1.2290558330752499</v>
      </c>
      <c r="Q594">
        <v>1.00737189081999</v>
      </c>
      <c r="R594">
        <v>4</v>
      </c>
      <c r="S594">
        <v>6</v>
      </c>
      <c r="T594">
        <v>1494.74321493351</v>
      </c>
      <c r="U594">
        <v>1509.59117958139</v>
      </c>
      <c r="V594">
        <v>43</v>
      </c>
      <c r="W594">
        <v>80</v>
      </c>
      <c r="X594">
        <v>61</v>
      </c>
      <c r="Y594" t="str">
        <f>IF(Table721[[#This Row],[home_team_score]] &gt; Table721[[#This Row],[away_team_score]], Table721[[#This Row],[home_team]], IF(Table721[[#This Row],[home_team_score]] &lt; Table721[[#This Row],[away_team_score]], Table721[[#This Row],[away_team]], ""))</f>
        <v>Winnipeg Jets</v>
      </c>
    </row>
    <row r="595" spans="1:25">
      <c r="A595">
        <v>2023</v>
      </c>
      <c r="B595" s="15">
        <v>44973</v>
      </c>
      <c r="C595">
        <v>0</v>
      </c>
      <c r="D595">
        <v>0</v>
      </c>
      <c r="E595" t="s">
        <v>829</v>
      </c>
      <c r="G595" t="s">
        <v>876</v>
      </c>
      <c r="H595" t="s">
        <v>830</v>
      </c>
      <c r="I595" t="s">
        <v>877</v>
      </c>
      <c r="J595" t="s">
        <v>832</v>
      </c>
      <c r="K595">
        <v>1498.13536688608</v>
      </c>
      <c r="L595">
        <v>1615.40771787122</v>
      </c>
      <c r="M595">
        <v>0.40437929393275801</v>
      </c>
      <c r="N595">
        <v>0.59562070606724205</v>
      </c>
      <c r="O595">
        <v>0.23242369078658401</v>
      </c>
      <c r="P595">
        <v>0.94719495067857495</v>
      </c>
      <c r="Q595">
        <v>1.28522874010801</v>
      </c>
      <c r="R595">
        <v>0</v>
      </c>
      <c r="S595">
        <v>5</v>
      </c>
      <c r="T595">
        <v>1493.7168540822299</v>
      </c>
      <c r="U595">
        <v>1619.8262306750701</v>
      </c>
      <c r="V595">
        <v>96</v>
      </c>
      <c r="W595">
        <v>93</v>
      </c>
      <c r="X595">
        <v>94</v>
      </c>
      <c r="Y595" t="str">
        <f>IF(Table721[[#This Row],[home_team_score]] &gt; Table721[[#This Row],[away_team_score]], Table721[[#This Row],[home_team]], IF(Table721[[#This Row],[home_team_score]] &lt; Table721[[#This Row],[away_team_score]], Table721[[#This Row],[away_team]], ""))</f>
        <v>Boston Bruins</v>
      </c>
    </row>
    <row r="596" spans="1:25">
      <c r="A596">
        <v>2023</v>
      </c>
      <c r="B596" s="15">
        <v>44894</v>
      </c>
      <c r="C596">
        <v>0</v>
      </c>
      <c r="D596">
        <v>0</v>
      </c>
      <c r="E596" t="s">
        <v>829</v>
      </c>
      <c r="F596" t="s">
        <v>860</v>
      </c>
      <c r="G596" t="s">
        <v>876</v>
      </c>
      <c r="H596" t="s">
        <v>878</v>
      </c>
      <c r="I596" t="s">
        <v>877</v>
      </c>
      <c r="J596" t="s">
        <v>879</v>
      </c>
      <c r="K596">
        <v>1492.14602369613</v>
      </c>
      <c r="L596">
        <v>1419.0911544455</v>
      </c>
      <c r="M596">
        <v>0.67003884853439599</v>
      </c>
      <c r="N596">
        <v>0.32996115146560401</v>
      </c>
      <c r="O596">
        <v>0.22305744283398499</v>
      </c>
      <c r="P596">
        <v>1.41367798774927</v>
      </c>
      <c r="Q596">
        <v>0.80937945508471898</v>
      </c>
      <c r="R596">
        <v>2</v>
      </c>
      <c r="S596">
        <v>1</v>
      </c>
      <c r="T596">
        <v>1493.64911442938</v>
      </c>
      <c r="U596">
        <v>1417.58806371225</v>
      </c>
      <c r="V596">
        <v>3</v>
      </c>
      <c r="W596">
        <v>12</v>
      </c>
      <c r="X596">
        <v>7</v>
      </c>
      <c r="Y596" t="str">
        <f>IF(Table721[[#This Row],[home_team_score]] &gt; Table721[[#This Row],[away_team_score]], Table721[[#This Row],[home_team]], IF(Table721[[#This Row],[home_team_score]] &lt; Table721[[#This Row],[away_team_score]], Table721[[#This Row],[away_team]], ""))</f>
        <v>Nashville Predators</v>
      </c>
    </row>
    <row r="597" spans="1:25">
      <c r="A597">
        <v>2023</v>
      </c>
      <c r="B597" s="15">
        <v>44924</v>
      </c>
      <c r="C597">
        <v>0</v>
      </c>
      <c r="D597">
        <v>0</v>
      </c>
      <c r="E597" t="s">
        <v>829</v>
      </c>
      <c r="G597" t="s">
        <v>861</v>
      </c>
      <c r="H597" t="s">
        <v>892</v>
      </c>
      <c r="I597" t="s">
        <v>862</v>
      </c>
      <c r="J597" t="s">
        <v>893</v>
      </c>
      <c r="K597">
        <v>1490.1775795019</v>
      </c>
      <c r="L597">
        <v>1456.8740197966699</v>
      </c>
      <c r="M597">
        <v>0.61763779110724903</v>
      </c>
      <c r="N597">
        <v>0.38236220889275102</v>
      </c>
      <c r="O597">
        <v>0.22970414052497501</v>
      </c>
      <c r="P597">
        <v>1.32310576477744</v>
      </c>
      <c r="Q597">
        <v>0.90659837574753699</v>
      </c>
      <c r="R597">
        <v>6</v>
      </c>
      <c r="S597">
        <v>3</v>
      </c>
      <c r="T597">
        <v>1493.5711725588999</v>
      </c>
      <c r="U597">
        <v>1453.4804267396701</v>
      </c>
      <c r="V597">
        <v>12</v>
      </c>
      <c r="W597">
        <v>36</v>
      </c>
      <c r="X597">
        <v>24</v>
      </c>
      <c r="Y597" t="str">
        <f>IF(Table721[[#This Row],[home_team_score]] &gt; Table721[[#This Row],[away_team_score]], Table721[[#This Row],[home_team]], IF(Table721[[#This Row],[home_team_score]] &lt; Table721[[#This Row],[away_team_score]], Table721[[#This Row],[away_team]], ""))</f>
        <v>Buffalo Sabres</v>
      </c>
    </row>
    <row r="598" spans="1:25">
      <c r="A598">
        <v>2023</v>
      </c>
      <c r="B598" s="15">
        <v>44929</v>
      </c>
      <c r="C598">
        <v>0</v>
      </c>
      <c r="D598">
        <v>0</v>
      </c>
      <c r="E598" t="s">
        <v>829</v>
      </c>
      <c r="G598" t="s">
        <v>876</v>
      </c>
      <c r="H598" t="s">
        <v>884</v>
      </c>
      <c r="I598" t="s">
        <v>877</v>
      </c>
      <c r="J598" t="s">
        <v>885</v>
      </c>
      <c r="K598">
        <v>1490.53533066296</v>
      </c>
      <c r="L598">
        <v>1421.1982376951801</v>
      </c>
      <c r="M598">
        <v>0.66529021771869501</v>
      </c>
      <c r="N598">
        <v>0.33470978228130499</v>
      </c>
      <c r="O598">
        <v>0.22367322625056901</v>
      </c>
      <c r="P598">
        <v>1.40544605229787</v>
      </c>
      <c r="Q598">
        <v>0.81822717395269395</v>
      </c>
      <c r="R598">
        <v>6</v>
      </c>
      <c r="S598">
        <v>3</v>
      </c>
      <c r="T598">
        <v>1493.4566485773</v>
      </c>
      <c r="U598">
        <v>1418.27691978084</v>
      </c>
      <c r="V598">
        <v>3</v>
      </c>
      <c r="W598">
        <v>12</v>
      </c>
      <c r="X598">
        <v>7</v>
      </c>
      <c r="Y598" t="str">
        <f>IF(Table721[[#This Row],[home_team_score]] &gt; Table721[[#This Row],[away_team_score]], Table721[[#This Row],[home_team]], IF(Table721[[#This Row],[home_team_score]] &lt; Table721[[#This Row],[away_team_score]], Table721[[#This Row],[away_team]], ""))</f>
        <v>Nashville Predators</v>
      </c>
    </row>
    <row r="599" spans="1:25">
      <c r="A599">
        <v>2023</v>
      </c>
      <c r="B599" s="15">
        <v>44931</v>
      </c>
      <c r="C599">
        <v>0</v>
      </c>
      <c r="D599">
        <v>0</v>
      </c>
      <c r="E599" t="s">
        <v>829</v>
      </c>
      <c r="G599" t="s">
        <v>894</v>
      </c>
      <c r="H599" t="s">
        <v>872</v>
      </c>
      <c r="I599" t="s">
        <v>895</v>
      </c>
      <c r="J599" t="s">
        <v>873</v>
      </c>
      <c r="K599">
        <v>1497.4907149538101</v>
      </c>
      <c r="L599">
        <v>1518.20989491932</v>
      </c>
      <c r="M599">
        <v>0.54203900555661</v>
      </c>
      <c r="N599">
        <v>0.45796099444339</v>
      </c>
      <c r="O599">
        <v>0.23895783917243399</v>
      </c>
      <c r="P599">
        <v>1.1935113807706701</v>
      </c>
      <c r="Q599">
        <v>1.04544645840176</v>
      </c>
      <c r="R599">
        <v>3</v>
      </c>
      <c r="S599">
        <v>5</v>
      </c>
      <c r="T599">
        <v>1493.3063407165</v>
      </c>
      <c r="U599">
        <v>1522.3942691566299</v>
      </c>
      <c r="V599">
        <v>51</v>
      </c>
      <c r="W599">
        <v>82</v>
      </c>
      <c r="X599">
        <v>66</v>
      </c>
      <c r="Y599" t="str">
        <f>IF(Table721[[#This Row],[home_team_score]] &gt; Table721[[#This Row],[away_team_score]], Table721[[#This Row],[home_team]], IF(Table721[[#This Row],[home_team_score]] &lt; Table721[[#This Row],[away_team_score]], Table721[[#This Row],[away_team]], ""))</f>
        <v>St. Louis Blues</v>
      </c>
    </row>
    <row r="600" spans="1:25">
      <c r="A600">
        <v>2023</v>
      </c>
      <c r="B600" s="15">
        <v>44898</v>
      </c>
      <c r="C600">
        <v>0</v>
      </c>
      <c r="D600">
        <v>0</v>
      </c>
      <c r="E600" t="s">
        <v>829</v>
      </c>
      <c r="F600" t="s">
        <v>860</v>
      </c>
      <c r="G600" t="s">
        <v>863</v>
      </c>
      <c r="H600" t="s">
        <v>890</v>
      </c>
      <c r="I600" t="s">
        <v>864</v>
      </c>
      <c r="J600" t="s">
        <v>891</v>
      </c>
      <c r="K600">
        <v>1491.5570771134101</v>
      </c>
      <c r="L600">
        <v>1441.6439896071699</v>
      </c>
      <c r="M600">
        <v>0.63994972974974396</v>
      </c>
      <c r="N600">
        <v>0.36005027025025599</v>
      </c>
      <c r="O600">
        <v>0.22691012143779499</v>
      </c>
      <c r="P600">
        <v>1.36159851004569</v>
      </c>
      <c r="Q600">
        <v>0.86531161139210999</v>
      </c>
      <c r="R600">
        <v>3</v>
      </c>
      <c r="S600">
        <v>2</v>
      </c>
      <c r="T600">
        <v>1493.2148892584401</v>
      </c>
      <c r="U600">
        <v>1439.9861774621399</v>
      </c>
      <c r="V600">
        <v>7</v>
      </c>
      <c r="W600">
        <v>19</v>
      </c>
      <c r="X600">
        <v>13</v>
      </c>
      <c r="Y600" t="str">
        <f>IF(Table721[[#This Row],[home_team_score]] &gt; Table721[[#This Row],[away_team_score]], Table721[[#This Row],[home_team]], IF(Table721[[#This Row],[home_team_score]] &lt; Table721[[#This Row],[away_team_score]], Table721[[#This Row],[away_team]], ""))</f>
        <v>Vancouver Canucks</v>
      </c>
    </row>
    <row r="601" spans="1:25">
      <c r="A601">
        <v>2023</v>
      </c>
      <c r="B601" s="15">
        <v>44868</v>
      </c>
      <c r="C601">
        <v>0</v>
      </c>
      <c r="D601">
        <v>0</v>
      </c>
      <c r="E601" t="s">
        <v>829</v>
      </c>
      <c r="G601" t="s">
        <v>863</v>
      </c>
      <c r="H601" t="s">
        <v>878</v>
      </c>
      <c r="I601" t="s">
        <v>864</v>
      </c>
      <c r="J601" t="s">
        <v>879</v>
      </c>
      <c r="K601">
        <v>1489.65192037156</v>
      </c>
      <c r="L601">
        <v>1438.1245479868501</v>
      </c>
      <c r="M601">
        <v>0.64208807253770706</v>
      </c>
      <c r="N601">
        <v>0.357911927462293</v>
      </c>
      <c r="O601">
        <v>0.22663985408086901</v>
      </c>
      <c r="P601">
        <v>1.36529325208927</v>
      </c>
      <c r="Q601">
        <v>0.86134660199159896</v>
      </c>
      <c r="R601">
        <v>8</v>
      </c>
      <c r="S601">
        <v>5</v>
      </c>
      <c r="T601">
        <v>1492.8016027065901</v>
      </c>
      <c r="U601">
        <v>1434.97486565182</v>
      </c>
      <c r="V601">
        <v>6</v>
      </c>
      <c r="W601">
        <v>22</v>
      </c>
      <c r="X601">
        <v>14</v>
      </c>
      <c r="Y601" t="str">
        <f>IF(Table721[[#This Row],[home_team_score]] &gt; Table721[[#This Row],[away_team_score]], Table721[[#This Row],[home_team]], IF(Table721[[#This Row],[home_team_score]] &lt; Table721[[#This Row],[away_team_score]], Table721[[#This Row],[away_team]], ""))</f>
        <v>Vancouver Canucks</v>
      </c>
    </row>
    <row r="602" spans="1:25">
      <c r="A602">
        <v>2023</v>
      </c>
      <c r="B602" s="15">
        <v>44982</v>
      </c>
      <c r="C602">
        <v>0</v>
      </c>
      <c r="D602">
        <v>0</v>
      </c>
      <c r="E602" t="s">
        <v>829</v>
      </c>
      <c r="F602" t="s">
        <v>860</v>
      </c>
      <c r="G602" t="s">
        <v>872</v>
      </c>
      <c r="H602" t="s">
        <v>856</v>
      </c>
      <c r="I602" t="s">
        <v>873</v>
      </c>
      <c r="J602" t="s">
        <v>857</v>
      </c>
      <c r="K602">
        <v>1495.3948745129501</v>
      </c>
      <c r="L602">
        <v>1508.80618607316</v>
      </c>
      <c r="M602">
        <v>0.55246155965148402</v>
      </c>
      <c r="N602">
        <v>0.44753844034851598</v>
      </c>
      <c r="O602">
        <v>0.237691234606553</v>
      </c>
      <c r="P602">
        <v>1.2112990837233</v>
      </c>
      <c r="Q602">
        <v>1.0263921508832501</v>
      </c>
      <c r="R602">
        <v>2</v>
      </c>
      <c r="S602">
        <v>3</v>
      </c>
      <c r="T602">
        <v>1492.6786689139999</v>
      </c>
      <c r="U602">
        <v>1511.52239167211</v>
      </c>
      <c r="V602">
        <v>43</v>
      </c>
      <c r="W602">
        <v>3</v>
      </c>
      <c r="X602">
        <v>23</v>
      </c>
      <c r="Y602" t="str">
        <f>IF(Table721[[#This Row],[home_team_score]] &gt; Table721[[#This Row],[away_team_score]], Table721[[#This Row],[home_team]], IF(Table721[[#This Row],[home_team_score]] &lt; Table721[[#This Row],[away_team_score]], Table721[[#This Row],[away_team]], ""))</f>
        <v>Pittsburgh Penguins</v>
      </c>
    </row>
    <row r="603" spans="1:25">
      <c r="A603">
        <v>2023</v>
      </c>
      <c r="B603" s="15">
        <v>44958</v>
      </c>
      <c r="C603">
        <v>0</v>
      </c>
      <c r="D603">
        <v>0</v>
      </c>
      <c r="E603" t="s">
        <v>829</v>
      </c>
      <c r="G603" t="s">
        <v>861</v>
      </c>
      <c r="H603" t="s">
        <v>866</v>
      </c>
      <c r="I603" t="s">
        <v>862</v>
      </c>
      <c r="J603" t="s">
        <v>867</v>
      </c>
      <c r="K603">
        <v>1497.2689591287501</v>
      </c>
      <c r="L603">
        <v>1580.11372215759</v>
      </c>
      <c r="M603">
        <v>0.45287289188594998</v>
      </c>
      <c r="N603">
        <v>0.54712710811404996</v>
      </c>
      <c r="O603">
        <v>0.23833955641895299</v>
      </c>
      <c r="P603">
        <v>1.0361478160245901</v>
      </c>
      <c r="Q603">
        <v>1.20219174039437</v>
      </c>
      <c r="R603">
        <v>1</v>
      </c>
      <c r="S603">
        <v>5</v>
      </c>
      <c r="T603">
        <v>1492.6377832462599</v>
      </c>
      <c r="U603">
        <v>1584.74489804008</v>
      </c>
      <c r="V603">
        <v>85</v>
      </c>
      <c r="W603">
        <v>98</v>
      </c>
      <c r="X603">
        <v>91</v>
      </c>
      <c r="Y603" t="str">
        <f>IF(Table721[[#This Row],[home_team_score]] &gt; Table721[[#This Row],[away_team_score]], Table721[[#This Row],[home_team]], IF(Table721[[#This Row],[home_team_score]] &lt; Table721[[#This Row],[away_team_score]], Table721[[#This Row],[away_team]], ""))</f>
        <v>Carolina Hurricanes</v>
      </c>
    </row>
    <row r="604" spans="1:25">
      <c r="A604">
        <v>2023</v>
      </c>
      <c r="B604" s="15">
        <v>44877</v>
      </c>
      <c r="C604">
        <v>0</v>
      </c>
      <c r="D604">
        <v>0</v>
      </c>
      <c r="E604" t="s">
        <v>829</v>
      </c>
      <c r="G604" t="s">
        <v>876</v>
      </c>
      <c r="H604" t="s">
        <v>888</v>
      </c>
      <c r="I604" t="s">
        <v>877</v>
      </c>
      <c r="J604" t="s">
        <v>889</v>
      </c>
      <c r="K604">
        <v>1490.20257779435</v>
      </c>
      <c r="L604">
        <v>1541.02881438226</v>
      </c>
      <c r="M604">
        <v>0.49881095220986699</v>
      </c>
      <c r="N604">
        <v>0.50118904779013296</v>
      </c>
      <c r="O604">
        <v>0.24393359173847201</v>
      </c>
      <c r="P604">
        <v>1.11987874898717</v>
      </c>
      <c r="Q604">
        <v>1.12405484275131</v>
      </c>
      <c r="R604">
        <v>2</v>
      </c>
      <c r="S604">
        <v>1</v>
      </c>
      <c r="T604">
        <v>1492.62369528093</v>
      </c>
      <c r="U604">
        <v>1538.60769689568</v>
      </c>
      <c r="V604">
        <v>60</v>
      </c>
      <c r="W604">
        <v>56</v>
      </c>
      <c r="X604">
        <v>58</v>
      </c>
      <c r="Y604" t="str">
        <f>IF(Table721[[#This Row],[home_team_score]] &gt; Table721[[#This Row],[away_team_score]], Table721[[#This Row],[home_team]], IF(Table721[[#This Row],[home_team_score]] &lt; Table721[[#This Row],[away_team_score]], Table721[[#This Row],[away_team]], ""))</f>
        <v>Nashville Predators</v>
      </c>
    </row>
    <row r="605" spans="1:25">
      <c r="A605">
        <v>2023</v>
      </c>
      <c r="B605" s="15">
        <v>44847</v>
      </c>
      <c r="C605">
        <v>0</v>
      </c>
      <c r="D605">
        <v>0</v>
      </c>
      <c r="E605" t="s">
        <v>829</v>
      </c>
      <c r="G605" t="s">
        <v>874</v>
      </c>
      <c r="H605" t="s">
        <v>850</v>
      </c>
      <c r="I605" t="s">
        <v>875</v>
      </c>
      <c r="J605" t="s">
        <v>851</v>
      </c>
      <c r="K605">
        <v>1498.52855611204</v>
      </c>
      <c r="L605">
        <v>1450.87157665823</v>
      </c>
      <c r="M605">
        <v>0.63695188905047695</v>
      </c>
      <c r="N605">
        <v>0.363048110949523</v>
      </c>
      <c r="O605">
        <v>0.227288225681609</v>
      </c>
      <c r="P605">
        <v>1.3564203390757299</v>
      </c>
      <c r="Q605">
        <v>0.87086788660587799</v>
      </c>
      <c r="R605">
        <v>1</v>
      </c>
      <c r="S605">
        <v>4</v>
      </c>
      <c r="T605">
        <v>1492.35140871302</v>
      </c>
      <c r="U605">
        <v>1457.04872405725</v>
      </c>
      <c r="V605">
        <v>13</v>
      </c>
      <c r="W605">
        <v>43</v>
      </c>
      <c r="X605">
        <v>28</v>
      </c>
      <c r="Y605" t="str">
        <f>IF(Table721[[#This Row],[home_team_score]] &gt; Table721[[#This Row],[away_team_score]], Table721[[#This Row],[home_team]], IF(Table721[[#This Row],[home_team_score]] &lt; Table721[[#This Row],[away_team_score]], Table721[[#This Row],[away_team]], ""))</f>
        <v>Seattle Kraken</v>
      </c>
    </row>
    <row r="606" spans="1:25">
      <c r="A606">
        <v>2023</v>
      </c>
      <c r="B606" s="15">
        <v>44905</v>
      </c>
      <c r="C606">
        <v>0</v>
      </c>
      <c r="D606">
        <v>0</v>
      </c>
      <c r="E606" t="s">
        <v>829</v>
      </c>
      <c r="G606" t="s">
        <v>863</v>
      </c>
      <c r="H606" t="s">
        <v>886</v>
      </c>
      <c r="I606" t="s">
        <v>864</v>
      </c>
      <c r="J606" t="s">
        <v>887</v>
      </c>
      <c r="K606">
        <v>1497.13200188049</v>
      </c>
      <c r="L606">
        <v>1531.2352583664999</v>
      </c>
      <c r="M606">
        <v>0.52286130194108904</v>
      </c>
      <c r="N606">
        <v>0.47713869805891101</v>
      </c>
      <c r="O606">
        <v>0.24128955741346</v>
      </c>
      <c r="P606">
        <v>1.16085118916165</v>
      </c>
      <c r="Q606">
        <v>1.0804383682518099</v>
      </c>
      <c r="R606">
        <v>0</v>
      </c>
      <c r="S606">
        <v>3</v>
      </c>
      <c r="T606">
        <v>1492.2651182326699</v>
      </c>
      <c r="U606">
        <v>1536.10214201432</v>
      </c>
      <c r="V606">
        <v>59</v>
      </c>
      <c r="W606">
        <v>90</v>
      </c>
      <c r="X606">
        <v>74</v>
      </c>
      <c r="Y606" t="str">
        <f>IF(Table721[[#This Row],[home_team_score]] &gt; Table721[[#This Row],[away_team_score]], Table721[[#This Row],[home_team]], IF(Table721[[#This Row],[home_team_score]] &lt; Table721[[#This Row],[away_team_score]], Table721[[#This Row],[away_team]], ""))</f>
        <v>Minnesota Wild</v>
      </c>
    </row>
    <row r="607" spans="1:25">
      <c r="A607">
        <v>2023</v>
      </c>
      <c r="B607" s="15">
        <v>44935</v>
      </c>
      <c r="C607">
        <v>0</v>
      </c>
      <c r="D607">
        <v>0</v>
      </c>
      <c r="E607" t="s">
        <v>829</v>
      </c>
      <c r="G607" t="s">
        <v>861</v>
      </c>
      <c r="H607" t="s">
        <v>840</v>
      </c>
      <c r="I607" t="s">
        <v>862</v>
      </c>
      <c r="J607" t="s">
        <v>841</v>
      </c>
      <c r="K607">
        <v>1499.51049987273</v>
      </c>
      <c r="L607">
        <v>1432.4031801393601</v>
      </c>
      <c r="M607">
        <v>0.66242595835698403</v>
      </c>
      <c r="N607">
        <v>0.33757404164301602</v>
      </c>
      <c r="O607">
        <v>0.22404312859126199</v>
      </c>
      <c r="P607">
        <v>1.40048306113487</v>
      </c>
      <c r="Q607">
        <v>0.82356006745639498</v>
      </c>
      <c r="R607">
        <v>0</v>
      </c>
      <c r="S607">
        <v>4</v>
      </c>
      <c r="T607">
        <v>1492.21085968581</v>
      </c>
      <c r="U607">
        <v>1439.7028203262801</v>
      </c>
      <c r="V607">
        <v>7</v>
      </c>
      <c r="W607">
        <v>16</v>
      </c>
      <c r="X607">
        <v>11</v>
      </c>
      <c r="Y607" t="str">
        <f>IF(Table721[[#This Row],[home_team_score]] &gt; Table721[[#This Row],[away_team_score]], Table721[[#This Row],[home_team]], IF(Table721[[#This Row],[home_team_score]] &lt; Table721[[#This Row],[away_team_score]], Table721[[#This Row],[away_team]], ""))</f>
        <v>Philadelphia Flyers</v>
      </c>
    </row>
    <row r="608" spans="1:25">
      <c r="A608">
        <v>2023</v>
      </c>
      <c r="B608" s="15">
        <v>44883</v>
      </c>
      <c r="C608">
        <v>0</v>
      </c>
      <c r="D608">
        <v>0</v>
      </c>
      <c r="E608" t="s">
        <v>829</v>
      </c>
      <c r="G608" t="s">
        <v>863</v>
      </c>
      <c r="H608" t="s">
        <v>874</v>
      </c>
      <c r="I608" t="s">
        <v>864</v>
      </c>
      <c r="J608" t="s">
        <v>875</v>
      </c>
      <c r="K608">
        <v>1487.9525224928</v>
      </c>
      <c r="L608">
        <v>1510.18818833816</v>
      </c>
      <c r="M608">
        <v>0.53987125280064197</v>
      </c>
      <c r="N608">
        <v>0.46012874719935798</v>
      </c>
      <c r="O608">
        <v>0.239221256832407</v>
      </c>
      <c r="P608">
        <v>1.1898150828110301</v>
      </c>
      <c r="Q608">
        <v>1.04940617402137</v>
      </c>
      <c r="R608">
        <v>4</v>
      </c>
      <c r="S608">
        <v>1</v>
      </c>
      <c r="T608">
        <v>1492.14548075166</v>
      </c>
      <c r="U608">
        <v>1505.9952300793</v>
      </c>
      <c r="V608">
        <v>39</v>
      </c>
      <c r="W608">
        <v>68</v>
      </c>
      <c r="X608">
        <v>53</v>
      </c>
      <c r="Y608" t="str">
        <f>IF(Table721[[#This Row],[home_team_score]] &gt; Table721[[#This Row],[away_team_score]], Table721[[#This Row],[home_team]], IF(Table721[[#This Row],[home_team_score]] &lt; Table721[[#This Row],[away_team_score]], Table721[[#This Row],[away_team]], ""))</f>
        <v>Vancouver Canucks</v>
      </c>
    </row>
    <row r="609" spans="1:25">
      <c r="A609">
        <v>2023</v>
      </c>
      <c r="B609" s="15">
        <v>44918</v>
      </c>
      <c r="C609">
        <v>0</v>
      </c>
      <c r="D609">
        <v>0</v>
      </c>
      <c r="E609" t="s">
        <v>829</v>
      </c>
      <c r="G609" t="s">
        <v>894</v>
      </c>
      <c r="H609" t="s">
        <v>830</v>
      </c>
      <c r="I609" t="s">
        <v>895</v>
      </c>
      <c r="J609" t="s">
        <v>832</v>
      </c>
      <c r="K609">
        <v>1494.03797100408</v>
      </c>
      <c r="L609">
        <v>1603.9239640634701</v>
      </c>
      <c r="M609">
        <v>0.414660602037558</v>
      </c>
      <c r="N609">
        <v>0.58533939796244205</v>
      </c>
      <c r="O609">
        <v>0.23368424995011</v>
      </c>
      <c r="P609">
        <v>0.96610580225421805</v>
      </c>
      <c r="Q609">
        <v>1.26757844769589</v>
      </c>
      <c r="R609">
        <v>3</v>
      </c>
      <c r="S609">
        <v>4</v>
      </c>
      <c r="T609">
        <v>1492.092490585</v>
      </c>
      <c r="U609">
        <v>1605.8694444825501</v>
      </c>
      <c r="V609">
        <v>92</v>
      </c>
      <c r="W609">
        <v>28</v>
      </c>
      <c r="X609">
        <v>60</v>
      </c>
      <c r="Y609" t="str">
        <f>IF(Table721[[#This Row],[home_team_score]] &gt; Table721[[#This Row],[away_team_score]], Table721[[#This Row],[home_team]], IF(Table721[[#This Row],[home_team_score]] &lt; Table721[[#This Row],[away_team_score]], Table721[[#This Row],[away_team]], ""))</f>
        <v>Boston Bruins</v>
      </c>
    </row>
    <row r="610" spans="1:25">
      <c r="A610">
        <v>2023</v>
      </c>
      <c r="B610" s="15">
        <v>44927</v>
      </c>
      <c r="C610">
        <v>0</v>
      </c>
      <c r="D610">
        <v>0</v>
      </c>
      <c r="E610" t="s">
        <v>829</v>
      </c>
      <c r="F610" t="s">
        <v>865</v>
      </c>
      <c r="G610" t="s">
        <v>894</v>
      </c>
      <c r="H610" t="s">
        <v>866</v>
      </c>
      <c r="I610" t="s">
        <v>895</v>
      </c>
      <c r="J610" t="s">
        <v>867</v>
      </c>
      <c r="K610">
        <v>1494.1966053112701</v>
      </c>
      <c r="L610">
        <v>1575.7194356321299</v>
      </c>
      <c r="M610">
        <v>0.45475907252504</v>
      </c>
      <c r="N610">
        <v>0.54524092747496</v>
      </c>
      <c r="O610">
        <v>0.238568760678354</v>
      </c>
      <c r="P610">
        <v>1.0395955973889</v>
      </c>
      <c r="Q610">
        <v>1.19897316328946</v>
      </c>
      <c r="R610">
        <v>4</v>
      </c>
      <c r="S610">
        <v>5</v>
      </c>
      <c r="T610">
        <v>1492.0339202886901</v>
      </c>
      <c r="U610">
        <v>1577.88212065471</v>
      </c>
      <c r="V610">
        <v>82</v>
      </c>
      <c r="W610">
        <v>30</v>
      </c>
      <c r="X610">
        <v>56</v>
      </c>
      <c r="Y610" t="str">
        <f>IF(Table721[[#This Row],[home_team_score]] &gt; Table721[[#This Row],[away_team_score]], Table721[[#This Row],[home_team]], IF(Table721[[#This Row],[home_team_score]] &lt; Table721[[#This Row],[away_team_score]], Table721[[#This Row],[away_team]], ""))</f>
        <v>Carolina Hurricanes</v>
      </c>
    </row>
    <row r="611" spans="1:25">
      <c r="A611">
        <v>2023</v>
      </c>
      <c r="B611" s="15">
        <v>44912</v>
      </c>
      <c r="C611">
        <v>0</v>
      </c>
      <c r="D611">
        <v>0</v>
      </c>
      <c r="E611" t="s">
        <v>829</v>
      </c>
      <c r="G611" t="s">
        <v>894</v>
      </c>
      <c r="H611" t="s">
        <v>858</v>
      </c>
      <c r="I611" t="s">
        <v>895</v>
      </c>
      <c r="J611" t="s">
        <v>859</v>
      </c>
      <c r="K611">
        <v>1495.8150508137701</v>
      </c>
      <c r="L611">
        <v>1534.4174020744699</v>
      </c>
      <c r="M611">
        <v>0.51639665359680798</v>
      </c>
      <c r="N611">
        <v>0.48360334640319202</v>
      </c>
      <c r="O611">
        <v>0.242076846795407</v>
      </c>
      <c r="P611">
        <v>1.1498624803906099</v>
      </c>
      <c r="Q611">
        <v>1.0922143664048001</v>
      </c>
      <c r="R611">
        <v>2</v>
      </c>
      <c r="S611">
        <v>4</v>
      </c>
      <c r="T611">
        <v>1491.8635976211699</v>
      </c>
      <c r="U611">
        <v>1538.3688552670701</v>
      </c>
      <c r="V611">
        <v>60</v>
      </c>
      <c r="W611">
        <v>89</v>
      </c>
      <c r="X611">
        <v>74</v>
      </c>
      <c r="Y611" t="str">
        <f>IF(Table721[[#This Row],[home_team_score]] &gt; Table721[[#This Row],[away_team_score]], Table721[[#This Row],[home_team]], IF(Table721[[#This Row],[home_team_score]] &lt; Table721[[#This Row],[away_team_score]], Table721[[#This Row],[away_team]], ""))</f>
        <v>Florida Panthers</v>
      </c>
    </row>
    <row r="612" spans="1:25">
      <c r="A612">
        <v>2023</v>
      </c>
      <c r="B612" s="15">
        <v>44896</v>
      </c>
      <c r="C612">
        <v>0</v>
      </c>
      <c r="D612">
        <v>0</v>
      </c>
      <c r="E612" t="s">
        <v>829</v>
      </c>
      <c r="G612" t="s">
        <v>863</v>
      </c>
      <c r="H612" t="s">
        <v>858</v>
      </c>
      <c r="I612" t="s">
        <v>864</v>
      </c>
      <c r="J612" t="s">
        <v>859</v>
      </c>
      <c r="K612">
        <v>1496.9422021098601</v>
      </c>
      <c r="L612">
        <v>1536.12566984716</v>
      </c>
      <c r="M612">
        <v>0.51556121406830502</v>
      </c>
      <c r="N612">
        <v>0.48443878593169498</v>
      </c>
      <c r="O612">
        <v>0.24217866282848799</v>
      </c>
      <c r="P612">
        <v>1.1484431655358001</v>
      </c>
      <c r="Q612">
        <v>1.09373549729268</v>
      </c>
      <c r="R612">
        <v>1</v>
      </c>
      <c r="S612">
        <v>5</v>
      </c>
      <c r="T612">
        <v>1491.5570771134101</v>
      </c>
      <c r="U612">
        <v>1541.51079484361</v>
      </c>
      <c r="V612">
        <v>62</v>
      </c>
      <c r="W612">
        <v>73</v>
      </c>
      <c r="X612">
        <v>67</v>
      </c>
      <c r="Y612" t="str">
        <f>IF(Table721[[#This Row],[home_team_score]] &gt; Table721[[#This Row],[away_team_score]], Table721[[#This Row],[home_team]], IF(Table721[[#This Row],[home_team_score]] &lt; Table721[[#This Row],[away_team_score]], Table721[[#This Row],[away_team]], ""))</f>
        <v>Florida Panthers</v>
      </c>
    </row>
    <row r="613" spans="1:25">
      <c r="A613">
        <v>2023</v>
      </c>
      <c r="B613" s="15">
        <v>44863</v>
      </c>
      <c r="C613">
        <v>0</v>
      </c>
      <c r="D613">
        <v>0</v>
      </c>
      <c r="E613" t="s">
        <v>829</v>
      </c>
      <c r="G613" t="s">
        <v>876</v>
      </c>
      <c r="H613" t="s">
        <v>838</v>
      </c>
      <c r="I613" t="s">
        <v>877</v>
      </c>
      <c r="J613" t="s">
        <v>839</v>
      </c>
      <c r="K613">
        <v>1496.0834718676299</v>
      </c>
      <c r="L613">
        <v>1522.6858390415</v>
      </c>
      <c r="M613">
        <v>0.533621089726519</v>
      </c>
      <c r="N613">
        <v>0.466378910273481</v>
      </c>
      <c r="O613">
        <v>0.23998087590251699</v>
      </c>
      <c r="P613">
        <v>1.17916419884293</v>
      </c>
      <c r="Q613">
        <v>1.0608166770595899</v>
      </c>
      <c r="R613">
        <v>0</v>
      </c>
      <c r="S613">
        <v>3</v>
      </c>
      <c r="T613">
        <v>1491.0980501798599</v>
      </c>
      <c r="U613">
        <v>1527.67126072927</v>
      </c>
      <c r="V613">
        <v>53</v>
      </c>
      <c r="W613">
        <v>71</v>
      </c>
      <c r="X613">
        <v>62</v>
      </c>
      <c r="Y613" t="str">
        <f>IF(Table721[[#This Row],[home_team_score]] &gt; Table721[[#This Row],[away_team_score]], Table721[[#This Row],[home_team]], IF(Table721[[#This Row],[home_team_score]] &lt; Table721[[#This Row],[away_team_score]], Table721[[#This Row],[away_team]], ""))</f>
        <v>Washington Capitals</v>
      </c>
    </row>
    <row r="614" spans="1:25">
      <c r="A614">
        <v>2023</v>
      </c>
      <c r="B614" s="15">
        <v>44896</v>
      </c>
      <c r="C614">
        <v>0</v>
      </c>
      <c r="D614">
        <v>0</v>
      </c>
      <c r="E614" t="s">
        <v>829</v>
      </c>
      <c r="F614" t="s">
        <v>860</v>
      </c>
      <c r="G614" t="s">
        <v>850</v>
      </c>
      <c r="H614" t="s">
        <v>838</v>
      </c>
      <c r="I614" t="s">
        <v>851</v>
      </c>
      <c r="J614" t="s">
        <v>839</v>
      </c>
      <c r="K614">
        <v>1488.7379916380901</v>
      </c>
      <c r="L614">
        <v>1511.7556130563901</v>
      </c>
      <c r="M614">
        <v>0.538752885233581</v>
      </c>
      <c r="N614">
        <v>0.461247114766419</v>
      </c>
      <c r="O614">
        <v>0.23935716237604901</v>
      </c>
      <c r="P614">
        <v>1.18790857101179</v>
      </c>
      <c r="Q614">
        <v>1.0514485913642599</v>
      </c>
      <c r="R614">
        <v>3</v>
      </c>
      <c r="S614">
        <v>2</v>
      </c>
      <c r="T614">
        <v>1490.9363269181799</v>
      </c>
      <c r="U614">
        <v>1509.5572777763</v>
      </c>
      <c r="V614">
        <v>41</v>
      </c>
      <c r="W614">
        <v>71</v>
      </c>
      <c r="X614">
        <v>56</v>
      </c>
      <c r="Y614" t="str">
        <f>IF(Table721[[#This Row],[home_team_score]] &gt; Table721[[#This Row],[away_team_score]], Table721[[#This Row],[home_team]], IF(Table721[[#This Row],[home_team_score]] &lt; Table721[[#This Row],[away_team_score]], Table721[[#This Row],[away_team]], ""))</f>
        <v>Seattle Kraken</v>
      </c>
    </row>
    <row r="615" spans="1:25">
      <c r="A615">
        <v>2023</v>
      </c>
      <c r="B615" s="15">
        <v>44856</v>
      </c>
      <c r="C615">
        <v>0</v>
      </c>
      <c r="D615">
        <v>0</v>
      </c>
      <c r="E615" t="s">
        <v>829</v>
      </c>
      <c r="G615" t="s">
        <v>876</v>
      </c>
      <c r="H615" t="s">
        <v>840</v>
      </c>
      <c r="I615" t="s">
        <v>877</v>
      </c>
      <c r="J615" t="s">
        <v>841</v>
      </c>
      <c r="K615">
        <v>1495.86815541434</v>
      </c>
      <c r="L615">
        <v>1446.3776083288401</v>
      </c>
      <c r="M615">
        <v>0.63938909423451995</v>
      </c>
      <c r="N615">
        <v>0.36061090576547999</v>
      </c>
      <c r="O615">
        <v>0.22698090173337501</v>
      </c>
      <c r="P615">
        <v>1.36062997703458</v>
      </c>
      <c r="Q615">
        <v>0.86635092469879704</v>
      </c>
      <c r="R615">
        <v>1</v>
      </c>
      <c r="S615">
        <v>3</v>
      </c>
      <c r="T615">
        <v>1490.75459833126</v>
      </c>
      <c r="U615">
        <v>1451.4911654119201</v>
      </c>
      <c r="V615">
        <v>10</v>
      </c>
      <c r="W615">
        <v>36</v>
      </c>
      <c r="X615">
        <v>23</v>
      </c>
      <c r="Y615" t="str">
        <f>IF(Table721[[#This Row],[home_team_score]] &gt; Table721[[#This Row],[away_team_score]], Table721[[#This Row],[home_team]], IF(Table721[[#This Row],[home_team_score]] &lt; Table721[[#This Row],[away_team_score]], Table721[[#This Row],[away_team]], ""))</f>
        <v>Philadelphia Flyers</v>
      </c>
    </row>
    <row r="616" spans="1:25">
      <c r="A616">
        <v>2023</v>
      </c>
      <c r="B616" s="15">
        <v>44856</v>
      </c>
      <c r="C616">
        <v>0</v>
      </c>
      <c r="D616">
        <v>0</v>
      </c>
      <c r="E616" t="s">
        <v>829</v>
      </c>
      <c r="G616" t="s">
        <v>863</v>
      </c>
      <c r="H616" t="s">
        <v>861</v>
      </c>
      <c r="I616" t="s">
        <v>864</v>
      </c>
      <c r="J616" t="s">
        <v>862</v>
      </c>
      <c r="K616">
        <v>1496.6222737997</v>
      </c>
      <c r="L616">
        <v>1478.7098720046799</v>
      </c>
      <c r="M616">
        <v>0.59650781178013801</v>
      </c>
      <c r="N616">
        <v>0.40349218821986199</v>
      </c>
      <c r="O616">
        <v>0.23231468293181601</v>
      </c>
      <c r="P616">
        <v>1.28675278333204</v>
      </c>
      <c r="Q616">
        <v>0.94556189959977699</v>
      </c>
      <c r="R616">
        <v>1</v>
      </c>
      <c r="S616">
        <v>5</v>
      </c>
      <c r="T616">
        <v>1490.21216879997</v>
      </c>
      <c r="U616">
        <v>1485.11997700441</v>
      </c>
      <c r="V616">
        <v>25</v>
      </c>
      <c r="W616">
        <v>64</v>
      </c>
      <c r="X616">
        <v>44</v>
      </c>
      <c r="Y616" t="str">
        <f>IF(Table721[[#This Row],[home_team_score]] &gt; Table721[[#This Row],[away_team_score]], Table721[[#This Row],[home_team]], IF(Table721[[#This Row],[home_team_score]] &lt; Table721[[#This Row],[away_team_score]], Table721[[#This Row],[away_team]], ""))</f>
        <v>Buffalo Sabres</v>
      </c>
    </row>
    <row r="617" spans="1:25">
      <c r="A617">
        <v>2023</v>
      </c>
      <c r="B617" s="15">
        <v>44931</v>
      </c>
      <c r="C617">
        <v>0</v>
      </c>
      <c r="D617">
        <v>0</v>
      </c>
      <c r="E617" t="s">
        <v>829</v>
      </c>
      <c r="G617" t="s">
        <v>863</v>
      </c>
      <c r="H617" t="s">
        <v>842</v>
      </c>
      <c r="I617" t="s">
        <v>864</v>
      </c>
      <c r="J617" t="s">
        <v>844</v>
      </c>
      <c r="K617">
        <v>1485.86680889787</v>
      </c>
      <c r="L617">
        <v>1567.30155261909</v>
      </c>
      <c r="M617">
        <v>0.45488480437812501</v>
      </c>
      <c r="N617">
        <v>0.54511519562187505</v>
      </c>
      <c r="O617">
        <v>0.23858403901481801</v>
      </c>
      <c r="P617">
        <v>1.03982539385607</v>
      </c>
      <c r="Q617">
        <v>1.19875864515875</v>
      </c>
      <c r="R617">
        <v>4</v>
      </c>
      <c r="S617">
        <v>2</v>
      </c>
      <c r="T617">
        <v>1490.07942067981</v>
      </c>
      <c r="U617">
        <v>1563.0889408371499</v>
      </c>
      <c r="V617">
        <v>73</v>
      </c>
      <c r="W617">
        <v>32</v>
      </c>
      <c r="X617">
        <v>52</v>
      </c>
      <c r="Y617" t="str">
        <f>IF(Table721[[#This Row],[home_team_score]] &gt; Table721[[#This Row],[away_team_score]], Table721[[#This Row],[home_team]], IF(Table721[[#This Row],[home_team_score]] &lt; Table721[[#This Row],[away_team_score]], Table721[[#This Row],[away_team]], ""))</f>
        <v>Vancouver Canucks</v>
      </c>
    </row>
    <row r="618" spans="1:25">
      <c r="A618">
        <v>2023</v>
      </c>
      <c r="B618" s="15">
        <v>44870</v>
      </c>
      <c r="C618">
        <v>0</v>
      </c>
      <c r="D618">
        <v>0</v>
      </c>
      <c r="E618" t="s">
        <v>829</v>
      </c>
      <c r="F618" t="s">
        <v>865</v>
      </c>
      <c r="G618" t="s">
        <v>863</v>
      </c>
      <c r="H618" t="s">
        <v>876</v>
      </c>
      <c r="I618" t="s">
        <v>864</v>
      </c>
      <c r="J618" t="s">
        <v>877</v>
      </c>
      <c r="K618">
        <v>1492.8016027065901</v>
      </c>
      <c r="L618">
        <v>1494.2728794494601</v>
      </c>
      <c r="M618">
        <v>0.56938778906988297</v>
      </c>
      <c r="N618">
        <v>0.43061221093011698</v>
      </c>
      <c r="O618">
        <v>0.23563174021747499</v>
      </c>
      <c r="P618">
        <v>1.24024148276012</v>
      </c>
      <c r="Q618">
        <v>0.99539025745735099</v>
      </c>
      <c r="R618">
        <v>3</v>
      </c>
      <c r="S618">
        <v>4</v>
      </c>
      <c r="T618">
        <v>1489.9854781061499</v>
      </c>
      <c r="U618">
        <v>1497.0890040499</v>
      </c>
      <c r="V618">
        <v>32</v>
      </c>
      <c r="W618">
        <v>70</v>
      </c>
      <c r="X618">
        <v>51</v>
      </c>
      <c r="Y618" t="str">
        <f>IF(Table721[[#This Row],[home_team_score]] &gt; Table721[[#This Row],[away_team_score]], Table721[[#This Row],[home_team]], IF(Table721[[#This Row],[home_team_score]] &lt; Table721[[#This Row],[away_team_score]], Table721[[#This Row],[away_team]], ""))</f>
        <v>Nashville Predators</v>
      </c>
    </row>
    <row r="619" spans="1:25">
      <c r="A619">
        <v>2023</v>
      </c>
      <c r="B619" s="15">
        <v>44912</v>
      </c>
      <c r="C619">
        <v>0</v>
      </c>
      <c r="D619">
        <v>0</v>
      </c>
      <c r="E619" t="s">
        <v>829</v>
      </c>
      <c r="G619" t="s">
        <v>863</v>
      </c>
      <c r="H619" t="s">
        <v>854</v>
      </c>
      <c r="I619" t="s">
        <v>864</v>
      </c>
      <c r="J619" t="s">
        <v>855</v>
      </c>
      <c r="K619">
        <v>1495.35593335318</v>
      </c>
      <c r="L619">
        <v>1529.7290125028701</v>
      </c>
      <c r="M619">
        <v>0.52247379400780902</v>
      </c>
      <c r="N619">
        <v>0.47752620599219098</v>
      </c>
      <c r="O619">
        <v>0.24133672399144801</v>
      </c>
      <c r="P619">
        <v>1.16019219818984</v>
      </c>
      <c r="Q619">
        <v>1.0811445258016099</v>
      </c>
      <c r="R619">
        <v>1</v>
      </c>
      <c r="S619">
        <v>5</v>
      </c>
      <c r="T619">
        <v>1489.8857011212699</v>
      </c>
      <c r="U619">
        <v>1535.19924473478</v>
      </c>
      <c r="V619">
        <v>57</v>
      </c>
      <c r="W619">
        <v>49</v>
      </c>
      <c r="X619">
        <v>53</v>
      </c>
      <c r="Y619" t="str">
        <f>IF(Table721[[#This Row],[home_team_score]] &gt; Table721[[#This Row],[away_team_score]], Table721[[#This Row],[home_team]], IF(Table721[[#This Row],[home_team_score]] &lt; Table721[[#This Row],[away_team_score]], Table721[[#This Row],[away_team]], ""))</f>
        <v>Winnipeg Jets</v>
      </c>
    </row>
    <row r="620" spans="1:25">
      <c r="A620">
        <v>2023</v>
      </c>
      <c r="B620" s="15">
        <v>44886</v>
      </c>
      <c r="C620">
        <v>0</v>
      </c>
      <c r="D620">
        <v>0</v>
      </c>
      <c r="E620" t="s">
        <v>829</v>
      </c>
      <c r="G620" t="s">
        <v>863</v>
      </c>
      <c r="H620" t="s">
        <v>843</v>
      </c>
      <c r="I620" t="s">
        <v>864</v>
      </c>
      <c r="J620" t="s">
        <v>845</v>
      </c>
      <c r="K620">
        <v>1492.14548075166</v>
      </c>
      <c r="L620">
        <v>1550.4507186594201</v>
      </c>
      <c r="M620">
        <v>0.48805007793031202</v>
      </c>
      <c r="N620">
        <v>0.51194992206968803</v>
      </c>
      <c r="O620">
        <v>0.24261899568474701</v>
      </c>
      <c r="P620">
        <v>1.10030893179406</v>
      </c>
      <c r="Q620">
        <v>1.14231006389069</v>
      </c>
      <c r="R620">
        <v>4</v>
      </c>
      <c r="S620">
        <v>5</v>
      </c>
      <c r="T620">
        <v>1489.79829377742</v>
      </c>
      <c r="U620">
        <v>1552.7979056336601</v>
      </c>
      <c r="V620">
        <v>68</v>
      </c>
      <c r="W620">
        <v>23</v>
      </c>
      <c r="X620">
        <v>45</v>
      </c>
      <c r="Y620" t="str">
        <f>IF(Table721[[#This Row],[home_team_score]] &gt; Table721[[#This Row],[away_team_score]], Table721[[#This Row],[home_team]], IF(Table721[[#This Row],[home_team_score]] &lt; Table721[[#This Row],[away_team_score]], Table721[[#This Row],[away_team]], ""))</f>
        <v>Vegas Golden Knights</v>
      </c>
    </row>
    <row r="621" spans="1:25">
      <c r="A621">
        <v>2023</v>
      </c>
      <c r="B621" s="15">
        <v>44908</v>
      </c>
      <c r="C621">
        <v>0</v>
      </c>
      <c r="D621">
        <v>0</v>
      </c>
      <c r="E621" t="s">
        <v>829</v>
      </c>
      <c r="G621" t="s">
        <v>876</v>
      </c>
      <c r="H621" t="s">
        <v>870</v>
      </c>
      <c r="I621" t="s">
        <v>877</v>
      </c>
      <c r="J621" t="s">
        <v>871</v>
      </c>
      <c r="K621">
        <v>1494.4792091240599</v>
      </c>
      <c r="L621">
        <v>1538.95549595033</v>
      </c>
      <c r="M621">
        <v>0.50794859256507896</v>
      </c>
      <c r="N621">
        <v>0.49205140743492098</v>
      </c>
      <c r="O621">
        <v>0.243107345755226</v>
      </c>
      <c r="P621">
        <v>1.13551849676679</v>
      </c>
      <c r="Q621">
        <v>1.10758884898844</v>
      </c>
      <c r="R621">
        <v>3</v>
      </c>
      <c r="S621">
        <v>6</v>
      </c>
      <c r="T621">
        <v>1489.77512432034</v>
      </c>
      <c r="U621">
        <v>1543.65958075405</v>
      </c>
      <c r="V621">
        <v>62</v>
      </c>
      <c r="W621">
        <v>73</v>
      </c>
      <c r="X621">
        <v>67</v>
      </c>
      <c r="Y621" t="str">
        <f>IF(Table721[[#This Row],[home_team_score]] &gt; Table721[[#This Row],[away_team_score]], Table721[[#This Row],[home_team]], IF(Table721[[#This Row],[home_team_score]] &lt; Table721[[#This Row],[away_team_score]], Table721[[#This Row],[away_team]], ""))</f>
        <v>Edmonton Oilers</v>
      </c>
    </row>
    <row r="622" spans="1:25">
      <c r="A622">
        <v>2023</v>
      </c>
      <c r="B622" s="15">
        <v>44866</v>
      </c>
      <c r="C622">
        <v>0</v>
      </c>
      <c r="D622">
        <v>0</v>
      </c>
      <c r="E622" t="s">
        <v>829</v>
      </c>
      <c r="G622" t="s">
        <v>863</v>
      </c>
      <c r="H622" t="s">
        <v>894</v>
      </c>
      <c r="I622" t="s">
        <v>864</v>
      </c>
      <c r="J622" t="s">
        <v>895</v>
      </c>
      <c r="K622">
        <v>1495.6732073651001</v>
      </c>
      <c r="L622">
        <v>1457.7032934429301</v>
      </c>
      <c r="M622">
        <v>0.62396112343417798</v>
      </c>
      <c r="N622">
        <v>0.37603887656582202</v>
      </c>
      <c r="O622">
        <v>0.228916744745955</v>
      </c>
      <c r="P622">
        <v>1.33400384238973</v>
      </c>
      <c r="Q622">
        <v>0.894912902356225</v>
      </c>
      <c r="R622">
        <v>2</v>
      </c>
      <c r="S622">
        <v>5</v>
      </c>
      <c r="T622">
        <v>1489.65192037156</v>
      </c>
      <c r="U622">
        <v>1463.72458043647</v>
      </c>
      <c r="V622">
        <v>15</v>
      </c>
      <c r="W622">
        <v>44</v>
      </c>
      <c r="X622">
        <v>29</v>
      </c>
      <c r="Y622" t="str">
        <f>IF(Table721[[#This Row],[home_team_score]] &gt; Table721[[#This Row],[away_team_score]], Table721[[#This Row],[home_team]], IF(Table721[[#This Row],[home_team_score]] &lt; Table721[[#This Row],[away_team_score]], Table721[[#This Row],[away_team]], ""))</f>
        <v>New Jersey Devils</v>
      </c>
    </row>
    <row r="623" spans="1:25">
      <c r="A623">
        <v>2023</v>
      </c>
      <c r="B623" s="15">
        <v>44918</v>
      </c>
      <c r="C623">
        <v>0</v>
      </c>
      <c r="D623">
        <v>0</v>
      </c>
      <c r="E623" t="s">
        <v>829</v>
      </c>
      <c r="F623" t="s">
        <v>860</v>
      </c>
      <c r="G623" t="s">
        <v>876</v>
      </c>
      <c r="H623" t="s">
        <v>842</v>
      </c>
      <c r="I623" t="s">
        <v>877</v>
      </c>
      <c r="J623" t="s">
        <v>844</v>
      </c>
      <c r="K623">
        <v>1491.6818556319199</v>
      </c>
      <c r="L623">
        <v>1584.30316164739</v>
      </c>
      <c r="M623">
        <v>0.43896885401482599</v>
      </c>
      <c r="N623">
        <v>0.56103114598517401</v>
      </c>
      <c r="O623">
        <v>0.23664914416295599</v>
      </c>
      <c r="P623">
        <v>1.0107052485758099</v>
      </c>
      <c r="Q623">
        <v>1.22594389558715</v>
      </c>
      <c r="R623">
        <v>2</v>
      </c>
      <c r="S623">
        <v>3</v>
      </c>
      <c r="T623">
        <v>1489.6053355123199</v>
      </c>
      <c r="U623">
        <v>1586.37968176699</v>
      </c>
      <c r="V623">
        <v>84</v>
      </c>
      <c r="W623">
        <v>26</v>
      </c>
      <c r="X623">
        <v>55</v>
      </c>
      <c r="Y623" t="str">
        <f>IF(Table721[[#This Row],[home_team_score]] &gt; Table721[[#This Row],[away_team_score]], Table721[[#This Row],[home_team]], IF(Table721[[#This Row],[home_team_score]] &lt; Table721[[#This Row],[away_team_score]], Table721[[#This Row],[away_team]], ""))</f>
        <v>Colorado Avalanche</v>
      </c>
    </row>
    <row r="624" spans="1:25">
      <c r="A624">
        <v>2023</v>
      </c>
      <c r="B624" s="15">
        <v>44936</v>
      </c>
      <c r="C624">
        <v>0</v>
      </c>
      <c r="D624">
        <v>0</v>
      </c>
      <c r="E624" t="s">
        <v>829</v>
      </c>
      <c r="G624" t="s">
        <v>861</v>
      </c>
      <c r="H624" t="s">
        <v>850</v>
      </c>
      <c r="I624" t="s">
        <v>862</v>
      </c>
      <c r="J624" t="s">
        <v>851</v>
      </c>
      <c r="K624">
        <v>1492.21085968581</v>
      </c>
      <c r="L624">
        <v>1505.07796555409</v>
      </c>
      <c r="M624">
        <v>0.55323598482622904</v>
      </c>
      <c r="N624">
        <v>0.44676401517377101</v>
      </c>
      <c r="O624">
        <v>0.23759709760282799</v>
      </c>
      <c r="P624">
        <v>1.21262180297113</v>
      </c>
      <c r="Q624">
        <v>1.0249752946316999</v>
      </c>
      <c r="R624">
        <v>3</v>
      </c>
      <c r="S624">
        <v>4</v>
      </c>
      <c r="T624">
        <v>1489.4901111936399</v>
      </c>
      <c r="U624">
        <v>1507.7987140462601</v>
      </c>
      <c r="V624">
        <v>38</v>
      </c>
      <c r="W624">
        <v>59</v>
      </c>
      <c r="X624">
        <v>48</v>
      </c>
      <c r="Y624" t="str">
        <f>IF(Table721[[#This Row],[home_team_score]] &gt; Table721[[#This Row],[away_team_score]], Table721[[#This Row],[home_team]], IF(Table721[[#This Row],[home_team_score]] &lt; Table721[[#This Row],[away_team_score]], Table721[[#This Row],[away_team]], ""))</f>
        <v>Seattle Kraken</v>
      </c>
    </row>
    <row r="625" spans="1:25">
      <c r="A625">
        <v>2023</v>
      </c>
      <c r="B625" s="15">
        <v>44923</v>
      </c>
      <c r="C625">
        <v>0</v>
      </c>
      <c r="D625">
        <v>0</v>
      </c>
      <c r="E625" t="s">
        <v>829</v>
      </c>
      <c r="G625" t="s">
        <v>894</v>
      </c>
      <c r="H625" t="s">
        <v>830</v>
      </c>
      <c r="I625" t="s">
        <v>895</v>
      </c>
      <c r="J625" t="s">
        <v>832</v>
      </c>
      <c r="K625">
        <v>1492.092490585</v>
      </c>
      <c r="L625">
        <v>1602.7095641661199</v>
      </c>
      <c r="M625">
        <v>0.413639510085484</v>
      </c>
      <c r="N625">
        <v>0.58636048991451595</v>
      </c>
      <c r="O625">
        <v>0.23355927180549599</v>
      </c>
      <c r="P625">
        <v>0.96422894921091595</v>
      </c>
      <c r="Q625">
        <v>1.26933032259458</v>
      </c>
      <c r="R625">
        <v>1</v>
      </c>
      <c r="S625">
        <v>3</v>
      </c>
      <c r="T625">
        <v>1489.0353281718101</v>
      </c>
      <c r="U625">
        <v>1605.76672657931</v>
      </c>
      <c r="V625">
        <v>91</v>
      </c>
      <c r="W625">
        <v>27</v>
      </c>
      <c r="X625">
        <v>59</v>
      </c>
      <c r="Y625" t="str">
        <f>IF(Table721[[#This Row],[home_team_score]] &gt; Table721[[#This Row],[away_team_score]], Table721[[#This Row],[home_team]], IF(Table721[[#This Row],[home_team_score]] &lt; Table721[[#This Row],[away_team_score]], Table721[[#This Row],[away_team]], ""))</f>
        <v>Boston Bruins</v>
      </c>
    </row>
    <row r="626" spans="1:25">
      <c r="A626">
        <v>2023</v>
      </c>
      <c r="B626" s="15">
        <v>44914</v>
      </c>
      <c r="C626">
        <v>0</v>
      </c>
      <c r="D626">
        <v>0</v>
      </c>
      <c r="E626" t="s">
        <v>829</v>
      </c>
      <c r="F626" t="s">
        <v>860</v>
      </c>
      <c r="G626" t="s">
        <v>876</v>
      </c>
      <c r="H626" t="s">
        <v>870</v>
      </c>
      <c r="I626" t="s">
        <v>877</v>
      </c>
      <c r="J626" t="s">
        <v>871</v>
      </c>
      <c r="K626">
        <v>1485.85059119326</v>
      </c>
      <c r="L626">
        <v>1536.64447628832</v>
      </c>
      <c r="M626">
        <v>0.49885750949747598</v>
      </c>
      <c r="N626">
        <v>0.50114249050252402</v>
      </c>
      <c r="O626">
        <v>0.24393928867951201</v>
      </c>
      <c r="P626">
        <v>1.11996336165522</v>
      </c>
      <c r="Q626">
        <v>1.1239759270242999</v>
      </c>
      <c r="R626">
        <v>4</v>
      </c>
      <c r="S626">
        <v>3</v>
      </c>
      <c r="T626">
        <v>1488.2714455539301</v>
      </c>
      <c r="U626">
        <v>1534.2236219276499</v>
      </c>
      <c r="V626">
        <v>55</v>
      </c>
      <c r="W626">
        <v>58</v>
      </c>
      <c r="X626">
        <v>56</v>
      </c>
      <c r="Y626" t="str">
        <f>IF(Table721[[#This Row],[home_team_score]] &gt; Table721[[#This Row],[away_team_score]], Table721[[#This Row],[home_team]], IF(Table721[[#This Row],[home_team_score]] &lt; Table721[[#This Row],[away_team_score]], Table721[[#This Row],[away_team]], ""))</f>
        <v>Nashville Predators</v>
      </c>
    </row>
    <row r="627" spans="1:25">
      <c r="A627">
        <v>2023</v>
      </c>
      <c r="B627" s="15">
        <v>44858</v>
      </c>
      <c r="C627">
        <v>0</v>
      </c>
      <c r="D627">
        <v>0</v>
      </c>
      <c r="E627" t="s">
        <v>829</v>
      </c>
      <c r="G627" t="s">
        <v>863</v>
      </c>
      <c r="H627" t="s">
        <v>866</v>
      </c>
      <c r="I627" t="s">
        <v>864</v>
      </c>
      <c r="J627" t="s">
        <v>867</v>
      </c>
      <c r="K627">
        <v>1490.21216879997</v>
      </c>
      <c r="L627">
        <v>1557.9871867546699</v>
      </c>
      <c r="M627">
        <v>0.47444198758948603</v>
      </c>
      <c r="N627">
        <v>0.52555801241051403</v>
      </c>
      <c r="O627">
        <v>0.240961398292037</v>
      </c>
      <c r="P627">
        <v>1.07552316873299</v>
      </c>
      <c r="Q627">
        <v>1.16543822955904</v>
      </c>
      <c r="R627">
        <v>2</v>
      </c>
      <c r="S627">
        <v>3</v>
      </c>
      <c r="T627">
        <v>1487.94087711105</v>
      </c>
      <c r="U627">
        <v>1560.2584784435901</v>
      </c>
      <c r="V627">
        <v>71</v>
      </c>
      <c r="W627">
        <v>42</v>
      </c>
      <c r="X627">
        <v>56</v>
      </c>
      <c r="Y627" t="str">
        <f>IF(Table721[[#This Row],[home_team_score]] &gt; Table721[[#This Row],[away_team_score]], Table721[[#This Row],[home_team]], IF(Table721[[#This Row],[home_team_score]] &lt; Table721[[#This Row],[away_team_score]], Table721[[#This Row],[away_team]], ""))</f>
        <v>Carolina Hurricanes</v>
      </c>
    </row>
    <row r="628" spans="1:25">
      <c r="A628">
        <v>2023</v>
      </c>
      <c r="B628" s="15">
        <v>44947</v>
      </c>
      <c r="C628">
        <v>0</v>
      </c>
      <c r="D628">
        <v>0</v>
      </c>
      <c r="E628" t="s">
        <v>829</v>
      </c>
      <c r="G628" t="s">
        <v>861</v>
      </c>
      <c r="H628" t="s">
        <v>878</v>
      </c>
      <c r="I628" t="s">
        <v>862</v>
      </c>
      <c r="J628" t="s">
        <v>879</v>
      </c>
      <c r="K628">
        <v>1484.93233057062</v>
      </c>
      <c r="L628">
        <v>1393.7110867050001</v>
      </c>
      <c r="M628">
        <v>0.69273454536776402</v>
      </c>
      <c r="N628">
        <v>0.30726545463223598</v>
      </c>
      <c r="O628">
        <v>0.22006590658054001</v>
      </c>
      <c r="P628">
        <v>1.4530877415700501</v>
      </c>
      <c r="Q628">
        <v>0.76697816501048799</v>
      </c>
      <c r="R628">
        <v>6</v>
      </c>
      <c r="S628">
        <v>3</v>
      </c>
      <c r="T628">
        <v>1487.5873332582701</v>
      </c>
      <c r="U628">
        <v>1391.05608401735</v>
      </c>
      <c r="V628">
        <v>0</v>
      </c>
      <c r="W628">
        <v>17</v>
      </c>
      <c r="X628">
        <v>8</v>
      </c>
      <c r="Y628" t="str">
        <f>IF(Table721[[#This Row],[home_team_score]] &gt; Table721[[#This Row],[away_team_score]], Table721[[#This Row],[home_team]], IF(Table721[[#This Row],[home_team_score]] &lt; Table721[[#This Row],[away_team_score]], Table721[[#This Row],[away_team]], ""))</f>
        <v>Buffalo Sabres</v>
      </c>
    </row>
    <row r="629" spans="1:25">
      <c r="A629">
        <v>2023</v>
      </c>
      <c r="B629" s="15">
        <v>44867</v>
      </c>
      <c r="C629">
        <v>0</v>
      </c>
      <c r="D629">
        <v>0</v>
      </c>
      <c r="E629" t="s">
        <v>829</v>
      </c>
      <c r="G629" t="s">
        <v>861</v>
      </c>
      <c r="H629" t="s">
        <v>856</v>
      </c>
      <c r="I629" t="s">
        <v>862</v>
      </c>
      <c r="J629" t="s">
        <v>857</v>
      </c>
      <c r="K629">
        <v>1483.00679856844</v>
      </c>
      <c r="L629">
        <v>1528.2316481635501</v>
      </c>
      <c r="M629">
        <v>0.50687156116950705</v>
      </c>
      <c r="N629">
        <v>0.49312843883049301</v>
      </c>
      <c r="O629">
        <v>0.24323888420953099</v>
      </c>
      <c r="P629">
        <v>1.13369113357213</v>
      </c>
      <c r="Q629">
        <v>1.1095477506374001</v>
      </c>
      <c r="R629">
        <v>6</v>
      </c>
      <c r="S629">
        <v>3</v>
      </c>
      <c r="T629">
        <v>1487.55074500206</v>
      </c>
      <c r="U629">
        <v>1523.68770172993</v>
      </c>
      <c r="V629">
        <v>47</v>
      </c>
      <c r="W629">
        <v>79</v>
      </c>
      <c r="X629">
        <v>63</v>
      </c>
      <c r="Y629" t="str">
        <f>IF(Table721[[#This Row],[home_team_score]] &gt; Table721[[#This Row],[away_team_score]], Table721[[#This Row],[home_team]], IF(Table721[[#This Row],[home_team_score]] &lt; Table721[[#This Row],[away_team_score]], Table721[[#This Row],[away_team]], ""))</f>
        <v>Buffalo Sabres</v>
      </c>
    </row>
    <row r="630" spans="1:25">
      <c r="A630">
        <v>2023</v>
      </c>
      <c r="B630" s="15">
        <v>44922</v>
      </c>
      <c r="C630">
        <v>0</v>
      </c>
      <c r="D630">
        <v>0</v>
      </c>
      <c r="E630" t="s">
        <v>829</v>
      </c>
      <c r="G630" t="s">
        <v>876</v>
      </c>
      <c r="H630" t="s">
        <v>852</v>
      </c>
      <c r="I630" t="s">
        <v>877</v>
      </c>
      <c r="J630" t="s">
        <v>853</v>
      </c>
      <c r="K630">
        <v>1489.6053355123199</v>
      </c>
      <c r="L630">
        <v>1534.9725953253601</v>
      </c>
      <c r="M630">
        <v>0.50666665395726596</v>
      </c>
      <c r="N630">
        <v>0.49333334604273399</v>
      </c>
      <c r="O630">
        <v>0.24326391419138399</v>
      </c>
      <c r="P630">
        <v>1.13334350867402</v>
      </c>
      <c r="Q630">
        <v>1.1099204055173599</v>
      </c>
      <c r="R630">
        <v>2</v>
      </c>
      <c r="S630">
        <v>3</v>
      </c>
      <c r="T630">
        <v>1487.1532020628699</v>
      </c>
      <c r="U630">
        <v>1537.4247287748101</v>
      </c>
      <c r="V630">
        <v>56</v>
      </c>
      <c r="W630">
        <v>34</v>
      </c>
      <c r="X630">
        <v>45</v>
      </c>
      <c r="Y630" t="str">
        <f>IF(Table721[[#This Row],[home_team_score]] &gt; Table721[[#This Row],[away_team_score]], Table721[[#This Row],[home_team]], IF(Table721[[#This Row],[home_team_score]] &lt; Table721[[#This Row],[away_team_score]], Table721[[#This Row],[away_team]], ""))</f>
        <v>Dallas Stars</v>
      </c>
    </row>
    <row r="631" spans="1:25">
      <c r="A631">
        <v>2023</v>
      </c>
      <c r="B631" s="15">
        <v>44978</v>
      </c>
      <c r="C631">
        <v>0</v>
      </c>
      <c r="D631">
        <v>0</v>
      </c>
      <c r="E631" t="s">
        <v>829</v>
      </c>
      <c r="G631" t="s">
        <v>861</v>
      </c>
      <c r="H631" t="s">
        <v>846</v>
      </c>
      <c r="I631" t="s">
        <v>862</v>
      </c>
      <c r="J631" t="s">
        <v>847</v>
      </c>
      <c r="K631">
        <v>1491.3620427027099</v>
      </c>
      <c r="L631">
        <v>1559.6728148283501</v>
      </c>
      <c r="M631">
        <v>0.47367305111624802</v>
      </c>
      <c r="N631">
        <v>0.52632694888375198</v>
      </c>
      <c r="O631">
        <v>0.24086785088468601</v>
      </c>
      <c r="P631">
        <v>1.0741213432728201</v>
      </c>
      <c r="Q631">
        <v>1.1667465076118699</v>
      </c>
      <c r="R631">
        <v>3</v>
      </c>
      <c r="S631">
        <v>6</v>
      </c>
      <c r="T631">
        <v>1487.0259321943399</v>
      </c>
      <c r="U631">
        <v>1564.00892533672</v>
      </c>
      <c r="V631">
        <v>73</v>
      </c>
      <c r="W631">
        <v>86</v>
      </c>
      <c r="X631">
        <v>79</v>
      </c>
      <c r="Y631" t="str">
        <f>IF(Table721[[#This Row],[home_team_score]] &gt; Table721[[#This Row],[away_team_score]], Table721[[#This Row],[home_team]], IF(Table721[[#This Row],[home_team_score]] &lt; Table721[[#This Row],[away_team_score]], Table721[[#This Row],[away_team]], ""))</f>
        <v>Toronto Maple Leafs</v>
      </c>
    </row>
    <row r="632" spans="1:25">
      <c r="A632">
        <v>2023</v>
      </c>
      <c r="B632" s="15">
        <v>44968</v>
      </c>
      <c r="C632">
        <v>0</v>
      </c>
      <c r="D632">
        <v>0</v>
      </c>
      <c r="E632" t="s">
        <v>829</v>
      </c>
      <c r="G632" t="s">
        <v>861</v>
      </c>
      <c r="H632" t="s">
        <v>848</v>
      </c>
      <c r="I632" t="s">
        <v>862</v>
      </c>
      <c r="J632" t="s">
        <v>849</v>
      </c>
      <c r="K632">
        <v>1492.6377832462599</v>
      </c>
      <c r="L632">
        <v>1522.1419775650299</v>
      </c>
      <c r="M632">
        <v>0.52946166761667102</v>
      </c>
      <c r="N632">
        <v>0.47053833238332898</v>
      </c>
      <c r="O632">
        <v>0.24048658156379901</v>
      </c>
      <c r="P632">
        <v>1.17208149028294</v>
      </c>
      <c r="Q632">
        <v>1.06840509128086</v>
      </c>
      <c r="R632">
        <v>2</v>
      </c>
      <c r="S632">
        <v>7</v>
      </c>
      <c r="T632">
        <v>1486.6023492562499</v>
      </c>
      <c r="U632">
        <v>1528.17741155504</v>
      </c>
      <c r="V632">
        <v>50</v>
      </c>
      <c r="W632">
        <v>73</v>
      </c>
      <c r="X632">
        <v>61</v>
      </c>
      <c r="Y632" t="str">
        <f>IF(Table721[[#This Row],[home_team_score]] &gt; Table721[[#This Row],[away_team_score]], Table721[[#This Row],[home_team]], IF(Table721[[#This Row],[home_team_score]] &lt; Table721[[#This Row],[away_team_score]], Table721[[#This Row],[away_team]], ""))</f>
        <v>Calgary Flames</v>
      </c>
    </row>
    <row r="633" spans="1:25">
      <c r="A633">
        <v>2023</v>
      </c>
      <c r="B633" s="15">
        <v>44917</v>
      </c>
      <c r="C633">
        <v>0</v>
      </c>
      <c r="D633">
        <v>0</v>
      </c>
      <c r="E633" t="s">
        <v>829</v>
      </c>
      <c r="F633" t="s">
        <v>865</v>
      </c>
      <c r="G633" t="s">
        <v>863</v>
      </c>
      <c r="H633" t="s">
        <v>850</v>
      </c>
      <c r="I633" t="s">
        <v>864</v>
      </c>
      <c r="J633" t="s">
        <v>851</v>
      </c>
      <c r="K633">
        <v>1484.3620422225799</v>
      </c>
      <c r="L633">
        <v>1486.24995089354</v>
      </c>
      <c r="M633">
        <v>0.56879965707397595</v>
      </c>
      <c r="N633">
        <v>0.43120034292602399</v>
      </c>
      <c r="O633">
        <v>0.23570339531045501</v>
      </c>
      <c r="P633">
        <v>1.2392346990346499</v>
      </c>
      <c r="Q633">
        <v>0.99646869627580603</v>
      </c>
      <c r="R633">
        <v>6</v>
      </c>
      <c r="S633">
        <v>5</v>
      </c>
      <c r="T633">
        <v>1486.3964756831599</v>
      </c>
      <c r="U633">
        <v>1484.21551743296</v>
      </c>
      <c r="V633">
        <v>22</v>
      </c>
      <c r="W633">
        <v>70</v>
      </c>
      <c r="X633">
        <v>46</v>
      </c>
      <c r="Y633" t="str">
        <f>IF(Table721[[#This Row],[home_team_score]] &gt; Table721[[#This Row],[away_team_score]], Table721[[#This Row],[home_team]], IF(Table721[[#This Row],[home_team_score]] &lt; Table721[[#This Row],[away_team_score]], Table721[[#This Row],[away_team]], ""))</f>
        <v>Vancouver Canucks</v>
      </c>
    </row>
    <row r="634" spans="1:25">
      <c r="A634">
        <v>2023</v>
      </c>
      <c r="B634" s="15">
        <v>44915</v>
      </c>
      <c r="C634">
        <v>0</v>
      </c>
      <c r="D634">
        <v>0</v>
      </c>
      <c r="E634" t="s">
        <v>829</v>
      </c>
      <c r="G634" t="s">
        <v>850</v>
      </c>
      <c r="H634" t="s">
        <v>872</v>
      </c>
      <c r="I634" t="s">
        <v>851</v>
      </c>
      <c r="J634" t="s">
        <v>873</v>
      </c>
      <c r="K634">
        <v>1481.7085037096699</v>
      </c>
      <c r="L634">
        <v>1526.77178172815</v>
      </c>
      <c r="M634">
        <v>0.507104035939971</v>
      </c>
      <c r="N634">
        <v>0.492895964060029</v>
      </c>
      <c r="O634">
        <v>0.243210488548603</v>
      </c>
      <c r="P634">
        <v>1.13408554010262</v>
      </c>
      <c r="Q634">
        <v>1.10912494844599</v>
      </c>
      <c r="R634">
        <v>5</v>
      </c>
      <c r="S634">
        <v>2</v>
      </c>
      <c r="T634">
        <v>1486.24995089354</v>
      </c>
      <c r="U634">
        <v>1522.2303345442799</v>
      </c>
      <c r="V634">
        <v>45</v>
      </c>
      <c r="W634">
        <v>96</v>
      </c>
      <c r="X634">
        <v>70</v>
      </c>
      <c r="Y634" t="str">
        <f>IF(Table721[[#This Row],[home_team_score]] &gt; Table721[[#This Row],[away_team_score]], Table721[[#This Row],[home_team]], IF(Table721[[#This Row],[home_team_score]] &lt; Table721[[#This Row],[away_team_score]], Table721[[#This Row],[away_team]], ""))</f>
        <v>Seattle Kraken</v>
      </c>
    </row>
    <row r="635" spans="1:25">
      <c r="A635">
        <v>2023</v>
      </c>
      <c r="B635" s="15">
        <v>44929</v>
      </c>
      <c r="C635">
        <v>0</v>
      </c>
      <c r="D635">
        <v>0</v>
      </c>
      <c r="E635" t="s">
        <v>829</v>
      </c>
      <c r="G635" t="s">
        <v>863</v>
      </c>
      <c r="H635" t="s">
        <v>834</v>
      </c>
      <c r="I635" t="s">
        <v>864</v>
      </c>
      <c r="J635" t="s">
        <v>835</v>
      </c>
      <c r="K635">
        <v>1491.42088591333</v>
      </c>
      <c r="L635">
        <v>1521.07215753983</v>
      </c>
      <c r="M635">
        <v>0.529250735987006</v>
      </c>
      <c r="N635">
        <v>0.470749264012994</v>
      </c>
      <c r="O635">
        <v>0.240512232322104</v>
      </c>
      <c r="P635">
        <v>1.1717224283257599</v>
      </c>
      <c r="Q635">
        <v>1.0687898039963399</v>
      </c>
      <c r="R635">
        <v>2</v>
      </c>
      <c r="S635">
        <v>6</v>
      </c>
      <c r="T635">
        <v>1485.86680889787</v>
      </c>
      <c r="U635">
        <v>1526.62623455529</v>
      </c>
      <c r="V635">
        <v>48</v>
      </c>
      <c r="W635">
        <v>74</v>
      </c>
      <c r="X635">
        <v>61</v>
      </c>
      <c r="Y635" t="str">
        <f>IF(Table721[[#This Row],[home_team_score]] &gt; Table721[[#This Row],[away_team_score]], Table721[[#This Row],[home_team]], IF(Table721[[#This Row],[home_team_score]] &lt; Table721[[#This Row],[away_team_score]], Table721[[#This Row],[away_team]], ""))</f>
        <v>New York Islanders</v>
      </c>
    </row>
    <row r="636" spans="1:25">
      <c r="A636">
        <v>2023</v>
      </c>
      <c r="B636" s="15">
        <v>44898</v>
      </c>
      <c r="C636">
        <v>0</v>
      </c>
      <c r="D636">
        <v>0</v>
      </c>
      <c r="E636" t="s">
        <v>829</v>
      </c>
      <c r="G636" t="s">
        <v>850</v>
      </c>
      <c r="H636" t="s">
        <v>858</v>
      </c>
      <c r="I636" t="s">
        <v>851</v>
      </c>
      <c r="J636" t="s">
        <v>859</v>
      </c>
      <c r="K636">
        <v>1490.9363269181799</v>
      </c>
      <c r="L636">
        <v>1541.51079484361</v>
      </c>
      <c r="M636">
        <v>0.499173274952458</v>
      </c>
      <c r="N636">
        <v>0.500826725047542</v>
      </c>
      <c r="O636">
        <v>0.24397792935760801</v>
      </c>
      <c r="P636">
        <v>1.12053721724897</v>
      </c>
      <c r="Q636">
        <v>1.12344071210864</v>
      </c>
      <c r="R636">
        <v>1</v>
      </c>
      <c r="S636">
        <v>5</v>
      </c>
      <c r="T636">
        <v>1485.75134038995</v>
      </c>
      <c r="U636">
        <v>1546.69578137184</v>
      </c>
      <c r="V636">
        <v>61</v>
      </c>
      <c r="W636">
        <v>60</v>
      </c>
      <c r="X636">
        <v>60</v>
      </c>
      <c r="Y636" t="str">
        <f>IF(Table721[[#This Row],[home_team_score]] &gt; Table721[[#This Row],[away_team_score]], Table721[[#This Row],[home_team]], IF(Table721[[#This Row],[home_team_score]] &lt; Table721[[#This Row],[away_team_score]], Table721[[#This Row],[away_team]], ""))</f>
        <v>Florida Panthers</v>
      </c>
    </row>
    <row r="637" spans="1:25">
      <c r="A637">
        <v>2023</v>
      </c>
      <c r="B637" s="15">
        <v>44938</v>
      </c>
      <c r="C637">
        <v>0</v>
      </c>
      <c r="D637">
        <v>0</v>
      </c>
      <c r="E637" t="s">
        <v>829</v>
      </c>
      <c r="G637" t="s">
        <v>861</v>
      </c>
      <c r="H637" t="s">
        <v>854</v>
      </c>
      <c r="I637" t="s">
        <v>862</v>
      </c>
      <c r="J637" t="s">
        <v>855</v>
      </c>
      <c r="K637">
        <v>1489.4901111936399</v>
      </c>
      <c r="L637">
        <v>1535.81732654754</v>
      </c>
      <c r="M637">
        <v>0.50528536510890298</v>
      </c>
      <c r="N637">
        <v>0.49471463489109702</v>
      </c>
      <c r="O637">
        <v>0.24343268131265899</v>
      </c>
      <c r="P637">
        <v>1.13100044027396</v>
      </c>
      <c r="Q637">
        <v>1.1124322410387</v>
      </c>
      <c r="R637">
        <v>2</v>
      </c>
      <c r="S637">
        <v>4</v>
      </c>
      <c r="T637">
        <v>1485.63827701228</v>
      </c>
      <c r="U637">
        <v>1539.6691607288999</v>
      </c>
      <c r="V637">
        <v>57</v>
      </c>
      <c r="W637">
        <v>26</v>
      </c>
      <c r="X637">
        <v>41</v>
      </c>
      <c r="Y637" t="str">
        <f>IF(Table721[[#This Row],[home_team_score]] &gt; Table721[[#This Row],[away_team_score]], Table721[[#This Row],[home_team]], IF(Table721[[#This Row],[home_team_score]] &lt; Table721[[#This Row],[away_team_score]], Table721[[#This Row],[away_team]], ""))</f>
        <v>Winnipeg Jets</v>
      </c>
    </row>
    <row r="638" spans="1:25">
      <c r="A638">
        <v>2023</v>
      </c>
      <c r="B638" s="15">
        <v>44942</v>
      </c>
      <c r="C638">
        <v>0</v>
      </c>
      <c r="D638">
        <v>0</v>
      </c>
      <c r="E638" t="s">
        <v>829</v>
      </c>
      <c r="G638" t="s">
        <v>861</v>
      </c>
      <c r="H638" t="s">
        <v>858</v>
      </c>
      <c r="I638" t="s">
        <v>862</v>
      </c>
      <c r="J638" t="s">
        <v>859</v>
      </c>
      <c r="K638">
        <v>1490.3223883281901</v>
      </c>
      <c r="L638">
        <v>1522.95308356999</v>
      </c>
      <c r="M638">
        <v>0.52497563524809199</v>
      </c>
      <c r="N638">
        <v>0.47502436475190801</v>
      </c>
      <c r="O638">
        <v>0.241032255895269</v>
      </c>
      <c r="P638">
        <v>1.16444746473755</v>
      </c>
      <c r="Q638">
        <v>1.07658479115772</v>
      </c>
      <c r="R638">
        <v>1</v>
      </c>
      <c r="S638">
        <v>4</v>
      </c>
      <c r="T638">
        <v>1485.4322839751901</v>
      </c>
      <c r="U638">
        <v>1527.84318792299</v>
      </c>
      <c r="V638">
        <v>49</v>
      </c>
      <c r="W638">
        <v>68</v>
      </c>
      <c r="X638">
        <v>58</v>
      </c>
      <c r="Y638" t="str">
        <f>IF(Table721[[#This Row],[home_team_score]] &gt; Table721[[#This Row],[away_team_score]], Table721[[#This Row],[home_team]], IF(Table721[[#This Row],[home_team_score]] &lt; Table721[[#This Row],[away_team_score]], Table721[[#This Row],[away_team]], ""))</f>
        <v>Florida Panthers</v>
      </c>
    </row>
    <row r="639" spans="1:25">
      <c r="A639">
        <v>2023</v>
      </c>
      <c r="B639" s="15">
        <v>44945</v>
      </c>
      <c r="C639">
        <v>0</v>
      </c>
      <c r="D639">
        <v>0</v>
      </c>
      <c r="E639" t="s">
        <v>829</v>
      </c>
      <c r="F639" t="s">
        <v>860</v>
      </c>
      <c r="G639" t="s">
        <v>861</v>
      </c>
      <c r="H639" t="s">
        <v>834</v>
      </c>
      <c r="I639" t="s">
        <v>862</v>
      </c>
      <c r="J639" t="s">
        <v>835</v>
      </c>
      <c r="K639">
        <v>1482.7188453982201</v>
      </c>
      <c r="L639">
        <v>1507.65750703189</v>
      </c>
      <c r="M639">
        <v>0.53600374336310197</v>
      </c>
      <c r="N639">
        <v>0.46399625663689797</v>
      </c>
      <c r="O639">
        <v>0.23969126787772699</v>
      </c>
      <c r="P639">
        <v>1.1832233377700201</v>
      </c>
      <c r="Q639">
        <v>1.05646793010771</v>
      </c>
      <c r="R639">
        <v>3</v>
      </c>
      <c r="S639">
        <v>2</v>
      </c>
      <c r="T639">
        <v>1484.93233057062</v>
      </c>
      <c r="U639">
        <v>1505.44402185949</v>
      </c>
      <c r="V639">
        <v>34</v>
      </c>
      <c r="W639">
        <v>29</v>
      </c>
      <c r="X639">
        <v>31</v>
      </c>
      <c r="Y639" t="str">
        <f>IF(Table721[[#This Row],[home_team_score]] &gt; Table721[[#This Row],[away_team_score]], Table721[[#This Row],[home_team]], IF(Table721[[#This Row],[home_team_score]] &lt; Table721[[#This Row],[away_team_score]], Table721[[#This Row],[away_team]], ""))</f>
        <v>Buffalo Sabres</v>
      </c>
    </row>
    <row r="640" spans="1:25">
      <c r="A640">
        <v>2023</v>
      </c>
      <c r="B640" s="15">
        <v>44914</v>
      </c>
      <c r="C640">
        <v>0</v>
      </c>
      <c r="D640">
        <v>0</v>
      </c>
      <c r="E640" t="s">
        <v>829</v>
      </c>
      <c r="G640" t="s">
        <v>863</v>
      </c>
      <c r="H640" t="s">
        <v>872</v>
      </c>
      <c r="I640" t="s">
        <v>864</v>
      </c>
      <c r="J640" t="s">
        <v>873</v>
      </c>
      <c r="K640">
        <v>1489.8857011212699</v>
      </c>
      <c r="L640">
        <v>1521.24812282946</v>
      </c>
      <c r="M640">
        <v>0.526795933488723</v>
      </c>
      <c r="N640">
        <v>0.473204066511277</v>
      </c>
      <c r="O640">
        <v>0.24081079981969</v>
      </c>
      <c r="P640">
        <v>1.16754451671196</v>
      </c>
      <c r="Q640">
        <v>1.07326628310773</v>
      </c>
      <c r="R640">
        <v>1</v>
      </c>
      <c r="S640">
        <v>5</v>
      </c>
      <c r="T640">
        <v>1484.3620422225799</v>
      </c>
      <c r="U640">
        <v>1526.77178172815</v>
      </c>
      <c r="V640">
        <v>47</v>
      </c>
      <c r="W640">
        <v>90</v>
      </c>
      <c r="X640">
        <v>68</v>
      </c>
      <c r="Y640" t="str">
        <f>IF(Table721[[#This Row],[home_team_score]] &gt; Table721[[#This Row],[away_team_score]], Table721[[#This Row],[home_team]], IF(Table721[[#This Row],[home_team_score]] &lt; Table721[[#This Row],[away_team_score]], Table721[[#This Row],[away_team]], ""))</f>
        <v>St. Louis Blues</v>
      </c>
    </row>
    <row r="641" spans="1:25">
      <c r="A641">
        <v>2023</v>
      </c>
      <c r="B641" s="15">
        <v>44984</v>
      </c>
      <c r="C641">
        <v>0</v>
      </c>
      <c r="D641">
        <v>0</v>
      </c>
      <c r="E641" t="s">
        <v>829</v>
      </c>
      <c r="G641" t="s">
        <v>831</v>
      </c>
      <c r="H641" t="s">
        <v>892</v>
      </c>
      <c r="I641" t="s">
        <v>833</v>
      </c>
      <c r="J641" t="s">
        <v>893</v>
      </c>
      <c r="K641">
        <v>1479.5820812959701</v>
      </c>
      <c r="L641">
        <v>1475.0687063191001</v>
      </c>
      <c r="M641">
        <v>0.57781355336713802</v>
      </c>
      <c r="N641">
        <v>0.42218644663286198</v>
      </c>
      <c r="O641">
        <v>0.234604123927145</v>
      </c>
      <c r="P641">
        <v>1.2546737881804899</v>
      </c>
      <c r="Q641">
        <v>0.979930335746653</v>
      </c>
      <c r="R641">
        <v>6</v>
      </c>
      <c r="S641">
        <v>2</v>
      </c>
      <c r="T641">
        <v>1483.8549982193099</v>
      </c>
      <c r="U641">
        <v>1470.79578939576</v>
      </c>
      <c r="V641">
        <v>15</v>
      </c>
      <c r="W641">
        <v>10</v>
      </c>
      <c r="X641">
        <v>12</v>
      </c>
      <c r="Y641" t="str">
        <f>IF(Table721[[#This Row],[home_team_score]] &gt; Table721[[#This Row],[away_team_score]], Table721[[#This Row],[home_team]], IF(Table721[[#This Row],[home_team_score]] &lt; Table721[[#This Row],[away_team_score]], Table721[[#This Row],[away_team]], ""))</f>
        <v>Ottawa Senators</v>
      </c>
    </row>
    <row r="642" spans="1:25">
      <c r="A642">
        <v>2023</v>
      </c>
      <c r="B642" s="15">
        <v>44865</v>
      </c>
      <c r="C642">
        <v>0</v>
      </c>
      <c r="D642">
        <v>0</v>
      </c>
      <c r="E642" t="s">
        <v>829</v>
      </c>
      <c r="G642" t="s">
        <v>861</v>
      </c>
      <c r="H642" t="s">
        <v>892</v>
      </c>
      <c r="I642" t="s">
        <v>862</v>
      </c>
      <c r="J642" t="s">
        <v>893</v>
      </c>
      <c r="K642">
        <v>1478.8193872496599</v>
      </c>
      <c r="L642">
        <v>1447.9586480345299</v>
      </c>
      <c r="M642">
        <v>0.61431144128190296</v>
      </c>
      <c r="N642">
        <v>0.38568855871809699</v>
      </c>
      <c r="O642">
        <v>0.23011709676907</v>
      </c>
      <c r="P642">
        <v>1.3173764139530599</v>
      </c>
      <c r="Q642">
        <v>0.91274068281600895</v>
      </c>
      <c r="R642">
        <v>8</v>
      </c>
      <c r="S642">
        <v>3</v>
      </c>
      <c r="T642">
        <v>1483.00679856844</v>
      </c>
      <c r="U642">
        <v>1443.7712367157501</v>
      </c>
      <c r="V642">
        <v>6</v>
      </c>
      <c r="W642">
        <v>40</v>
      </c>
      <c r="X642">
        <v>23</v>
      </c>
      <c r="Y642" t="str">
        <f>IF(Table721[[#This Row],[home_team_score]] &gt; Table721[[#This Row],[away_team_score]], Table721[[#This Row],[home_team]], IF(Table721[[#This Row],[home_team_score]] &lt; Table721[[#This Row],[away_team_score]], Table721[[#This Row],[away_team]], ""))</f>
        <v>Buffalo Sabres</v>
      </c>
    </row>
    <row r="643" spans="1:25">
      <c r="A643">
        <v>2023</v>
      </c>
      <c r="B643" s="15">
        <v>44858</v>
      </c>
      <c r="C643">
        <v>0</v>
      </c>
      <c r="D643">
        <v>0</v>
      </c>
      <c r="E643" t="s">
        <v>829</v>
      </c>
      <c r="G643" t="s">
        <v>831</v>
      </c>
      <c r="H643" t="s">
        <v>852</v>
      </c>
      <c r="I643" t="s">
        <v>833</v>
      </c>
      <c r="J643" t="s">
        <v>853</v>
      </c>
      <c r="K643">
        <v>1478.9500581682901</v>
      </c>
      <c r="L643">
        <v>1525.5391160499901</v>
      </c>
      <c r="M643">
        <v>0.50490858259649496</v>
      </c>
      <c r="N643">
        <v>0.49509141740350499</v>
      </c>
      <c r="O643">
        <v>0.243478728903262</v>
      </c>
      <c r="P643">
        <v>1.1303613941933099</v>
      </c>
      <c r="Q643">
        <v>1.1131173347099499</v>
      </c>
      <c r="R643">
        <v>4</v>
      </c>
      <c r="S643">
        <v>2</v>
      </c>
      <c r="T643">
        <v>1482.7111632654201</v>
      </c>
      <c r="U643">
        <v>1521.7780109528601</v>
      </c>
      <c r="V643">
        <v>43</v>
      </c>
      <c r="W643">
        <v>43</v>
      </c>
      <c r="X643">
        <v>43</v>
      </c>
      <c r="Y643" t="str">
        <f>IF(Table721[[#This Row],[home_team_score]] &gt; Table721[[#This Row],[away_team_score]], Table721[[#This Row],[home_team]], IF(Table721[[#This Row],[home_team_score]] &lt; Table721[[#This Row],[away_team_score]], Table721[[#This Row],[away_team]], ""))</f>
        <v>Ottawa Senators</v>
      </c>
    </row>
    <row r="644" spans="1:25">
      <c r="A644">
        <v>2023</v>
      </c>
      <c r="B644" s="15">
        <v>44944</v>
      </c>
      <c r="C644">
        <v>0</v>
      </c>
      <c r="D644">
        <v>0</v>
      </c>
      <c r="E644" t="s">
        <v>829</v>
      </c>
      <c r="G644" t="s">
        <v>863</v>
      </c>
      <c r="H644" t="s">
        <v>882</v>
      </c>
      <c r="I644" t="s">
        <v>864</v>
      </c>
      <c r="J644" t="s">
        <v>883</v>
      </c>
      <c r="K644">
        <v>1485.5971232756499</v>
      </c>
      <c r="L644">
        <v>1585.52281864621</v>
      </c>
      <c r="M644">
        <v>0.42864163433284602</v>
      </c>
      <c r="N644">
        <v>0.57135836566715403</v>
      </c>
      <c r="O644">
        <v>0.235391589768259</v>
      </c>
      <c r="P644">
        <v>0.991776222687477</v>
      </c>
      <c r="Q644">
        <v>1.2436153670807799</v>
      </c>
      <c r="R644">
        <v>2</v>
      </c>
      <c r="S644">
        <v>5</v>
      </c>
      <c r="T644">
        <v>1481.7323156335001</v>
      </c>
      <c r="U644">
        <v>1589.38762628836</v>
      </c>
      <c r="V644">
        <v>82</v>
      </c>
      <c r="W644">
        <v>7</v>
      </c>
      <c r="X644">
        <v>44</v>
      </c>
      <c r="Y644" t="str">
        <f>IF(Table721[[#This Row],[home_team_score]] &gt; Table721[[#This Row],[away_team_score]], Table721[[#This Row],[home_team]], IF(Table721[[#This Row],[home_team_score]] &lt; Table721[[#This Row],[away_team_score]], Table721[[#This Row],[away_team]], ""))</f>
        <v>Tampa Bay Lightning</v>
      </c>
    </row>
    <row r="645" spans="1:25">
      <c r="A645">
        <v>2023</v>
      </c>
      <c r="B645" s="15">
        <v>44913</v>
      </c>
      <c r="C645">
        <v>0</v>
      </c>
      <c r="D645">
        <v>0</v>
      </c>
      <c r="E645" t="s">
        <v>829</v>
      </c>
      <c r="G645" t="s">
        <v>850</v>
      </c>
      <c r="H645" t="s">
        <v>854</v>
      </c>
      <c r="I645" t="s">
        <v>851</v>
      </c>
      <c r="J645" t="s">
        <v>855</v>
      </c>
      <c r="K645">
        <v>1479.24558167077</v>
      </c>
      <c r="L645">
        <v>1535.19924473478</v>
      </c>
      <c r="M645">
        <v>0.49143282865994198</v>
      </c>
      <c r="N645">
        <v>0.50856717134005802</v>
      </c>
      <c r="O645">
        <v>0.24303181621845901</v>
      </c>
      <c r="P645">
        <v>1.10646366063974</v>
      </c>
      <c r="Q645">
        <v>1.1365681555787199</v>
      </c>
      <c r="R645">
        <v>3</v>
      </c>
      <c r="S645">
        <v>2</v>
      </c>
      <c r="T645">
        <v>1481.7085037096699</v>
      </c>
      <c r="U645">
        <v>1532.7363226958801</v>
      </c>
      <c r="V645">
        <v>49</v>
      </c>
      <c r="W645">
        <v>46</v>
      </c>
      <c r="X645">
        <v>47</v>
      </c>
      <c r="Y645" t="str">
        <f>IF(Table721[[#This Row],[home_team_score]] &gt; Table721[[#This Row],[away_team_score]], Table721[[#This Row],[home_team]], IF(Table721[[#This Row],[home_team_score]] &lt; Table721[[#This Row],[away_team_score]], Table721[[#This Row],[away_team]], ""))</f>
        <v>Seattle Kraken</v>
      </c>
    </row>
    <row r="646" spans="1:25">
      <c r="A646">
        <v>2023</v>
      </c>
      <c r="B646" s="15">
        <v>44923</v>
      </c>
      <c r="C646">
        <v>0</v>
      </c>
      <c r="D646">
        <v>0</v>
      </c>
      <c r="E646" t="s">
        <v>829</v>
      </c>
      <c r="G646" t="s">
        <v>850</v>
      </c>
      <c r="H646" t="s">
        <v>848</v>
      </c>
      <c r="I646" t="s">
        <v>851</v>
      </c>
      <c r="J646" t="s">
        <v>849</v>
      </c>
      <c r="K646">
        <v>1484.21551743296</v>
      </c>
      <c r="L646">
        <v>1520.5043121303499</v>
      </c>
      <c r="M646">
        <v>0.51972177335944603</v>
      </c>
      <c r="N646">
        <v>0.48027822664055397</v>
      </c>
      <c r="O646">
        <v>0.24167178301120101</v>
      </c>
      <c r="P646">
        <v>1.15551324209257</v>
      </c>
      <c r="Q646">
        <v>1.0861585409186301</v>
      </c>
      <c r="R646">
        <v>2</v>
      </c>
      <c r="S646">
        <v>3</v>
      </c>
      <c r="T646">
        <v>1481.6889865024</v>
      </c>
      <c r="U646">
        <v>1523.03084306091</v>
      </c>
      <c r="V646">
        <v>43</v>
      </c>
      <c r="W646">
        <v>98</v>
      </c>
      <c r="X646">
        <v>70</v>
      </c>
      <c r="Y646" t="str">
        <f>IF(Table721[[#This Row],[home_team_score]] &gt; Table721[[#This Row],[away_team_score]], Table721[[#This Row],[home_team]], IF(Table721[[#This Row],[home_team_score]] &lt; Table721[[#This Row],[away_team_score]], Table721[[#This Row],[away_team]], ""))</f>
        <v>Calgary Flames</v>
      </c>
    </row>
    <row r="647" spans="1:25">
      <c r="A647">
        <v>2023</v>
      </c>
      <c r="B647" s="15">
        <v>44927</v>
      </c>
      <c r="C647">
        <v>0</v>
      </c>
      <c r="D647">
        <v>0</v>
      </c>
      <c r="E647" t="s">
        <v>829</v>
      </c>
      <c r="G647" t="s">
        <v>850</v>
      </c>
      <c r="H647" t="s">
        <v>834</v>
      </c>
      <c r="I647" t="s">
        <v>851</v>
      </c>
      <c r="J647" t="s">
        <v>835</v>
      </c>
      <c r="K647">
        <v>1476.1313952401999</v>
      </c>
      <c r="L647">
        <v>1525.6831885152999</v>
      </c>
      <c r="M647">
        <v>0.500645020969267</v>
      </c>
      <c r="N647">
        <v>0.499354979030733</v>
      </c>
      <c r="O647">
        <v>0.244000166590472</v>
      </c>
      <c r="P647">
        <v>1.1231327400098201</v>
      </c>
      <c r="Q647">
        <v>1.12086742658066</v>
      </c>
      <c r="R647">
        <v>4</v>
      </c>
      <c r="S647">
        <v>1</v>
      </c>
      <c r="T647">
        <v>1480.7424262156701</v>
      </c>
      <c r="U647">
        <v>1521.07215753983</v>
      </c>
      <c r="V647">
        <v>41</v>
      </c>
      <c r="W647">
        <v>92</v>
      </c>
      <c r="X647">
        <v>66</v>
      </c>
      <c r="Y647" t="str">
        <f>IF(Table721[[#This Row],[home_team_score]] &gt; Table721[[#This Row],[away_team_score]], Table721[[#This Row],[home_team]], IF(Table721[[#This Row],[home_team_score]] &lt; Table721[[#This Row],[away_team_score]], Table721[[#This Row],[away_team]], ""))</f>
        <v>Seattle Kraken</v>
      </c>
    </row>
    <row r="648" spans="1:25">
      <c r="A648">
        <v>2023</v>
      </c>
      <c r="B648" s="15">
        <v>44901</v>
      </c>
      <c r="C648">
        <v>0</v>
      </c>
      <c r="D648">
        <v>0</v>
      </c>
      <c r="E648" t="s">
        <v>829</v>
      </c>
      <c r="G648" t="s">
        <v>850</v>
      </c>
      <c r="H648" t="s">
        <v>884</v>
      </c>
      <c r="I648" t="s">
        <v>851</v>
      </c>
      <c r="J648" t="s">
        <v>885</v>
      </c>
      <c r="K648">
        <v>1485.75134038995</v>
      </c>
      <c r="L648">
        <v>1437.3164468596799</v>
      </c>
      <c r="M648">
        <v>0.63798677181297503</v>
      </c>
      <c r="N648">
        <v>0.36201322818702503</v>
      </c>
      <c r="O648">
        <v>0.22715780377997399</v>
      </c>
      <c r="P648">
        <v>1.35820767348021</v>
      </c>
      <c r="Q648">
        <v>0.86895013029976198</v>
      </c>
      <c r="R648">
        <v>2</v>
      </c>
      <c r="S648">
        <v>4</v>
      </c>
      <c r="T648">
        <v>1480.65175846698</v>
      </c>
      <c r="U648">
        <v>1442.4160287826501</v>
      </c>
      <c r="V648">
        <v>5</v>
      </c>
      <c r="W648">
        <v>27</v>
      </c>
      <c r="X648">
        <v>16</v>
      </c>
      <c r="Y648" t="str">
        <f>IF(Table721[[#This Row],[home_team_score]] &gt; Table721[[#This Row],[away_team_score]], Table721[[#This Row],[home_team]], IF(Table721[[#This Row],[home_team_score]] &lt; Table721[[#This Row],[away_team_score]], Table721[[#This Row],[away_team]], ""))</f>
        <v>Montreal Canadiens</v>
      </c>
    </row>
    <row r="649" spans="1:25">
      <c r="A649">
        <v>2023</v>
      </c>
      <c r="B649" s="15">
        <v>44976</v>
      </c>
      <c r="C649">
        <v>0</v>
      </c>
      <c r="D649">
        <v>0</v>
      </c>
      <c r="E649" t="s">
        <v>829</v>
      </c>
      <c r="G649" t="s">
        <v>831</v>
      </c>
      <c r="H649" t="s">
        <v>872</v>
      </c>
      <c r="I649" t="s">
        <v>833</v>
      </c>
      <c r="J649" t="s">
        <v>873</v>
      </c>
      <c r="K649">
        <v>1473.95472425455</v>
      </c>
      <c r="L649">
        <v>1506.55978117779</v>
      </c>
      <c r="M649">
        <v>0.52501243955713195</v>
      </c>
      <c r="N649">
        <v>0.474987560442868</v>
      </c>
      <c r="O649">
        <v>0.24102777775512299</v>
      </c>
      <c r="P649">
        <v>1.16451007526914</v>
      </c>
      <c r="Q649">
        <v>1.07651770248599</v>
      </c>
      <c r="R649">
        <v>7</v>
      </c>
      <c r="S649">
        <v>2</v>
      </c>
      <c r="T649">
        <v>1479.2699623159599</v>
      </c>
      <c r="U649">
        <v>1501.2445431163801</v>
      </c>
      <c r="V649">
        <v>28</v>
      </c>
      <c r="W649">
        <v>10</v>
      </c>
      <c r="X649">
        <v>19</v>
      </c>
      <c r="Y649" t="str">
        <f>IF(Table721[[#This Row],[home_team_score]] &gt; Table721[[#This Row],[away_team_score]], Table721[[#This Row],[home_team]], IF(Table721[[#This Row],[home_team_score]] &lt; Table721[[#This Row],[away_team_score]], Table721[[#This Row],[away_team]], ""))</f>
        <v>Ottawa Senators</v>
      </c>
    </row>
    <row r="650" spans="1:25">
      <c r="A650">
        <v>2023</v>
      </c>
      <c r="B650" s="15">
        <v>44856</v>
      </c>
      <c r="C650">
        <v>0</v>
      </c>
      <c r="D650">
        <v>0</v>
      </c>
      <c r="E650" t="s">
        <v>829</v>
      </c>
      <c r="G650" t="s">
        <v>831</v>
      </c>
      <c r="H650" t="s">
        <v>890</v>
      </c>
      <c r="I650" t="s">
        <v>833</v>
      </c>
      <c r="J650" t="s">
        <v>891</v>
      </c>
      <c r="K650">
        <v>1475.22179822057</v>
      </c>
      <c r="L650">
        <v>1436.0638719895101</v>
      </c>
      <c r="M650">
        <v>0.62556435853289105</v>
      </c>
      <c r="N650">
        <v>0.374435641467109</v>
      </c>
      <c r="O650">
        <v>0.22871658413611001</v>
      </c>
      <c r="P650">
        <v>1.3367683579609499</v>
      </c>
      <c r="Q650">
        <v>0.89194822617515701</v>
      </c>
      <c r="R650">
        <v>6</v>
      </c>
      <c r="S650">
        <v>2</v>
      </c>
      <c r="T650">
        <v>1478.9500581682901</v>
      </c>
      <c r="U650">
        <v>1432.3356120418</v>
      </c>
      <c r="V650">
        <v>3</v>
      </c>
      <c r="W650">
        <v>22</v>
      </c>
      <c r="X650">
        <v>12</v>
      </c>
      <c r="Y650" t="str">
        <f>IF(Table721[[#This Row],[home_team_score]] &gt; Table721[[#This Row],[away_team_score]], Table721[[#This Row],[home_team]], IF(Table721[[#This Row],[home_team_score]] &lt; Table721[[#This Row],[away_team_score]], Table721[[#This Row],[away_team]], ""))</f>
        <v>Ottawa Senators</v>
      </c>
    </row>
    <row r="651" spans="1:25">
      <c r="A651">
        <v>2023</v>
      </c>
      <c r="B651" s="15">
        <v>44861</v>
      </c>
      <c r="C651">
        <v>0</v>
      </c>
      <c r="D651">
        <v>0</v>
      </c>
      <c r="E651" t="s">
        <v>829</v>
      </c>
      <c r="G651" t="s">
        <v>831</v>
      </c>
      <c r="H651" t="s">
        <v>886</v>
      </c>
      <c r="I651" t="s">
        <v>833</v>
      </c>
      <c r="J651" t="s">
        <v>887</v>
      </c>
      <c r="K651">
        <v>1482.7111632654201</v>
      </c>
      <c r="L651">
        <v>1533.7044255048099</v>
      </c>
      <c r="M651">
        <v>0.49857058462802401</v>
      </c>
      <c r="N651">
        <v>0.50142941537197605</v>
      </c>
      <c r="O651">
        <v>0.24390418076478901</v>
      </c>
      <c r="P651">
        <v>1.1194419000237199</v>
      </c>
      <c r="Q651">
        <v>1.12446228074107</v>
      </c>
      <c r="R651">
        <v>2</v>
      </c>
      <c r="S651">
        <v>4</v>
      </c>
      <c r="T651">
        <v>1478.9191629787899</v>
      </c>
      <c r="U651">
        <v>1537.4964257914401</v>
      </c>
      <c r="V651">
        <v>51</v>
      </c>
      <c r="W651">
        <v>62</v>
      </c>
      <c r="X651">
        <v>56</v>
      </c>
      <c r="Y651" t="str">
        <f>IF(Table721[[#This Row],[home_team_score]] &gt; Table721[[#This Row],[away_team_score]], Table721[[#This Row],[home_team]], IF(Table721[[#This Row],[home_team_score]] &lt; Table721[[#This Row],[away_team_score]], Table721[[#This Row],[away_team]], ""))</f>
        <v>Minnesota Wild</v>
      </c>
    </row>
    <row r="652" spans="1:25">
      <c r="A652">
        <v>2023</v>
      </c>
      <c r="B652" s="15">
        <v>44980</v>
      </c>
      <c r="C652">
        <v>0</v>
      </c>
      <c r="D652">
        <v>0</v>
      </c>
      <c r="E652" t="s">
        <v>829</v>
      </c>
      <c r="G652" t="s">
        <v>892</v>
      </c>
      <c r="H652" t="s">
        <v>888</v>
      </c>
      <c r="I652" t="s">
        <v>893</v>
      </c>
      <c r="J652" t="s">
        <v>889</v>
      </c>
      <c r="K652">
        <v>1473.55098969863</v>
      </c>
      <c r="L652">
        <v>1568.26373274293</v>
      </c>
      <c r="M652">
        <v>0.43600609084205999</v>
      </c>
      <c r="N652">
        <v>0.56399390915794001</v>
      </c>
      <c r="O652">
        <v>0.236288600501769</v>
      </c>
      <c r="P652">
        <v>1.00527751317057</v>
      </c>
      <c r="Q652">
        <v>1.2310110873311999</v>
      </c>
      <c r="R652">
        <v>4</v>
      </c>
      <c r="S652">
        <v>1</v>
      </c>
      <c r="T652">
        <v>1478.87618179419</v>
      </c>
      <c r="U652">
        <v>1562.93854064737</v>
      </c>
      <c r="V652">
        <v>66</v>
      </c>
      <c r="W652">
        <v>73</v>
      </c>
      <c r="X652">
        <v>69</v>
      </c>
      <c r="Y652" t="str">
        <f>IF(Table721[[#This Row],[home_team_score]] &gt; Table721[[#This Row],[away_team_score]], Table721[[#This Row],[home_team]], IF(Table721[[#This Row],[home_team_score]] &lt; Table721[[#This Row],[away_team_score]], Table721[[#This Row],[away_team]], ""))</f>
        <v>Detroit Red Wings</v>
      </c>
    </row>
    <row r="653" spans="1:25">
      <c r="A653">
        <v>2023</v>
      </c>
      <c r="B653" s="15">
        <v>44863</v>
      </c>
      <c r="C653">
        <v>0</v>
      </c>
      <c r="D653">
        <v>0</v>
      </c>
      <c r="E653" t="s">
        <v>829</v>
      </c>
      <c r="F653" t="s">
        <v>860</v>
      </c>
      <c r="G653" t="s">
        <v>861</v>
      </c>
      <c r="H653" t="s">
        <v>880</v>
      </c>
      <c r="I653" t="s">
        <v>862</v>
      </c>
      <c r="J653" t="s">
        <v>881</v>
      </c>
      <c r="K653">
        <v>1476.95840375185</v>
      </c>
      <c r="L653">
        <v>1455.6514209651</v>
      </c>
      <c r="M653">
        <v>0.60120200658246403</v>
      </c>
      <c r="N653">
        <v>0.39879799341753602</v>
      </c>
      <c r="O653">
        <v>0.23173714373387699</v>
      </c>
      <c r="P653">
        <v>1.2948203210863101</v>
      </c>
      <c r="Q653">
        <v>0.93691682264756904</v>
      </c>
      <c r="R653">
        <v>4</v>
      </c>
      <c r="S653">
        <v>3</v>
      </c>
      <c r="T653">
        <v>1478.8193872496599</v>
      </c>
      <c r="U653">
        <v>1453.7904374672901</v>
      </c>
      <c r="V653">
        <v>7</v>
      </c>
      <c r="W653">
        <v>42</v>
      </c>
      <c r="X653">
        <v>24</v>
      </c>
      <c r="Y653" t="str">
        <f>IF(Table721[[#This Row],[home_team_score]] &gt; Table721[[#This Row],[away_team_score]], Table721[[#This Row],[home_team]], IF(Table721[[#This Row],[home_team_score]] &lt; Table721[[#This Row],[away_team_score]], Table721[[#This Row],[away_team]], ""))</f>
        <v>Buffalo Sabres</v>
      </c>
    </row>
    <row r="654" spans="1:25">
      <c r="A654">
        <v>2023</v>
      </c>
      <c r="B654" s="15">
        <v>44946</v>
      </c>
      <c r="C654">
        <v>0</v>
      </c>
      <c r="D654">
        <v>0</v>
      </c>
      <c r="E654" t="s">
        <v>829</v>
      </c>
      <c r="G654" t="s">
        <v>863</v>
      </c>
      <c r="H654" t="s">
        <v>842</v>
      </c>
      <c r="I654" t="s">
        <v>864</v>
      </c>
      <c r="J654" t="s">
        <v>844</v>
      </c>
      <c r="K654">
        <v>1481.7323156335001</v>
      </c>
      <c r="L654">
        <v>1595.13322830017</v>
      </c>
      <c r="M654">
        <v>0.40975821520144201</v>
      </c>
      <c r="N654">
        <v>0.59024178479855804</v>
      </c>
      <c r="O654">
        <v>0.23308380028282699</v>
      </c>
      <c r="P654">
        <v>0.95709222868944999</v>
      </c>
      <c r="Q654">
        <v>1.2759915715933801</v>
      </c>
      <c r="R654">
        <v>1</v>
      </c>
      <c r="S654">
        <v>4</v>
      </c>
      <c r="T654">
        <v>1478.0613253275401</v>
      </c>
      <c r="U654">
        <v>1598.80421860613</v>
      </c>
      <c r="V654">
        <v>84</v>
      </c>
      <c r="W654">
        <v>4</v>
      </c>
      <c r="X654">
        <v>44</v>
      </c>
      <c r="Y654" t="str">
        <f>IF(Table721[[#This Row],[home_team_score]] &gt; Table721[[#This Row],[away_team_score]], Table721[[#This Row],[home_team]], IF(Table721[[#This Row],[home_team_score]] &lt; Table721[[#This Row],[away_team_score]], Table721[[#This Row],[away_team]], ""))</f>
        <v>Colorado Avalanche</v>
      </c>
    </row>
    <row r="655" spans="1:25">
      <c r="A655">
        <v>2023</v>
      </c>
      <c r="B655" s="15">
        <v>44877</v>
      </c>
      <c r="C655">
        <v>0</v>
      </c>
      <c r="D655">
        <v>0</v>
      </c>
      <c r="E655" t="s">
        <v>829</v>
      </c>
      <c r="G655" t="s">
        <v>894</v>
      </c>
      <c r="H655" t="s">
        <v>890</v>
      </c>
      <c r="I655" t="s">
        <v>895</v>
      </c>
      <c r="J655" t="s">
        <v>891</v>
      </c>
      <c r="K655">
        <v>1475.11808182047</v>
      </c>
      <c r="L655">
        <v>1449.0971276781399</v>
      </c>
      <c r="M655">
        <v>0.60768982107310299</v>
      </c>
      <c r="N655">
        <v>0.39231017892689701</v>
      </c>
      <c r="O655">
        <v>0.230936793562562</v>
      </c>
      <c r="P655">
        <v>1.30597849694954</v>
      </c>
      <c r="Q655">
        <v>0.92495829661302298</v>
      </c>
      <c r="R655">
        <v>4</v>
      </c>
      <c r="S655">
        <v>2</v>
      </c>
      <c r="T655">
        <v>1477.99659338939</v>
      </c>
      <c r="U655">
        <v>1446.21861610922</v>
      </c>
      <c r="V655">
        <v>5</v>
      </c>
      <c r="W655">
        <v>47</v>
      </c>
      <c r="X655">
        <v>26</v>
      </c>
      <c r="Y655" t="str">
        <f>IF(Table721[[#This Row],[home_team_score]] &gt; Table721[[#This Row],[away_team_score]], Table721[[#This Row],[home_team]], IF(Table721[[#This Row],[home_team_score]] &lt; Table721[[#This Row],[away_team_score]], Table721[[#This Row],[away_team]], ""))</f>
        <v>New Jersey Devils</v>
      </c>
    </row>
    <row r="656" spans="1:25">
      <c r="A656">
        <v>2023</v>
      </c>
      <c r="B656" s="15">
        <v>44888</v>
      </c>
      <c r="C656">
        <v>0</v>
      </c>
      <c r="D656">
        <v>0</v>
      </c>
      <c r="E656" t="s">
        <v>829</v>
      </c>
      <c r="G656" t="s">
        <v>850</v>
      </c>
      <c r="H656" t="s">
        <v>836</v>
      </c>
      <c r="I656" t="s">
        <v>851</v>
      </c>
      <c r="J656" t="s">
        <v>837</v>
      </c>
      <c r="K656">
        <v>1474.5811933227301</v>
      </c>
      <c r="L656">
        <v>1441.87981158511</v>
      </c>
      <c r="M656">
        <v>0.61681882471480498</v>
      </c>
      <c r="N656">
        <v>0.38318117528519502</v>
      </c>
      <c r="O656">
        <v>0.22980588975831601</v>
      </c>
      <c r="P656">
        <v>1.3216949403546601</v>
      </c>
      <c r="Q656">
        <v>0.908110949403655</v>
      </c>
      <c r="R656">
        <v>8</v>
      </c>
      <c r="S656">
        <v>5</v>
      </c>
      <c r="T656">
        <v>1477.9830152304</v>
      </c>
      <c r="U656">
        <v>1438.4779896774401</v>
      </c>
      <c r="V656">
        <v>4</v>
      </c>
      <c r="W656">
        <v>27</v>
      </c>
      <c r="X656">
        <v>15</v>
      </c>
      <c r="Y656" t="str">
        <f>IF(Table721[[#This Row],[home_team_score]] &gt; Table721[[#This Row],[away_team_score]], Table721[[#This Row],[home_team]], IF(Table721[[#This Row],[home_team_score]] &lt; Table721[[#This Row],[away_team_score]], Table721[[#This Row],[away_team]], ""))</f>
        <v>Seattle Kraken</v>
      </c>
    </row>
    <row r="657" spans="1:25">
      <c r="A657">
        <v>2023</v>
      </c>
      <c r="B657" s="15">
        <v>44950</v>
      </c>
      <c r="C657">
        <v>0</v>
      </c>
      <c r="D657">
        <v>0</v>
      </c>
      <c r="E657" t="s">
        <v>829</v>
      </c>
      <c r="G657" t="s">
        <v>863</v>
      </c>
      <c r="H657" t="s">
        <v>880</v>
      </c>
      <c r="I657" t="s">
        <v>864</v>
      </c>
      <c r="J657" t="s">
        <v>881</v>
      </c>
      <c r="K657">
        <v>1474.5046661901399</v>
      </c>
      <c r="L657">
        <v>1411.9205021313201</v>
      </c>
      <c r="M657">
        <v>0.65657914043683596</v>
      </c>
      <c r="N657">
        <v>0.34342085956316398</v>
      </c>
      <c r="O657">
        <v>0.224794821360637</v>
      </c>
      <c r="P657">
        <v>1.3903575116506901</v>
      </c>
      <c r="Q657">
        <v>0.83443730970994801</v>
      </c>
      <c r="R657">
        <v>5</v>
      </c>
      <c r="S657">
        <v>2</v>
      </c>
      <c r="T657">
        <v>1477.5113732080899</v>
      </c>
      <c r="U657">
        <v>1408.91379511337</v>
      </c>
      <c r="V657">
        <v>1</v>
      </c>
      <c r="W657">
        <v>0</v>
      </c>
      <c r="X657">
        <v>0</v>
      </c>
      <c r="Y657" t="str">
        <f>IF(Table721[[#This Row],[home_team_score]] &gt; Table721[[#This Row],[away_team_score]], Table721[[#This Row],[home_team]], IF(Table721[[#This Row],[home_team_score]] &lt; Table721[[#This Row],[away_team_score]], Table721[[#This Row],[away_team]], ""))</f>
        <v>Vancouver Canucks</v>
      </c>
    </row>
    <row r="658" spans="1:25">
      <c r="A658">
        <v>2023</v>
      </c>
      <c r="B658" s="15">
        <v>44861</v>
      </c>
      <c r="C658">
        <v>0</v>
      </c>
      <c r="D658">
        <v>0</v>
      </c>
      <c r="E658" t="s">
        <v>829</v>
      </c>
      <c r="G658" t="s">
        <v>861</v>
      </c>
      <c r="H658" t="s">
        <v>884</v>
      </c>
      <c r="I658" t="s">
        <v>862</v>
      </c>
      <c r="J658" t="s">
        <v>885</v>
      </c>
      <c r="K658">
        <v>1480.1591201506801</v>
      </c>
      <c r="L658">
        <v>1435.93329279968</v>
      </c>
      <c r="M658">
        <v>0.63237227719092304</v>
      </c>
      <c r="N658">
        <v>0.36762772280907702</v>
      </c>
      <c r="O658">
        <v>0.22786410919016301</v>
      </c>
      <c r="P658">
        <v>1.34851371795334</v>
      </c>
      <c r="Q658">
        <v>0.87935039123681902</v>
      </c>
      <c r="R658">
        <v>2</v>
      </c>
      <c r="S658">
        <v>3</v>
      </c>
      <c r="T658">
        <v>1476.95840375185</v>
      </c>
      <c r="U658">
        <v>1439.1340091985101</v>
      </c>
      <c r="V658">
        <v>4</v>
      </c>
      <c r="W658">
        <v>23</v>
      </c>
      <c r="X658">
        <v>13</v>
      </c>
      <c r="Y658" t="str">
        <f>IF(Table721[[#This Row],[home_team_score]] &gt; Table721[[#This Row],[away_team_score]], Table721[[#This Row],[home_team]], IF(Table721[[#This Row],[home_team_score]] &lt; Table721[[#This Row],[away_team_score]], Table721[[#This Row],[away_team]], ""))</f>
        <v>Montreal Canadiens</v>
      </c>
    </row>
    <row r="659" spans="1:25">
      <c r="A659">
        <v>2023</v>
      </c>
      <c r="B659" s="15">
        <v>44929</v>
      </c>
      <c r="C659">
        <v>0</v>
      </c>
      <c r="D659">
        <v>0</v>
      </c>
      <c r="E659" t="s">
        <v>829</v>
      </c>
      <c r="G659" t="s">
        <v>831</v>
      </c>
      <c r="H659" t="s">
        <v>868</v>
      </c>
      <c r="I659" t="s">
        <v>833</v>
      </c>
      <c r="J659" t="s">
        <v>869</v>
      </c>
      <c r="K659">
        <v>1473.1968318710601</v>
      </c>
      <c r="L659">
        <v>1433.6943273825</v>
      </c>
      <c r="M659">
        <v>0.62602885717663004</v>
      </c>
      <c r="N659">
        <v>0.37397114282337002</v>
      </c>
      <c r="O659">
        <v>0.22865855138410501</v>
      </c>
      <c r="P659">
        <v>1.33756941413071</v>
      </c>
      <c r="Q659">
        <v>0.891089137253395</v>
      </c>
      <c r="R659">
        <v>4</v>
      </c>
      <c r="S659">
        <v>0</v>
      </c>
      <c r="T659">
        <v>1476.9198670892799</v>
      </c>
      <c r="U659">
        <v>1429.9712921642799</v>
      </c>
      <c r="V659">
        <v>2</v>
      </c>
      <c r="W659">
        <v>3</v>
      </c>
      <c r="X659">
        <v>2</v>
      </c>
      <c r="Y659" t="str">
        <f>IF(Table721[[#This Row],[home_team_score]] &gt; Table721[[#This Row],[away_team_score]], Table721[[#This Row],[home_team]], IF(Table721[[#This Row],[home_team_score]] &lt; Table721[[#This Row],[away_team_score]], Table721[[#This Row],[away_team]], ""))</f>
        <v>Ottawa Senators</v>
      </c>
    </row>
    <row r="660" spans="1:25">
      <c r="A660">
        <v>2023</v>
      </c>
      <c r="B660" s="15">
        <v>44873</v>
      </c>
      <c r="C660">
        <v>0</v>
      </c>
      <c r="D660">
        <v>0</v>
      </c>
      <c r="E660" t="s">
        <v>829</v>
      </c>
      <c r="G660" t="s">
        <v>861</v>
      </c>
      <c r="H660" t="s">
        <v>890</v>
      </c>
      <c r="I660" t="s">
        <v>862</v>
      </c>
      <c r="J660" t="s">
        <v>891</v>
      </c>
      <c r="K660">
        <v>1482.8976995662499</v>
      </c>
      <c r="L660">
        <v>1437.4113404387399</v>
      </c>
      <c r="M660">
        <v>0.63405755584492896</v>
      </c>
      <c r="N660">
        <v>0.36594244415507099</v>
      </c>
      <c r="O660">
        <v>0.22765242247705</v>
      </c>
      <c r="P660">
        <v>1.35142279558893</v>
      </c>
      <c r="Q660">
        <v>0.87622962688811801</v>
      </c>
      <c r="R660">
        <v>1</v>
      </c>
      <c r="S660">
        <v>4</v>
      </c>
      <c r="T660">
        <v>1476.7554503255899</v>
      </c>
      <c r="U660">
        <v>1443.5535896793999</v>
      </c>
      <c r="V660">
        <v>4</v>
      </c>
      <c r="W660">
        <v>28</v>
      </c>
      <c r="X660">
        <v>16</v>
      </c>
      <c r="Y660" t="str">
        <f>IF(Table721[[#This Row],[home_team_score]] &gt; Table721[[#This Row],[away_team_score]], Table721[[#This Row],[home_team]], IF(Table721[[#This Row],[home_team_score]] &lt; Table721[[#This Row],[away_team_score]], Table721[[#This Row],[away_team]], ""))</f>
        <v>Arizona Coyotes</v>
      </c>
    </row>
    <row r="661" spans="1:25">
      <c r="A661">
        <v>2023</v>
      </c>
      <c r="B661" s="15">
        <v>44953</v>
      </c>
      <c r="C661">
        <v>0</v>
      </c>
      <c r="D661">
        <v>0</v>
      </c>
      <c r="E661" t="s">
        <v>829</v>
      </c>
      <c r="G661" t="s">
        <v>863</v>
      </c>
      <c r="H661" t="s">
        <v>868</v>
      </c>
      <c r="I661" t="s">
        <v>864</v>
      </c>
      <c r="J661" t="s">
        <v>869</v>
      </c>
      <c r="K661">
        <v>1473.3608398797501</v>
      </c>
      <c r="L661">
        <v>1421.6998641177199</v>
      </c>
      <c r="M661">
        <v>0.64226479690305105</v>
      </c>
      <c r="N661">
        <v>0.35773520309694901</v>
      </c>
      <c r="O661">
        <v>0.22661749609013601</v>
      </c>
      <c r="P661">
        <v>1.3655986497952299</v>
      </c>
      <c r="Q661">
        <v>0.86101884629490699</v>
      </c>
      <c r="R661">
        <v>5</v>
      </c>
      <c r="S661">
        <v>2</v>
      </c>
      <c r="T661">
        <v>1476.50877153495</v>
      </c>
      <c r="U661">
        <v>1418.55193246252</v>
      </c>
      <c r="V661">
        <v>1</v>
      </c>
      <c r="W661">
        <v>0</v>
      </c>
      <c r="X661">
        <v>0</v>
      </c>
      <c r="Y661" t="str">
        <f>IF(Table721[[#This Row],[home_team_score]] &gt; Table721[[#This Row],[away_team_score]], Table721[[#This Row],[home_team]], IF(Table721[[#This Row],[home_team_score]] &lt; Table721[[#This Row],[away_team_score]], Table721[[#This Row],[away_team]], ""))</f>
        <v>Vancouver Canucks</v>
      </c>
    </row>
    <row r="662" spans="1:25">
      <c r="A662">
        <v>2023</v>
      </c>
      <c r="B662" s="15">
        <v>44908</v>
      </c>
      <c r="C662">
        <v>0</v>
      </c>
      <c r="D662">
        <v>0</v>
      </c>
      <c r="E662" t="s">
        <v>829</v>
      </c>
      <c r="G662" t="s">
        <v>861</v>
      </c>
      <c r="H662" t="s">
        <v>874</v>
      </c>
      <c r="I662" t="s">
        <v>862</v>
      </c>
      <c r="J662" t="s">
        <v>875</v>
      </c>
      <c r="K662">
        <v>1470.6595548145699</v>
      </c>
      <c r="L662">
        <v>1499.37594960874</v>
      </c>
      <c r="M662">
        <v>0.53059131312258601</v>
      </c>
      <c r="N662">
        <v>0.46940868687741399</v>
      </c>
      <c r="O662">
        <v>0.24034921860507599</v>
      </c>
      <c r="P662">
        <v>1.1740046373425901</v>
      </c>
      <c r="Q662">
        <v>1.0663445812624801</v>
      </c>
      <c r="R662">
        <v>6</v>
      </c>
      <c r="S662">
        <v>0</v>
      </c>
      <c r="T662">
        <v>1476.24230026382</v>
      </c>
      <c r="U662">
        <v>1493.79320415949</v>
      </c>
      <c r="V662">
        <v>22</v>
      </c>
      <c r="W662">
        <v>41</v>
      </c>
      <c r="X662">
        <v>31</v>
      </c>
      <c r="Y662" t="str">
        <f>IF(Table721[[#This Row],[home_team_score]] &gt; Table721[[#This Row],[away_team_score]], Table721[[#This Row],[home_team]], IF(Table721[[#This Row],[home_team_score]] &lt; Table721[[#This Row],[away_team_score]], Table721[[#This Row],[away_team]], ""))</f>
        <v>Buffalo Sabres</v>
      </c>
    </row>
    <row r="663" spans="1:25">
      <c r="A663">
        <v>2023</v>
      </c>
      <c r="B663" s="15">
        <v>44925</v>
      </c>
      <c r="C663">
        <v>0</v>
      </c>
      <c r="D663">
        <v>0</v>
      </c>
      <c r="E663" t="s">
        <v>829</v>
      </c>
      <c r="G663" t="s">
        <v>850</v>
      </c>
      <c r="H663" t="s">
        <v>870</v>
      </c>
      <c r="I663" t="s">
        <v>851</v>
      </c>
      <c r="J663" t="s">
        <v>871</v>
      </c>
      <c r="K663">
        <v>1481.6889865024</v>
      </c>
      <c r="L663">
        <v>1536.1752905180799</v>
      </c>
      <c r="M663">
        <v>0.49354404834050702</v>
      </c>
      <c r="N663">
        <v>0.50645595165949298</v>
      </c>
      <c r="O663">
        <v>0.24328965359614599</v>
      </c>
      <c r="P663">
        <v>1.11030358972196</v>
      </c>
      <c r="Q663">
        <v>1.13298606387419</v>
      </c>
      <c r="R663">
        <v>2</v>
      </c>
      <c r="S663">
        <v>7</v>
      </c>
      <c r="T663">
        <v>1476.1313952401999</v>
      </c>
      <c r="U663">
        <v>1541.73288178027</v>
      </c>
      <c r="V663">
        <v>52</v>
      </c>
      <c r="W663">
        <v>97</v>
      </c>
      <c r="X663">
        <v>74</v>
      </c>
      <c r="Y663" t="str">
        <f>IF(Table721[[#This Row],[home_team_score]] &gt; Table721[[#This Row],[away_team_score]], Table721[[#This Row],[home_team]], IF(Table721[[#This Row],[home_team_score]] &lt; Table721[[#This Row],[away_team_score]], Table721[[#This Row],[away_team]], ""))</f>
        <v>Edmonton Oilers</v>
      </c>
    </row>
    <row r="664" spans="1:25">
      <c r="A664">
        <v>2023</v>
      </c>
      <c r="B664" s="15">
        <v>44854</v>
      </c>
      <c r="C664">
        <v>0</v>
      </c>
      <c r="D664">
        <v>0</v>
      </c>
      <c r="E664" t="s">
        <v>829</v>
      </c>
      <c r="G664" t="s">
        <v>831</v>
      </c>
      <c r="H664" t="s">
        <v>838</v>
      </c>
      <c r="I664" t="s">
        <v>833</v>
      </c>
      <c r="J664" t="s">
        <v>839</v>
      </c>
      <c r="K664">
        <v>1470.5414898423001</v>
      </c>
      <c r="L664">
        <v>1524.5424684417001</v>
      </c>
      <c r="M664">
        <v>0.49424238345780902</v>
      </c>
      <c r="N664">
        <v>0.50575761654219098</v>
      </c>
      <c r="O664">
        <v>0.24337497351145501</v>
      </c>
      <c r="P664">
        <v>1.1115735134447899</v>
      </c>
      <c r="Q664">
        <v>1.1318014600666599</v>
      </c>
      <c r="R664">
        <v>5</v>
      </c>
      <c r="S664">
        <v>2</v>
      </c>
      <c r="T664">
        <v>1475.22179822057</v>
      </c>
      <c r="U664">
        <v>1519.8621600634301</v>
      </c>
      <c r="V664">
        <v>36</v>
      </c>
      <c r="W664">
        <v>60</v>
      </c>
      <c r="X664">
        <v>48</v>
      </c>
      <c r="Y664" t="str">
        <f>IF(Table721[[#This Row],[home_team_score]] &gt; Table721[[#This Row],[away_team_score]], Table721[[#This Row],[home_team]], IF(Table721[[#This Row],[home_team_score]] &lt; Table721[[#This Row],[away_team_score]], Table721[[#This Row],[away_team]], ""))</f>
        <v>Ottawa Senators</v>
      </c>
    </row>
    <row r="665" spans="1:25">
      <c r="A665">
        <v>2023</v>
      </c>
      <c r="B665" s="15">
        <v>44875</v>
      </c>
      <c r="C665">
        <v>0</v>
      </c>
      <c r="D665">
        <v>0</v>
      </c>
      <c r="E665" t="s">
        <v>829</v>
      </c>
      <c r="F665" t="s">
        <v>860</v>
      </c>
      <c r="G665" t="s">
        <v>894</v>
      </c>
      <c r="H665" t="s">
        <v>831</v>
      </c>
      <c r="I665" t="s">
        <v>895</v>
      </c>
      <c r="J665" t="s">
        <v>833</v>
      </c>
      <c r="K665">
        <v>1473.15474404726</v>
      </c>
      <c r="L665">
        <v>1465.6518323755399</v>
      </c>
      <c r="M665">
        <v>0.58200592444990595</v>
      </c>
      <c r="N665">
        <v>0.41799407555009399</v>
      </c>
      <c r="O665">
        <v>0.23409196011483499</v>
      </c>
      <c r="P665">
        <v>1.2618609013617199</v>
      </c>
      <c r="Q665">
        <v>0.972231058753113</v>
      </c>
      <c r="R665">
        <v>4</v>
      </c>
      <c r="S665">
        <v>3</v>
      </c>
      <c r="T665">
        <v>1475.11808182047</v>
      </c>
      <c r="U665">
        <v>1463.6884946023299</v>
      </c>
      <c r="V665">
        <v>10</v>
      </c>
      <c r="W665">
        <v>41</v>
      </c>
      <c r="X665">
        <v>25</v>
      </c>
      <c r="Y665" t="str">
        <f>IF(Table721[[#This Row],[home_team_score]] &gt; Table721[[#This Row],[away_team_score]], Table721[[#This Row],[home_team]], IF(Table721[[#This Row],[home_team_score]] &lt; Table721[[#This Row],[away_team_score]], Table721[[#This Row],[away_team]], ""))</f>
        <v>New Jersey Devils</v>
      </c>
    </row>
    <row r="666" spans="1:25">
      <c r="A666">
        <v>2023</v>
      </c>
      <c r="B666" s="15">
        <v>44982</v>
      </c>
      <c r="C666">
        <v>0</v>
      </c>
      <c r="D666">
        <v>0</v>
      </c>
      <c r="E666" t="s">
        <v>829</v>
      </c>
      <c r="G666" t="s">
        <v>892</v>
      </c>
      <c r="H666" t="s">
        <v>882</v>
      </c>
      <c r="I666" t="s">
        <v>893</v>
      </c>
      <c r="J666" t="s">
        <v>883</v>
      </c>
      <c r="K666">
        <v>1478.87618179419</v>
      </c>
      <c r="L666">
        <v>1582.7549041635</v>
      </c>
      <c r="M666">
        <v>0.42307791671675199</v>
      </c>
      <c r="N666">
        <v>0.57692208328324801</v>
      </c>
      <c r="O666">
        <v>0.23471295178356699</v>
      </c>
      <c r="P666">
        <v>0.98156691855003997</v>
      </c>
      <c r="Q666">
        <v>1.25314603323353</v>
      </c>
      <c r="R666">
        <v>0</v>
      </c>
      <c r="S666">
        <v>3</v>
      </c>
      <c r="T666">
        <v>1475.0687063191001</v>
      </c>
      <c r="U666">
        <v>1586.5623796385901</v>
      </c>
      <c r="V666">
        <v>77</v>
      </c>
      <c r="W666">
        <v>93</v>
      </c>
      <c r="X666">
        <v>85</v>
      </c>
      <c r="Y666" t="str">
        <f>IF(Table721[[#This Row],[home_team_score]] &gt; Table721[[#This Row],[away_team_score]], Table721[[#This Row],[home_team]], IF(Table721[[#This Row],[home_team_score]] &lt; Table721[[#This Row],[away_team_score]], Table721[[#This Row],[away_team]], ""))</f>
        <v>Tampa Bay Lightning</v>
      </c>
    </row>
    <row r="667" spans="1:25">
      <c r="A667">
        <v>2023</v>
      </c>
      <c r="B667" s="15">
        <v>44884</v>
      </c>
      <c r="C667">
        <v>0</v>
      </c>
      <c r="D667">
        <v>0</v>
      </c>
      <c r="E667" t="s">
        <v>829</v>
      </c>
      <c r="F667" t="s">
        <v>860</v>
      </c>
      <c r="G667" t="s">
        <v>850</v>
      </c>
      <c r="H667" t="s">
        <v>874</v>
      </c>
      <c r="I667" t="s">
        <v>851</v>
      </c>
      <c r="J667" t="s">
        <v>875</v>
      </c>
      <c r="K667">
        <v>1472.29815875802</v>
      </c>
      <c r="L667">
        <v>1505.9952300793</v>
      </c>
      <c r="M667">
        <v>0.52344459590727099</v>
      </c>
      <c r="N667">
        <v>0.47655540409272901</v>
      </c>
      <c r="O667">
        <v>0.24121856572947201</v>
      </c>
      <c r="P667">
        <v>1.16184320288042</v>
      </c>
      <c r="Q667">
        <v>1.0793753628490499</v>
      </c>
      <c r="R667">
        <v>3</v>
      </c>
      <c r="S667">
        <v>2</v>
      </c>
      <c r="T667">
        <v>1474.5811933227301</v>
      </c>
      <c r="U667">
        <v>1503.7121955145899</v>
      </c>
      <c r="V667">
        <v>26</v>
      </c>
      <c r="W667">
        <v>89</v>
      </c>
      <c r="X667">
        <v>57</v>
      </c>
      <c r="Y667" t="str">
        <f>IF(Table721[[#This Row],[home_team_score]] &gt; Table721[[#This Row],[away_team_score]], Table721[[#This Row],[home_team]], IF(Table721[[#This Row],[home_team_score]] &lt; Table721[[#This Row],[away_team_score]], Table721[[#This Row],[away_team]], ""))</f>
        <v>Seattle Kraken</v>
      </c>
    </row>
    <row r="668" spans="1:25">
      <c r="A668">
        <v>2023</v>
      </c>
      <c r="B668" s="15">
        <v>44947</v>
      </c>
      <c r="C668">
        <v>0</v>
      </c>
      <c r="D668">
        <v>0</v>
      </c>
      <c r="E668" t="s">
        <v>829</v>
      </c>
      <c r="G668" t="s">
        <v>863</v>
      </c>
      <c r="H668" t="s">
        <v>870</v>
      </c>
      <c r="I668" t="s">
        <v>864</v>
      </c>
      <c r="J668" t="s">
        <v>871</v>
      </c>
      <c r="K668">
        <v>1478.0613253275401</v>
      </c>
      <c r="L668">
        <v>1547.6329568737101</v>
      </c>
      <c r="M668">
        <v>0.47186391283043799</v>
      </c>
      <c r="N668">
        <v>0.52813608716956195</v>
      </c>
      <c r="O668">
        <v>0.24064779155511401</v>
      </c>
      <c r="P668">
        <v>1.07082260867879</v>
      </c>
      <c r="Q668">
        <v>1.16982518287632</v>
      </c>
      <c r="R668">
        <v>2</v>
      </c>
      <c r="S668">
        <v>4</v>
      </c>
      <c r="T668">
        <v>1474.5046661901399</v>
      </c>
      <c r="U668">
        <v>1551.18961601111</v>
      </c>
      <c r="V668">
        <v>56</v>
      </c>
      <c r="W668">
        <v>3</v>
      </c>
      <c r="X668">
        <v>29</v>
      </c>
      <c r="Y668" t="str">
        <f>IF(Table721[[#This Row],[home_team_score]] &gt; Table721[[#This Row],[away_team_score]], Table721[[#This Row],[home_team]], IF(Table721[[#This Row],[home_team_score]] &lt; Table721[[#This Row],[away_team_score]], Table721[[#This Row],[away_team]], ""))</f>
        <v>Edmonton Oilers</v>
      </c>
    </row>
    <row r="669" spans="1:25">
      <c r="A669">
        <v>2023</v>
      </c>
      <c r="B669" s="15">
        <v>44873</v>
      </c>
      <c r="C669">
        <v>0</v>
      </c>
      <c r="D669">
        <v>0</v>
      </c>
      <c r="E669" t="s">
        <v>829</v>
      </c>
      <c r="G669" t="s">
        <v>850</v>
      </c>
      <c r="H669" t="s">
        <v>876</v>
      </c>
      <c r="I669" t="s">
        <v>851</v>
      </c>
      <c r="J669" t="s">
        <v>877</v>
      </c>
      <c r="K669">
        <v>1469.6936471019101</v>
      </c>
      <c r="L669">
        <v>1497.0890040499</v>
      </c>
      <c r="M669">
        <v>0.53248487326542304</v>
      </c>
      <c r="N669">
        <v>0.46751512673457701</v>
      </c>
      <c r="O669">
        <v>0.24011899910531501</v>
      </c>
      <c r="P669">
        <v>1.17722901082895</v>
      </c>
      <c r="Q669">
        <v>1.06288998827637</v>
      </c>
      <c r="R669">
        <v>5</v>
      </c>
      <c r="S669">
        <v>1</v>
      </c>
      <c r="T669">
        <v>1474.49817868626</v>
      </c>
      <c r="U669">
        <v>1492.2844724655499</v>
      </c>
      <c r="V669">
        <v>20</v>
      </c>
      <c r="W669">
        <v>83</v>
      </c>
      <c r="X669">
        <v>51</v>
      </c>
      <c r="Y669" t="str">
        <f>IF(Table721[[#This Row],[home_team_score]] &gt; Table721[[#This Row],[away_team_score]], Table721[[#This Row],[home_team]], IF(Table721[[#This Row],[home_team_score]] &lt; Table721[[#This Row],[away_team_score]], Table721[[#This Row],[away_team]], ""))</f>
        <v>Seattle Kraken</v>
      </c>
    </row>
    <row r="670" spans="1:25">
      <c r="A670">
        <v>2023</v>
      </c>
      <c r="B670" s="15">
        <v>44970</v>
      </c>
      <c r="C670">
        <v>0</v>
      </c>
      <c r="D670">
        <v>0</v>
      </c>
      <c r="E670" t="s">
        <v>829</v>
      </c>
      <c r="F670" t="s">
        <v>860</v>
      </c>
      <c r="G670" t="s">
        <v>831</v>
      </c>
      <c r="H670" t="s">
        <v>848</v>
      </c>
      <c r="I670" t="s">
        <v>833</v>
      </c>
      <c r="J670" t="s">
        <v>849</v>
      </c>
      <c r="K670">
        <v>1471.8643696392601</v>
      </c>
      <c r="L670">
        <v>1528.17741155504</v>
      </c>
      <c r="M670">
        <v>0.49091580210493702</v>
      </c>
      <c r="N670">
        <v>0.50908419789506398</v>
      </c>
      <c r="O670">
        <v>0.24296869616047201</v>
      </c>
      <c r="P670">
        <v>1.10552312800834</v>
      </c>
      <c r="Q670">
        <v>1.13744556815214</v>
      </c>
      <c r="R670">
        <v>4</v>
      </c>
      <c r="S670">
        <v>3</v>
      </c>
      <c r="T670">
        <v>1474.33022910878</v>
      </c>
      <c r="U670">
        <v>1525.71155208552</v>
      </c>
      <c r="V670">
        <v>39</v>
      </c>
      <c r="W670">
        <v>5</v>
      </c>
      <c r="X670">
        <v>22</v>
      </c>
      <c r="Y670" t="str">
        <f>IF(Table721[[#This Row],[home_team_score]] &gt; Table721[[#This Row],[away_team_score]], Table721[[#This Row],[home_team]], IF(Table721[[#This Row],[home_team_score]] &lt; Table721[[#This Row],[away_team_score]], Table721[[#This Row],[away_team]], ""))</f>
        <v>Ottawa Senators</v>
      </c>
    </row>
    <row r="671" spans="1:25">
      <c r="A671">
        <v>2023</v>
      </c>
      <c r="B671" s="15">
        <v>44974</v>
      </c>
      <c r="C671">
        <v>0</v>
      </c>
      <c r="D671">
        <v>0</v>
      </c>
      <c r="E671" t="s">
        <v>829</v>
      </c>
      <c r="F671" t="s">
        <v>860</v>
      </c>
      <c r="G671" t="s">
        <v>831</v>
      </c>
      <c r="H671" t="s">
        <v>880</v>
      </c>
      <c r="I671" t="s">
        <v>833</v>
      </c>
      <c r="J671" t="s">
        <v>881</v>
      </c>
      <c r="K671">
        <v>1477.38834911969</v>
      </c>
      <c r="L671">
        <v>1405.3515673504401</v>
      </c>
      <c r="M671">
        <v>0.66874186236080402</v>
      </c>
      <c r="N671">
        <v>0.33125813763919598</v>
      </c>
      <c r="O671">
        <v>0.22322595064394199</v>
      </c>
      <c r="P671">
        <v>1.4114291374046599</v>
      </c>
      <c r="Q671">
        <v>0.81179681323928299</v>
      </c>
      <c r="R671">
        <v>3</v>
      </c>
      <c r="S671">
        <v>4</v>
      </c>
      <c r="T671">
        <v>1473.95472425455</v>
      </c>
      <c r="U671">
        <v>1408.7851922155801</v>
      </c>
      <c r="V671">
        <v>0</v>
      </c>
      <c r="W671">
        <v>7</v>
      </c>
      <c r="X671">
        <v>3</v>
      </c>
      <c r="Y671" t="str">
        <f>IF(Table721[[#This Row],[home_team_score]] &gt; Table721[[#This Row],[away_team_score]], Table721[[#This Row],[home_team]], IF(Table721[[#This Row],[home_team_score]] &lt; Table721[[#This Row],[away_team_score]], Table721[[#This Row],[away_team]], ""))</f>
        <v>Chicago Blackhawks</v>
      </c>
    </row>
    <row r="672" spans="1:25">
      <c r="A672">
        <v>2023</v>
      </c>
      <c r="B672" s="15">
        <v>44954</v>
      </c>
      <c r="C672">
        <v>0</v>
      </c>
      <c r="D672">
        <v>0</v>
      </c>
      <c r="E672" t="s">
        <v>829</v>
      </c>
      <c r="G672" t="s">
        <v>831</v>
      </c>
      <c r="H672" t="s">
        <v>884</v>
      </c>
      <c r="I672" t="s">
        <v>833</v>
      </c>
      <c r="J672" t="s">
        <v>885</v>
      </c>
      <c r="K672">
        <v>1469.9100204552201</v>
      </c>
      <c r="L672">
        <v>1418.6380057392901</v>
      </c>
      <c r="M672">
        <v>0.64175018979113596</v>
      </c>
      <c r="N672">
        <v>0.35824981020886398</v>
      </c>
      <c r="O672">
        <v>0.22668259150363601</v>
      </c>
      <c r="P672">
        <v>1.3647093749660999</v>
      </c>
      <c r="Q672">
        <v>0.861973216537533</v>
      </c>
      <c r="R672">
        <v>5</v>
      </c>
      <c r="S672">
        <v>0</v>
      </c>
      <c r="T672">
        <v>1473.7626262695101</v>
      </c>
      <c r="U672">
        <v>1414.7853999250001</v>
      </c>
      <c r="V672">
        <v>1</v>
      </c>
      <c r="W672">
        <v>2</v>
      </c>
      <c r="X672">
        <v>1</v>
      </c>
      <c r="Y672" t="str">
        <f>IF(Table721[[#This Row],[home_team_score]] &gt; Table721[[#This Row],[away_team_score]], Table721[[#This Row],[home_team]], IF(Table721[[#This Row],[home_team_score]] &lt; Table721[[#This Row],[away_team_score]], Table721[[#This Row],[away_team]], ""))</f>
        <v>Ottawa Senators</v>
      </c>
    </row>
    <row r="673" spans="1:25">
      <c r="A673">
        <v>2023</v>
      </c>
      <c r="B673" s="15">
        <v>44927</v>
      </c>
      <c r="C673">
        <v>0</v>
      </c>
      <c r="D673">
        <v>0</v>
      </c>
      <c r="E673" t="s">
        <v>829</v>
      </c>
      <c r="G673" t="s">
        <v>831</v>
      </c>
      <c r="H673" t="s">
        <v>861</v>
      </c>
      <c r="I673" t="s">
        <v>833</v>
      </c>
      <c r="J673" t="s">
        <v>862</v>
      </c>
      <c r="K673">
        <v>1469.67479927094</v>
      </c>
      <c r="L673">
        <v>1497.33518894039</v>
      </c>
      <c r="M673">
        <v>0.532105051738051</v>
      </c>
      <c r="N673">
        <v>0.467894948261949</v>
      </c>
      <c r="O673">
        <v>0.24016517470840501</v>
      </c>
      <c r="P673">
        <v>1.1765821754706101</v>
      </c>
      <c r="Q673">
        <v>1.0635829992377901</v>
      </c>
      <c r="R673">
        <v>3</v>
      </c>
      <c r="S673">
        <v>1</v>
      </c>
      <c r="T673">
        <v>1473.1968318710601</v>
      </c>
      <c r="U673">
        <v>1493.8131563402701</v>
      </c>
      <c r="V673">
        <v>20</v>
      </c>
      <c r="W673">
        <v>30</v>
      </c>
      <c r="X673">
        <v>25</v>
      </c>
      <c r="Y673" t="str">
        <f>IF(Table721[[#This Row],[home_team_score]] &gt; Table721[[#This Row],[away_team_score]], Table721[[#This Row],[home_team]], IF(Table721[[#This Row],[home_team_score]] &lt; Table721[[#This Row],[away_team_score]], Table721[[#This Row],[away_team]], ""))</f>
        <v>Ottawa Senators</v>
      </c>
    </row>
    <row r="674" spans="1:25">
      <c r="A674">
        <v>2023</v>
      </c>
      <c r="B674" s="15">
        <v>44873</v>
      </c>
      <c r="C674">
        <v>0</v>
      </c>
      <c r="D674">
        <v>0</v>
      </c>
      <c r="E674" t="s">
        <v>829</v>
      </c>
      <c r="G674" t="s">
        <v>894</v>
      </c>
      <c r="H674" t="s">
        <v>848</v>
      </c>
      <c r="I674" t="s">
        <v>895</v>
      </c>
      <c r="J674" t="s">
        <v>849</v>
      </c>
      <c r="K674">
        <v>1470.6771570491001</v>
      </c>
      <c r="L674">
        <v>1528.4238615417801</v>
      </c>
      <c r="M674">
        <v>0.48885344317233598</v>
      </c>
      <c r="N674">
        <v>0.51114655682766397</v>
      </c>
      <c r="O674">
        <v>0.24271700342689201</v>
      </c>
      <c r="P674">
        <v>1.1017708469298599</v>
      </c>
      <c r="Q674">
        <v>1.14094615649704</v>
      </c>
      <c r="R674">
        <v>3</v>
      </c>
      <c r="S674">
        <v>2</v>
      </c>
      <c r="T674">
        <v>1473.15474404726</v>
      </c>
      <c r="U674">
        <v>1525.9462745436199</v>
      </c>
      <c r="V674">
        <v>39</v>
      </c>
      <c r="W674">
        <v>61</v>
      </c>
      <c r="X674">
        <v>50</v>
      </c>
      <c r="Y674" t="str">
        <f>IF(Table721[[#This Row],[home_team_score]] &gt; Table721[[#This Row],[away_team_score]], Table721[[#This Row],[home_team]], IF(Table721[[#This Row],[home_team_score]] &lt; Table721[[#This Row],[away_team_score]], Table721[[#This Row],[away_team]], ""))</f>
        <v>New Jersey Devils</v>
      </c>
    </row>
    <row r="675" spans="1:25">
      <c r="A675">
        <v>2023</v>
      </c>
      <c r="B675" s="15">
        <v>44904</v>
      </c>
      <c r="C675">
        <v>0</v>
      </c>
      <c r="D675">
        <v>0</v>
      </c>
      <c r="E675" t="s">
        <v>829</v>
      </c>
      <c r="F675" t="s">
        <v>860</v>
      </c>
      <c r="G675" t="s">
        <v>861</v>
      </c>
      <c r="H675" t="s">
        <v>856</v>
      </c>
      <c r="I675" t="s">
        <v>862</v>
      </c>
      <c r="J675" t="s">
        <v>857</v>
      </c>
      <c r="K675">
        <v>1475.32035839071</v>
      </c>
      <c r="L675">
        <v>1542.35748500665</v>
      </c>
      <c r="M675">
        <v>0.47550123737646399</v>
      </c>
      <c r="N675">
        <v>0.52449876262353601</v>
      </c>
      <c r="O675">
        <v>0.241090281224772</v>
      </c>
      <c r="P675">
        <v>1.07745402893588</v>
      </c>
      <c r="Q675">
        <v>1.1636362522888899</v>
      </c>
      <c r="R675">
        <v>3</v>
      </c>
      <c r="S675">
        <v>4</v>
      </c>
      <c r="T675">
        <v>1473.0431831487999</v>
      </c>
      <c r="U675">
        <v>1544.6346602485601</v>
      </c>
      <c r="V675">
        <v>51</v>
      </c>
      <c r="W675">
        <v>32</v>
      </c>
      <c r="X675">
        <v>41</v>
      </c>
      <c r="Y675" t="str">
        <f>IF(Table721[[#This Row],[home_team_score]] &gt; Table721[[#This Row],[away_team_score]], Table721[[#This Row],[home_team]], IF(Table721[[#This Row],[home_team_score]] &lt; Table721[[#This Row],[away_team_score]], Table721[[#This Row],[away_team]], ""))</f>
        <v>Pittsburgh Penguins</v>
      </c>
    </row>
    <row r="676" spans="1:25">
      <c r="A676">
        <v>2023</v>
      </c>
      <c r="B676" s="15">
        <v>44868</v>
      </c>
      <c r="C676">
        <v>0</v>
      </c>
      <c r="D676">
        <v>0</v>
      </c>
      <c r="E676" t="s">
        <v>829</v>
      </c>
      <c r="G676" t="s">
        <v>831</v>
      </c>
      <c r="H676" t="s">
        <v>843</v>
      </c>
      <c r="I676" t="s">
        <v>833</v>
      </c>
      <c r="J676" t="s">
        <v>845</v>
      </c>
      <c r="K676">
        <v>1475.15402048806</v>
      </c>
      <c r="L676">
        <v>1548.3378956957899</v>
      </c>
      <c r="M676">
        <v>0.46668515392937399</v>
      </c>
      <c r="N676">
        <v>0.53331484607062696</v>
      </c>
      <c r="O676">
        <v>0.24001810291745601</v>
      </c>
      <c r="P676">
        <v>1.0613755254703301</v>
      </c>
      <c r="Q676">
        <v>1.1786425774471201</v>
      </c>
      <c r="R676">
        <v>4</v>
      </c>
      <c r="S676">
        <v>5</v>
      </c>
      <c r="T676">
        <v>1472.9256918475601</v>
      </c>
      <c r="U676">
        <v>1550.5662243362899</v>
      </c>
      <c r="V676">
        <v>55</v>
      </c>
      <c r="W676">
        <v>18</v>
      </c>
      <c r="X676">
        <v>36</v>
      </c>
      <c r="Y676" t="str">
        <f>IF(Table721[[#This Row],[home_team_score]] &gt; Table721[[#This Row],[away_team_score]], Table721[[#This Row],[home_team]], IF(Table721[[#This Row],[home_team_score]] &lt; Table721[[#This Row],[away_team_score]], Table721[[#This Row],[away_team]], ""))</f>
        <v>Vegas Golden Knights</v>
      </c>
    </row>
    <row r="677" spans="1:25">
      <c r="A677">
        <v>2023</v>
      </c>
      <c r="B677" s="15">
        <v>44875</v>
      </c>
      <c r="C677">
        <v>0</v>
      </c>
      <c r="D677">
        <v>0</v>
      </c>
      <c r="E677" t="s">
        <v>829</v>
      </c>
      <c r="G677" t="s">
        <v>861</v>
      </c>
      <c r="H677" t="s">
        <v>843</v>
      </c>
      <c r="I677" t="s">
        <v>862</v>
      </c>
      <c r="J677" t="s">
        <v>845</v>
      </c>
      <c r="K677">
        <v>1476.7554503255899</v>
      </c>
      <c r="L677">
        <v>1556.4580971878199</v>
      </c>
      <c r="M677">
        <v>0.45735829001863598</v>
      </c>
      <c r="N677">
        <v>0.54264170998136396</v>
      </c>
      <c r="O677">
        <v>0.23888460210558199</v>
      </c>
      <c r="P677">
        <v>1.0443453290120599</v>
      </c>
      <c r="Q677">
        <v>1.19453927309352</v>
      </c>
      <c r="R677">
        <v>4</v>
      </c>
      <c r="S677">
        <v>7</v>
      </c>
      <c r="T677">
        <v>1472.5916224364501</v>
      </c>
      <c r="U677">
        <v>1560.62192507695</v>
      </c>
      <c r="V677">
        <v>61</v>
      </c>
      <c r="W677">
        <v>16</v>
      </c>
      <c r="X677">
        <v>38</v>
      </c>
      <c r="Y677" t="str">
        <f>IF(Table721[[#This Row],[home_team_score]] &gt; Table721[[#This Row],[away_team_score]], Table721[[#This Row],[home_team]], IF(Table721[[#This Row],[home_team_score]] &lt; Table721[[#This Row],[away_team_score]], Table721[[#This Row],[away_team]], ""))</f>
        <v>Vegas Golden Knights</v>
      </c>
    </row>
    <row r="678" spans="1:25">
      <c r="A678">
        <v>2023</v>
      </c>
      <c r="B678" s="15">
        <v>44882</v>
      </c>
      <c r="C678">
        <v>0</v>
      </c>
      <c r="D678">
        <v>0</v>
      </c>
      <c r="E678" t="s">
        <v>829</v>
      </c>
      <c r="F678" t="s">
        <v>860</v>
      </c>
      <c r="G678" t="s">
        <v>850</v>
      </c>
      <c r="H678" t="s">
        <v>888</v>
      </c>
      <c r="I678" t="s">
        <v>851</v>
      </c>
      <c r="J678" t="s">
        <v>889</v>
      </c>
      <c r="K678">
        <v>1469.70702282447</v>
      </c>
      <c r="L678">
        <v>1541.2489436409701</v>
      </c>
      <c r="M678">
        <v>0.46903834930744198</v>
      </c>
      <c r="N678">
        <v>0.53096165069255796</v>
      </c>
      <c r="O678">
        <v>0.24030418964132799</v>
      </c>
      <c r="P678">
        <v>1.06566900781518</v>
      </c>
      <c r="Q678">
        <v>1.17463518182615</v>
      </c>
      <c r="R678">
        <v>3</v>
      </c>
      <c r="S678">
        <v>2</v>
      </c>
      <c r="T678">
        <v>1472.29815875802</v>
      </c>
      <c r="U678">
        <v>1538.65780770742</v>
      </c>
      <c r="V678">
        <v>46</v>
      </c>
      <c r="W678">
        <v>58</v>
      </c>
      <c r="X678">
        <v>52</v>
      </c>
      <c r="Y678" t="str">
        <f>IF(Table721[[#This Row],[home_team_score]] &gt; Table721[[#This Row],[away_team_score]], Table721[[#This Row],[home_team]], IF(Table721[[#This Row],[home_team_score]] &lt; Table721[[#This Row],[away_team_score]], Table721[[#This Row],[away_team]], ""))</f>
        <v>Seattle Kraken</v>
      </c>
    </row>
    <row r="679" spans="1:25">
      <c r="A679">
        <v>2023</v>
      </c>
      <c r="B679" s="15">
        <v>44876</v>
      </c>
      <c r="C679">
        <v>0</v>
      </c>
      <c r="D679">
        <v>0</v>
      </c>
      <c r="E679" t="s">
        <v>829</v>
      </c>
      <c r="G679" t="s">
        <v>850</v>
      </c>
      <c r="H679" t="s">
        <v>886</v>
      </c>
      <c r="I679" t="s">
        <v>851</v>
      </c>
      <c r="J679" t="s">
        <v>887</v>
      </c>
      <c r="K679">
        <v>1474.49817868626</v>
      </c>
      <c r="L679">
        <v>1533.6974666420101</v>
      </c>
      <c r="M679">
        <v>0.486764253335355</v>
      </c>
      <c r="N679">
        <v>0.513235746664646</v>
      </c>
      <c r="O679">
        <v>0.24246216970284701</v>
      </c>
      <c r="P679">
        <v>1.0979687593760801</v>
      </c>
      <c r="Q679">
        <v>1.1444934103267701</v>
      </c>
      <c r="R679">
        <v>0</v>
      </c>
      <c r="S679">
        <v>1</v>
      </c>
      <c r="T679">
        <v>1472.15819205043</v>
      </c>
      <c r="U679">
        <v>1536.0374532778401</v>
      </c>
      <c r="V679">
        <v>45</v>
      </c>
      <c r="W679">
        <v>81</v>
      </c>
      <c r="X679">
        <v>63</v>
      </c>
      <c r="Y679" t="str">
        <f>IF(Table721[[#This Row],[home_team_score]] &gt; Table721[[#This Row],[away_team_score]], Table721[[#This Row],[home_team]], IF(Table721[[#This Row],[home_team_score]] &lt; Table721[[#This Row],[away_team_score]], Table721[[#This Row],[away_team]], ""))</f>
        <v>Minnesota Wild</v>
      </c>
    </row>
    <row r="680" spans="1:25">
      <c r="A680">
        <v>2023</v>
      </c>
      <c r="B680" s="15">
        <v>44888</v>
      </c>
      <c r="C680">
        <v>0</v>
      </c>
      <c r="D680">
        <v>0</v>
      </c>
      <c r="E680" t="s">
        <v>829</v>
      </c>
      <c r="G680" t="s">
        <v>861</v>
      </c>
      <c r="H680" t="s">
        <v>872</v>
      </c>
      <c r="I680" t="s">
        <v>862</v>
      </c>
      <c r="J680" t="s">
        <v>873</v>
      </c>
      <c r="K680">
        <v>1466.41033604365</v>
      </c>
      <c r="L680">
        <v>1535.27800743535</v>
      </c>
      <c r="M680">
        <v>0.47287389872542801</v>
      </c>
      <c r="N680">
        <v>0.52712610127457205</v>
      </c>
      <c r="O680">
        <v>0.240770637641715</v>
      </c>
      <c r="P680">
        <v>1.07266428497233</v>
      </c>
      <c r="Q680">
        <v>1.16810635266939</v>
      </c>
      <c r="R680">
        <v>6</v>
      </c>
      <c r="S680">
        <v>2</v>
      </c>
      <c r="T680">
        <v>1471.9380830088901</v>
      </c>
      <c r="U680">
        <v>1529.7502604701101</v>
      </c>
      <c r="V680">
        <v>40</v>
      </c>
      <c r="W680">
        <v>32</v>
      </c>
      <c r="X680">
        <v>36</v>
      </c>
      <c r="Y680" t="str">
        <f>IF(Table721[[#This Row],[home_team_score]] &gt; Table721[[#This Row],[away_team_score]], Table721[[#This Row],[home_team]], IF(Table721[[#This Row],[home_team_score]] &lt; Table721[[#This Row],[away_team_score]], Table721[[#This Row],[away_team]], ""))</f>
        <v>Buffalo Sabres</v>
      </c>
    </row>
    <row r="681" spans="1:25">
      <c r="A681">
        <v>2023</v>
      </c>
      <c r="B681" s="15">
        <v>44968</v>
      </c>
      <c r="C681">
        <v>0</v>
      </c>
      <c r="D681">
        <v>0</v>
      </c>
      <c r="E681" t="s">
        <v>829</v>
      </c>
      <c r="G681" t="s">
        <v>831</v>
      </c>
      <c r="H681" t="s">
        <v>870</v>
      </c>
      <c r="I681" t="s">
        <v>833</v>
      </c>
      <c r="J681" t="s">
        <v>871</v>
      </c>
      <c r="K681">
        <v>1476.1044006458301</v>
      </c>
      <c r="L681">
        <v>1550.7472664135701</v>
      </c>
      <c r="M681">
        <v>0.46459541617987998</v>
      </c>
      <c r="N681">
        <v>0.53540458382012002</v>
      </c>
      <c r="O681">
        <v>0.239764090580592</v>
      </c>
      <c r="P681">
        <v>1.0575616254920699</v>
      </c>
      <c r="Q681">
        <v>1.1822024650885199</v>
      </c>
      <c r="R681">
        <v>3</v>
      </c>
      <c r="S681">
        <v>6</v>
      </c>
      <c r="T681">
        <v>1471.8643696392601</v>
      </c>
      <c r="U681">
        <v>1554.9872974201401</v>
      </c>
      <c r="V681">
        <v>57</v>
      </c>
      <c r="W681">
        <v>6</v>
      </c>
      <c r="X681">
        <v>31</v>
      </c>
      <c r="Y681" t="str">
        <f>IF(Table721[[#This Row],[home_team_score]] &gt; Table721[[#This Row],[away_team_score]], Table721[[#This Row],[home_team]], IF(Table721[[#This Row],[home_team_score]] &lt; Table721[[#This Row],[away_team_score]], Table721[[#This Row],[away_team]], ""))</f>
        <v>Edmonton Oilers</v>
      </c>
    </row>
    <row r="682" spans="1:25">
      <c r="A682">
        <v>2023</v>
      </c>
      <c r="B682" s="15">
        <v>44933</v>
      </c>
      <c r="C682">
        <v>0</v>
      </c>
      <c r="D682">
        <v>0</v>
      </c>
      <c r="E682" t="s">
        <v>829</v>
      </c>
      <c r="G682" t="s">
        <v>831</v>
      </c>
      <c r="H682" t="s">
        <v>850</v>
      </c>
      <c r="I682" t="s">
        <v>833</v>
      </c>
      <c r="J682" t="s">
        <v>851</v>
      </c>
      <c r="K682">
        <v>1476.9198670892799</v>
      </c>
      <c r="L682">
        <v>1494.67705497469</v>
      </c>
      <c r="M682">
        <v>0.546268387623841</v>
      </c>
      <c r="N682">
        <v>0.453731612376159</v>
      </c>
      <c r="O682">
        <v>0.23844390734852899</v>
      </c>
      <c r="P682">
        <v>1.2007263137902</v>
      </c>
      <c r="Q682">
        <v>1.03771759355833</v>
      </c>
      <c r="R682">
        <v>4</v>
      </c>
      <c r="S682">
        <v>8</v>
      </c>
      <c r="T682">
        <v>1471.1534106209499</v>
      </c>
      <c r="U682">
        <v>1500.44351144302</v>
      </c>
      <c r="V682">
        <v>23</v>
      </c>
      <c r="W682">
        <v>40</v>
      </c>
      <c r="X682">
        <v>31</v>
      </c>
      <c r="Y682" t="str">
        <f>IF(Table721[[#This Row],[home_team_score]] &gt; Table721[[#This Row],[away_team_score]], Table721[[#This Row],[home_team]], IF(Table721[[#This Row],[home_team_score]] &lt; Table721[[#This Row],[away_team_score]], Table721[[#This Row],[away_team]], ""))</f>
        <v>Seattle Kraken</v>
      </c>
    </row>
    <row r="683" spans="1:25">
      <c r="A683">
        <v>2023</v>
      </c>
      <c r="B683" s="15">
        <v>44854</v>
      </c>
      <c r="C683">
        <v>0</v>
      </c>
      <c r="D683">
        <v>0</v>
      </c>
      <c r="E683" t="s">
        <v>829</v>
      </c>
      <c r="G683" t="s">
        <v>868</v>
      </c>
      <c r="H683" t="s">
        <v>876</v>
      </c>
      <c r="I683" t="s">
        <v>869</v>
      </c>
      <c r="J683" t="s">
        <v>877</v>
      </c>
      <c r="K683">
        <v>1467.0529829807399</v>
      </c>
      <c r="L683">
        <v>1499.44950853159</v>
      </c>
      <c r="M683">
        <v>0.52531178030317605</v>
      </c>
      <c r="N683">
        <v>0.47468821969682401</v>
      </c>
      <c r="O683">
        <v>0.240991356542989</v>
      </c>
      <c r="P683">
        <v>1.16501931860607</v>
      </c>
      <c r="Q683">
        <v>1.07597203793692</v>
      </c>
      <c r="R683">
        <v>5</v>
      </c>
      <c r="S683">
        <v>3</v>
      </c>
      <c r="T683">
        <v>1470.6343360979899</v>
      </c>
      <c r="U683">
        <v>1495.86815541434</v>
      </c>
      <c r="V683">
        <v>20</v>
      </c>
      <c r="W683">
        <v>44</v>
      </c>
      <c r="X683">
        <v>32</v>
      </c>
      <c r="Y683" t="str">
        <f>IF(Table721[[#This Row],[home_team_score]] &gt; Table721[[#This Row],[away_team_score]], Table721[[#This Row],[home_team]], IF(Table721[[#This Row],[home_team_score]] &lt; Table721[[#This Row],[away_team_score]], Table721[[#This Row],[away_team]], ""))</f>
        <v>Columbus Blue Jackets</v>
      </c>
    </row>
    <row r="684" spans="1:25">
      <c r="A684">
        <v>2023</v>
      </c>
      <c r="B684" s="15">
        <v>44852</v>
      </c>
      <c r="C684">
        <v>0</v>
      </c>
      <c r="D684">
        <v>0</v>
      </c>
      <c r="E684" t="s">
        <v>829</v>
      </c>
      <c r="G684" t="s">
        <v>831</v>
      </c>
      <c r="H684" t="s">
        <v>830</v>
      </c>
      <c r="I684" t="s">
        <v>833</v>
      </c>
      <c r="J684" t="s">
        <v>832</v>
      </c>
      <c r="K684">
        <v>1466.19401001335</v>
      </c>
      <c r="L684">
        <v>1557.8832386941899</v>
      </c>
      <c r="M684">
        <v>0.440290665494184</v>
      </c>
      <c r="N684">
        <v>0.55970933450581595</v>
      </c>
      <c r="O684">
        <v>0.23680994757544099</v>
      </c>
      <c r="P684">
        <v>1.01312606915018</v>
      </c>
      <c r="Q684">
        <v>1.2236838784252699</v>
      </c>
      <c r="R684">
        <v>7</v>
      </c>
      <c r="S684">
        <v>5</v>
      </c>
      <c r="T684">
        <v>1470.5414898423001</v>
      </c>
      <c r="U684">
        <v>1553.53575886524</v>
      </c>
      <c r="V684">
        <v>54</v>
      </c>
      <c r="W684">
        <v>27</v>
      </c>
      <c r="X684">
        <v>40</v>
      </c>
      <c r="Y684" t="str">
        <f>IF(Table721[[#This Row],[home_team_score]] &gt; Table721[[#This Row],[away_team_score]], Table721[[#This Row],[home_team]], IF(Table721[[#This Row],[home_team_score]] &lt; Table721[[#This Row],[away_team_score]], Table721[[#This Row],[away_team]], ""))</f>
        <v>Ottawa Senators</v>
      </c>
    </row>
    <row r="685" spans="1:25">
      <c r="A685">
        <v>2023</v>
      </c>
      <c r="B685" s="15">
        <v>44870</v>
      </c>
      <c r="C685">
        <v>0</v>
      </c>
      <c r="D685">
        <v>0</v>
      </c>
      <c r="E685" t="s">
        <v>829</v>
      </c>
      <c r="G685" t="s">
        <v>831</v>
      </c>
      <c r="H685" t="s">
        <v>840</v>
      </c>
      <c r="I685" t="s">
        <v>833</v>
      </c>
      <c r="J685" t="s">
        <v>841</v>
      </c>
      <c r="K685">
        <v>1472.9256918475601</v>
      </c>
      <c r="L685">
        <v>1442.81045526303</v>
      </c>
      <c r="M685">
        <v>0.61329415620980399</v>
      </c>
      <c r="N685">
        <v>0.38670584379019601</v>
      </c>
      <c r="O685">
        <v>0.23024322682015699</v>
      </c>
      <c r="P685">
        <v>1.31562471372407</v>
      </c>
      <c r="Q685">
        <v>0.914618513096083</v>
      </c>
      <c r="R685">
        <v>1</v>
      </c>
      <c r="S685">
        <v>2</v>
      </c>
      <c r="T685">
        <v>1469.8437738100999</v>
      </c>
      <c r="U685">
        <v>1445.8923733004899</v>
      </c>
      <c r="V685">
        <v>4</v>
      </c>
      <c r="W685">
        <v>26</v>
      </c>
      <c r="X685">
        <v>15</v>
      </c>
      <c r="Y685" t="str">
        <f>IF(Table721[[#This Row],[home_team_score]] &gt; Table721[[#This Row],[away_team_score]], Table721[[#This Row],[home_team]], IF(Table721[[#This Row],[home_team_score]] &lt; Table721[[#This Row],[away_team_score]], Table721[[#This Row],[away_team]], ""))</f>
        <v>Philadelphia Flyers</v>
      </c>
    </row>
    <row r="686" spans="1:25">
      <c r="A686">
        <v>2023</v>
      </c>
      <c r="B686" s="15">
        <v>44878</v>
      </c>
      <c r="C686">
        <v>0</v>
      </c>
      <c r="D686">
        <v>0</v>
      </c>
      <c r="E686" t="s">
        <v>829</v>
      </c>
      <c r="F686" t="s">
        <v>860</v>
      </c>
      <c r="G686" t="s">
        <v>850</v>
      </c>
      <c r="H686" t="s">
        <v>854</v>
      </c>
      <c r="I686" t="s">
        <v>851</v>
      </c>
      <c r="J686" t="s">
        <v>855</v>
      </c>
      <c r="K686">
        <v>1472.15819205043</v>
      </c>
      <c r="L686">
        <v>1517.6435855924301</v>
      </c>
      <c r="M686">
        <v>0.50649667531470699</v>
      </c>
      <c r="N686">
        <v>0.49350332468529301</v>
      </c>
      <c r="O686">
        <v>0.24328467867016301</v>
      </c>
      <c r="P686">
        <v>1.1330551483981299</v>
      </c>
      <c r="Q686">
        <v>1.11022953027203</v>
      </c>
      <c r="R686">
        <v>2</v>
      </c>
      <c r="S686">
        <v>3</v>
      </c>
      <c r="T686">
        <v>1469.70702282447</v>
      </c>
      <c r="U686">
        <v>1520.0947548183899</v>
      </c>
      <c r="V686">
        <v>33</v>
      </c>
      <c r="W686">
        <v>71</v>
      </c>
      <c r="X686">
        <v>52</v>
      </c>
      <c r="Y686" t="str">
        <f>IF(Table721[[#This Row],[home_team_score]] &gt; Table721[[#This Row],[away_team_score]], Table721[[#This Row],[home_team]], IF(Table721[[#This Row],[home_team_score]] &lt; Table721[[#This Row],[away_team_score]], Table721[[#This Row],[away_team]], ""))</f>
        <v>Winnipeg Jets</v>
      </c>
    </row>
    <row r="687" spans="1:25">
      <c r="A687">
        <v>2023</v>
      </c>
      <c r="B687" s="15">
        <v>44922</v>
      </c>
      <c r="C687">
        <v>0</v>
      </c>
      <c r="D687">
        <v>0</v>
      </c>
      <c r="E687" t="s">
        <v>829</v>
      </c>
      <c r="F687" t="s">
        <v>865</v>
      </c>
      <c r="G687" t="s">
        <v>831</v>
      </c>
      <c r="H687" t="s">
        <v>830</v>
      </c>
      <c r="I687" t="s">
        <v>833</v>
      </c>
      <c r="J687" t="s">
        <v>832</v>
      </c>
      <c r="K687">
        <v>1466.49706133685</v>
      </c>
      <c r="L687">
        <v>1605.8694444825501</v>
      </c>
      <c r="M687">
        <v>0.37414652185083502</v>
      </c>
      <c r="N687">
        <v>0.62585347814916503</v>
      </c>
      <c r="O687">
        <v>0.22868046478097301</v>
      </c>
      <c r="P687">
        <v>0.89141350796960905</v>
      </c>
      <c r="Q687">
        <v>1.33726695681136</v>
      </c>
      <c r="R687">
        <v>3</v>
      </c>
      <c r="S687">
        <v>2</v>
      </c>
      <c r="T687">
        <v>1469.65694165328</v>
      </c>
      <c r="U687">
        <v>1602.7095641661199</v>
      </c>
      <c r="V687">
        <v>81</v>
      </c>
      <c r="W687">
        <v>6</v>
      </c>
      <c r="X687">
        <v>43</v>
      </c>
      <c r="Y687" t="str">
        <f>IF(Table721[[#This Row],[home_team_score]] &gt; Table721[[#This Row],[away_team_score]], Table721[[#This Row],[home_team]], IF(Table721[[#This Row],[home_team_score]] &lt; Table721[[#This Row],[away_team_score]], Table721[[#This Row],[away_team]], ""))</f>
        <v>Ottawa Senators</v>
      </c>
    </row>
    <row r="688" spans="1:25">
      <c r="A688">
        <v>2023</v>
      </c>
      <c r="B688" s="15">
        <v>44909</v>
      </c>
      <c r="C688">
        <v>0</v>
      </c>
      <c r="D688">
        <v>0</v>
      </c>
      <c r="E688" t="s">
        <v>829</v>
      </c>
      <c r="G688" t="s">
        <v>831</v>
      </c>
      <c r="H688" t="s">
        <v>884</v>
      </c>
      <c r="I688" t="s">
        <v>833</v>
      </c>
      <c r="J688" t="s">
        <v>885</v>
      </c>
      <c r="K688">
        <v>1467.6636626889499</v>
      </c>
      <c r="L688">
        <v>1441.4076058457699</v>
      </c>
      <c r="M688">
        <v>0.60801241894417901</v>
      </c>
      <c r="N688">
        <v>0.39198758105582099</v>
      </c>
      <c r="O688">
        <v>0.23089692790216099</v>
      </c>
      <c r="P688">
        <v>1.30653356612995</v>
      </c>
      <c r="Q688">
        <v>0.92436336177221401</v>
      </c>
      <c r="R688">
        <v>3</v>
      </c>
      <c r="S688">
        <v>2</v>
      </c>
      <c r="T688">
        <v>1469.4886078698901</v>
      </c>
      <c r="U688">
        <v>1439.58266066483</v>
      </c>
      <c r="V688">
        <v>3</v>
      </c>
      <c r="W688">
        <v>8</v>
      </c>
      <c r="X688">
        <v>5</v>
      </c>
      <c r="Y688" t="str">
        <f>IF(Table721[[#This Row],[home_team_score]] &gt; Table721[[#This Row],[away_team_score]], Table721[[#This Row],[home_team]], IF(Table721[[#This Row],[home_team_score]] &lt; Table721[[#This Row],[away_team_score]], Table721[[#This Row],[away_team]], ""))</f>
        <v>Ottawa Senators</v>
      </c>
    </row>
    <row r="689" spans="1:25">
      <c r="A689">
        <v>2023</v>
      </c>
      <c r="B689" s="15">
        <v>44877</v>
      </c>
      <c r="C689">
        <v>0</v>
      </c>
      <c r="D689">
        <v>0</v>
      </c>
      <c r="E689" t="s">
        <v>829</v>
      </c>
      <c r="G689" t="s">
        <v>861</v>
      </c>
      <c r="H689" t="s">
        <v>830</v>
      </c>
      <c r="I689" t="s">
        <v>862</v>
      </c>
      <c r="J689" t="s">
        <v>832</v>
      </c>
      <c r="K689">
        <v>1472.5916224364501</v>
      </c>
      <c r="L689">
        <v>1577.20455162695</v>
      </c>
      <c r="M689">
        <v>0.42204665281136799</v>
      </c>
      <c r="N689">
        <v>0.57795334718863201</v>
      </c>
      <c r="O689">
        <v>0.23458705591825699</v>
      </c>
      <c r="P689">
        <v>0.97967367979781905</v>
      </c>
      <c r="Q689">
        <v>1.2549133761204401</v>
      </c>
      <c r="R689">
        <v>1</v>
      </c>
      <c r="S689">
        <v>3</v>
      </c>
      <c r="T689">
        <v>1469.4634249005701</v>
      </c>
      <c r="U689">
        <v>1580.3327491628299</v>
      </c>
      <c r="V689">
        <v>71</v>
      </c>
      <c r="W689">
        <v>16</v>
      </c>
      <c r="X689">
        <v>43</v>
      </c>
      <c r="Y689" t="str">
        <f>IF(Table721[[#This Row],[home_team_score]] &gt; Table721[[#This Row],[away_team_score]], Table721[[#This Row],[home_team]], IF(Table721[[#This Row],[home_team_score]] &lt; Table721[[#This Row],[away_team_score]], Table721[[#This Row],[away_team]], ""))</f>
        <v>Boston Bruins</v>
      </c>
    </row>
    <row r="690" spans="1:25">
      <c r="A690">
        <v>2023</v>
      </c>
      <c r="B690" s="15">
        <v>44899</v>
      </c>
      <c r="C690">
        <v>0</v>
      </c>
      <c r="D690">
        <v>0</v>
      </c>
      <c r="E690" t="s">
        <v>829</v>
      </c>
      <c r="G690" t="s">
        <v>861</v>
      </c>
      <c r="H690" t="s">
        <v>836</v>
      </c>
      <c r="I690" t="s">
        <v>862</v>
      </c>
      <c r="J690" t="s">
        <v>837</v>
      </c>
      <c r="K690">
        <v>1465.7311584469201</v>
      </c>
      <c r="L690">
        <v>1432.6986611873299</v>
      </c>
      <c r="M690">
        <v>0.61726922660040195</v>
      </c>
      <c r="N690">
        <v>0.38273077339959799</v>
      </c>
      <c r="O690">
        <v>0.22974993768313501</v>
      </c>
      <c r="P690">
        <v>1.32247082453878</v>
      </c>
      <c r="Q690">
        <v>0.90727911314435505</v>
      </c>
      <c r="R690">
        <v>6</v>
      </c>
      <c r="S690">
        <v>3</v>
      </c>
      <c r="T690">
        <v>1469.1284543059401</v>
      </c>
      <c r="U690">
        <v>1429.3013653283101</v>
      </c>
      <c r="V690">
        <v>2</v>
      </c>
      <c r="W690">
        <v>5</v>
      </c>
      <c r="X690">
        <v>3</v>
      </c>
      <c r="Y690" t="str">
        <f>IF(Table721[[#This Row],[home_team_score]] &gt; Table721[[#This Row],[away_team_score]], Table721[[#This Row],[home_team]], IF(Table721[[#This Row],[home_team_score]] &lt; Table721[[#This Row],[away_team_score]], Table721[[#This Row],[away_team]], ""))</f>
        <v>Buffalo Sabres</v>
      </c>
    </row>
    <row r="691" spans="1:25">
      <c r="A691">
        <v>2023</v>
      </c>
      <c r="B691" s="15">
        <v>44881</v>
      </c>
      <c r="C691">
        <v>0</v>
      </c>
      <c r="D691">
        <v>0</v>
      </c>
      <c r="E691" t="s">
        <v>829</v>
      </c>
      <c r="G691" t="s">
        <v>831</v>
      </c>
      <c r="H691" t="s">
        <v>861</v>
      </c>
      <c r="I691" t="s">
        <v>833</v>
      </c>
      <c r="J691" t="s">
        <v>862</v>
      </c>
      <c r="K691">
        <v>1465.0747601979001</v>
      </c>
      <c r="L691">
        <v>1466.7670846302001</v>
      </c>
      <c r="M691">
        <v>0.56907577480106897</v>
      </c>
      <c r="N691">
        <v>0.43092422519893098</v>
      </c>
      <c r="O691">
        <v>0.235669755573022</v>
      </c>
      <c r="P691">
        <v>1.2397073564252601</v>
      </c>
      <c r="Q691">
        <v>0.99596239914775697</v>
      </c>
      <c r="R691">
        <v>4</v>
      </c>
      <c r="S691">
        <v>1</v>
      </c>
      <c r="T691">
        <v>1468.96314465975</v>
      </c>
      <c r="U691">
        <v>1462.87870016835</v>
      </c>
      <c r="V691">
        <v>7</v>
      </c>
      <c r="W691">
        <v>15</v>
      </c>
      <c r="X691">
        <v>11</v>
      </c>
      <c r="Y691" t="str">
        <f>IF(Table721[[#This Row],[home_team_score]] &gt; Table721[[#This Row],[away_team_score]], Table721[[#This Row],[home_team]], IF(Table721[[#This Row],[home_team_score]] &lt; Table721[[#This Row],[away_team_score]], Table721[[#This Row],[away_team]], ""))</f>
        <v>Ottawa Senators</v>
      </c>
    </row>
    <row r="692" spans="1:25">
      <c r="A692">
        <v>2023</v>
      </c>
      <c r="B692" s="15">
        <v>44847</v>
      </c>
      <c r="C692">
        <v>0</v>
      </c>
      <c r="D692">
        <v>0</v>
      </c>
      <c r="E692" t="s">
        <v>829</v>
      </c>
      <c r="G692" t="s">
        <v>861</v>
      </c>
      <c r="H692" t="s">
        <v>831</v>
      </c>
      <c r="I692" t="s">
        <v>862</v>
      </c>
      <c r="J692" t="s">
        <v>833</v>
      </c>
      <c r="K692">
        <v>1464.7864978016501</v>
      </c>
      <c r="L692">
        <v>1471.5798281093901</v>
      </c>
      <c r="M692">
        <v>0.561860829442831</v>
      </c>
      <c r="N692">
        <v>0.438139170557169</v>
      </c>
      <c r="O692">
        <v>0.23654819484578599</v>
      </c>
      <c r="P692">
        <v>1.22736268877219</v>
      </c>
      <c r="Q692">
        <v>1.0091855060735999</v>
      </c>
      <c r="R692">
        <v>4</v>
      </c>
      <c r="S692">
        <v>1</v>
      </c>
      <c r="T692">
        <v>1468.7496197005601</v>
      </c>
      <c r="U692">
        <v>1467.6167062104801</v>
      </c>
      <c r="V692">
        <v>9</v>
      </c>
      <c r="W692">
        <v>47</v>
      </c>
      <c r="X692">
        <v>28</v>
      </c>
      <c r="Y692" t="str">
        <f>IF(Table721[[#This Row],[home_team_score]] &gt; Table721[[#This Row],[away_team_score]], Table721[[#This Row],[home_team]], IF(Table721[[#This Row],[home_team_score]] &lt; Table721[[#This Row],[away_team_score]], Table721[[#This Row],[away_team]], ""))</f>
        <v>Buffalo Sabres</v>
      </c>
    </row>
    <row r="693" spans="1:25">
      <c r="A693">
        <v>2023</v>
      </c>
      <c r="B693" s="15">
        <v>44859</v>
      </c>
      <c r="C693">
        <v>0</v>
      </c>
      <c r="D693">
        <v>0</v>
      </c>
      <c r="E693" t="s">
        <v>829</v>
      </c>
      <c r="G693" t="s">
        <v>868</v>
      </c>
      <c r="H693" t="s">
        <v>890</v>
      </c>
      <c r="I693" t="s">
        <v>869</v>
      </c>
      <c r="J693" t="s">
        <v>891</v>
      </c>
      <c r="K693">
        <v>1474.028561931</v>
      </c>
      <c r="L693">
        <v>1432.3356120418</v>
      </c>
      <c r="M693">
        <v>0.62897616317855498</v>
      </c>
      <c r="N693">
        <v>0.37102383682144502</v>
      </c>
      <c r="O693">
        <v>0.22828988595705499</v>
      </c>
      <c r="P693">
        <v>1.3426533157524301</v>
      </c>
      <c r="Q693">
        <v>0.88563657020462805</v>
      </c>
      <c r="R693">
        <v>3</v>
      </c>
      <c r="S693">
        <v>6</v>
      </c>
      <c r="T693">
        <v>1467.9473399256501</v>
      </c>
      <c r="U693">
        <v>1438.4168340471499</v>
      </c>
      <c r="V693">
        <v>2</v>
      </c>
      <c r="W693">
        <v>14</v>
      </c>
      <c r="X693">
        <v>8</v>
      </c>
      <c r="Y693" t="str">
        <f>IF(Table721[[#This Row],[home_team_score]] &gt; Table721[[#This Row],[away_team_score]], Table721[[#This Row],[home_team]], IF(Table721[[#This Row],[home_team_score]] &lt; Table721[[#This Row],[away_team_score]], Table721[[#This Row],[away_team]], ""))</f>
        <v>Arizona Coyotes</v>
      </c>
    </row>
    <row r="694" spans="1:25">
      <c r="A694">
        <v>2023</v>
      </c>
      <c r="B694" s="15">
        <v>44898</v>
      </c>
      <c r="C694">
        <v>0</v>
      </c>
      <c r="D694">
        <v>0</v>
      </c>
      <c r="E694" t="s">
        <v>829</v>
      </c>
      <c r="G694" t="s">
        <v>831</v>
      </c>
      <c r="H694" t="s">
        <v>836</v>
      </c>
      <c r="I694" t="s">
        <v>833</v>
      </c>
      <c r="J694" t="s">
        <v>837</v>
      </c>
      <c r="K694">
        <v>1464.46721046484</v>
      </c>
      <c r="L694">
        <v>1436.1608592712801</v>
      </c>
      <c r="M694">
        <v>0.61082172040422</v>
      </c>
      <c r="N694">
        <v>0.38917827959578</v>
      </c>
      <c r="O694">
        <v>0.230549469786096</v>
      </c>
      <c r="P694">
        <v>1.31136828682151</v>
      </c>
      <c r="Q694">
        <v>0.91918118296458395</v>
      </c>
      <c r="R694">
        <v>5</v>
      </c>
      <c r="S694">
        <v>2</v>
      </c>
      <c r="T694">
        <v>1467.92940854879</v>
      </c>
      <c r="U694">
        <v>1432.6986611873299</v>
      </c>
      <c r="V694">
        <v>2</v>
      </c>
      <c r="W694">
        <v>4</v>
      </c>
      <c r="X694">
        <v>3</v>
      </c>
      <c r="Y694" t="str">
        <f>IF(Table721[[#This Row],[home_team_score]] &gt; Table721[[#This Row],[away_team_score]], Table721[[#This Row],[home_team]], IF(Table721[[#This Row],[home_team_score]] &lt; Table721[[#This Row],[away_team_score]], Table721[[#This Row],[away_team]], ""))</f>
        <v>Ottawa Senators</v>
      </c>
    </row>
    <row r="695" spans="1:25">
      <c r="A695">
        <v>2023</v>
      </c>
      <c r="B695" s="15">
        <v>44890</v>
      </c>
      <c r="C695">
        <v>0</v>
      </c>
      <c r="D695">
        <v>0</v>
      </c>
      <c r="E695" t="s">
        <v>829</v>
      </c>
      <c r="G695" t="s">
        <v>861</v>
      </c>
      <c r="H695" t="s">
        <v>894</v>
      </c>
      <c r="I695" t="s">
        <v>862</v>
      </c>
      <c r="J695" t="s">
        <v>895</v>
      </c>
      <c r="K695">
        <v>1471.9380830088901</v>
      </c>
      <c r="L695">
        <v>1494.8747261800099</v>
      </c>
      <c r="M695">
        <v>0.53886872014949505</v>
      </c>
      <c r="N695">
        <v>0.461131279850505</v>
      </c>
      <c r="O695">
        <v>0.23934308572846699</v>
      </c>
      <c r="P695">
        <v>1.1881060237443299</v>
      </c>
      <c r="Q695">
        <v>1.05123706198414</v>
      </c>
      <c r="R695">
        <v>1</v>
      </c>
      <c r="S695">
        <v>3</v>
      </c>
      <c r="T695">
        <v>1467.7827423174999</v>
      </c>
      <c r="U695">
        <v>1499.0300668714001</v>
      </c>
      <c r="V695">
        <v>20</v>
      </c>
      <c r="W695">
        <v>34</v>
      </c>
      <c r="X695">
        <v>27</v>
      </c>
      <c r="Y695" t="str">
        <f>IF(Table721[[#This Row],[home_team_score]] &gt; Table721[[#This Row],[away_team_score]], Table721[[#This Row],[home_team]], IF(Table721[[#This Row],[home_team_score]] &lt; Table721[[#This Row],[away_team_score]], Table721[[#This Row],[away_team]], ""))</f>
        <v>New Jersey Devils</v>
      </c>
    </row>
    <row r="696" spans="1:25">
      <c r="A696">
        <v>2023</v>
      </c>
      <c r="B696" s="15">
        <v>44907</v>
      </c>
      <c r="C696">
        <v>0</v>
      </c>
      <c r="D696">
        <v>0</v>
      </c>
      <c r="E696" t="s">
        <v>829</v>
      </c>
      <c r="G696" t="s">
        <v>831</v>
      </c>
      <c r="H696" t="s">
        <v>878</v>
      </c>
      <c r="I696" t="s">
        <v>833</v>
      </c>
      <c r="J696" t="s">
        <v>879</v>
      </c>
      <c r="K696">
        <v>1464.58168161858</v>
      </c>
      <c r="L696">
        <v>1407.8561284325001</v>
      </c>
      <c r="M696">
        <v>0.64893511468849296</v>
      </c>
      <c r="N696">
        <v>0.35106488531150698</v>
      </c>
      <c r="O696">
        <v>0.22577110943339801</v>
      </c>
      <c r="P696">
        <v>1.3771305380168699</v>
      </c>
      <c r="Q696">
        <v>0.84864057141652505</v>
      </c>
      <c r="R696">
        <v>3</v>
      </c>
      <c r="S696">
        <v>0</v>
      </c>
      <c r="T696">
        <v>1467.6636626889499</v>
      </c>
      <c r="U696">
        <v>1404.77414736213</v>
      </c>
      <c r="V696">
        <v>0</v>
      </c>
      <c r="W696">
        <v>2</v>
      </c>
      <c r="X696">
        <v>1</v>
      </c>
      <c r="Y696" t="str">
        <f>IF(Table721[[#This Row],[home_team_score]] &gt; Table721[[#This Row],[away_team_score]], Table721[[#This Row],[home_team]], IF(Table721[[#This Row],[home_team_score]] &lt; Table721[[#This Row],[away_team_score]], Table721[[#This Row],[away_team]], ""))</f>
        <v>Ottawa Senators</v>
      </c>
    </row>
    <row r="697" spans="1:25">
      <c r="A697">
        <v>2023</v>
      </c>
      <c r="B697" s="15">
        <v>44848</v>
      </c>
      <c r="C697">
        <v>0</v>
      </c>
      <c r="D697">
        <v>0</v>
      </c>
      <c r="E697" t="s">
        <v>829</v>
      </c>
      <c r="G697" t="s">
        <v>868</v>
      </c>
      <c r="H697" t="s">
        <v>882</v>
      </c>
      <c r="I697" t="s">
        <v>869</v>
      </c>
      <c r="J697" t="s">
        <v>883</v>
      </c>
      <c r="K697">
        <v>1471.4370806135</v>
      </c>
      <c r="L697">
        <v>1567.7247550505001</v>
      </c>
      <c r="M697">
        <v>0.43377801770619201</v>
      </c>
      <c r="N697">
        <v>0.56622198229380805</v>
      </c>
      <c r="O697">
        <v>0.23601734795517701</v>
      </c>
      <c r="P697">
        <v>1.00119424602729</v>
      </c>
      <c r="Q697">
        <v>1.2348231019278899</v>
      </c>
      <c r="R697">
        <v>2</v>
      </c>
      <c r="S697">
        <v>5</v>
      </c>
      <c r="T697">
        <v>1467.5191736592401</v>
      </c>
      <c r="U697">
        <v>1571.64266200476</v>
      </c>
      <c r="V697">
        <v>64</v>
      </c>
      <c r="W697">
        <v>33</v>
      </c>
      <c r="X697">
        <v>48</v>
      </c>
      <c r="Y697" t="str">
        <f>IF(Table721[[#This Row],[home_team_score]] &gt; Table721[[#This Row],[away_team_score]], Table721[[#This Row],[home_team]], IF(Table721[[#This Row],[home_team_score]] &lt; Table721[[#This Row],[away_team_score]], Table721[[#This Row],[away_team]], ""))</f>
        <v>Tampa Bay Lightning</v>
      </c>
    </row>
    <row r="698" spans="1:25">
      <c r="A698">
        <v>2023</v>
      </c>
      <c r="B698" s="15">
        <v>44944</v>
      </c>
      <c r="C698">
        <v>0</v>
      </c>
      <c r="D698">
        <v>0</v>
      </c>
      <c r="E698" t="s">
        <v>829</v>
      </c>
      <c r="F698" t="s">
        <v>860</v>
      </c>
      <c r="G698" t="s">
        <v>831</v>
      </c>
      <c r="H698" t="s">
        <v>856</v>
      </c>
      <c r="I698" t="s">
        <v>833</v>
      </c>
      <c r="J698" t="s">
        <v>857</v>
      </c>
      <c r="K698">
        <v>1464.8395555557199</v>
      </c>
      <c r="L698">
        <v>1531.1524482373</v>
      </c>
      <c r="M698">
        <v>0.47654109628563901</v>
      </c>
      <c r="N698">
        <v>0.52345890371436099</v>
      </c>
      <c r="O698">
        <v>0.24121682443343501</v>
      </c>
      <c r="P698">
        <v>1.0793492870466601</v>
      </c>
      <c r="Q698">
        <v>1.16186753738677</v>
      </c>
      <c r="R698">
        <v>5</v>
      </c>
      <c r="S698">
        <v>4</v>
      </c>
      <c r="T698">
        <v>1467.38750927366</v>
      </c>
      <c r="U698">
        <v>1528.6044945193601</v>
      </c>
      <c r="V698">
        <v>36</v>
      </c>
      <c r="W698">
        <v>4</v>
      </c>
      <c r="X698">
        <v>20</v>
      </c>
      <c r="Y698" t="str">
        <f>IF(Table721[[#This Row],[home_team_score]] &gt; Table721[[#This Row],[away_team_score]], Table721[[#This Row],[home_team]], IF(Table721[[#This Row],[home_team_score]] &lt; Table721[[#This Row],[away_team_score]], Table721[[#This Row],[away_team]], ""))</f>
        <v>Ottawa Senators</v>
      </c>
    </row>
    <row r="699" spans="1:25">
      <c r="A699">
        <v>2023</v>
      </c>
      <c r="B699" s="15">
        <v>44852</v>
      </c>
      <c r="C699">
        <v>0</v>
      </c>
      <c r="D699">
        <v>0</v>
      </c>
      <c r="E699" t="s">
        <v>829</v>
      </c>
      <c r="F699" t="s">
        <v>860</v>
      </c>
      <c r="G699" t="s">
        <v>868</v>
      </c>
      <c r="H699" t="s">
        <v>863</v>
      </c>
      <c r="I699" t="s">
        <v>869</v>
      </c>
      <c r="J699" t="s">
        <v>864</v>
      </c>
      <c r="K699">
        <v>1464.75190091272</v>
      </c>
      <c r="L699">
        <v>1500.7063668155699</v>
      </c>
      <c r="M699">
        <v>0.52020214423894895</v>
      </c>
      <c r="N699">
        <v>0.479797855761051</v>
      </c>
      <c r="O699">
        <v>0.24161328601849999</v>
      </c>
      <c r="P699">
        <v>1.1563298250329599</v>
      </c>
      <c r="Q699">
        <v>1.08528346098554</v>
      </c>
      <c r="R699">
        <v>4</v>
      </c>
      <c r="S699">
        <v>3</v>
      </c>
      <c r="T699">
        <v>1467.0529829807399</v>
      </c>
      <c r="U699">
        <v>1498.40528474755</v>
      </c>
      <c r="V699">
        <v>20</v>
      </c>
      <c r="W699">
        <v>41</v>
      </c>
      <c r="X699">
        <v>30</v>
      </c>
      <c r="Y699" t="str">
        <f>IF(Table721[[#This Row],[home_team_score]] &gt; Table721[[#This Row],[away_team_score]], Table721[[#This Row],[home_team]], IF(Table721[[#This Row],[home_team_score]] &lt; Table721[[#This Row],[away_team_score]], Table721[[#This Row],[away_team]], ""))</f>
        <v>Columbus Blue Jackets</v>
      </c>
    </row>
    <row r="700" spans="1:25">
      <c r="A700">
        <v>2023</v>
      </c>
      <c r="B700" s="15">
        <v>44880</v>
      </c>
      <c r="C700">
        <v>0</v>
      </c>
      <c r="D700">
        <v>0</v>
      </c>
      <c r="E700" t="s">
        <v>829</v>
      </c>
      <c r="G700" t="s">
        <v>861</v>
      </c>
      <c r="H700" t="s">
        <v>863</v>
      </c>
      <c r="I700" t="s">
        <v>862</v>
      </c>
      <c r="J700" t="s">
        <v>864</v>
      </c>
      <c r="K700">
        <v>1469.4634249005701</v>
      </c>
      <c r="L700">
        <v>1485.25618222243</v>
      </c>
      <c r="M700">
        <v>0.54906972679092403</v>
      </c>
      <c r="N700">
        <v>0.45093027320907603</v>
      </c>
      <c r="O700">
        <v>0.23810348027886399</v>
      </c>
      <c r="P700">
        <v>1.20550752099603</v>
      </c>
      <c r="Q700">
        <v>1.03259595928284</v>
      </c>
      <c r="R700">
        <v>4</v>
      </c>
      <c r="S700">
        <v>5</v>
      </c>
      <c r="T700">
        <v>1466.7670846302001</v>
      </c>
      <c r="U700">
        <v>1487.9525224928</v>
      </c>
      <c r="V700">
        <v>15</v>
      </c>
      <c r="W700">
        <v>33</v>
      </c>
      <c r="X700">
        <v>24</v>
      </c>
      <c r="Y700" t="str">
        <f>IF(Table721[[#This Row],[home_team_score]] &gt; Table721[[#This Row],[away_team_score]], Table721[[#This Row],[home_team]], IF(Table721[[#This Row],[home_team_score]] &lt; Table721[[#This Row],[away_team_score]], Table721[[#This Row],[away_team]], ""))</f>
        <v>Vancouver Canucks</v>
      </c>
    </row>
    <row r="701" spans="1:25">
      <c r="A701">
        <v>2023</v>
      </c>
      <c r="B701" s="15">
        <v>44849</v>
      </c>
      <c r="C701">
        <v>0</v>
      </c>
      <c r="D701">
        <v>0</v>
      </c>
      <c r="E701" t="s">
        <v>829</v>
      </c>
      <c r="G701" t="s">
        <v>861</v>
      </c>
      <c r="H701" t="s">
        <v>858</v>
      </c>
      <c r="I701" t="s">
        <v>862</v>
      </c>
      <c r="J701" t="s">
        <v>859</v>
      </c>
      <c r="K701">
        <v>1468.7496197005601</v>
      </c>
      <c r="L701">
        <v>1558.9893157749</v>
      </c>
      <c r="M701">
        <v>0.44234797495794698</v>
      </c>
      <c r="N701">
        <v>0.55765202504205302</v>
      </c>
      <c r="O701">
        <v>0.23706017286303199</v>
      </c>
      <c r="P701">
        <v>1.01689303536978</v>
      </c>
      <c r="Q701">
        <v>1.2201671374932499</v>
      </c>
      <c r="R701">
        <v>3</v>
      </c>
      <c r="S701">
        <v>4</v>
      </c>
      <c r="T701">
        <v>1466.65473062815</v>
      </c>
      <c r="U701">
        <v>1561.08420484731</v>
      </c>
      <c r="V701">
        <v>57</v>
      </c>
      <c r="W701">
        <v>41</v>
      </c>
      <c r="X701">
        <v>49</v>
      </c>
      <c r="Y701" t="str">
        <f>IF(Table721[[#This Row],[home_team_score]] &gt; Table721[[#This Row],[away_team_score]], Table721[[#This Row],[home_team]], IF(Table721[[#This Row],[home_team_score]] &lt; Table721[[#This Row],[away_team_score]], Table721[[#This Row],[away_team]], ""))</f>
        <v>Florida Panthers</v>
      </c>
    </row>
    <row r="702" spans="1:25">
      <c r="A702">
        <v>2023</v>
      </c>
      <c r="B702" s="15">
        <v>44917</v>
      </c>
      <c r="C702">
        <v>0</v>
      </c>
      <c r="D702">
        <v>0</v>
      </c>
      <c r="E702" t="s">
        <v>829</v>
      </c>
      <c r="F702" t="s">
        <v>860</v>
      </c>
      <c r="G702" t="s">
        <v>831</v>
      </c>
      <c r="H702" t="s">
        <v>838</v>
      </c>
      <c r="I702" t="s">
        <v>833</v>
      </c>
      <c r="J702" t="s">
        <v>839</v>
      </c>
      <c r="K702">
        <v>1468.82250456824</v>
      </c>
      <c r="L702">
        <v>1529.8303162346001</v>
      </c>
      <c r="M702">
        <v>0.48416378411292299</v>
      </c>
      <c r="N702">
        <v>0.51583621588707695</v>
      </c>
      <c r="O702">
        <v>0.24214514600322601</v>
      </c>
      <c r="P702">
        <v>1.0932348040355699</v>
      </c>
      <c r="Q702">
        <v>1.1489103419676501</v>
      </c>
      <c r="R702">
        <v>2</v>
      </c>
      <c r="S702">
        <v>3</v>
      </c>
      <c r="T702">
        <v>1466.49706133685</v>
      </c>
      <c r="U702">
        <v>1532.1557594659901</v>
      </c>
      <c r="V702">
        <v>38</v>
      </c>
      <c r="W702">
        <v>40</v>
      </c>
      <c r="X702">
        <v>39</v>
      </c>
      <c r="Y702" t="str">
        <f>IF(Table721[[#This Row],[home_team_score]] &gt; Table721[[#This Row],[away_team_score]], Table721[[#This Row],[home_team]], IF(Table721[[#This Row],[home_team_score]] &lt; Table721[[#This Row],[away_team_score]], Table721[[#This Row],[away_team]], ""))</f>
        <v>Washington Capitals</v>
      </c>
    </row>
    <row r="703" spans="1:25">
      <c r="A703">
        <v>2023</v>
      </c>
      <c r="B703" s="15">
        <v>44856</v>
      </c>
      <c r="C703">
        <v>0</v>
      </c>
      <c r="D703">
        <v>0</v>
      </c>
      <c r="E703" t="s">
        <v>829</v>
      </c>
      <c r="G703" t="s">
        <v>868</v>
      </c>
      <c r="H703" t="s">
        <v>856</v>
      </c>
      <c r="I703" t="s">
        <v>869</v>
      </c>
      <c r="J703" t="s">
        <v>857</v>
      </c>
      <c r="K703">
        <v>1470.6343360979899</v>
      </c>
      <c r="L703">
        <v>1543.8816635559201</v>
      </c>
      <c r="M703">
        <v>0.466594245303184</v>
      </c>
      <c r="N703">
        <v>0.53340575469681595</v>
      </c>
      <c r="O703">
        <v>0.24000705196160099</v>
      </c>
      <c r="P703">
        <v>1.0612096332905001</v>
      </c>
      <c r="Q703">
        <v>1.1787974186711001</v>
      </c>
      <c r="R703">
        <v>3</v>
      </c>
      <c r="S703">
        <v>6</v>
      </c>
      <c r="T703">
        <v>1466.37319688714</v>
      </c>
      <c r="U703">
        <v>1548.14280276677</v>
      </c>
      <c r="V703">
        <v>49</v>
      </c>
      <c r="W703">
        <v>40</v>
      </c>
      <c r="X703">
        <v>44</v>
      </c>
      <c r="Y703" t="str">
        <f>IF(Table721[[#This Row],[home_team_score]] &gt; Table721[[#This Row],[away_team_score]], Table721[[#This Row],[home_team]], IF(Table721[[#This Row],[home_team_score]] &lt; Table721[[#This Row],[away_team_score]], Table721[[#This Row],[away_team]], ""))</f>
        <v>Pittsburgh Penguins</v>
      </c>
    </row>
    <row r="704" spans="1:25">
      <c r="A704">
        <v>2023</v>
      </c>
      <c r="B704" s="15">
        <v>44935</v>
      </c>
      <c r="C704">
        <v>0</v>
      </c>
      <c r="D704">
        <v>0</v>
      </c>
      <c r="E704" t="s">
        <v>829</v>
      </c>
      <c r="G704" t="s">
        <v>831</v>
      </c>
      <c r="H704" t="s">
        <v>876</v>
      </c>
      <c r="I704" t="s">
        <v>833</v>
      </c>
      <c r="J704" t="s">
        <v>877</v>
      </c>
      <c r="K704">
        <v>1471.1534106209499</v>
      </c>
      <c r="L704">
        <v>1502.18451133607</v>
      </c>
      <c r="M704">
        <v>0.52727134884702898</v>
      </c>
      <c r="N704">
        <v>0.47272865115297102</v>
      </c>
      <c r="O704">
        <v>0.24075297001375401</v>
      </c>
      <c r="P704">
        <v>1.1683535244697301</v>
      </c>
      <c r="Q704">
        <v>1.07239944554402</v>
      </c>
      <c r="R704">
        <v>0</v>
      </c>
      <c r="S704">
        <v>3</v>
      </c>
      <c r="T704">
        <v>1466.2380537085</v>
      </c>
      <c r="U704">
        <v>1507.0998682485199</v>
      </c>
      <c r="V704">
        <v>24</v>
      </c>
      <c r="W704">
        <v>35</v>
      </c>
      <c r="X704">
        <v>29</v>
      </c>
      <c r="Y704" t="str">
        <f>IF(Table721[[#This Row],[home_team_score]] &gt; Table721[[#This Row],[away_team_score]], Table721[[#This Row],[home_team]], IF(Table721[[#This Row],[home_team_score]] &lt; Table721[[#This Row],[away_team_score]], Table721[[#This Row],[away_team]], ""))</f>
        <v>Nashville Predators</v>
      </c>
    </row>
    <row r="705" spans="1:25">
      <c r="A705">
        <v>2023</v>
      </c>
      <c r="B705" s="15">
        <v>44975</v>
      </c>
      <c r="C705">
        <v>0</v>
      </c>
      <c r="D705">
        <v>0</v>
      </c>
      <c r="E705" t="s">
        <v>829</v>
      </c>
      <c r="G705" t="s">
        <v>863</v>
      </c>
      <c r="H705" t="s">
        <v>840</v>
      </c>
      <c r="I705" t="s">
        <v>864</v>
      </c>
      <c r="J705" t="s">
        <v>841</v>
      </c>
      <c r="K705">
        <v>1462.1361906397401</v>
      </c>
      <c r="L705">
        <v>1440.3556218830399</v>
      </c>
      <c r="M705">
        <v>0.60185544977682504</v>
      </c>
      <c r="N705">
        <v>0.39814455022317502</v>
      </c>
      <c r="O705">
        <v>0.23165664963569901</v>
      </c>
      <c r="P705">
        <v>1.2959437321290601</v>
      </c>
      <c r="Q705">
        <v>0.93571291750663699</v>
      </c>
      <c r="R705">
        <v>6</v>
      </c>
      <c r="S705">
        <v>2</v>
      </c>
      <c r="T705">
        <v>1466.13298827585</v>
      </c>
      <c r="U705">
        <v>1436.35882424693</v>
      </c>
      <c r="V705">
        <v>2</v>
      </c>
      <c r="W705">
        <v>0</v>
      </c>
      <c r="X705">
        <v>1</v>
      </c>
      <c r="Y705" t="str">
        <f>IF(Table721[[#This Row],[home_team_score]] &gt; Table721[[#This Row],[away_team_score]], Table721[[#This Row],[home_team]], IF(Table721[[#This Row],[home_team_score]] &lt; Table721[[#This Row],[away_team_score]], Table721[[#This Row],[away_team]], ""))</f>
        <v>Vancouver Canucks</v>
      </c>
    </row>
    <row r="706" spans="1:25">
      <c r="A706">
        <v>2023</v>
      </c>
      <c r="B706" s="15">
        <v>44893</v>
      </c>
      <c r="C706">
        <v>0</v>
      </c>
      <c r="D706">
        <v>0</v>
      </c>
      <c r="E706" t="s">
        <v>829</v>
      </c>
      <c r="F706" t="s">
        <v>860</v>
      </c>
      <c r="G706" t="s">
        <v>861</v>
      </c>
      <c r="H706" t="s">
        <v>882</v>
      </c>
      <c r="I706" t="s">
        <v>862</v>
      </c>
      <c r="J706" t="s">
        <v>883</v>
      </c>
      <c r="K706">
        <v>1467.7827423174999</v>
      </c>
      <c r="L706">
        <v>1570.811181415</v>
      </c>
      <c r="M706">
        <v>0.42427305877507898</v>
      </c>
      <c r="N706">
        <v>0.57572694122492096</v>
      </c>
      <c r="O706">
        <v>0.2348588100292</v>
      </c>
      <c r="P706">
        <v>0.98376066186799505</v>
      </c>
      <c r="Q706">
        <v>1.25109814816121</v>
      </c>
      <c r="R706">
        <v>5</v>
      </c>
      <c r="S706">
        <v>6</v>
      </c>
      <c r="T706">
        <v>1465.7856718539499</v>
      </c>
      <c r="U706">
        <v>1572.80825187855</v>
      </c>
      <c r="V706">
        <v>64</v>
      </c>
      <c r="W706">
        <v>14</v>
      </c>
      <c r="X706">
        <v>39</v>
      </c>
      <c r="Y706" t="str">
        <f>IF(Table721[[#This Row],[home_team_score]] &gt; Table721[[#This Row],[away_team_score]], Table721[[#This Row],[home_team]], IF(Table721[[#This Row],[home_team_score]] &lt; Table721[[#This Row],[away_team_score]], Table721[[#This Row],[away_team]], ""))</f>
        <v>Tampa Bay Lightning</v>
      </c>
    </row>
    <row r="707" spans="1:25">
      <c r="A707">
        <v>2023</v>
      </c>
      <c r="B707" s="15">
        <v>44896</v>
      </c>
      <c r="C707">
        <v>0</v>
      </c>
      <c r="D707">
        <v>0</v>
      </c>
      <c r="E707" t="s">
        <v>829</v>
      </c>
      <c r="G707" t="s">
        <v>861</v>
      </c>
      <c r="H707" t="s">
        <v>842</v>
      </c>
      <c r="I707" t="s">
        <v>862</v>
      </c>
      <c r="J707" t="s">
        <v>844</v>
      </c>
      <c r="K707">
        <v>1468.5640352026501</v>
      </c>
      <c r="L707">
        <v>1598.5963109366101</v>
      </c>
      <c r="M707">
        <v>0.38681911041123401</v>
      </c>
      <c r="N707">
        <v>0.61318088958876604</v>
      </c>
      <c r="O707">
        <v>0.23025726579087999</v>
      </c>
      <c r="P707">
        <v>0.914827575894397</v>
      </c>
      <c r="Q707">
        <v>1.3154296898964799</v>
      </c>
      <c r="R707">
        <v>4</v>
      </c>
      <c r="S707">
        <v>6</v>
      </c>
      <c r="T707">
        <v>1465.7311584469201</v>
      </c>
      <c r="U707">
        <v>1601.4291876923401</v>
      </c>
      <c r="V707">
        <v>79</v>
      </c>
      <c r="W707">
        <v>9</v>
      </c>
      <c r="X707">
        <v>44</v>
      </c>
      <c r="Y707" t="str">
        <f>IF(Table721[[#This Row],[home_team_score]] &gt; Table721[[#This Row],[away_team_score]], Table721[[#This Row],[home_team]], IF(Table721[[#This Row],[home_team_score]] &lt; Table721[[#This Row],[away_team_score]], Table721[[#This Row],[away_team]], ""))</f>
        <v>Colorado Avalanche</v>
      </c>
    </row>
    <row r="708" spans="1:25">
      <c r="A708">
        <v>2023</v>
      </c>
      <c r="B708" s="15">
        <v>44873</v>
      </c>
      <c r="C708">
        <v>0</v>
      </c>
      <c r="D708">
        <v>0</v>
      </c>
      <c r="E708" t="s">
        <v>829</v>
      </c>
      <c r="G708" t="s">
        <v>831</v>
      </c>
      <c r="H708" t="s">
        <v>863</v>
      </c>
      <c r="I708" t="s">
        <v>833</v>
      </c>
      <c r="J708" t="s">
        <v>864</v>
      </c>
      <c r="K708">
        <v>1469.8437738100999</v>
      </c>
      <c r="L708">
        <v>1489.9854781061499</v>
      </c>
      <c r="M708">
        <v>0.54286406897358397</v>
      </c>
      <c r="N708">
        <v>0.45713593102641598</v>
      </c>
      <c r="O708">
        <v>0.238857582430926</v>
      </c>
      <c r="P708">
        <v>1.19491852127445</v>
      </c>
      <c r="Q708">
        <v>1.0439390611564801</v>
      </c>
      <c r="R708">
        <v>4</v>
      </c>
      <c r="S708">
        <v>6</v>
      </c>
      <c r="T708">
        <v>1465.6518323755399</v>
      </c>
      <c r="U708">
        <v>1494.1774195407099</v>
      </c>
      <c r="V708">
        <v>17</v>
      </c>
      <c r="W708">
        <v>33</v>
      </c>
      <c r="X708">
        <v>25</v>
      </c>
      <c r="Y708" t="str">
        <f>IF(Table721[[#This Row],[home_team_score]] &gt; Table721[[#This Row],[away_team_score]], Table721[[#This Row],[home_team]], IF(Table721[[#This Row],[home_team_score]] &lt; Table721[[#This Row],[away_team_score]], Table721[[#This Row],[away_team]], ""))</f>
        <v>Vancouver Canucks</v>
      </c>
    </row>
    <row r="709" spans="1:25">
      <c r="A709">
        <v>2023</v>
      </c>
      <c r="B709" s="15">
        <v>44970</v>
      </c>
      <c r="C709">
        <v>0</v>
      </c>
      <c r="D709">
        <v>0</v>
      </c>
      <c r="E709" t="s">
        <v>829</v>
      </c>
      <c r="G709" t="s">
        <v>863</v>
      </c>
      <c r="H709" t="s">
        <v>892</v>
      </c>
      <c r="I709" t="s">
        <v>864</v>
      </c>
      <c r="J709" t="s">
        <v>893</v>
      </c>
      <c r="K709">
        <v>1472.20970173914</v>
      </c>
      <c r="L709">
        <v>1454.37730289414</v>
      </c>
      <c r="M709">
        <v>0.59639696265743103</v>
      </c>
      <c r="N709">
        <v>0.40360303734256903</v>
      </c>
      <c r="O709">
        <v>0.232328306384429</v>
      </c>
      <c r="P709">
        <v>1.2865623354322699</v>
      </c>
      <c r="Q709">
        <v>0.94576597095215598</v>
      </c>
      <c r="R709">
        <v>1</v>
      </c>
      <c r="S709">
        <v>6</v>
      </c>
      <c r="T709">
        <v>1465.2489044880299</v>
      </c>
      <c r="U709">
        <v>1461.3381001452501</v>
      </c>
      <c r="V709">
        <v>6</v>
      </c>
      <c r="W709">
        <v>0</v>
      </c>
      <c r="X709">
        <v>3</v>
      </c>
      <c r="Y709" t="str">
        <f>IF(Table721[[#This Row],[home_team_score]] &gt; Table721[[#This Row],[away_team_score]], Table721[[#This Row],[home_team]], IF(Table721[[#This Row],[home_team_score]] &lt; Table721[[#This Row],[away_team_score]], Table721[[#This Row],[away_team]], ""))</f>
        <v>Detroit Red Wings</v>
      </c>
    </row>
    <row r="710" spans="1:25">
      <c r="A710">
        <v>2023</v>
      </c>
      <c r="B710" s="15">
        <v>44879</v>
      </c>
      <c r="C710">
        <v>0</v>
      </c>
      <c r="D710">
        <v>0</v>
      </c>
      <c r="E710" t="s">
        <v>829</v>
      </c>
      <c r="G710" t="s">
        <v>831</v>
      </c>
      <c r="H710" t="s">
        <v>834</v>
      </c>
      <c r="I710" t="s">
        <v>833</v>
      </c>
      <c r="J710" t="s">
        <v>835</v>
      </c>
      <c r="K710">
        <v>1468.8423331699901</v>
      </c>
      <c r="L710">
        <v>1521.74664824501</v>
      </c>
      <c r="M710">
        <v>0.49582045197881902</v>
      </c>
      <c r="N710">
        <v>0.50417954802118103</v>
      </c>
      <c r="O710">
        <v>0.24356784103499701</v>
      </c>
      <c r="P710">
        <v>1.11444282796316</v>
      </c>
      <c r="Q710">
        <v>1.12912501307184</v>
      </c>
      <c r="R710">
        <v>2</v>
      </c>
      <c r="S710">
        <v>4</v>
      </c>
      <c r="T710">
        <v>1465.0747601979001</v>
      </c>
      <c r="U710">
        <v>1525.5142212170999</v>
      </c>
      <c r="V710">
        <v>33</v>
      </c>
      <c r="W710">
        <v>41</v>
      </c>
      <c r="X710">
        <v>37</v>
      </c>
      <c r="Y710" t="str">
        <f>IF(Table721[[#This Row],[home_team_score]] &gt; Table721[[#This Row],[away_team_score]], Table721[[#This Row],[home_team]], IF(Table721[[#This Row],[home_team_score]] &lt; Table721[[#This Row],[away_team_score]], Table721[[#This Row],[away_team]], ""))</f>
        <v>New York Islanders</v>
      </c>
    </row>
    <row r="711" spans="1:25">
      <c r="A711">
        <v>2023</v>
      </c>
      <c r="B711" s="15">
        <v>44982</v>
      </c>
      <c r="C711">
        <v>0</v>
      </c>
      <c r="D711">
        <v>0</v>
      </c>
      <c r="E711" t="s">
        <v>829</v>
      </c>
      <c r="G711" t="s">
        <v>863</v>
      </c>
      <c r="H711" t="s">
        <v>830</v>
      </c>
      <c r="I711" t="s">
        <v>864</v>
      </c>
      <c r="J711" t="s">
        <v>832</v>
      </c>
      <c r="K711">
        <v>1467.4572847869699</v>
      </c>
      <c r="L711">
        <v>1626.0347469030301</v>
      </c>
      <c r="M711">
        <v>0.34864011338599399</v>
      </c>
      <c r="N711">
        <v>0.65135988661400601</v>
      </c>
      <c r="O711">
        <v>0.225462180113498</v>
      </c>
      <c r="P711">
        <v>0.84413724684646396</v>
      </c>
      <c r="Q711">
        <v>1.3813249332670301</v>
      </c>
      <c r="R711">
        <v>1</v>
      </c>
      <c r="S711">
        <v>3</v>
      </c>
      <c r="T711">
        <v>1464.9377772651401</v>
      </c>
      <c r="U711">
        <v>1628.5542544248599</v>
      </c>
      <c r="V711">
        <v>90</v>
      </c>
      <c r="W711">
        <v>0</v>
      </c>
      <c r="X711">
        <v>45</v>
      </c>
      <c r="Y711" t="str">
        <f>IF(Table721[[#This Row],[home_team_score]] &gt; Table721[[#This Row],[away_team_score]], Table721[[#This Row],[home_team]], IF(Table721[[#This Row],[home_team_score]] &lt; Table721[[#This Row],[away_team_score]], Table721[[#This Row],[away_team]], ""))</f>
        <v>Boston Bruins</v>
      </c>
    </row>
    <row r="712" spans="1:25">
      <c r="A712">
        <v>2023</v>
      </c>
      <c r="B712" s="15">
        <v>44862</v>
      </c>
      <c r="C712">
        <v>0</v>
      </c>
      <c r="D712">
        <v>0</v>
      </c>
      <c r="E712" t="s">
        <v>829</v>
      </c>
      <c r="G712" t="s">
        <v>868</v>
      </c>
      <c r="H712" t="s">
        <v>830</v>
      </c>
      <c r="I712" t="s">
        <v>869</v>
      </c>
      <c r="J712" t="s">
        <v>832</v>
      </c>
      <c r="K712">
        <v>1467.9473399256501</v>
      </c>
      <c r="L712">
        <v>1562.1663826300901</v>
      </c>
      <c r="M712">
        <v>0.43670507091224597</v>
      </c>
      <c r="N712">
        <v>0.56329492908775403</v>
      </c>
      <c r="O712">
        <v>0.236373675483007</v>
      </c>
      <c r="P712">
        <v>1.0065582345938999</v>
      </c>
      <c r="Q712">
        <v>1.2298154408891</v>
      </c>
      <c r="R712">
        <v>0</v>
      </c>
      <c r="S712">
        <v>4</v>
      </c>
      <c r="T712">
        <v>1463.50575487488</v>
      </c>
      <c r="U712">
        <v>1566.6079676808599</v>
      </c>
      <c r="V712">
        <v>58</v>
      </c>
      <c r="W712">
        <v>18</v>
      </c>
      <c r="X712">
        <v>38</v>
      </c>
      <c r="Y712" t="str">
        <f>IF(Table721[[#This Row],[home_team_score]] &gt; Table721[[#This Row],[away_team_score]], Table721[[#This Row],[home_team]], IF(Table721[[#This Row],[home_team_score]] &lt; Table721[[#This Row],[away_team_score]], Table721[[#This Row],[away_team]], ""))</f>
        <v>Boston Bruins</v>
      </c>
    </row>
    <row r="713" spans="1:25">
      <c r="A713">
        <v>2023</v>
      </c>
      <c r="B713" s="15">
        <v>44884</v>
      </c>
      <c r="C713">
        <v>0</v>
      </c>
      <c r="D713">
        <v>0</v>
      </c>
      <c r="E713" t="s">
        <v>829</v>
      </c>
      <c r="G713" t="s">
        <v>831</v>
      </c>
      <c r="H713" t="s">
        <v>894</v>
      </c>
      <c r="I713" t="s">
        <v>833</v>
      </c>
      <c r="J713" t="s">
        <v>895</v>
      </c>
      <c r="K713">
        <v>1468.96314465975</v>
      </c>
      <c r="L713">
        <v>1486.95929586887</v>
      </c>
      <c r="M713">
        <v>0.54592741490835095</v>
      </c>
      <c r="N713">
        <v>0.45407258509164899</v>
      </c>
      <c r="O713">
        <v>0.23848534142886699</v>
      </c>
      <c r="P713">
        <v>1.2001444853057699</v>
      </c>
      <c r="Q713">
        <v>1.0383408561231</v>
      </c>
      <c r="R713">
        <v>1</v>
      </c>
      <c r="S713">
        <v>5</v>
      </c>
      <c r="T713">
        <v>1463.2009699442999</v>
      </c>
      <c r="U713">
        <v>1492.7214705843201</v>
      </c>
      <c r="V713">
        <v>16</v>
      </c>
      <c r="W713">
        <v>38</v>
      </c>
      <c r="X713">
        <v>27</v>
      </c>
      <c r="Y713" t="str">
        <f>IF(Table721[[#This Row],[home_team_score]] &gt; Table721[[#This Row],[away_team_score]], Table721[[#This Row],[home_team]], IF(Table721[[#This Row],[home_team_score]] &lt; Table721[[#This Row],[away_team_score]], Table721[[#This Row],[away_team]], ""))</f>
        <v>New Jersey Devils</v>
      </c>
    </row>
    <row r="714" spans="1:25">
      <c r="A714">
        <v>2023</v>
      </c>
      <c r="B714" s="15">
        <v>44890</v>
      </c>
      <c r="C714">
        <v>0</v>
      </c>
      <c r="D714">
        <v>0</v>
      </c>
      <c r="E714" t="s">
        <v>829</v>
      </c>
      <c r="F714" t="s">
        <v>865</v>
      </c>
      <c r="G714" t="s">
        <v>892</v>
      </c>
      <c r="H714" t="s">
        <v>890</v>
      </c>
      <c r="I714" t="s">
        <v>893</v>
      </c>
      <c r="J714" t="s">
        <v>891</v>
      </c>
      <c r="K714">
        <v>1461.1435670819999</v>
      </c>
      <c r="L714">
        <v>1447.5656373440499</v>
      </c>
      <c r="M714">
        <v>0.59048821191631795</v>
      </c>
      <c r="N714">
        <v>0.40951178808368199</v>
      </c>
      <c r="O714">
        <v>0.23305358908321</v>
      </c>
      <c r="P714">
        <v>1.2764146158174201</v>
      </c>
      <c r="Q714">
        <v>0.95663897326578895</v>
      </c>
      <c r="R714">
        <v>4</v>
      </c>
      <c r="S714">
        <v>3</v>
      </c>
      <c r="T714">
        <v>1463.06153448395</v>
      </c>
      <c r="U714">
        <v>1445.6476699421</v>
      </c>
      <c r="V714">
        <v>3</v>
      </c>
      <c r="W714">
        <v>29</v>
      </c>
      <c r="X714">
        <v>16</v>
      </c>
      <c r="Y714" t="str">
        <f>IF(Table721[[#This Row],[home_team_score]] &gt; Table721[[#This Row],[away_team_score]], Table721[[#This Row],[home_team]], IF(Table721[[#This Row],[home_team_score]] &lt; Table721[[#This Row],[away_team_score]], Table721[[#This Row],[away_team]], ""))</f>
        <v>Detroit Red Wings</v>
      </c>
    </row>
    <row r="715" spans="1:25">
      <c r="A715">
        <v>2023</v>
      </c>
      <c r="B715" s="15">
        <v>44901</v>
      </c>
      <c r="C715">
        <v>0</v>
      </c>
      <c r="D715">
        <v>0</v>
      </c>
      <c r="E715" t="s">
        <v>829</v>
      </c>
      <c r="G715" t="s">
        <v>831</v>
      </c>
      <c r="H715" t="s">
        <v>874</v>
      </c>
      <c r="I715" t="s">
        <v>833</v>
      </c>
      <c r="J715" t="s">
        <v>875</v>
      </c>
      <c r="K715">
        <v>1467.92940854879</v>
      </c>
      <c r="L715">
        <v>1496.8036544974</v>
      </c>
      <c r="M715">
        <v>0.53036499112896096</v>
      </c>
      <c r="N715">
        <v>0.46963500887103898</v>
      </c>
      <c r="O715">
        <v>0.24037673768257101</v>
      </c>
      <c r="P715">
        <v>1.17361931359187</v>
      </c>
      <c r="Q715">
        <v>1.0667574240907001</v>
      </c>
      <c r="R715">
        <v>2</v>
      </c>
      <c r="S715">
        <v>5</v>
      </c>
      <c r="T715">
        <v>1462.9799558458601</v>
      </c>
      <c r="U715">
        <v>1501.7531072003301</v>
      </c>
      <c r="V715">
        <v>19</v>
      </c>
      <c r="W715">
        <v>31</v>
      </c>
      <c r="X715">
        <v>25</v>
      </c>
      <c r="Y715" t="str">
        <f>IF(Table721[[#This Row],[home_team_score]] &gt; Table721[[#This Row],[away_team_score]], Table721[[#This Row],[home_team]], IF(Table721[[#This Row],[home_team_score]] &lt; Table721[[#This Row],[away_team_score]], Table721[[#This Row],[away_team]], ""))</f>
        <v>Los Angeles Kings</v>
      </c>
    </row>
    <row r="716" spans="1:25">
      <c r="A716">
        <v>2023</v>
      </c>
      <c r="B716" s="15">
        <v>44972</v>
      </c>
      <c r="C716">
        <v>0</v>
      </c>
      <c r="D716">
        <v>0</v>
      </c>
      <c r="E716" t="s">
        <v>829</v>
      </c>
      <c r="G716" t="s">
        <v>863</v>
      </c>
      <c r="H716" t="s">
        <v>888</v>
      </c>
      <c r="I716" t="s">
        <v>864</v>
      </c>
      <c r="J716" t="s">
        <v>889</v>
      </c>
      <c r="K716">
        <v>1465.2489044880299</v>
      </c>
      <c r="L716">
        <v>1571.16514436224</v>
      </c>
      <c r="M716">
        <v>0.42021770656702001</v>
      </c>
      <c r="N716">
        <v>0.57978229343298004</v>
      </c>
      <c r="O716">
        <v>0.23436369008553201</v>
      </c>
      <c r="P716">
        <v>0.97631533086924605</v>
      </c>
      <c r="Q716">
        <v>1.2580483592162901</v>
      </c>
      <c r="R716">
        <v>4</v>
      </c>
      <c r="S716">
        <v>6</v>
      </c>
      <c r="T716">
        <v>1462.1361906397401</v>
      </c>
      <c r="U716">
        <v>1574.27785821053</v>
      </c>
      <c r="V716">
        <v>62</v>
      </c>
      <c r="W716">
        <v>0</v>
      </c>
      <c r="X716">
        <v>31</v>
      </c>
      <c r="Y716" t="str">
        <f>IF(Table721[[#This Row],[home_team_score]] &gt; Table721[[#This Row],[away_team_score]], Table721[[#This Row],[home_team]], IF(Table721[[#This Row],[home_team_score]] &lt; Table721[[#This Row],[away_team_score]], Table721[[#This Row],[away_team]], ""))</f>
        <v>New York Rangers</v>
      </c>
    </row>
    <row r="717" spans="1:25">
      <c r="A717">
        <v>2023</v>
      </c>
      <c r="B717" s="15">
        <v>44951</v>
      </c>
      <c r="C717">
        <v>0</v>
      </c>
      <c r="D717">
        <v>0</v>
      </c>
      <c r="E717" t="s">
        <v>829</v>
      </c>
      <c r="G717" t="s">
        <v>831</v>
      </c>
      <c r="H717" t="s">
        <v>834</v>
      </c>
      <c r="I717" t="s">
        <v>833</v>
      </c>
      <c r="J717" t="s">
        <v>835</v>
      </c>
      <c r="K717">
        <v>1459.5569663184899</v>
      </c>
      <c r="L717">
        <v>1498.0049877766401</v>
      </c>
      <c r="M717">
        <v>0.51661850994484404</v>
      </c>
      <c r="N717">
        <v>0.48338149005515602</v>
      </c>
      <c r="O717">
        <v>0.242049811934933</v>
      </c>
      <c r="P717">
        <v>1.1502394186503699</v>
      </c>
      <c r="Q717">
        <v>1.09181039328457</v>
      </c>
      <c r="R717">
        <v>2</v>
      </c>
      <c r="S717">
        <v>1</v>
      </c>
      <c r="T717">
        <v>1461.87803935236</v>
      </c>
      <c r="U717">
        <v>1495.68391474277</v>
      </c>
      <c r="V717">
        <v>16</v>
      </c>
      <c r="W717">
        <v>1</v>
      </c>
      <c r="X717">
        <v>8</v>
      </c>
      <c r="Y717" t="str">
        <f>IF(Table721[[#This Row],[home_team_score]] &gt; Table721[[#This Row],[away_team_score]], Table721[[#This Row],[home_team]], IF(Table721[[#This Row],[home_team_score]] &lt; Table721[[#This Row],[away_team_score]], Table721[[#This Row],[away_team]], ""))</f>
        <v>Ottawa Senators</v>
      </c>
    </row>
    <row r="718" spans="1:25">
      <c r="A718">
        <v>2023</v>
      </c>
      <c r="B718" s="15">
        <v>44888</v>
      </c>
      <c r="C718">
        <v>0</v>
      </c>
      <c r="D718">
        <v>0</v>
      </c>
      <c r="E718" t="s">
        <v>829</v>
      </c>
      <c r="G718" t="s">
        <v>892</v>
      </c>
      <c r="H718" t="s">
        <v>876</v>
      </c>
      <c r="I718" t="s">
        <v>893</v>
      </c>
      <c r="J718" t="s">
        <v>877</v>
      </c>
      <c r="K718">
        <v>1456.6813474003</v>
      </c>
      <c r="L718">
        <v>1496.6082433778299</v>
      </c>
      <c r="M718">
        <v>0.51449230156715597</v>
      </c>
      <c r="N718">
        <v>0.48550769843284403</v>
      </c>
      <c r="O718">
        <v>0.24230895959528401</v>
      </c>
      <c r="P718">
        <v>1.1466274684170801</v>
      </c>
      <c r="Q718">
        <v>1.09568149117821</v>
      </c>
      <c r="R718">
        <v>3</v>
      </c>
      <c r="S718">
        <v>0</v>
      </c>
      <c r="T718">
        <v>1461.1435670819999</v>
      </c>
      <c r="U718">
        <v>1492.14602369613</v>
      </c>
      <c r="V718">
        <v>15</v>
      </c>
      <c r="W718">
        <v>55</v>
      </c>
      <c r="X718">
        <v>35</v>
      </c>
      <c r="Y718" t="str">
        <f>IF(Table721[[#This Row],[home_team_score]] &gt; Table721[[#This Row],[away_team_score]], Table721[[#This Row],[home_team]], IF(Table721[[#This Row],[home_team_score]] &lt; Table721[[#This Row],[away_team_score]], Table721[[#This Row],[away_team]], ""))</f>
        <v>Detroit Red Wings</v>
      </c>
    </row>
    <row r="719" spans="1:25">
      <c r="A719">
        <v>2023</v>
      </c>
      <c r="B719" s="15">
        <v>44895</v>
      </c>
      <c r="C719">
        <v>0</v>
      </c>
      <c r="D719">
        <v>0</v>
      </c>
      <c r="E719" t="s">
        <v>829</v>
      </c>
      <c r="G719" t="s">
        <v>831</v>
      </c>
      <c r="H719" t="s">
        <v>888</v>
      </c>
      <c r="I719" t="s">
        <v>833</v>
      </c>
      <c r="J719" t="s">
        <v>889</v>
      </c>
      <c r="K719">
        <v>1464.5581739280599</v>
      </c>
      <c r="L719">
        <v>1533.8101609677201</v>
      </c>
      <c r="M719">
        <v>0.47232248523048698</v>
      </c>
      <c r="N719">
        <v>0.52767751476951297</v>
      </c>
      <c r="O719">
        <v>0.240703566502591</v>
      </c>
      <c r="P719">
        <v>1.07165883022922</v>
      </c>
      <c r="Q719">
        <v>1.16904473627337</v>
      </c>
      <c r="R719">
        <v>1</v>
      </c>
      <c r="S719">
        <v>3</v>
      </c>
      <c r="T719">
        <v>1460.9975083725101</v>
      </c>
      <c r="U719">
        <v>1537.3708265232699</v>
      </c>
      <c r="V719">
        <v>38</v>
      </c>
      <c r="W719">
        <v>40</v>
      </c>
      <c r="X719">
        <v>39</v>
      </c>
      <c r="Y719" t="str">
        <f>IF(Table721[[#This Row],[home_team_score]] &gt; Table721[[#This Row],[away_team_score]], Table721[[#This Row],[home_team]], IF(Table721[[#This Row],[home_team_score]] &lt; Table721[[#This Row],[away_team_score]], Table721[[#This Row],[away_team]], ""))</f>
        <v>New York Rangers</v>
      </c>
    </row>
    <row r="720" spans="1:25">
      <c r="A720">
        <v>2023</v>
      </c>
      <c r="B720" s="15">
        <v>44893</v>
      </c>
      <c r="C720">
        <v>0</v>
      </c>
      <c r="D720">
        <v>0</v>
      </c>
      <c r="E720" t="s">
        <v>829</v>
      </c>
      <c r="G720" t="s">
        <v>892</v>
      </c>
      <c r="H720" t="s">
        <v>846</v>
      </c>
      <c r="I720" t="s">
        <v>893</v>
      </c>
      <c r="J720" t="s">
        <v>847</v>
      </c>
      <c r="K720">
        <v>1463.06153448395</v>
      </c>
      <c r="L720">
        <v>1557.2952296519099</v>
      </c>
      <c r="M720">
        <v>0.43668432234542098</v>
      </c>
      <c r="N720">
        <v>0.56331567765457902</v>
      </c>
      <c r="O720">
        <v>0.23637115025000099</v>
      </c>
      <c r="P720">
        <v>1.0065202193719101</v>
      </c>
      <c r="Q720">
        <v>1.2298509308780901</v>
      </c>
      <c r="R720">
        <v>2</v>
      </c>
      <c r="S720">
        <v>4</v>
      </c>
      <c r="T720">
        <v>1459.80880159597</v>
      </c>
      <c r="U720">
        <v>1560.54796253989</v>
      </c>
      <c r="V720">
        <v>52</v>
      </c>
      <c r="W720">
        <v>40</v>
      </c>
      <c r="X720">
        <v>46</v>
      </c>
      <c r="Y720" t="str">
        <f>IF(Table721[[#This Row],[home_team_score]] &gt; Table721[[#This Row],[away_team_score]], Table721[[#This Row],[home_team]], IF(Table721[[#This Row],[home_team_score]] &lt; Table721[[#This Row],[away_team_score]], Table721[[#This Row],[away_team]], ""))</f>
        <v>Toronto Maple Leafs</v>
      </c>
    </row>
    <row r="721" spans="1:25">
      <c r="A721">
        <v>2023</v>
      </c>
      <c r="B721" s="15">
        <v>44882</v>
      </c>
      <c r="C721">
        <v>0</v>
      </c>
      <c r="D721">
        <v>0</v>
      </c>
      <c r="E721" t="s">
        <v>829</v>
      </c>
      <c r="G721" t="s">
        <v>868</v>
      </c>
      <c r="H721" t="s">
        <v>884</v>
      </c>
      <c r="I721" t="s">
        <v>869</v>
      </c>
      <c r="J721" t="s">
        <v>885</v>
      </c>
      <c r="K721">
        <v>1456.6083630134401</v>
      </c>
      <c r="L721">
        <v>1443.67102289688</v>
      </c>
      <c r="M721">
        <v>0.58959622664814404</v>
      </c>
      <c r="N721">
        <v>0.41040377335185602</v>
      </c>
      <c r="O721">
        <v>0.23316293033071001</v>
      </c>
      <c r="P721">
        <v>1.2748833997097899</v>
      </c>
      <c r="Q721">
        <v>0.95827953062092297</v>
      </c>
      <c r="R721">
        <v>6</v>
      </c>
      <c r="S721">
        <v>4</v>
      </c>
      <c r="T721">
        <v>1459.6382795848399</v>
      </c>
      <c r="U721">
        <v>1440.64110632548</v>
      </c>
      <c r="V721">
        <v>2</v>
      </c>
      <c r="W721">
        <v>13</v>
      </c>
      <c r="X721">
        <v>7</v>
      </c>
      <c r="Y721" t="str">
        <f>IF(Table721[[#This Row],[home_team_score]] &gt; Table721[[#This Row],[away_team_score]], Table721[[#This Row],[home_team]], IF(Table721[[#This Row],[home_team_score]] &lt; Table721[[#This Row],[away_team_score]], Table721[[#This Row],[away_team]], ""))</f>
        <v>Columbus Blue Jackets</v>
      </c>
    </row>
    <row r="722" spans="1:25">
      <c r="A722">
        <v>2023</v>
      </c>
      <c r="B722" s="15">
        <v>44947</v>
      </c>
      <c r="C722">
        <v>0</v>
      </c>
      <c r="D722">
        <v>0</v>
      </c>
      <c r="E722" t="s">
        <v>829</v>
      </c>
      <c r="G722" t="s">
        <v>831</v>
      </c>
      <c r="H722" t="s">
        <v>854</v>
      </c>
      <c r="I722" t="s">
        <v>833</v>
      </c>
      <c r="J722" t="s">
        <v>855</v>
      </c>
      <c r="K722">
        <v>1464.36333457769</v>
      </c>
      <c r="L722">
        <v>1536.86023129711</v>
      </c>
      <c r="M722">
        <v>0.46766953476130002</v>
      </c>
      <c r="N722">
        <v>0.53233046523869998</v>
      </c>
      <c r="O722">
        <v>0.24013777059021901</v>
      </c>
      <c r="P722">
        <v>1.0631717206622799</v>
      </c>
      <c r="Q722">
        <v>1.17696604992794</v>
      </c>
      <c r="R722">
        <v>1</v>
      </c>
      <c r="S722">
        <v>5</v>
      </c>
      <c r="T722">
        <v>1459.5569663184899</v>
      </c>
      <c r="U722">
        <v>1541.6665995563101</v>
      </c>
      <c r="V722">
        <v>40</v>
      </c>
      <c r="W722">
        <v>2</v>
      </c>
      <c r="X722">
        <v>21</v>
      </c>
      <c r="Y722" t="str">
        <f>IF(Table721[[#This Row],[home_team_score]] &gt; Table721[[#This Row],[away_team_score]], Table721[[#This Row],[home_team]], IF(Table721[[#This Row],[home_team_score]] &lt; Table721[[#This Row],[away_team_score]], Table721[[#This Row],[away_team]], ""))</f>
        <v>Winnipeg Jets</v>
      </c>
    </row>
    <row r="723" spans="1:25">
      <c r="A723">
        <v>2023</v>
      </c>
      <c r="B723" s="15">
        <v>44859</v>
      </c>
      <c r="C723">
        <v>0</v>
      </c>
      <c r="D723">
        <v>0</v>
      </c>
      <c r="E723" t="s">
        <v>829</v>
      </c>
      <c r="G723" t="s">
        <v>880</v>
      </c>
      <c r="H723" t="s">
        <v>858</v>
      </c>
      <c r="I723" t="s">
        <v>881</v>
      </c>
      <c r="J723" t="s">
        <v>859</v>
      </c>
      <c r="K723">
        <v>1453.26255632471</v>
      </c>
      <c r="L723">
        <v>1557.94233327505</v>
      </c>
      <c r="M723">
        <v>0.421952792332352</v>
      </c>
      <c r="N723">
        <v>0.57804720766764806</v>
      </c>
      <c r="O723">
        <v>0.234575595729825</v>
      </c>
      <c r="P723">
        <v>0.97950135276330497</v>
      </c>
      <c r="Q723">
        <v>1.25507424296652</v>
      </c>
      <c r="R723">
        <v>4</v>
      </c>
      <c r="S723">
        <v>2</v>
      </c>
      <c r="T723">
        <v>1457.78170518006</v>
      </c>
      <c r="U723">
        <v>1553.4231844197</v>
      </c>
      <c r="V723">
        <v>45</v>
      </c>
      <c r="W723">
        <v>31</v>
      </c>
      <c r="X723">
        <v>38</v>
      </c>
      <c r="Y723" t="str">
        <f>IF(Table721[[#This Row],[home_team_score]] &gt; Table721[[#This Row],[away_team_score]], Table721[[#This Row],[home_team]], IF(Table721[[#This Row],[home_team_score]] &lt; Table721[[#This Row],[away_team_score]], Table721[[#This Row],[away_team]], ""))</f>
        <v>Chicago Blackhawks</v>
      </c>
    </row>
    <row r="724" spans="1:25">
      <c r="A724">
        <v>2023</v>
      </c>
      <c r="B724" s="15">
        <v>44864</v>
      </c>
      <c r="C724">
        <v>0</v>
      </c>
      <c r="D724">
        <v>0</v>
      </c>
      <c r="E724" t="s">
        <v>829</v>
      </c>
      <c r="G724" t="s">
        <v>894</v>
      </c>
      <c r="H724" t="s">
        <v>868</v>
      </c>
      <c r="I724" t="s">
        <v>895</v>
      </c>
      <c r="J724" t="s">
        <v>869</v>
      </c>
      <c r="K724">
        <v>1452.4654583663</v>
      </c>
      <c r="L724">
        <v>1463.50575487488</v>
      </c>
      <c r="M724">
        <v>0.55583369365043001</v>
      </c>
      <c r="N724">
        <v>0.44416630634956999</v>
      </c>
      <c r="O724">
        <v>0.237281282807243</v>
      </c>
      <c r="P724">
        <v>1.21705973825124</v>
      </c>
      <c r="Q724">
        <v>1.0202215445559999</v>
      </c>
      <c r="R724">
        <v>7</v>
      </c>
      <c r="S724">
        <v>1</v>
      </c>
      <c r="T724">
        <v>1457.7032934429301</v>
      </c>
      <c r="U724">
        <v>1458.26791979825</v>
      </c>
      <c r="V724">
        <v>4</v>
      </c>
      <c r="W724">
        <v>22</v>
      </c>
      <c r="X724">
        <v>13</v>
      </c>
      <c r="Y724" t="str">
        <f>IF(Table721[[#This Row],[home_team_score]] &gt; Table721[[#This Row],[away_team_score]], Table721[[#This Row],[home_team]], IF(Table721[[#This Row],[home_team_score]] &lt; Table721[[#This Row],[away_team_score]], Table721[[#This Row],[away_team]], ""))</f>
        <v>New Jersey Devils</v>
      </c>
    </row>
    <row r="725" spans="1:25">
      <c r="A725">
        <v>2023</v>
      </c>
      <c r="B725" s="15">
        <v>44885</v>
      </c>
      <c r="C725">
        <v>0</v>
      </c>
      <c r="D725">
        <v>0</v>
      </c>
      <c r="E725" t="s">
        <v>829</v>
      </c>
      <c r="G725" t="s">
        <v>868</v>
      </c>
      <c r="H725" t="s">
        <v>858</v>
      </c>
      <c r="I725" t="s">
        <v>869</v>
      </c>
      <c r="J725" t="s">
        <v>859</v>
      </c>
      <c r="K725">
        <v>1452.8363173877899</v>
      </c>
      <c r="L725">
        <v>1545.58556376103</v>
      </c>
      <c r="M725">
        <v>0.438787484455745</v>
      </c>
      <c r="N725">
        <v>0.561212515544255</v>
      </c>
      <c r="O725">
        <v>0.23662707757759599</v>
      </c>
      <c r="P725">
        <v>1.0103730463647</v>
      </c>
      <c r="Q725">
        <v>1.2262540312129</v>
      </c>
      <c r="R725">
        <v>5</v>
      </c>
      <c r="S725">
        <v>3</v>
      </c>
      <c r="T725">
        <v>1457.19777505305</v>
      </c>
      <c r="U725">
        <v>1541.2241060957699</v>
      </c>
      <c r="V725">
        <v>37</v>
      </c>
      <c r="W725">
        <v>23</v>
      </c>
      <c r="X725">
        <v>30</v>
      </c>
      <c r="Y725" t="str">
        <f>IF(Table721[[#This Row],[home_team_score]] &gt; Table721[[#This Row],[away_team_score]], Table721[[#This Row],[home_team]], IF(Table721[[#This Row],[home_team_score]] &lt; Table721[[#This Row],[away_team_score]], Table721[[#This Row],[away_team]], ""))</f>
        <v>Columbus Blue Jackets</v>
      </c>
    </row>
    <row r="726" spans="1:25">
      <c r="A726">
        <v>2023</v>
      </c>
      <c r="B726" s="15">
        <v>44895</v>
      </c>
      <c r="C726">
        <v>0</v>
      </c>
      <c r="D726">
        <v>0</v>
      </c>
      <c r="E726" t="s">
        <v>829</v>
      </c>
      <c r="F726" t="s">
        <v>865</v>
      </c>
      <c r="G726" t="s">
        <v>892</v>
      </c>
      <c r="H726" t="s">
        <v>861</v>
      </c>
      <c r="I726" t="s">
        <v>893</v>
      </c>
      <c r="J726" t="s">
        <v>862</v>
      </c>
      <c r="K726">
        <v>1459.80880159597</v>
      </c>
      <c r="L726">
        <v>1465.7856718539499</v>
      </c>
      <c r="M726">
        <v>0.563017486005017</v>
      </c>
      <c r="N726">
        <v>0.436982513994983</v>
      </c>
      <c r="O726">
        <v>0.23640744127941199</v>
      </c>
      <c r="P726">
        <v>1.2293408900274301</v>
      </c>
      <c r="Q726">
        <v>1.0070665512519801</v>
      </c>
      <c r="R726">
        <v>4</v>
      </c>
      <c r="S726">
        <v>5</v>
      </c>
      <c r="T726">
        <v>1457.03043824727</v>
      </c>
      <c r="U726">
        <v>1468.5640352026501</v>
      </c>
      <c r="V726">
        <v>6</v>
      </c>
      <c r="W726">
        <v>23</v>
      </c>
      <c r="X726">
        <v>14</v>
      </c>
      <c r="Y726" t="str">
        <f>IF(Table721[[#This Row],[home_team_score]] &gt; Table721[[#This Row],[away_team_score]], Table721[[#This Row],[home_team]], IF(Table721[[#This Row],[home_team_score]] &lt; Table721[[#This Row],[away_team_score]], Table721[[#This Row],[away_team]], ""))</f>
        <v>Buffalo Sabres</v>
      </c>
    </row>
    <row r="727" spans="1:25">
      <c r="A727">
        <v>2023</v>
      </c>
      <c r="B727" s="15">
        <v>44926</v>
      </c>
      <c r="C727">
        <v>0</v>
      </c>
      <c r="D727">
        <v>0</v>
      </c>
      <c r="E727" t="s">
        <v>829</v>
      </c>
      <c r="G727" t="s">
        <v>892</v>
      </c>
      <c r="H727" t="s">
        <v>831</v>
      </c>
      <c r="I727" t="s">
        <v>893</v>
      </c>
      <c r="J727" t="s">
        <v>833</v>
      </c>
      <c r="K727">
        <v>1453.4804267396701</v>
      </c>
      <c r="L727">
        <v>1473.0969142926699</v>
      </c>
      <c r="M727">
        <v>0.54361426387126099</v>
      </c>
      <c r="N727">
        <v>0.45638573612873901</v>
      </c>
      <c r="O727">
        <v>0.23876642353617</v>
      </c>
      <c r="P727">
        <v>1.1961981177109</v>
      </c>
      <c r="Q727">
        <v>1.0425683058252699</v>
      </c>
      <c r="R727">
        <v>4</v>
      </c>
      <c r="S727">
        <v>2</v>
      </c>
      <c r="T727">
        <v>1456.9025417614</v>
      </c>
      <c r="U727">
        <v>1469.67479927094</v>
      </c>
      <c r="V727">
        <v>6</v>
      </c>
      <c r="W727">
        <v>12</v>
      </c>
      <c r="X727">
        <v>9</v>
      </c>
      <c r="Y727" t="str">
        <f>IF(Table721[[#This Row],[home_team_score]] &gt; Table721[[#This Row],[away_team_score]], Table721[[#This Row],[home_team]], IF(Table721[[#This Row],[home_team_score]] &lt; Table721[[#This Row],[away_team_score]], Table721[[#This Row],[away_team]], ""))</f>
        <v>Detroit Red Wings</v>
      </c>
    </row>
    <row r="728" spans="1:25">
      <c r="A728">
        <v>2023</v>
      </c>
      <c r="B728" s="15">
        <v>44938</v>
      </c>
      <c r="C728">
        <v>0</v>
      </c>
      <c r="D728">
        <v>0</v>
      </c>
      <c r="E728" t="s">
        <v>829</v>
      </c>
      <c r="G728" t="s">
        <v>892</v>
      </c>
      <c r="H728" t="s">
        <v>846</v>
      </c>
      <c r="I728" t="s">
        <v>893</v>
      </c>
      <c r="J728" t="s">
        <v>847</v>
      </c>
      <c r="K728">
        <v>1451.17488331955</v>
      </c>
      <c r="L728">
        <v>1570.73065831544</v>
      </c>
      <c r="M728">
        <v>0.40121738615639702</v>
      </c>
      <c r="N728">
        <v>0.59878261384360298</v>
      </c>
      <c r="O728">
        <v>0.232034961308523</v>
      </c>
      <c r="P728">
        <v>0.94137327294821005</v>
      </c>
      <c r="Q728">
        <v>1.2906616883603099</v>
      </c>
      <c r="R728">
        <v>4</v>
      </c>
      <c r="S728">
        <v>1</v>
      </c>
      <c r="T728">
        <v>1456.8994685356199</v>
      </c>
      <c r="U728">
        <v>1565.00607309937</v>
      </c>
      <c r="V728">
        <v>52</v>
      </c>
      <c r="W728">
        <v>4</v>
      </c>
      <c r="X728">
        <v>28</v>
      </c>
      <c r="Y728" t="str">
        <f>IF(Table721[[#This Row],[home_team_score]] &gt; Table721[[#This Row],[away_team_score]], Table721[[#This Row],[home_team]], IF(Table721[[#This Row],[home_team_score]] &lt; Table721[[#This Row],[away_team_score]], Table721[[#This Row],[away_team]], ""))</f>
        <v>Detroit Red Wings</v>
      </c>
    </row>
    <row r="729" spans="1:25">
      <c r="A729">
        <v>2023</v>
      </c>
      <c r="B729" s="15">
        <v>44908</v>
      </c>
      <c r="C729">
        <v>0</v>
      </c>
      <c r="D729">
        <v>0</v>
      </c>
      <c r="E729" t="s">
        <v>829</v>
      </c>
      <c r="G729" t="s">
        <v>892</v>
      </c>
      <c r="H729" t="s">
        <v>866</v>
      </c>
      <c r="I729" t="s">
        <v>893</v>
      </c>
      <c r="J729" t="s">
        <v>867</v>
      </c>
      <c r="K729">
        <v>1458.7687073314301</v>
      </c>
      <c r="L729">
        <v>1556.1519286748501</v>
      </c>
      <c r="M729">
        <v>0.43222970682577599</v>
      </c>
      <c r="N729">
        <v>0.56777029317422401</v>
      </c>
      <c r="O729">
        <v>0.235828787393115</v>
      </c>
      <c r="P729">
        <v>0.99835599340866299</v>
      </c>
      <c r="Q729">
        <v>1.2374727939844501</v>
      </c>
      <c r="R729">
        <v>0</v>
      </c>
      <c r="S729">
        <v>1</v>
      </c>
      <c r="T729">
        <v>1456.7287085779799</v>
      </c>
      <c r="U729">
        <v>1558.1919274283</v>
      </c>
      <c r="V729">
        <v>48</v>
      </c>
      <c r="W729">
        <v>23</v>
      </c>
      <c r="X729">
        <v>35</v>
      </c>
      <c r="Y729" t="str">
        <f>IF(Table721[[#This Row],[home_team_score]] &gt; Table721[[#This Row],[away_team_score]], Table721[[#This Row],[home_team]], IF(Table721[[#This Row],[home_team_score]] &lt; Table721[[#This Row],[away_team_score]], Table721[[#This Row],[away_team]], ""))</f>
        <v>Carolina Hurricanes</v>
      </c>
    </row>
    <row r="730" spans="1:25">
      <c r="A730">
        <v>2023</v>
      </c>
      <c r="B730" s="15">
        <v>44880</v>
      </c>
      <c r="C730">
        <v>0</v>
      </c>
      <c r="D730">
        <v>0</v>
      </c>
      <c r="E730" t="s">
        <v>829</v>
      </c>
      <c r="F730" t="s">
        <v>860</v>
      </c>
      <c r="G730" t="s">
        <v>868</v>
      </c>
      <c r="H730" t="s">
        <v>840</v>
      </c>
      <c r="I730" t="s">
        <v>869</v>
      </c>
      <c r="J730" t="s">
        <v>841</v>
      </c>
      <c r="K730">
        <v>1454.7145515074601</v>
      </c>
      <c r="L730">
        <v>1437.8741535901499</v>
      </c>
      <c r="M730">
        <v>0.59502166857517902</v>
      </c>
      <c r="N730">
        <v>0.40497833142482098</v>
      </c>
      <c r="O730">
        <v>0.23249727740604101</v>
      </c>
      <c r="P730">
        <v>1.2841996966150699</v>
      </c>
      <c r="Q730">
        <v>0.94829758079097104</v>
      </c>
      <c r="R730">
        <v>5</v>
      </c>
      <c r="S730">
        <v>4</v>
      </c>
      <c r="T730">
        <v>1456.6083630134401</v>
      </c>
      <c r="U730">
        <v>1435.9803420841699</v>
      </c>
      <c r="V730">
        <v>1</v>
      </c>
      <c r="W730">
        <v>10</v>
      </c>
      <c r="X730">
        <v>5</v>
      </c>
      <c r="Y730" t="str">
        <f>IF(Table721[[#This Row],[home_team_score]] &gt; Table721[[#This Row],[away_team_score]], Table721[[#This Row],[home_team]], IF(Table721[[#This Row],[home_team_score]] &lt; Table721[[#This Row],[away_team_score]], Table721[[#This Row],[away_team]], ""))</f>
        <v>Columbus Blue Jackets</v>
      </c>
    </row>
    <row r="731" spans="1:25">
      <c r="A731">
        <v>2023</v>
      </c>
      <c r="B731" s="15">
        <v>44875</v>
      </c>
      <c r="C731">
        <v>0</v>
      </c>
      <c r="D731">
        <v>0</v>
      </c>
      <c r="E731" t="s">
        <v>829</v>
      </c>
      <c r="G731" t="s">
        <v>868</v>
      </c>
      <c r="H731" t="s">
        <v>840</v>
      </c>
      <c r="I731" t="s">
        <v>869</v>
      </c>
      <c r="J731" t="s">
        <v>841</v>
      </c>
      <c r="K731">
        <v>1452.4270214703399</v>
      </c>
      <c r="L731">
        <v>1451.53182741873</v>
      </c>
      <c r="M731">
        <v>0.57272462082891995</v>
      </c>
      <c r="N731">
        <v>0.42727537917107999</v>
      </c>
      <c r="O731">
        <v>0.23522502495943801</v>
      </c>
      <c r="P731">
        <v>1.2459551033879099</v>
      </c>
      <c r="Q731">
        <v>0.98926992157152804</v>
      </c>
      <c r="R731">
        <v>5</v>
      </c>
      <c r="S731">
        <v>2</v>
      </c>
      <c r="T731">
        <v>1456.27773259376</v>
      </c>
      <c r="U731">
        <v>1447.6811162953099</v>
      </c>
      <c r="V731">
        <v>2</v>
      </c>
      <c r="W731">
        <v>18</v>
      </c>
      <c r="X731">
        <v>10</v>
      </c>
      <c r="Y731" t="str">
        <f>IF(Table721[[#This Row],[home_team_score]] &gt; Table721[[#This Row],[away_team_score]], Table721[[#This Row],[home_team]], IF(Table721[[#This Row],[home_team_score]] &lt; Table721[[#This Row],[away_team_score]], Table721[[#This Row],[away_team]], ""))</f>
        <v>Columbus Blue Jackets</v>
      </c>
    </row>
    <row r="732" spans="1:25">
      <c r="A732">
        <v>2023</v>
      </c>
      <c r="B732" s="15">
        <v>44861</v>
      </c>
      <c r="C732">
        <v>0</v>
      </c>
      <c r="D732">
        <v>0</v>
      </c>
      <c r="E732" t="s">
        <v>829</v>
      </c>
      <c r="G732" t="s">
        <v>880</v>
      </c>
      <c r="H732" t="s">
        <v>870</v>
      </c>
      <c r="I732" t="s">
        <v>881</v>
      </c>
      <c r="J732" t="s">
        <v>871</v>
      </c>
      <c r="K732">
        <v>1457.78170518006</v>
      </c>
      <c r="L732">
        <v>1543.45651428684</v>
      </c>
      <c r="M732">
        <v>0.44883949588796801</v>
      </c>
      <c r="N732">
        <v>0.55116050411203199</v>
      </c>
      <c r="O732">
        <v>0.23784937569838899</v>
      </c>
      <c r="P732">
        <v>1.02877217358859</v>
      </c>
      <c r="Q732">
        <v>1.2090772021098</v>
      </c>
      <c r="R732">
        <v>5</v>
      </c>
      <c r="S732">
        <v>6</v>
      </c>
      <c r="T732">
        <v>1455.6514209651</v>
      </c>
      <c r="U732">
        <v>1545.5867985018001</v>
      </c>
      <c r="V732">
        <v>39</v>
      </c>
      <c r="W732">
        <v>46</v>
      </c>
      <c r="X732">
        <v>42</v>
      </c>
      <c r="Y732" t="str">
        <f>IF(Table721[[#This Row],[home_team_score]] &gt; Table721[[#This Row],[away_team_score]], Table721[[#This Row],[home_team]], IF(Table721[[#This Row],[home_team_score]] &lt; Table721[[#This Row],[away_team_score]], Table721[[#This Row],[away_team]], ""))</f>
        <v>Edmonton Oilers</v>
      </c>
    </row>
    <row r="733" spans="1:25">
      <c r="A733">
        <v>2023</v>
      </c>
      <c r="B733" s="15">
        <v>44863</v>
      </c>
      <c r="C733">
        <v>0</v>
      </c>
      <c r="D733">
        <v>0</v>
      </c>
      <c r="E733" t="s">
        <v>829</v>
      </c>
      <c r="G733" t="s">
        <v>850</v>
      </c>
      <c r="H733" t="s">
        <v>856</v>
      </c>
      <c r="I733" t="s">
        <v>851</v>
      </c>
      <c r="J733" t="s">
        <v>857</v>
      </c>
      <c r="K733">
        <v>1451.0239145860301</v>
      </c>
      <c r="L733">
        <v>1535.00789614734</v>
      </c>
      <c r="M733">
        <v>0.45124849726867899</v>
      </c>
      <c r="N733">
        <v>0.54875150273132101</v>
      </c>
      <c r="O733">
        <v>0.238142153601064</v>
      </c>
      <c r="P733">
        <v>1.0331778591896099</v>
      </c>
      <c r="Q733">
        <v>1.20496429441145</v>
      </c>
      <c r="R733">
        <v>3</v>
      </c>
      <c r="S733">
        <v>1</v>
      </c>
      <c r="T733">
        <v>1455.2699898439701</v>
      </c>
      <c r="U733">
        <v>1530.7618208894</v>
      </c>
      <c r="V733">
        <v>30</v>
      </c>
      <c r="W733">
        <v>37</v>
      </c>
      <c r="X733">
        <v>33</v>
      </c>
      <c r="Y733" t="str">
        <f>IF(Table721[[#This Row],[home_team_score]] &gt; Table721[[#This Row],[away_team_score]], Table721[[#This Row],[home_team]], IF(Table721[[#This Row],[home_team_score]] &lt; Table721[[#This Row],[away_team_score]], Table721[[#This Row],[away_team]], ""))</f>
        <v>Seattle Kraken</v>
      </c>
    </row>
    <row r="734" spans="1:25">
      <c r="A734">
        <v>2023</v>
      </c>
      <c r="B734" s="15">
        <v>44968</v>
      </c>
      <c r="C734">
        <v>0</v>
      </c>
      <c r="D734">
        <v>0</v>
      </c>
      <c r="E734" t="s">
        <v>829</v>
      </c>
      <c r="G734" t="s">
        <v>892</v>
      </c>
      <c r="H734" t="s">
        <v>863</v>
      </c>
      <c r="I734" t="s">
        <v>893</v>
      </c>
      <c r="J734" t="s">
        <v>864</v>
      </c>
      <c r="K734">
        <v>1450.12237546245</v>
      </c>
      <c r="L734">
        <v>1476.46462917083</v>
      </c>
      <c r="M734">
        <v>0.53399371171362298</v>
      </c>
      <c r="N734">
        <v>0.46600628828637702</v>
      </c>
      <c r="O734">
        <v>0.23993558110180699</v>
      </c>
      <c r="P734">
        <v>1.17979891300433</v>
      </c>
      <c r="Q734">
        <v>1.06013666809747</v>
      </c>
      <c r="R734">
        <v>5</v>
      </c>
      <c r="S734">
        <v>2</v>
      </c>
      <c r="T734">
        <v>1454.37730289414</v>
      </c>
      <c r="U734">
        <v>1472.20970173914</v>
      </c>
      <c r="V734">
        <v>6</v>
      </c>
      <c r="W734">
        <v>2</v>
      </c>
      <c r="X734">
        <v>4</v>
      </c>
      <c r="Y734" t="str">
        <f>IF(Table721[[#This Row],[home_team_score]] &gt; Table721[[#This Row],[away_team_score]], Table721[[#This Row],[home_team]], IF(Table721[[#This Row],[home_team_score]] &lt; Table721[[#This Row],[away_team_score]], Table721[[#This Row],[away_team]], ""))</f>
        <v>Detroit Red Wings</v>
      </c>
    </row>
    <row r="735" spans="1:25">
      <c r="A735">
        <v>2023</v>
      </c>
      <c r="B735" s="15">
        <v>44857</v>
      </c>
      <c r="C735">
        <v>0</v>
      </c>
      <c r="D735">
        <v>0</v>
      </c>
      <c r="E735" t="s">
        <v>829</v>
      </c>
      <c r="G735" t="s">
        <v>892</v>
      </c>
      <c r="H735" t="s">
        <v>878</v>
      </c>
      <c r="I735" t="s">
        <v>893</v>
      </c>
      <c r="J735" t="s">
        <v>879</v>
      </c>
      <c r="K735">
        <v>1449.98916566363</v>
      </c>
      <c r="L735">
        <v>1442.2166345216799</v>
      </c>
      <c r="M735">
        <v>0.58238345240928102</v>
      </c>
      <c r="N735">
        <v>0.41761654759071898</v>
      </c>
      <c r="O735">
        <v>0.23404580742072201</v>
      </c>
      <c r="P735">
        <v>1.26250830689169</v>
      </c>
      <c r="Q735">
        <v>0.97153750052903598</v>
      </c>
      <c r="R735">
        <v>5</v>
      </c>
      <c r="S735">
        <v>1</v>
      </c>
      <c r="T735">
        <v>1454.2092954791599</v>
      </c>
      <c r="U735">
        <v>1437.9965047061501</v>
      </c>
      <c r="V735">
        <v>1</v>
      </c>
      <c r="W735">
        <v>18</v>
      </c>
      <c r="X735">
        <v>9</v>
      </c>
      <c r="Y735" t="str">
        <f>IF(Table721[[#This Row],[home_team_score]] &gt; Table721[[#This Row],[away_team_score]], Table721[[#This Row],[home_team]], IF(Table721[[#This Row],[home_team_score]] &lt; Table721[[#This Row],[away_team_score]], Table721[[#This Row],[away_team]], ""))</f>
        <v>Detroit Red Wings</v>
      </c>
    </row>
    <row r="736" spans="1:25">
      <c r="A736">
        <v>2023</v>
      </c>
      <c r="B736" s="15">
        <v>44940</v>
      </c>
      <c r="C736">
        <v>0</v>
      </c>
      <c r="D736">
        <v>0</v>
      </c>
      <c r="E736" t="s">
        <v>829</v>
      </c>
      <c r="G736" t="s">
        <v>892</v>
      </c>
      <c r="H736" t="s">
        <v>868</v>
      </c>
      <c r="I736" t="s">
        <v>893</v>
      </c>
      <c r="J736" t="s">
        <v>869</v>
      </c>
      <c r="K736">
        <v>1456.8994685356199</v>
      </c>
      <c r="L736">
        <v>1421.8375945217001</v>
      </c>
      <c r="M736">
        <v>0.62002527540749697</v>
      </c>
      <c r="N736">
        <v>0.37997472459250298</v>
      </c>
      <c r="O736">
        <v>0.22940722139800501</v>
      </c>
      <c r="P736">
        <v>1.32721949658523</v>
      </c>
      <c r="Q736">
        <v>0.90218772481277298</v>
      </c>
      <c r="R736">
        <v>3</v>
      </c>
      <c r="S736">
        <v>4</v>
      </c>
      <c r="T736">
        <v>1453.7758816291901</v>
      </c>
      <c r="U736">
        <v>1424.96118142813</v>
      </c>
      <c r="V736">
        <v>0</v>
      </c>
      <c r="W736">
        <v>12</v>
      </c>
      <c r="X736">
        <v>6</v>
      </c>
      <c r="Y736" t="str">
        <f>IF(Table721[[#This Row],[home_team_score]] &gt; Table721[[#This Row],[away_team_score]], Table721[[#This Row],[home_team]], IF(Table721[[#This Row],[home_team_score]] &lt; Table721[[#This Row],[away_team_score]], Table721[[#This Row],[away_team]], ""))</f>
        <v>Columbus Blue Jackets</v>
      </c>
    </row>
    <row r="737" spans="1:25">
      <c r="A737">
        <v>2023</v>
      </c>
      <c r="B737" s="15">
        <v>44873</v>
      </c>
      <c r="C737">
        <v>0</v>
      </c>
      <c r="D737">
        <v>0</v>
      </c>
      <c r="E737" t="s">
        <v>829</v>
      </c>
      <c r="F737" t="s">
        <v>865</v>
      </c>
      <c r="G737" t="s">
        <v>892</v>
      </c>
      <c r="H737" t="s">
        <v>884</v>
      </c>
      <c r="I737" t="s">
        <v>893</v>
      </c>
      <c r="J737" t="s">
        <v>885</v>
      </c>
      <c r="K737">
        <v>1456.5879591031501</v>
      </c>
      <c r="L737">
        <v>1438.9161434018799</v>
      </c>
      <c r="M737">
        <v>0.59617443490976196</v>
      </c>
      <c r="N737">
        <v>0.40382556509023798</v>
      </c>
      <c r="O737">
        <v>0.23235565326809299</v>
      </c>
      <c r="P737">
        <v>1.2861800228024201</v>
      </c>
      <c r="Q737">
        <v>0.94617563046566899</v>
      </c>
      <c r="R737">
        <v>2</v>
      </c>
      <c r="S737">
        <v>3</v>
      </c>
      <c r="T737">
        <v>1453.6108765873</v>
      </c>
      <c r="U737">
        <v>1441.89322591773</v>
      </c>
      <c r="V737">
        <v>1</v>
      </c>
      <c r="W737">
        <v>18</v>
      </c>
      <c r="X737">
        <v>9</v>
      </c>
      <c r="Y737" t="str">
        <f>IF(Table721[[#This Row],[home_team_score]] &gt; Table721[[#This Row],[away_team_score]], Table721[[#This Row],[home_team]], IF(Table721[[#This Row],[home_team_score]] &lt; Table721[[#This Row],[away_team_score]], Table721[[#This Row],[away_team]], ""))</f>
        <v>Montreal Canadiens</v>
      </c>
    </row>
    <row r="738" spans="1:25">
      <c r="A738">
        <v>2023</v>
      </c>
      <c r="B738" s="15">
        <v>44859</v>
      </c>
      <c r="C738">
        <v>0</v>
      </c>
      <c r="D738">
        <v>0</v>
      </c>
      <c r="E738" t="s">
        <v>829</v>
      </c>
      <c r="G738" t="s">
        <v>850</v>
      </c>
      <c r="H738" t="s">
        <v>861</v>
      </c>
      <c r="I738" t="s">
        <v>851</v>
      </c>
      <c r="J738" t="s">
        <v>862</v>
      </c>
      <c r="K738">
        <v>1448.6053457232299</v>
      </c>
      <c r="L738">
        <v>1485.11997700441</v>
      </c>
      <c r="M738">
        <v>0.51939726575622103</v>
      </c>
      <c r="N738">
        <v>0.48060273424377897</v>
      </c>
      <c r="O738">
        <v>0.24171130274939601</v>
      </c>
      <c r="P738">
        <v>1.1549616445114299</v>
      </c>
      <c r="Q738">
        <v>1.0867496582379701</v>
      </c>
      <c r="R738">
        <v>5</v>
      </c>
      <c r="S738">
        <v>1</v>
      </c>
      <c r="T738">
        <v>1453.56620257696</v>
      </c>
      <c r="U738">
        <v>1480.1591201506801</v>
      </c>
      <c r="V738">
        <v>8</v>
      </c>
      <c r="W738">
        <v>42</v>
      </c>
      <c r="X738">
        <v>25</v>
      </c>
      <c r="Y738" t="str">
        <f>IF(Table721[[#This Row],[home_team_score]] &gt; Table721[[#This Row],[away_team_score]], Table721[[#This Row],[home_team]], IF(Table721[[#This Row],[home_team_score]] &lt; Table721[[#This Row],[away_team_score]], Table721[[#This Row],[away_team]], ""))</f>
        <v>Seattle Kraken</v>
      </c>
    </row>
    <row r="739" spans="1:25">
      <c r="A739">
        <v>2023</v>
      </c>
      <c r="B739" s="15">
        <v>44916</v>
      </c>
      <c r="C739">
        <v>0</v>
      </c>
      <c r="D739">
        <v>0</v>
      </c>
      <c r="E739" t="s">
        <v>829</v>
      </c>
      <c r="G739" t="s">
        <v>892</v>
      </c>
      <c r="H739" t="s">
        <v>882</v>
      </c>
      <c r="I739" t="s">
        <v>893</v>
      </c>
      <c r="J739" t="s">
        <v>883</v>
      </c>
      <c r="K739">
        <v>1447.33398251685</v>
      </c>
      <c r="L739">
        <v>1580.0860998548301</v>
      </c>
      <c r="M739">
        <v>0.383112148846734</v>
      </c>
      <c r="N739">
        <v>0.61688785115326605</v>
      </c>
      <c r="O739">
        <v>0.229797315809669</v>
      </c>
      <c r="P739">
        <v>0.90798347004408198</v>
      </c>
      <c r="Q739">
        <v>1.3218138457655899</v>
      </c>
      <c r="R739">
        <v>7</v>
      </c>
      <c r="S739">
        <v>4</v>
      </c>
      <c r="T739">
        <v>1453.27122231216</v>
      </c>
      <c r="U739">
        <v>1574.1488600595201</v>
      </c>
      <c r="V739">
        <v>55</v>
      </c>
      <c r="W739">
        <v>8</v>
      </c>
      <c r="X739">
        <v>31</v>
      </c>
      <c r="Y739" t="str">
        <f>IF(Table721[[#This Row],[home_team_score]] &gt; Table721[[#This Row],[away_team_score]], Table721[[#This Row],[home_team]], IF(Table721[[#This Row],[home_team_score]] &lt; Table721[[#This Row],[away_team_score]], Table721[[#This Row],[away_team]], ""))</f>
        <v>Detroit Red Wings</v>
      </c>
    </row>
    <row r="740" spans="1:25">
      <c r="A740">
        <v>2023</v>
      </c>
      <c r="B740" s="15">
        <v>44857</v>
      </c>
      <c r="C740">
        <v>0</v>
      </c>
      <c r="D740">
        <v>0</v>
      </c>
      <c r="E740" t="s">
        <v>829</v>
      </c>
      <c r="G740" t="s">
        <v>880</v>
      </c>
      <c r="H740" t="s">
        <v>850</v>
      </c>
      <c r="I740" t="s">
        <v>881</v>
      </c>
      <c r="J740" t="s">
        <v>851</v>
      </c>
      <c r="K740">
        <v>1451.2472713391801</v>
      </c>
      <c r="L740">
        <v>1450.62063070876</v>
      </c>
      <c r="M740">
        <v>0.57234627508687497</v>
      </c>
      <c r="N740">
        <v>0.42765372491312498</v>
      </c>
      <c r="O740">
        <v>0.23527115563082099</v>
      </c>
      <c r="P740">
        <v>1.2453071362438899</v>
      </c>
      <c r="Q740">
        <v>0.98996401938693501</v>
      </c>
      <c r="R740">
        <v>5</v>
      </c>
      <c r="S740">
        <v>4</v>
      </c>
      <c r="T740">
        <v>1453.26255632471</v>
      </c>
      <c r="U740">
        <v>1448.6053457232299</v>
      </c>
      <c r="V740">
        <v>2</v>
      </c>
      <c r="W740">
        <v>39</v>
      </c>
      <c r="X740">
        <v>20</v>
      </c>
      <c r="Y740" t="str">
        <f>IF(Table721[[#This Row],[home_team_score]] &gt; Table721[[#This Row],[away_team_score]], Table721[[#This Row],[home_team]], IF(Table721[[#This Row],[home_team_score]] &lt; Table721[[#This Row],[away_team_score]], Table721[[#This Row],[away_team]], ""))</f>
        <v>Chicago Blackhawks</v>
      </c>
    </row>
    <row r="741" spans="1:25">
      <c r="A741">
        <v>2023</v>
      </c>
      <c r="B741" s="15">
        <v>44870</v>
      </c>
      <c r="C741">
        <v>0</v>
      </c>
      <c r="D741">
        <v>0</v>
      </c>
      <c r="E741" t="s">
        <v>829</v>
      </c>
      <c r="G741" t="s">
        <v>892</v>
      </c>
      <c r="H741" t="s">
        <v>834</v>
      </c>
      <c r="I741" t="s">
        <v>893</v>
      </c>
      <c r="J741" t="s">
        <v>835</v>
      </c>
      <c r="K741">
        <v>1447.9574531803601</v>
      </c>
      <c r="L741">
        <v>1525.7244014779401</v>
      </c>
      <c r="M741">
        <v>0.460125009069901</v>
      </c>
      <c r="N741">
        <v>0.53987499093009905</v>
      </c>
      <c r="O741">
        <v>0.239220802577533</v>
      </c>
      <c r="P741">
        <v>1.04939934676164</v>
      </c>
      <c r="Q741">
        <v>1.1898214558158999</v>
      </c>
      <c r="R741">
        <v>3</v>
      </c>
      <c r="S741">
        <v>0</v>
      </c>
      <c r="T741">
        <v>1453.01220065904</v>
      </c>
      <c r="U741">
        <v>1520.6696539992599</v>
      </c>
      <c r="V741">
        <v>23</v>
      </c>
      <c r="W741">
        <v>41</v>
      </c>
      <c r="X741">
        <v>32</v>
      </c>
      <c r="Y741" t="str">
        <f>IF(Table721[[#This Row],[home_team_score]] &gt; Table721[[#This Row],[away_team_score]], Table721[[#This Row],[home_team]], IF(Table721[[#This Row],[home_team_score]] &lt; Table721[[#This Row],[away_team_score]], Table721[[#This Row],[away_team]], ""))</f>
        <v>Detroit Red Wings</v>
      </c>
    </row>
    <row r="742" spans="1:25">
      <c r="A742">
        <v>2023</v>
      </c>
      <c r="B742" s="15">
        <v>44898</v>
      </c>
      <c r="C742">
        <v>0</v>
      </c>
      <c r="D742">
        <v>0</v>
      </c>
      <c r="E742" t="s">
        <v>829</v>
      </c>
      <c r="G742" t="s">
        <v>892</v>
      </c>
      <c r="H742" t="s">
        <v>843</v>
      </c>
      <c r="I742" t="s">
        <v>893</v>
      </c>
      <c r="J742" t="s">
        <v>845</v>
      </c>
      <c r="K742">
        <v>1457.03043824727</v>
      </c>
      <c r="L742">
        <v>1542.7974231888199</v>
      </c>
      <c r="M742">
        <v>0.448708236573437</v>
      </c>
      <c r="N742">
        <v>0.55129176342656305</v>
      </c>
      <c r="O742">
        <v>0.23783342196628199</v>
      </c>
      <c r="P742">
        <v>1.0285320797444399</v>
      </c>
      <c r="Q742">
        <v>1.2093013422218399</v>
      </c>
      <c r="R742">
        <v>1</v>
      </c>
      <c r="S742">
        <v>4</v>
      </c>
      <c r="T742">
        <v>1452.9572384677001</v>
      </c>
      <c r="U742">
        <v>1546.8706229683901</v>
      </c>
      <c r="V742">
        <v>38</v>
      </c>
      <c r="W742">
        <v>22</v>
      </c>
      <c r="X742">
        <v>30</v>
      </c>
      <c r="Y742" t="str">
        <f>IF(Table721[[#This Row],[home_team_score]] &gt; Table721[[#This Row],[away_team_score]], Table721[[#This Row],[home_team]], IF(Table721[[#This Row],[home_team_score]] &lt; Table721[[#This Row],[away_team_score]], Table721[[#This Row],[away_team]], ""))</f>
        <v>Vegas Golden Knights</v>
      </c>
    </row>
    <row r="743" spans="1:25">
      <c r="A743">
        <v>2023</v>
      </c>
      <c r="B743" s="15">
        <v>44846</v>
      </c>
      <c r="C743">
        <v>0</v>
      </c>
      <c r="D743">
        <v>0</v>
      </c>
      <c r="E743" t="s">
        <v>829</v>
      </c>
      <c r="F743" t="s">
        <v>860</v>
      </c>
      <c r="G743" t="s">
        <v>878</v>
      </c>
      <c r="H743" t="s">
        <v>850</v>
      </c>
      <c r="I743" t="s">
        <v>879</v>
      </c>
      <c r="J743" t="s">
        <v>851</v>
      </c>
      <c r="K743">
        <v>1450.89079196333</v>
      </c>
      <c r="L743">
        <v>1452.90698918456</v>
      </c>
      <c r="M743">
        <v>0.568618521369471</v>
      </c>
      <c r="N743">
        <v>0.431381478630529</v>
      </c>
      <c r="O743">
        <v>0.23572546225156399</v>
      </c>
      <c r="P743">
        <v>1.2389246411958901</v>
      </c>
      <c r="Q743">
        <v>0.99680082105567802</v>
      </c>
      <c r="R743">
        <v>5</v>
      </c>
      <c r="S743">
        <v>4</v>
      </c>
      <c r="T743">
        <v>1452.92620448966</v>
      </c>
      <c r="U743">
        <v>1450.87157665823</v>
      </c>
      <c r="V743">
        <v>2</v>
      </c>
      <c r="W743">
        <v>25</v>
      </c>
      <c r="X743">
        <v>13</v>
      </c>
      <c r="Y743" t="str">
        <f>IF(Table721[[#This Row],[home_team_score]] &gt; Table721[[#This Row],[away_team_score]], Table721[[#This Row],[home_team]], IF(Table721[[#This Row],[home_team_score]] &lt; Table721[[#This Row],[away_team_score]], Table721[[#This Row],[away_team]], ""))</f>
        <v>Anaheim Ducks</v>
      </c>
    </row>
    <row r="744" spans="1:25">
      <c r="A744">
        <v>2023</v>
      </c>
      <c r="B744" s="15">
        <v>44884</v>
      </c>
      <c r="C744">
        <v>0</v>
      </c>
      <c r="D744">
        <v>0</v>
      </c>
      <c r="E744" t="s">
        <v>829</v>
      </c>
      <c r="G744" t="s">
        <v>868</v>
      </c>
      <c r="H744" t="s">
        <v>892</v>
      </c>
      <c r="I744" t="s">
        <v>869</v>
      </c>
      <c r="J744" t="s">
        <v>893</v>
      </c>
      <c r="K744">
        <v>1459.6382795848399</v>
      </c>
      <c r="L744">
        <v>1449.87938520325</v>
      </c>
      <c r="M744">
        <v>0.58516180556985797</v>
      </c>
      <c r="N744">
        <v>0.41483819443014203</v>
      </c>
      <c r="O744">
        <v>0.23370598219911701</v>
      </c>
      <c r="P744">
        <v>1.26727377882272</v>
      </c>
      <c r="Q744">
        <v>0.96643220337639602</v>
      </c>
      <c r="R744">
        <v>1</v>
      </c>
      <c r="S744">
        <v>6</v>
      </c>
      <c r="T744">
        <v>1452.8363173877899</v>
      </c>
      <c r="U744">
        <v>1456.6813474003</v>
      </c>
      <c r="V744">
        <v>3</v>
      </c>
      <c r="W744">
        <v>20</v>
      </c>
      <c r="X744">
        <v>11</v>
      </c>
      <c r="Y744" t="str">
        <f>IF(Table721[[#This Row],[home_team_score]] &gt; Table721[[#This Row],[away_team_score]], Table721[[#This Row],[home_team]], IF(Table721[[#This Row],[home_team_score]] &lt; Table721[[#This Row],[away_team_score]], Table721[[#This Row],[away_team]], ""))</f>
        <v>Detroit Red Wings</v>
      </c>
    </row>
    <row r="745" spans="1:25">
      <c r="A745">
        <v>2023</v>
      </c>
      <c r="B745" s="15">
        <v>44849</v>
      </c>
      <c r="C745">
        <v>0</v>
      </c>
      <c r="D745">
        <v>0</v>
      </c>
      <c r="E745" t="s">
        <v>829</v>
      </c>
      <c r="G745" t="s">
        <v>850</v>
      </c>
      <c r="H745" t="s">
        <v>843</v>
      </c>
      <c r="I745" t="s">
        <v>851</v>
      </c>
      <c r="J745" t="s">
        <v>845</v>
      </c>
      <c r="K745">
        <v>1457.04872405725</v>
      </c>
      <c r="L745">
        <v>1532.47657538973</v>
      </c>
      <c r="M745">
        <v>0.46347157702234498</v>
      </c>
      <c r="N745">
        <v>0.53652842297765502</v>
      </c>
      <c r="O745">
        <v>0.23962749964510899</v>
      </c>
      <c r="P745">
        <v>1.05551011853136</v>
      </c>
      <c r="Q745">
        <v>1.18411738111375</v>
      </c>
      <c r="R745">
        <v>2</v>
      </c>
      <c r="S745">
        <v>5</v>
      </c>
      <c r="T745">
        <v>1452.82054934959</v>
      </c>
      <c r="U745">
        <v>1536.7047500973899</v>
      </c>
      <c r="V745">
        <v>32</v>
      </c>
      <c r="W745">
        <v>51</v>
      </c>
      <c r="X745">
        <v>41</v>
      </c>
      <c r="Y745" t="str">
        <f>IF(Table721[[#This Row],[home_team_score]] &gt; Table721[[#This Row],[away_team_score]], Table721[[#This Row],[home_team]], IF(Table721[[#This Row],[home_team_score]] &lt; Table721[[#This Row],[away_team_score]], Table721[[#This Row],[away_team]], ""))</f>
        <v>Vegas Golden Knights</v>
      </c>
    </row>
    <row r="746" spans="1:25">
      <c r="A746">
        <v>2023</v>
      </c>
      <c r="B746" s="15">
        <v>44862</v>
      </c>
      <c r="C746">
        <v>0</v>
      </c>
      <c r="D746">
        <v>0</v>
      </c>
      <c r="E746" t="s">
        <v>829</v>
      </c>
      <c r="G746" t="s">
        <v>894</v>
      </c>
      <c r="H746" t="s">
        <v>842</v>
      </c>
      <c r="I746" t="s">
        <v>895</v>
      </c>
      <c r="J746" t="s">
        <v>844</v>
      </c>
      <c r="K746">
        <v>1449.2557743600901</v>
      </c>
      <c r="L746">
        <v>1594.54802123631</v>
      </c>
      <c r="M746">
        <v>0.36620175168352498</v>
      </c>
      <c r="N746">
        <v>0.63379824831647502</v>
      </c>
      <c r="O746">
        <v>0.227685011575225</v>
      </c>
      <c r="P746">
        <v>0.87670986487134395</v>
      </c>
      <c r="Q746">
        <v>1.35097514670388</v>
      </c>
      <c r="R746">
        <v>1</v>
      </c>
      <c r="S746">
        <v>0</v>
      </c>
      <c r="T746">
        <v>1452.4654583663</v>
      </c>
      <c r="U746">
        <v>1591.3383372301</v>
      </c>
      <c r="V746">
        <v>65</v>
      </c>
      <c r="W746">
        <v>11</v>
      </c>
      <c r="X746">
        <v>38</v>
      </c>
      <c r="Y746" t="str">
        <f>IF(Table721[[#This Row],[home_team_score]] &gt; Table721[[#This Row],[away_team_score]], Table721[[#This Row],[home_team]], IF(Table721[[#This Row],[home_team_score]] &lt; Table721[[#This Row],[away_team_score]], Table721[[#This Row],[away_team]], ""))</f>
        <v>New Jersey Devils</v>
      </c>
    </row>
    <row r="747" spans="1:25">
      <c r="A747">
        <v>2023</v>
      </c>
      <c r="B747" s="15">
        <v>44888</v>
      </c>
      <c r="C747">
        <v>0</v>
      </c>
      <c r="D747">
        <v>0</v>
      </c>
      <c r="E747" t="s">
        <v>829</v>
      </c>
      <c r="G747" t="s">
        <v>868</v>
      </c>
      <c r="H747" t="s">
        <v>884</v>
      </c>
      <c r="I747" t="s">
        <v>869</v>
      </c>
      <c r="J747" t="s">
        <v>885</v>
      </c>
      <c r="K747">
        <v>1457.19777505305</v>
      </c>
      <c r="L747">
        <v>1436.3427411584701</v>
      </c>
      <c r="M747">
        <v>0.60057808138548197</v>
      </c>
      <c r="N747">
        <v>0.39942191861451798</v>
      </c>
      <c r="O747">
        <v>0.23181397845041499</v>
      </c>
      <c r="P747">
        <v>1.29374774680529</v>
      </c>
      <c r="Q747">
        <v>0.93806623164512104</v>
      </c>
      <c r="R747">
        <v>1</v>
      </c>
      <c r="S747">
        <v>3</v>
      </c>
      <c r="T747">
        <v>1452.4641068301401</v>
      </c>
      <c r="U747">
        <v>1441.07640938138</v>
      </c>
      <c r="V747">
        <v>1</v>
      </c>
      <c r="W747">
        <v>9</v>
      </c>
      <c r="X747">
        <v>5</v>
      </c>
      <c r="Y747" t="str">
        <f>IF(Table721[[#This Row],[home_team_score]] &gt; Table721[[#This Row],[away_team_score]], Table721[[#This Row],[home_team]], IF(Table721[[#This Row],[home_team_score]] &lt; Table721[[#This Row],[away_team_score]], Table721[[#This Row],[away_team]], ""))</f>
        <v>Montreal Canadiens</v>
      </c>
    </row>
    <row r="748" spans="1:25">
      <c r="A748">
        <v>2023</v>
      </c>
      <c r="B748" s="15">
        <v>44870</v>
      </c>
      <c r="C748">
        <v>0</v>
      </c>
      <c r="D748">
        <v>1</v>
      </c>
      <c r="E748" t="s">
        <v>829</v>
      </c>
      <c r="G748" t="s">
        <v>868</v>
      </c>
      <c r="H748" t="s">
        <v>842</v>
      </c>
      <c r="I748" t="s">
        <v>869</v>
      </c>
      <c r="J748" t="s">
        <v>844</v>
      </c>
      <c r="K748">
        <v>1455.4836137943701</v>
      </c>
      <c r="L748">
        <v>1591.4827458307</v>
      </c>
      <c r="M748">
        <v>0.31370081800381899</v>
      </c>
      <c r="N748">
        <v>0.68629918199618101</v>
      </c>
      <c r="O748">
        <v>0.22092289498741699</v>
      </c>
      <c r="P748">
        <v>0.77902083812172995</v>
      </c>
      <c r="Q748">
        <v>1.44190205686569</v>
      </c>
      <c r="R748">
        <v>1</v>
      </c>
      <c r="S748">
        <v>5</v>
      </c>
      <c r="T748">
        <v>1452.4270214703399</v>
      </c>
      <c r="U748">
        <v>1594.5393381547301</v>
      </c>
      <c r="V748">
        <v>67</v>
      </c>
      <c r="W748">
        <v>7</v>
      </c>
      <c r="X748">
        <v>37</v>
      </c>
      <c r="Y748" t="str">
        <f>IF(Table721[[#This Row],[home_team_score]] &gt; Table721[[#This Row],[away_team_score]], Table721[[#This Row],[home_team]], IF(Table721[[#This Row],[home_team_score]] &lt; Table721[[#This Row],[away_team_score]], Table721[[#This Row],[away_team]], ""))</f>
        <v>Colorado Avalanche</v>
      </c>
    </row>
    <row r="749" spans="1:25">
      <c r="A749">
        <v>2023</v>
      </c>
      <c r="B749" s="15">
        <v>44851</v>
      </c>
      <c r="C749">
        <v>0</v>
      </c>
      <c r="D749">
        <v>0</v>
      </c>
      <c r="E749" t="s">
        <v>829</v>
      </c>
      <c r="F749" t="s">
        <v>860</v>
      </c>
      <c r="G749" t="s">
        <v>892</v>
      </c>
      <c r="H749" t="s">
        <v>874</v>
      </c>
      <c r="I749" t="s">
        <v>893</v>
      </c>
      <c r="J749" t="s">
        <v>875</v>
      </c>
      <c r="K749">
        <v>1454.5182163685199</v>
      </c>
      <c r="L749">
        <v>1495.56591294855</v>
      </c>
      <c r="M749">
        <v>0.51288054979198106</v>
      </c>
      <c r="N749">
        <v>0.487119450208019</v>
      </c>
      <c r="O749">
        <v>0.24250548655212301</v>
      </c>
      <c r="P749">
        <v>1.14389023886566</v>
      </c>
      <c r="Q749">
        <v>1.0986152476864599</v>
      </c>
      <c r="R749">
        <v>4</v>
      </c>
      <c r="S749">
        <v>5</v>
      </c>
      <c r="T749">
        <v>1452.0307560871599</v>
      </c>
      <c r="U749">
        <v>1498.05337322991</v>
      </c>
      <c r="V749">
        <v>13</v>
      </c>
      <c r="W749">
        <v>45</v>
      </c>
      <c r="X749">
        <v>29</v>
      </c>
      <c r="Y749" t="str">
        <f>IF(Table721[[#This Row],[home_team_score]] &gt; Table721[[#This Row],[away_team_score]], Table721[[#This Row],[home_team]], IF(Table721[[#This Row],[home_team_score]] &lt; Table721[[#This Row],[away_team_score]], Table721[[#This Row],[away_team]], ""))</f>
        <v>Los Angeles Kings</v>
      </c>
    </row>
    <row r="750" spans="1:25">
      <c r="A750">
        <v>2023</v>
      </c>
      <c r="B750" s="15">
        <v>44864</v>
      </c>
      <c r="C750">
        <v>0</v>
      </c>
      <c r="D750">
        <v>0</v>
      </c>
      <c r="E750" t="s">
        <v>829</v>
      </c>
      <c r="F750" t="s">
        <v>865</v>
      </c>
      <c r="G750" t="s">
        <v>880</v>
      </c>
      <c r="H750" t="s">
        <v>886</v>
      </c>
      <c r="I750" t="s">
        <v>881</v>
      </c>
      <c r="J750" t="s">
        <v>887</v>
      </c>
      <c r="K750">
        <v>1453.7904374672901</v>
      </c>
      <c r="L750">
        <v>1534.73247238781</v>
      </c>
      <c r="M750">
        <v>0.45558818600344603</v>
      </c>
      <c r="N750">
        <v>0.54441181399655403</v>
      </c>
      <c r="O750">
        <v>0.238669510155051</v>
      </c>
      <c r="P750">
        <v>1.0411108729760701</v>
      </c>
      <c r="Q750">
        <v>1.1975586371789799</v>
      </c>
      <c r="R750">
        <v>3</v>
      </c>
      <c r="S750">
        <v>4</v>
      </c>
      <c r="T750">
        <v>1451.62320474235</v>
      </c>
      <c r="U750">
        <v>1536.8997051127501</v>
      </c>
      <c r="V750">
        <v>31</v>
      </c>
      <c r="W750">
        <v>54</v>
      </c>
      <c r="X750">
        <v>42</v>
      </c>
      <c r="Y750" t="str">
        <f>IF(Table721[[#This Row],[home_team_score]] &gt; Table721[[#This Row],[away_team_score]], Table721[[#This Row],[home_team]], IF(Table721[[#This Row],[home_team_score]] &lt; Table721[[#This Row],[away_team_score]], Table721[[#This Row],[away_team]], ""))</f>
        <v>Minnesota Wild</v>
      </c>
    </row>
    <row r="751" spans="1:25">
      <c r="A751">
        <v>2023</v>
      </c>
      <c r="B751" s="15">
        <v>44873</v>
      </c>
      <c r="C751">
        <v>0</v>
      </c>
      <c r="D751">
        <v>0</v>
      </c>
      <c r="E751" t="s">
        <v>829</v>
      </c>
      <c r="G751" t="s">
        <v>840</v>
      </c>
      <c r="H751" t="s">
        <v>872</v>
      </c>
      <c r="I751" t="s">
        <v>841</v>
      </c>
      <c r="J751" t="s">
        <v>873</v>
      </c>
      <c r="K751">
        <v>1445.8923733004899</v>
      </c>
      <c r="L751">
        <v>1521.0332161850199</v>
      </c>
      <c r="M751">
        <v>0.46388243557230102</v>
      </c>
      <c r="N751">
        <v>0.53611756442769898</v>
      </c>
      <c r="O751">
        <v>0.23967743419440801</v>
      </c>
      <c r="P751">
        <v>1.0562601534131899</v>
      </c>
      <c r="Q751">
        <v>1.18341728078122</v>
      </c>
      <c r="R751">
        <v>5</v>
      </c>
      <c r="S751">
        <v>1</v>
      </c>
      <c r="T751">
        <v>1451.53182741873</v>
      </c>
      <c r="U751">
        <v>1515.39376206678</v>
      </c>
      <c r="V751">
        <v>20</v>
      </c>
      <c r="W751">
        <v>54</v>
      </c>
      <c r="X751">
        <v>37</v>
      </c>
      <c r="Y751" t="str">
        <f>IF(Table721[[#This Row],[home_team_score]] &gt; Table721[[#This Row],[away_team_score]], Table721[[#This Row],[home_team]], IF(Table721[[#This Row],[home_team_score]] &lt; Table721[[#This Row],[away_team_score]], Table721[[#This Row],[away_team]], ""))</f>
        <v>Philadelphia Flyers</v>
      </c>
    </row>
    <row r="752" spans="1:25">
      <c r="A752">
        <v>2023</v>
      </c>
      <c r="B752" s="15">
        <v>44950</v>
      </c>
      <c r="C752">
        <v>0</v>
      </c>
      <c r="D752">
        <v>0</v>
      </c>
      <c r="E752" t="s">
        <v>829</v>
      </c>
      <c r="F752" t="s">
        <v>860</v>
      </c>
      <c r="G752" t="s">
        <v>892</v>
      </c>
      <c r="H752" t="s">
        <v>836</v>
      </c>
      <c r="I752" t="s">
        <v>893</v>
      </c>
      <c r="J752" t="s">
        <v>837</v>
      </c>
      <c r="K752">
        <v>1449.70694348497</v>
      </c>
      <c r="L752">
        <v>1418.7623209721801</v>
      </c>
      <c r="M752">
        <v>0.61442584300682701</v>
      </c>
      <c r="N752">
        <v>0.38557415699317299</v>
      </c>
      <c r="O752">
        <v>0.23010290775956499</v>
      </c>
      <c r="P752">
        <v>1.31757342069473</v>
      </c>
      <c r="Q752">
        <v>0.91252948706483905</v>
      </c>
      <c r="R752">
        <v>3</v>
      </c>
      <c r="S752">
        <v>2</v>
      </c>
      <c r="T752">
        <v>1451.49808059981</v>
      </c>
      <c r="U752">
        <v>1416.9711838573401</v>
      </c>
      <c r="V752">
        <v>0</v>
      </c>
      <c r="W752">
        <v>3</v>
      </c>
      <c r="X752">
        <v>1</v>
      </c>
      <c r="Y752" t="str">
        <f>IF(Table721[[#This Row],[home_team_score]] &gt; Table721[[#This Row],[away_team_score]], Table721[[#This Row],[home_team]], IF(Table721[[#This Row],[home_team_score]] &lt; Table721[[#This Row],[away_team_score]], Table721[[#This Row],[away_team]], ""))</f>
        <v>Detroit Red Wings</v>
      </c>
    </row>
    <row r="753" spans="1:25">
      <c r="A753">
        <v>2023</v>
      </c>
      <c r="B753" s="15">
        <v>44930</v>
      </c>
      <c r="C753">
        <v>0</v>
      </c>
      <c r="D753">
        <v>0</v>
      </c>
      <c r="E753" t="s">
        <v>829</v>
      </c>
      <c r="G753" t="s">
        <v>892</v>
      </c>
      <c r="H753" t="s">
        <v>894</v>
      </c>
      <c r="I753" t="s">
        <v>893</v>
      </c>
      <c r="J753" t="s">
        <v>895</v>
      </c>
      <c r="K753">
        <v>1456.9025417614</v>
      </c>
      <c r="L753">
        <v>1492.0339202886901</v>
      </c>
      <c r="M753">
        <v>0.52138461305929396</v>
      </c>
      <c r="N753">
        <v>0.47861538694070599</v>
      </c>
      <c r="O753">
        <v>0.24146931281210399</v>
      </c>
      <c r="P753">
        <v>1.1583401547044601</v>
      </c>
      <c r="Q753">
        <v>1.0831291581076401</v>
      </c>
      <c r="R753">
        <v>1</v>
      </c>
      <c r="S753">
        <v>5</v>
      </c>
      <c r="T753">
        <v>1451.44574709628</v>
      </c>
      <c r="U753">
        <v>1497.4907149538101</v>
      </c>
      <c r="V753">
        <v>13</v>
      </c>
      <c r="W753">
        <v>56</v>
      </c>
      <c r="X753">
        <v>34</v>
      </c>
      <c r="Y753" t="str">
        <f>IF(Table721[[#This Row],[home_team_score]] &gt; Table721[[#This Row],[away_team_score]], Table721[[#This Row],[home_team]], IF(Table721[[#This Row],[home_team_score]] &lt; Table721[[#This Row],[away_team_score]], Table721[[#This Row],[away_team]], ""))</f>
        <v>New Jersey Devils</v>
      </c>
    </row>
    <row r="754" spans="1:25">
      <c r="A754">
        <v>2023</v>
      </c>
      <c r="B754" s="15">
        <v>44855</v>
      </c>
      <c r="C754">
        <v>0</v>
      </c>
      <c r="D754">
        <v>0</v>
      </c>
      <c r="E754" t="s">
        <v>829</v>
      </c>
      <c r="F754" t="s">
        <v>860</v>
      </c>
      <c r="G754" t="s">
        <v>880</v>
      </c>
      <c r="H754" t="s">
        <v>892</v>
      </c>
      <c r="I754" t="s">
        <v>881</v>
      </c>
      <c r="J754" t="s">
        <v>893</v>
      </c>
      <c r="K754">
        <v>1449.20568091565</v>
      </c>
      <c r="L754">
        <v>1452.0307560871599</v>
      </c>
      <c r="M754">
        <v>0.56747601353209098</v>
      </c>
      <c r="N754">
        <v>0.43252398646790902</v>
      </c>
      <c r="O754">
        <v>0.23586463042359801</v>
      </c>
      <c r="P754">
        <v>1.2369691372817799</v>
      </c>
      <c r="Q754">
        <v>0.99889549314182202</v>
      </c>
      <c r="R754">
        <v>4</v>
      </c>
      <c r="S754">
        <v>3</v>
      </c>
      <c r="T754">
        <v>1451.2472713391801</v>
      </c>
      <c r="U754">
        <v>1449.98916566363</v>
      </c>
      <c r="V754">
        <v>2</v>
      </c>
      <c r="W754">
        <v>22</v>
      </c>
      <c r="X754">
        <v>12</v>
      </c>
      <c r="Y754" t="str">
        <f>IF(Table721[[#This Row],[home_team_score]] &gt; Table721[[#This Row],[away_team_score]], Table721[[#This Row],[home_team]], IF(Table721[[#This Row],[home_team_score]] &lt; Table721[[#This Row],[away_team_score]], Table721[[#This Row],[away_team]], ""))</f>
        <v>Chicago Blackhawks</v>
      </c>
    </row>
    <row r="755" spans="1:25">
      <c r="A755">
        <v>2023</v>
      </c>
      <c r="B755" s="15">
        <v>44936</v>
      </c>
      <c r="C755">
        <v>0</v>
      </c>
      <c r="D755">
        <v>0</v>
      </c>
      <c r="E755" t="s">
        <v>829</v>
      </c>
      <c r="G755" t="s">
        <v>892</v>
      </c>
      <c r="H755" t="s">
        <v>854</v>
      </c>
      <c r="I755" t="s">
        <v>893</v>
      </c>
      <c r="J755" t="s">
        <v>855</v>
      </c>
      <c r="K755">
        <v>1446.8050783050201</v>
      </c>
      <c r="L755">
        <v>1540.1871315620699</v>
      </c>
      <c r="M755">
        <v>0.437890652317457</v>
      </c>
      <c r="N755">
        <v>0.56210934768254295</v>
      </c>
      <c r="O755">
        <v>0.23651795473291801</v>
      </c>
      <c r="P755">
        <v>1.0087302578850399</v>
      </c>
      <c r="Q755">
        <v>1.22778769684787</v>
      </c>
      <c r="R755">
        <v>7</v>
      </c>
      <c r="S755">
        <v>5</v>
      </c>
      <c r="T755">
        <v>1451.17488331955</v>
      </c>
      <c r="U755">
        <v>1535.81732654754</v>
      </c>
      <c r="V755">
        <v>30</v>
      </c>
      <c r="W755">
        <v>8</v>
      </c>
      <c r="X755">
        <v>19</v>
      </c>
      <c r="Y755" t="str">
        <f>IF(Table721[[#This Row],[home_team_score]] &gt; Table721[[#This Row],[away_team_score]], Table721[[#This Row],[home_team]], IF(Table721[[#This Row],[home_team_score]] &lt; Table721[[#This Row],[away_team_score]], Table721[[#This Row],[away_team]], ""))</f>
        <v>Detroit Red Wings</v>
      </c>
    </row>
    <row r="756" spans="1:25">
      <c r="A756">
        <v>2023</v>
      </c>
      <c r="B756" s="15">
        <v>44861</v>
      </c>
      <c r="C756">
        <v>0</v>
      </c>
      <c r="D756">
        <v>0</v>
      </c>
      <c r="E756" t="s">
        <v>829</v>
      </c>
      <c r="G756" t="s">
        <v>850</v>
      </c>
      <c r="H756" t="s">
        <v>863</v>
      </c>
      <c r="I756" t="s">
        <v>851</v>
      </c>
      <c r="J756" t="s">
        <v>864</v>
      </c>
      <c r="K756">
        <v>1453.56620257696</v>
      </c>
      <c r="L756">
        <v>1487.94087711105</v>
      </c>
      <c r="M756">
        <v>0.52247150270308595</v>
      </c>
      <c r="N756">
        <v>0.47752849729691399</v>
      </c>
      <c r="O756">
        <v>0.241337002892658</v>
      </c>
      <c r="P756">
        <v>1.1601883017396399</v>
      </c>
      <c r="Q756">
        <v>1.0811487011530101</v>
      </c>
      <c r="R756">
        <v>4</v>
      </c>
      <c r="S756">
        <v>5</v>
      </c>
      <c r="T756">
        <v>1451.0239145860301</v>
      </c>
      <c r="U756">
        <v>1490.4831651019799</v>
      </c>
      <c r="V756">
        <v>10</v>
      </c>
      <c r="W756">
        <v>45</v>
      </c>
      <c r="X756">
        <v>27</v>
      </c>
      <c r="Y756" t="str">
        <f>IF(Table721[[#This Row],[home_team_score]] &gt; Table721[[#This Row],[away_team_score]], Table721[[#This Row],[home_team]], IF(Table721[[#This Row],[home_team_score]] &lt; Table721[[#This Row],[away_team_score]], Table721[[#This Row],[away_team]], ""))</f>
        <v>Vancouver Canucks</v>
      </c>
    </row>
    <row r="757" spans="1:25">
      <c r="A757">
        <v>2023</v>
      </c>
      <c r="B757" s="15">
        <v>44868</v>
      </c>
      <c r="C757">
        <v>0</v>
      </c>
      <c r="D757">
        <v>0</v>
      </c>
      <c r="E757" t="s">
        <v>829</v>
      </c>
      <c r="F757" t="s">
        <v>860</v>
      </c>
      <c r="G757" t="s">
        <v>880</v>
      </c>
      <c r="H757" t="s">
        <v>874</v>
      </c>
      <c r="I757" t="s">
        <v>881</v>
      </c>
      <c r="J757" t="s">
        <v>875</v>
      </c>
      <c r="K757">
        <v>1448.0082235076</v>
      </c>
      <c r="L757">
        <v>1501.6686304206701</v>
      </c>
      <c r="M757">
        <v>0.49473244589709198</v>
      </c>
      <c r="N757">
        <v>0.50526755410290802</v>
      </c>
      <c r="O757">
        <v>0.24343485792605801</v>
      </c>
      <c r="P757">
        <v>1.1124646270418701</v>
      </c>
      <c r="Q757">
        <v>1.13097023088419</v>
      </c>
      <c r="R757">
        <v>2</v>
      </c>
      <c r="S757">
        <v>1</v>
      </c>
      <c r="T757">
        <v>1450.4524237496601</v>
      </c>
      <c r="U757">
        <v>1499.22443017861</v>
      </c>
      <c r="V757">
        <v>13</v>
      </c>
      <c r="W757">
        <v>54</v>
      </c>
      <c r="X757">
        <v>33</v>
      </c>
      <c r="Y757" t="str">
        <f>IF(Table721[[#This Row],[home_team_score]] &gt; Table721[[#This Row],[away_team_score]], Table721[[#This Row],[home_team]], IF(Table721[[#This Row],[home_team_score]] &lt; Table721[[#This Row],[away_team_score]], Table721[[#This Row],[away_team]], ""))</f>
        <v>Chicago Blackhawks</v>
      </c>
    </row>
    <row r="758" spans="1:25">
      <c r="A758">
        <v>2023</v>
      </c>
      <c r="B758" s="15">
        <v>44943</v>
      </c>
      <c r="C758">
        <v>0</v>
      </c>
      <c r="D758">
        <v>0</v>
      </c>
      <c r="E758" t="s">
        <v>829</v>
      </c>
      <c r="G758" t="s">
        <v>840</v>
      </c>
      <c r="H758" t="s">
        <v>878</v>
      </c>
      <c r="I758" t="s">
        <v>841</v>
      </c>
      <c r="J758" t="s">
        <v>879</v>
      </c>
      <c r="K758">
        <v>1447.3275540843699</v>
      </c>
      <c r="L758">
        <v>1391.93115362862</v>
      </c>
      <c r="M758">
        <v>0.64719004688019</v>
      </c>
      <c r="N758">
        <v>0.35280995311981</v>
      </c>
      <c r="O758">
        <v>0.22599301906281</v>
      </c>
      <c r="P758">
        <v>1.3741126802213299</v>
      </c>
      <c r="Q758">
        <v>0.85188033884147596</v>
      </c>
      <c r="R758">
        <v>5</v>
      </c>
      <c r="S758">
        <v>2</v>
      </c>
      <c r="T758">
        <v>1450.4267650079501</v>
      </c>
      <c r="U758">
        <v>1388.8319427050401</v>
      </c>
      <c r="V758">
        <v>0</v>
      </c>
      <c r="W758">
        <v>3</v>
      </c>
      <c r="X758">
        <v>1</v>
      </c>
      <c r="Y758" t="str">
        <f>IF(Table721[[#This Row],[home_team_score]] &gt; Table721[[#This Row],[away_team_score]], Table721[[#This Row],[home_team]], IF(Table721[[#This Row],[home_team_score]] &lt; Table721[[#This Row],[away_team_score]], Table721[[#This Row],[away_team]], ""))</f>
        <v>Philadelphia Flyers</v>
      </c>
    </row>
    <row r="759" spans="1:25">
      <c r="A759">
        <v>2023</v>
      </c>
      <c r="B759" s="15">
        <v>44899</v>
      </c>
      <c r="C759">
        <v>0</v>
      </c>
      <c r="D759">
        <v>0</v>
      </c>
      <c r="E759" t="s">
        <v>829</v>
      </c>
      <c r="G759" t="s">
        <v>868</v>
      </c>
      <c r="H759" t="s">
        <v>892</v>
      </c>
      <c r="I759" t="s">
        <v>869</v>
      </c>
      <c r="J759" t="s">
        <v>893</v>
      </c>
      <c r="K759">
        <v>1454.86090691664</v>
      </c>
      <c r="L759">
        <v>1452.9572384677001</v>
      </c>
      <c r="M759">
        <v>0.5741446254682</v>
      </c>
      <c r="N759">
        <v>0.4258553745318</v>
      </c>
      <c r="O759">
        <v>0.23505185054151301</v>
      </c>
      <c r="P759">
        <v>1.2483873447831499</v>
      </c>
      <c r="Q759">
        <v>0.98666450575836495</v>
      </c>
      <c r="R759">
        <v>2</v>
      </c>
      <c r="S759">
        <v>4</v>
      </c>
      <c r="T759">
        <v>1450.3785046953999</v>
      </c>
      <c r="U759">
        <v>1457.43964068894</v>
      </c>
      <c r="V759">
        <v>3</v>
      </c>
      <c r="W759">
        <v>12</v>
      </c>
      <c r="X759">
        <v>7</v>
      </c>
      <c r="Y759" t="str">
        <f>IF(Table721[[#This Row],[home_team_score]] &gt; Table721[[#This Row],[away_team_score]], Table721[[#This Row],[home_team]], IF(Table721[[#This Row],[home_team_score]] &lt; Table721[[#This Row],[away_team_score]], Table721[[#This Row],[away_team]], ""))</f>
        <v>Detroit Red Wings</v>
      </c>
    </row>
    <row r="760" spans="1:25">
      <c r="A760">
        <v>2023</v>
      </c>
      <c r="B760" s="15">
        <v>44890</v>
      </c>
      <c r="C760">
        <v>0</v>
      </c>
      <c r="D760">
        <v>0</v>
      </c>
      <c r="E760" t="s">
        <v>829</v>
      </c>
      <c r="G760" t="s">
        <v>868</v>
      </c>
      <c r="H760" t="s">
        <v>834</v>
      </c>
      <c r="I760" t="s">
        <v>869</v>
      </c>
      <c r="J760" t="s">
        <v>835</v>
      </c>
      <c r="K760">
        <v>1452.4641068301401</v>
      </c>
      <c r="L760">
        <v>1526.6480327455899</v>
      </c>
      <c r="M760">
        <v>0.46525263326557798</v>
      </c>
      <c r="N760">
        <v>0.53474736673442202</v>
      </c>
      <c r="O760">
        <v>0.23984397281811801</v>
      </c>
      <c r="P760">
        <v>1.0587611994227699</v>
      </c>
      <c r="Q760">
        <v>1.1810827733953499</v>
      </c>
      <c r="R760">
        <v>2</v>
      </c>
      <c r="S760">
        <v>3</v>
      </c>
      <c r="T760">
        <v>1450.24368926289</v>
      </c>
      <c r="U760">
        <v>1528.86845031284</v>
      </c>
      <c r="V760">
        <v>26</v>
      </c>
      <c r="W760">
        <v>22</v>
      </c>
      <c r="X760">
        <v>24</v>
      </c>
      <c r="Y760" t="str">
        <f>IF(Table721[[#This Row],[home_team_score]] &gt; Table721[[#This Row],[away_team_score]], Table721[[#This Row],[home_team]], IF(Table721[[#This Row],[home_team_score]] &lt; Table721[[#This Row],[away_team_score]], Table721[[#This Row],[away_team]], ""))</f>
        <v>New York Islanders</v>
      </c>
    </row>
    <row r="761" spans="1:25">
      <c r="A761">
        <v>2023</v>
      </c>
      <c r="B761" s="15">
        <v>44966</v>
      </c>
      <c r="C761">
        <v>0</v>
      </c>
      <c r="D761">
        <v>0</v>
      </c>
      <c r="E761" t="s">
        <v>829</v>
      </c>
      <c r="G761" t="s">
        <v>892</v>
      </c>
      <c r="H761" t="s">
        <v>848</v>
      </c>
      <c r="I761" t="s">
        <v>893</v>
      </c>
      <c r="J761" t="s">
        <v>849</v>
      </c>
      <c r="K761">
        <v>1447.4835322797901</v>
      </c>
      <c r="L761">
        <v>1524.7808207476901</v>
      </c>
      <c r="M761">
        <v>0.46079667716533301</v>
      </c>
      <c r="N761">
        <v>0.53920332283466699</v>
      </c>
      <c r="O761">
        <v>0.239302424004148</v>
      </c>
      <c r="P761">
        <v>1.0506260165160901</v>
      </c>
      <c r="Q761">
        <v>1.18867640748806</v>
      </c>
      <c r="R761">
        <v>2</v>
      </c>
      <c r="S761">
        <v>1</v>
      </c>
      <c r="T761">
        <v>1450.12237546245</v>
      </c>
      <c r="U761">
        <v>1522.1419775650299</v>
      </c>
      <c r="V761">
        <v>22</v>
      </c>
      <c r="W761">
        <v>2</v>
      </c>
      <c r="X761">
        <v>12</v>
      </c>
      <c r="Y761" t="str">
        <f>IF(Table721[[#This Row],[home_team_score]] &gt; Table721[[#This Row],[away_team_score]], Table721[[#This Row],[home_team]], IF(Table721[[#This Row],[home_team_score]] &lt; Table721[[#This Row],[away_team_score]], Table721[[#This Row],[away_team]], ""))</f>
        <v>Detroit Red Wings</v>
      </c>
    </row>
    <row r="762" spans="1:25">
      <c r="A762">
        <v>2023</v>
      </c>
      <c r="B762" s="15">
        <v>44947</v>
      </c>
      <c r="C762">
        <v>0</v>
      </c>
      <c r="D762">
        <v>0</v>
      </c>
      <c r="E762" t="s">
        <v>829</v>
      </c>
      <c r="G762" t="s">
        <v>892</v>
      </c>
      <c r="H762" t="s">
        <v>840</v>
      </c>
      <c r="I762" t="s">
        <v>893</v>
      </c>
      <c r="J762" t="s">
        <v>841</v>
      </c>
      <c r="K762">
        <v>1452.6057348332899</v>
      </c>
      <c r="L762">
        <v>1444.23545505319</v>
      </c>
      <c r="M762">
        <v>0.583220090234712</v>
      </c>
      <c r="N762">
        <v>0.416779909765288</v>
      </c>
      <c r="O762">
        <v>0.23394350904416999</v>
      </c>
      <c r="P762">
        <v>1.26394313505903</v>
      </c>
      <c r="Q762">
        <v>0.97000037398514205</v>
      </c>
      <c r="R762">
        <v>1</v>
      </c>
      <c r="S762">
        <v>2</v>
      </c>
      <c r="T762">
        <v>1449.70694348497</v>
      </c>
      <c r="U762">
        <v>1447.1342464015099</v>
      </c>
      <c r="V762">
        <v>1</v>
      </c>
      <c r="W762">
        <v>7</v>
      </c>
      <c r="X762">
        <v>4</v>
      </c>
      <c r="Y762" t="str">
        <f>IF(Table721[[#This Row],[home_team_score]] &gt; Table721[[#This Row],[away_team_score]], Table721[[#This Row],[home_team]], IF(Table721[[#This Row],[home_team_score]] &lt; Table721[[#This Row],[away_team_score]], Table721[[#This Row],[away_team]], ""))</f>
        <v>Philadelphia Flyers</v>
      </c>
    </row>
    <row r="763" spans="1:25">
      <c r="A763">
        <v>2023</v>
      </c>
      <c r="B763" s="15">
        <v>44848</v>
      </c>
      <c r="C763">
        <v>0</v>
      </c>
      <c r="D763">
        <v>0</v>
      </c>
      <c r="E763" t="s">
        <v>829</v>
      </c>
      <c r="G763" t="s">
        <v>892</v>
      </c>
      <c r="H763" t="s">
        <v>884</v>
      </c>
      <c r="I763" t="s">
        <v>893</v>
      </c>
      <c r="J763" t="s">
        <v>885</v>
      </c>
      <c r="K763">
        <v>1445.4292200643699</v>
      </c>
      <c r="L763">
        <v>1442.2683532185099</v>
      </c>
      <c r="M763">
        <v>0.57591313776600095</v>
      </c>
      <c r="N763">
        <v>0.424086862233999</v>
      </c>
      <c r="O763">
        <v>0.23483608914212001</v>
      </c>
      <c r="P763">
        <v>1.2514171757155901</v>
      </c>
      <c r="Q763">
        <v>0.98341891342653198</v>
      </c>
      <c r="R763">
        <v>3</v>
      </c>
      <c r="S763">
        <v>0</v>
      </c>
      <c r="T763">
        <v>1449.2470781858499</v>
      </c>
      <c r="U763">
        <v>1438.4504950970299</v>
      </c>
      <c r="V763">
        <v>1</v>
      </c>
      <c r="W763">
        <v>18</v>
      </c>
      <c r="X763">
        <v>9</v>
      </c>
      <c r="Y763" t="str">
        <f>IF(Table721[[#This Row],[home_team_score]] &gt; Table721[[#This Row],[away_team_score]], Table721[[#This Row],[home_team]], IF(Table721[[#This Row],[home_team_score]] &lt; Table721[[#This Row],[away_team_score]], Table721[[#This Row],[away_team]], ""))</f>
        <v>Detroit Red Wings</v>
      </c>
    </row>
    <row r="764" spans="1:25">
      <c r="A764">
        <v>2023</v>
      </c>
      <c r="B764" s="15">
        <v>44877</v>
      </c>
      <c r="C764">
        <v>0</v>
      </c>
      <c r="D764">
        <v>0</v>
      </c>
      <c r="E764" t="s">
        <v>829</v>
      </c>
      <c r="F764" t="s">
        <v>860</v>
      </c>
      <c r="G764" t="s">
        <v>884</v>
      </c>
      <c r="H764" t="s">
        <v>856</v>
      </c>
      <c r="I764" t="s">
        <v>885</v>
      </c>
      <c r="J764" t="s">
        <v>857</v>
      </c>
      <c r="K764">
        <v>1446.5467679058499</v>
      </c>
      <c r="L764">
        <v>1530.5055696939701</v>
      </c>
      <c r="M764">
        <v>0.45128438963326101</v>
      </c>
      <c r="N764">
        <v>0.54871561036673899</v>
      </c>
      <c r="O764">
        <v>0.23814651551587801</v>
      </c>
      <c r="P764">
        <v>1.03324348988453</v>
      </c>
      <c r="Q764">
        <v>1.20490302563135</v>
      </c>
      <c r="R764">
        <v>5</v>
      </c>
      <c r="S764">
        <v>4</v>
      </c>
      <c r="T764">
        <v>1449.24103714026</v>
      </c>
      <c r="U764">
        <v>1527.81130045956</v>
      </c>
      <c r="V764">
        <v>24</v>
      </c>
      <c r="W764">
        <v>42</v>
      </c>
      <c r="X764">
        <v>33</v>
      </c>
      <c r="Y764" t="str">
        <f>IF(Table721[[#This Row],[home_team_score]] &gt; Table721[[#This Row],[away_team_score]], Table721[[#This Row],[home_team]], IF(Table721[[#This Row],[home_team_score]] &lt; Table721[[#This Row],[away_team_score]], Table721[[#This Row],[away_team]], ""))</f>
        <v>Montreal Canadiens</v>
      </c>
    </row>
    <row r="765" spans="1:25">
      <c r="A765">
        <v>2023</v>
      </c>
      <c r="B765" s="15">
        <v>44932</v>
      </c>
      <c r="C765">
        <v>0</v>
      </c>
      <c r="D765">
        <v>0</v>
      </c>
      <c r="E765" t="s">
        <v>829</v>
      </c>
      <c r="G765" t="s">
        <v>892</v>
      </c>
      <c r="H765" t="s">
        <v>858</v>
      </c>
      <c r="I765" t="s">
        <v>893</v>
      </c>
      <c r="J765" t="s">
        <v>859</v>
      </c>
      <c r="K765">
        <v>1451.44574709628</v>
      </c>
      <c r="L765">
        <v>1522.9292553109699</v>
      </c>
      <c r="M765">
        <v>0.46912209033260199</v>
      </c>
      <c r="N765">
        <v>0.53087790966739801</v>
      </c>
      <c r="O765">
        <v>0.24031437148267301</v>
      </c>
      <c r="P765">
        <v>1.0658217718609599</v>
      </c>
      <c r="Q765">
        <v>1.1744925996217099</v>
      </c>
      <c r="R765">
        <v>2</v>
      </c>
      <c r="S765">
        <v>3</v>
      </c>
      <c r="T765">
        <v>1449.20394390612</v>
      </c>
      <c r="U765">
        <v>1525.1710585011299</v>
      </c>
      <c r="V765">
        <v>23</v>
      </c>
      <c r="W765">
        <v>25</v>
      </c>
      <c r="X765">
        <v>24</v>
      </c>
      <c r="Y765" t="str">
        <f>IF(Table721[[#This Row],[home_team_score]] &gt; Table721[[#This Row],[away_team_score]], Table721[[#This Row],[home_team]], IF(Table721[[#This Row],[home_team_score]] &lt; Table721[[#This Row],[away_team_score]], Table721[[#This Row],[away_team]], ""))</f>
        <v>Florida Panthers</v>
      </c>
    </row>
    <row r="766" spans="1:25">
      <c r="A766">
        <v>2023</v>
      </c>
      <c r="B766" s="15">
        <v>44912</v>
      </c>
      <c r="C766">
        <v>0</v>
      </c>
      <c r="D766">
        <v>0</v>
      </c>
      <c r="E766" t="s">
        <v>829</v>
      </c>
      <c r="G766" t="s">
        <v>892</v>
      </c>
      <c r="H766" t="s">
        <v>831</v>
      </c>
      <c r="I766" t="s">
        <v>893</v>
      </c>
      <c r="J766" t="s">
        <v>833</v>
      </c>
      <c r="K766">
        <v>1453.9565569896199</v>
      </c>
      <c r="L766">
        <v>1469.4886078698901</v>
      </c>
      <c r="M766">
        <v>0.549441272533301</v>
      </c>
      <c r="N766">
        <v>0.450558727466699</v>
      </c>
      <c r="O766">
        <v>0.238058326137156</v>
      </c>
      <c r="P766">
        <v>1.2061418015538099</v>
      </c>
      <c r="Q766">
        <v>1.0319165245833499</v>
      </c>
      <c r="R766">
        <v>3</v>
      </c>
      <c r="S766">
        <v>6</v>
      </c>
      <c r="T766">
        <v>1448.7951390199501</v>
      </c>
      <c r="U766">
        <v>1474.6500258395599</v>
      </c>
      <c r="V766">
        <v>5</v>
      </c>
      <c r="W766">
        <v>15</v>
      </c>
      <c r="X766">
        <v>10</v>
      </c>
      <c r="Y766" t="str">
        <f>IF(Table721[[#This Row],[home_team_score]] &gt; Table721[[#This Row],[away_team_score]], Table721[[#This Row],[home_team]], IF(Table721[[#This Row],[home_team_score]] &lt; Table721[[#This Row],[away_team_score]], Table721[[#This Row],[away_team]], ""))</f>
        <v>Ottawa Senators</v>
      </c>
    </row>
    <row r="767" spans="1:25">
      <c r="A767">
        <v>2023</v>
      </c>
      <c r="B767" s="15">
        <v>44861</v>
      </c>
      <c r="C767">
        <v>0</v>
      </c>
      <c r="D767">
        <v>0</v>
      </c>
      <c r="E767" t="s">
        <v>829</v>
      </c>
      <c r="G767" t="s">
        <v>840</v>
      </c>
      <c r="H767" t="s">
        <v>858</v>
      </c>
      <c r="I767" t="s">
        <v>841</v>
      </c>
      <c r="J767" t="s">
        <v>859</v>
      </c>
      <c r="K767">
        <v>1445.8359440622901</v>
      </c>
      <c r="L767">
        <v>1553.4231844197</v>
      </c>
      <c r="M767">
        <v>0.41787598605545301</v>
      </c>
      <c r="N767">
        <v>0.58212401394454705</v>
      </c>
      <c r="O767">
        <v>0.234077524291116</v>
      </c>
      <c r="P767">
        <v>0.97201412012545396</v>
      </c>
      <c r="Q767">
        <v>1.26206340416566</v>
      </c>
      <c r="R767">
        <v>4</v>
      </c>
      <c r="S767">
        <v>3</v>
      </c>
      <c r="T767">
        <v>1448.7281504442799</v>
      </c>
      <c r="U767">
        <v>1550.5309780377099</v>
      </c>
      <c r="V767">
        <v>37</v>
      </c>
      <c r="W767">
        <v>30</v>
      </c>
      <c r="X767">
        <v>33</v>
      </c>
      <c r="Y767" t="str">
        <f>IF(Table721[[#This Row],[home_team_score]] &gt; Table721[[#This Row],[away_team_score]], Table721[[#This Row],[home_team]], IF(Table721[[#This Row],[home_team_score]] &lt; Table721[[#This Row],[away_team_score]], Table721[[#This Row],[away_team]], ""))</f>
        <v>Philadelphia Flyers</v>
      </c>
    </row>
    <row r="768" spans="1:25">
      <c r="A768">
        <v>2023</v>
      </c>
      <c r="B768" s="15">
        <v>44851</v>
      </c>
      <c r="C768">
        <v>0</v>
      </c>
      <c r="D768">
        <v>0</v>
      </c>
      <c r="E768" t="s">
        <v>829</v>
      </c>
      <c r="G768" t="s">
        <v>850</v>
      </c>
      <c r="H768" t="s">
        <v>866</v>
      </c>
      <c r="I768" t="s">
        <v>851</v>
      </c>
      <c r="J768" t="s">
        <v>867</v>
      </c>
      <c r="K768">
        <v>1452.82054934959</v>
      </c>
      <c r="L768">
        <v>1559.4493324922</v>
      </c>
      <c r="M768">
        <v>0.41921871107458403</v>
      </c>
      <c r="N768">
        <v>0.58078128892541603</v>
      </c>
      <c r="O768">
        <v>0.234241634402755</v>
      </c>
      <c r="P768">
        <v>0.97448058049759601</v>
      </c>
      <c r="Q768">
        <v>1.25976105390516</v>
      </c>
      <c r="R768">
        <v>1</v>
      </c>
      <c r="S768">
        <v>5</v>
      </c>
      <c r="T768">
        <v>1448.58192921508</v>
      </c>
      <c r="U768">
        <v>1563.6879526267101</v>
      </c>
      <c r="V768">
        <v>46</v>
      </c>
      <c r="W768">
        <v>24</v>
      </c>
      <c r="X768">
        <v>35</v>
      </c>
      <c r="Y768" t="str">
        <f>IF(Table721[[#This Row],[home_team_score]] &gt; Table721[[#This Row],[away_team_score]], Table721[[#This Row],[home_team]], IF(Table721[[#This Row],[home_team_score]] &lt; Table721[[#This Row],[away_team_score]], Table721[[#This Row],[away_team]], ""))</f>
        <v>Carolina Hurricanes</v>
      </c>
    </row>
    <row r="769" spans="1:25">
      <c r="A769">
        <v>2023</v>
      </c>
      <c r="B769" s="15">
        <v>44966</v>
      </c>
      <c r="C769">
        <v>0</v>
      </c>
      <c r="D769">
        <v>0</v>
      </c>
      <c r="E769" t="s">
        <v>829</v>
      </c>
      <c r="F769" t="s">
        <v>865</v>
      </c>
      <c r="G769" t="s">
        <v>840</v>
      </c>
      <c r="H769" t="s">
        <v>870</v>
      </c>
      <c r="I769" t="s">
        <v>841</v>
      </c>
      <c r="J769" t="s">
        <v>871</v>
      </c>
      <c r="K769">
        <v>1445.6794753875699</v>
      </c>
      <c r="L769">
        <v>1553.6426339383299</v>
      </c>
      <c r="M769">
        <v>0.41734968452912602</v>
      </c>
      <c r="N769">
        <v>0.58265031547087398</v>
      </c>
      <c r="O769">
        <v>0.23401318017640699</v>
      </c>
      <c r="P769">
        <v>0.97104722231237806</v>
      </c>
      <c r="Q769">
        <v>1.26296595786403</v>
      </c>
      <c r="R769">
        <v>2</v>
      </c>
      <c r="S769">
        <v>1</v>
      </c>
      <c r="T769">
        <v>1448.57484291233</v>
      </c>
      <c r="U769">
        <v>1550.7472664135701</v>
      </c>
      <c r="V769">
        <v>37</v>
      </c>
      <c r="W769">
        <v>1</v>
      </c>
      <c r="X769">
        <v>19</v>
      </c>
      <c r="Y769" t="str">
        <f>IF(Table721[[#This Row],[home_team_score]] &gt; Table721[[#This Row],[away_team_score]], Table721[[#This Row],[home_team]], IF(Table721[[#This Row],[home_team_score]] &lt; Table721[[#This Row],[away_team_score]], Table721[[#This Row],[away_team]], ""))</f>
        <v>Philadelphia Flyers</v>
      </c>
    </row>
    <row r="770" spans="1:25">
      <c r="A770">
        <v>2023</v>
      </c>
      <c r="B770" s="15">
        <v>44906</v>
      </c>
      <c r="C770">
        <v>0</v>
      </c>
      <c r="D770">
        <v>0</v>
      </c>
      <c r="E770" t="s">
        <v>829</v>
      </c>
      <c r="F770" t="s">
        <v>860</v>
      </c>
      <c r="G770" t="s">
        <v>868</v>
      </c>
      <c r="H770" t="s">
        <v>874</v>
      </c>
      <c r="I770" t="s">
        <v>869</v>
      </c>
      <c r="J770" t="s">
        <v>875</v>
      </c>
      <c r="K770">
        <v>1445.84330871371</v>
      </c>
      <c r="L770">
        <v>1501.8392168948301</v>
      </c>
      <c r="M770">
        <v>0.49137205102501802</v>
      </c>
      <c r="N770">
        <v>0.50862794897498198</v>
      </c>
      <c r="O770">
        <v>0.24302439585487001</v>
      </c>
      <c r="P770">
        <v>1.10635310206458</v>
      </c>
      <c r="Q770">
        <v>1.1366712937902901</v>
      </c>
      <c r="R770">
        <v>6</v>
      </c>
      <c r="S770">
        <v>5</v>
      </c>
      <c r="T770">
        <v>1448.3065759998001</v>
      </c>
      <c r="U770">
        <v>1499.37594960874</v>
      </c>
      <c r="V770">
        <v>12</v>
      </c>
      <c r="W770">
        <v>20</v>
      </c>
      <c r="X770">
        <v>16</v>
      </c>
      <c r="Y770" t="str">
        <f>IF(Table721[[#This Row],[home_team_score]] &gt; Table721[[#This Row],[away_team_score]], Table721[[#This Row],[home_team]], IF(Table721[[#This Row],[home_team_score]] &lt; Table721[[#This Row],[away_team_score]], Table721[[#This Row],[away_team]], ""))</f>
        <v>Columbus Blue Jackets</v>
      </c>
    </row>
    <row r="771" spans="1:25">
      <c r="A771">
        <v>2023</v>
      </c>
      <c r="B771" s="15">
        <v>44875</v>
      </c>
      <c r="C771">
        <v>0</v>
      </c>
      <c r="D771">
        <v>0</v>
      </c>
      <c r="E771" t="s">
        <v>829</v>
      </c>
      <c r="G771" t="s">
        <v>892</v>
      </c>
      <c r="H771" t="s">
        <v>888</v>
      </c>
      <c r="I771" t="s">
        <v>893</v>
      </c>
      <c r="J771" t="s">
        <v>889</v>
      </c>
      <c r="K771">
        <v>1453.6108765873</v>
      </c>
      <c r="L771">
        <v>1535.6570944929199</v>
      </c>
      <c r="M771">
        <v>0.45401212616869002</v>
      </c>
      <c r="N771">
        <v>0.54598787383130998</v>
      </c>
      <c r="O771">
        <v>0.238477994646695</v>
      </c>
      <c r="P771">
        <v>1.0382303455900801</v>
      </c>
      <c r="Q771">
        <v>1.2002476490566101</v>
      </c>
      <c r="R771">
        <v>2</v>
      </c>
      <c r="S771">
        <v>8</v>
      </c>
      <c r="T771">
        <v>1448.23915669796</v>
      </c>
      <c r="U771">
        <v>1541.02881438226</v>
      </c>
      <c r="V771">
        <v>32</v>
      </c>
      <c r="W771">
        <v>61</v>
      </c>
      <c r="X771">
        <v>46</v>
      </c>
      <c r="Y771" t="str">
        <f>IF(Table721[[#This Row],[home_team_score]] &gt; Table721[[#This Row],[away_team_score]], Table721[[#This Row],[home_team]], IF(Table721[[#This Row],[home_team_score]] &lt; Table721[[#This Row],[away_team_score]], Table721[[#This Row],[away_team]], ""))</f>
        <v>New York Rangers</v>
      </c>
    </row>
    <row r="772" spans="1:25">
      <c r="A772">
        <v>2023</v>
      </c>
      <c r="B772" s="15">
        <v>44893</v>
      </c>
      <c r="C772">
        <v>0</v>
      </c>
      <c r="D772">
        <v>0</v>
      </c>
      <c r="E772" t="s">
        <v>829</v>
      </c>
      <c r="F772" t="s">
        <v>865</v>
      </c>
      <c r="G772" t="s">
        <v>868</v>
      </c>
      <c r="H772" t="s">
        <v>843</v>
      </c>
      <c r="I772" t="s">
        <v>869</v>
      </c>
      <c r="J772" t="s">
        <v>845</v>
      </c>
      <c r="K772">
        <v>1450.24368926289</v>
      </c>
      <c r="L772">
        <v>1542.8283931078399</v>
      </c>
      <c r="M772">
        <v>0.43902074462762403</v>
      </c>
      <c r="N772">
        <v>0.56097925537237603</v>
      </c>
      <c r="O772">
        <v>0.23665545740416</v>
      </c>
      <c r="P772">
        <v>1.0108002915296399</v>
      </c>
      <c r="Q772">
        <v>1.22585516587452</v>
      </c>
      <c r="R772">
        <v>2</v>
      </c>
      <c r="S772">
        <v>3</v>
      </c>
      <c r="T772">
        <v>1448.16688735188</v>
      </c>
      <c r="U772">
        <v>1544.90519501885</v>
      </c>
      <c r="V772">
        <v>34</v>
      </c>
      <c r="W772">
        <v>7</v>
      </c>
      <c r="X772">
        <v>20</v>
      </c>
      <c r="Y772" t="str">
        <f>IF(Table721[[#This Row],[home_team_score]] &gt; Table721[[#This Row],[away_team_score]], Table721[[#This Row],[home_team]], IF(Table721[[#This Row],[home_team_score]] &lt; Table721[[#This Row],[away_team_score]], Table721[[#This Row],[away_team]], ""))</f>
        <v>Vegas Golden Knights</v>
      </c>
    </row>
    <row r="773" spans="1:25">
      <c r="A773">
        <v>2023</v>
      </c>
      <c r="B773" s="15">
        <v>44866</v>
      </c>
      <c r="C773">
        <v>0</v>
      </c>
      <c r="D773">
        <v>0</v>
      </c>
      <c r="E773" t="s">
        <v>829</v>
      </c>
      <c r="G773" t="s">
        <v>880</v>
      </c>
      <c r="H773" t="s">
        <v>834</v>
      </c>
      <c r="I773" t="s">
        <v>881</v>
      </c>
      <c r="J773" t="s">
        <v>835</v>
      </c>
      <c r="K773">
        <v>1451.62320474235</v>
      </c>
      <c r="L773">
        <v>1516.5540022896701</v>
      </c>
      <c r="M773">
        <v>0.47852607273596098</v>
      </c>
      <c r="N773">
        <v>0.52147392726403896</v>
      </c>
      <c r="O773">
        <v>0.241458439442608</v>
      </c>
      <c r="P773">
        <v>1.0829664261591001</v>
      </c>
      <c r="Q773">
        <v>1.1584920132834999</v>
      </c>
      <c r="R773">
        <v>1</v>
      </c>
      <c r="S773">
        <v>3</v>
      </c>
      <c r="T773">
        <v>1448.0082235076</v>
      </c>
      <c r="U773">
        <v>1520.1689835244199</v>
      </c>
      <c r="V773">
        <v>20</v>
      </c>
      <c r="W773">
        <v>50</v>
      </c>
      <c r="X773">
        <v>35</v>
      </c>
      <c r="Y773" t="str">
        <f>IF(Table721[[#This Row],[home_team_score]] &gt; Table721[[#This Row],[away_team_score]], Table721[[#This Row],[home_team]], IF(Table721[[#This Row],[home_team_score]] &lt; Table721[[#This Row],[away_team_score]], Table721[[#This Row],[away_team]], ""))</f>
        <v>New York Islanders</v>
      </c>
    </row>
    <row r="774" spans="1:25">
      <c r="A774">
        <v>2023</v>
      </c>
      <c r="B774" s="15">
        <v>44863</v>
      </c>
      <c r="C774">
        <v>0</v>
      </c>
      <c r="D774">
        <v>0</v>
      </c>
      <c r="E774" t="s">
        <v>829</v>
      </c>
      <c r="G774" t="s">
        <v>892</v>
      </c>
      <c r="H774" t="s">
        <v>886</v>
      </c>
      <c r="I774" t="s">
        <v>893</v>
      </c>
      <c r="J774" t="s">
        <v>887</v>
      </c>
      <c r="K774">
        <v>1445.1946946308999</v>
      </c>
      <c r="L774">
        <v>1537.4964257914401</v>
      </c>
      <c r="M774">
        <v>0.43942195772376502</v>
      </c>
      <c r="N774">
        <v>0.56057804227623498</v>
      </c>
      <c r="O774">
        <v>0.236704269218761</v>
      </c>
      <c r="P774">
        <v>1.0115351312846099</v>
      </c>
      <c r="Q774">
        <v>1.2251691379341501</v>
      </c>
      <c r="R774">
        <v>2</v>
      </c>
      <c r="S774">
        <v>1</v>
      </c>
      <c r="T774">
        <v>1447.9586480345299</v>
      </c>
      <c r="U774">
        <v>1534.73247238781</v>
      </c>
      <c r="V774">
        <v>27</v>
      </c>
      <c r="W774">
        <v>33</v>
      </c>
      <c r="X774">
        <v>30</v>
      </c>
      <c r="Y774" t="str">
        <f>IF(Table721[[#This Row],[home_team_score]] &gt; Table721[[#This Row],[away_team_score]], Table721[[#This Row],[home_team]], IF(Table721[[#This Row],[home_team_score]] &lt; Table721[[#This Row],[away_team_score]], Table721[[#This Row],[away_team]], ""))</f>
        <v>Detroit Red Wings</v>
      </c>
    </row>
    <row r="775" spans="1:25">
      <c r="A775">
        <v>2023</v>
      </c>
      <c r="B775" s="15">
        <v>44868</v>
      </c>
      <c r="C775">
        <v>0</v>
      </c>
      <c r="D775">
        <v>0</v>
      </c>
      <c r="E775" t="s">
        <v>829</v>
      </c>
      <c r="G775" t="s">
        <v>892</v>
      </c>
      <c r="H775" t="s">
        <v>838</v>
      </c>
      <c r="I775" t="s">
        <v>893</v>
      </c>
      <c r="J775" t="s">
        <v>839</v>
      </c>
      <c r="K775">
        <v>1443.7712367157501</v>
      </c>
      <c r="L775">
        <v>1523.1926604636201</v>
      </c>
      <c r="M775">
        <v>0.457760086680843</v>
      </c>
      <c r="N775">
        <v>0.542239913319157</v>
      </c>
      <c r="O775">
        <v>0.23893342601340101</v>
      </c>
      <c r="P775">
        <v>1.0450794135722401</v>
      </c>
      <c r="Q775">
        <v>1.1938540124411601</v>
      </c>
      <c r="R775">
        <v>3</v>
      </c>
      <c r="S775">
        <v>1</v>
      </c>
      <c r="T775">
        <v>1447.9574531803601</v>
      </c>
      <c r="U775">
        <v>1519.0064439990099</v>
      </c>
      <c r="V775">
        <v>20</v>
      </c>
      <c r="W775">
        <v>40</v>
      </c>
      <c r="X775">
        <v>30</v>
      </c>
      <c r="Y775" t="str">
        <f>IF(Table721[[#This Row],[home_team_score]] &gt; Table721[[#This Row],[away_team_score]], Table721[[#This Row],[home_team]], IF(Table721[[#This Row],[home_team_score]] &lt; Table721[[#This Row],[away_team_score]], Table721[[#This Row],[away_team]], ""))</f>
        <v>Detroit Red Wings</v>
      </c>
    </row>
    <row r="776" spans="1:25">
      <c r="A776">
        <v>2023</v>
      </c>
      <c r="B776" s="15">
        <v>44859</v>
      </c>
      <c r="C776">
        <v>0</v>
      </c>
      <c r="D776">
        <v>0</v>
      </c>
      <c r="E776" t="s">
        <v>829</v>
      </c>
      <c r="G776" t="s">
        <v>892</v>
      </c>
      <c r="H776" t="s">
        <v>894</v>
      </c>
      <c r="I776" t="s">
        <v>893</v>
      </c>
      <c r="J776" t="s">
        <v>895</v>
      </c>
      <c r="K776">
        <v>1454.2092954791599</v>
      </c>
      <c r="L776">
        <v>1442.9664908596401</v>
      </c>
      <c r="M776">
        <v>0.58723385246381299</v>
      </c>
      <c r="N776">
        <v>0.41276614753618701</v>
      </c>
      <c r="O776">
        <v>0.23345234006017901</v>
      </c>
      <c r="P776">
        <v>1.27082892796757</v>
      </c>
      <c r="Q776">
        <v>0.96262341209260605</v>
      </c>
      <c r="R776">
        <v>2</v>
      </c>
      <c r="S776">
        <v>6</v>
      </c>
      <c r="T776">
        <v>1447.9200119787099</v>
      </c>
      <c r="U776">
        <v>1449.2557743600901</v>
      </c>
      <c r="V776">
        <v>1</v>
      </c>
      <c r="W776">
        <v>16</v>
      </c>
      <c r="X776">
        <v>8</v>
      </c>
      <c r="Y776" t="str">
        <f>IF(Table721[[#This Row],[home_team_score]] &gt; Table721[[#This Row],[away_team_score]], Table721[[#This Row],[home_team]], IF(Table721[[#This Row],[home_team_score]] &lt; Table721[[#This Row],[away_team_score]], Table721[[#This Row],[away_team]], ""))</f>
        <v>New Jersey Devils</v>
      </c>
    </row>
    <row r="777" spans="1:25">
      <c r="A777">
        <v>2023</v>
      </c>
      <c r="B777" s="15">
        <v>44964</v>
      </c>
      <c r="C777">
        <v>0</v>
      </c>
      <c r="D777">
        <v>0</v>
      </c>
      <c r="E777" t="s">
        <v>829</v>
      </c>
      <c r="G777" t="s">
        <v>892</v>
      </c>
      <c r="H777" t="s">
        <v>870</v>
      </c>
      <c r="I777" t="s">
        <v>893</v>
      </c>
      <c r="J777" t="s">
        <v>871</v>
      </c>
      <c r="K777">
        <v>1451.37079475419</v>
      </c>
      <c r="L777">
        <v>1549.75537146393</v>
      </c>
      <c r="M777">
        <v>0.43081567110476299</v>
      </c>
      <c r="N777">
        <v>0.56918432889523696</v>
      </c>
      <c r="O777">
        <v>0.23565652978167301</v>
      </c>
      <c r="P777">
        <v>0.99576334596308902</v>
      </c>
      <c r="Q777">
        <v>1.23989318381858</v>
      </c>
      <c r="R777">
        <v>2</v>
      </c>
      <c r="S777">
        <v>5</v>
      </c>
      <c r="T777">
        <v>1447.4835322797901</v>
      </c>
      <c r="U777">
        <v>1553.6426339383299</v>
      </c>
      <c r="V777">
        <v>39</v>
      </c>
      <c r="W777">
        <v>4</v>
      </c>
      <c r="X777">
        <v>21</v>
      </c>
      <c r="Y777" t="str">
        <f>IF(Table721[[#This Row],[home_team_score]] &gt; Table721[[#This Row],[away_team_score]], Table721[[#This Row],[home_team]], IF(Table721[[#This Row],[home_team_score]] &lt; Table721[[#This Row],[away_team_score]], Table721[[#This Row],[away_team]], ""))</f>
        <v>Edmonton Oilers</v>
      </c>
    </row>
    <row r="778" spans="1:25">
      <c r="A778">
        <v>2023</v>
      </c>
      <c r="B778" s="15">
        <v>44856</v>
      </c>
      <c r="C778">
        <v>0</v>
      </c>
      <c r="D778">
        <v>0</v>
      </c>
      <c r="E778" t="s">
        <v>829</v>
      </c>
      <c r="G778" t="s">
        <v>894</v>
      </c>
      <c r="H778" t="s">
        <v>836</v>
      </c>
      <c r="I778" t="s">
        <v>895</v>
      </c>
      <c r="J778" t="s">
        <v>837</v>
      </c>
      <c r="K778">
        <v>1445.2417848923001</v>
      </c>
      <c r="L778">
        <v>1438.20822443934</v>
      </c>
      <c r="M778">
        <v>0.58134849803531297</v>
      </c>
      <c r="N778">
        <v>0.41865150196468698</v>
      </c>
      <c r="O778">
        <v>0.23417231739604399</v>
      </c>
      <c r="P778">
        <v>1.2607335884670301</v>
      </c>
      <c r="Q778">
        <v>0.97343872892901295</v>
      </c>
      <c r="R778">
        <v>2</v>
      </c>
      <c r="S778">
        <v>1</v>
      </c>
      <c r="T778">
        <v>1447.2086486584001</v>
      </c>
      <c r="U778">
        <v>1436.24136067324</v>
      </c>
      <c r="V778">
        <v>1</v>
      </c>
      <c r="W778">
        <v>12</v>
      </c>
      <c r="X778">
        <v>6</v>
      </c>
      <c r="Y778" t="str">
        <f>IF(Table721[[#This Row],[home_team_score]] &gt; Table721[[#This Row],[away_team_score]], Table721[[#This Row],[home_team]], IF(Table721[[#This Row],[home_team_score]] &lt; Table721[[#This Row],[away_team_score]], Table721[[#This Row],[away_team]], ""))</f>
        <v>New Jersey Devils</v>
      </c>
    </row>
    <row r="779" spans="1:25">
      <c r="A779">
        <v>2023</v>
      </c>
      <c r="B779" s="15">
        <v>44863</v>
      </c>
      <c r="C779">
        <v>0</v>
      </c>
      <c r="D779">
        <v>0</v>
      </c>
      <c r="E779" t="s">
        <v>829</v>
      </c>
      <c r="F779" t="s">
        <v>860</v>
      </c>
      <c r="G779" t="s">
        <v>840</v>
      </c>
      <c r="H779" t="s">
        <v>866</v>
      </c>
      <c r="I779" t="s">
        <v>841</v>
      </c>
      <c r="J779" t="s">
        <v>867</v>
      </c>
      <c r="K779">
        <v>1448.7281504442799</v>
      </c>
      <c r="L779">
        <v>1553.2057640866799</v>
      </c>
      <c r="M779">
        <v>0.42223666566992102</v>
      </c>
      <c r="N779">
        <v>0.57776333433007898</v>
      </c>
      <c r="O779">
        <v>0.234610255216641</v>
      </c>
      <c r="P779">
        <v>0.98002253466183997</v>
      </c>
      <c r="Q779">
        <v>1.2545877205547999</v>
      </c>
      <c r="R779">
        <v>3</v>
      </c>
      <c r="S779">
        <v>4</v>
      </c>
      <c r="T779">
        <v>1446.74203397726</v>
      </c>
      <c r="U779">
        <v>1555.1918805537</v>
      </c>
      <c r="V779">
        <v>39</v>
      </c>
      <c r="W779">
        <v>35</v>
      </c>
      <c r="X779">
        <v>37</v>
      </c>
      <c r="Y779" t="str">
        <f>IF(Table721[[#This Row],[home_team_score]] &gt; Table721[[#This Row],[away_team_score]], Table721[[#This Row],[home_team]], IF(Table721[[#This Row],[home_team_score]] &lt; Table721[[#This Row],[away_team_score]], Table721[[#This Row],[away_team]], ""))</f>
        <v>Carolina Hurricanes</v>
      </c>
    </row>
    <row r="780" spans="1:25">
      <c r="A780">
        <v>2023</v>
      </c>
      <c r="B780" s="15">
        <v>44853</v>
      </c>
      <c r="C780">
        <v>0</v>
      </c>
      <c r="D780">
        <v>0</v>
      </c>
      <c r="E780" t="s">
        <v>829</v>
      </c>
      <c r="F780" t="s">
        <v>860</v>
      </c>
      <c r="G780" t="s">
        <v>850</v>
      </c>
      <c r="H780" t="s">
        <v>872</v>
      </c>
      <c r="I780" t="s">
        <v>851</v>
      </c>
      <c r="J780" t="s">
        <v>873</v>
      </c>
      <c r="K780">
        <v>1448.58192921508</v>
      </c>
      <c r="L780">
        <v>1552.11981582658</v>
      </c>
      <c r="M780">
        <v>0.42355688171691702</v>
      </c>
      <c r="N780">
        <v>0.57644311828308303</v>
      </c>
      <c r="O780">
        <v>0.23477141146866301</v>
      </c>
      <c r="P780">
        <v>0.98244612794455199</v>
      </c>
      <c r="Q780">
        <v>1.2523252835241101</v>
      </c>
      <c r="R780">
        <v>3</v>
      </c>
      <c r="S780">
        <v>4</v>
      </c>
      <c r="T780">
        <v>1446.58871267209</v>
      </c>
      <c r="U780">
        <v>1554.11303236957</v>
      </c>
      <c r="V780">
        <v>38</v>
      </c>
      <c r="W780">
        <v>25</v>
      </c>
      <c r="X780">
        <v>31</v>
      </c>
      <c r="Y780" t="str">
        <f>IF(Table721[[#This Row],[home_team_score]] &gt; Table721[[#This Row],[away_team_score]], Table721[[#This Row],[home_team]], IF(Table721[[#This Row],[home_team_score]] &lt; Table721[[#This Row],[away_team_score]], Table721[[#This Row],[away_team]], ""))</f>
        <v>St. Louis Blues</v>
      </c>
    </row>
    <row r="781" spans="1:25">
      <c r="A781">
        <v>2023</v>
      </c>
      <c r="B781" s="15">
        <v>44874</v>
      </c>
      <c r="C781">
        <v>0</v>
      </c>
      <c r="D781">
        <v>0</v>
      </c>
      <c r="E781" t="s">
        <v>829</v>
      </c>
      <c r="G781" t="s">
        <v>884</v>
      </c>
      <c r="H781" t="s">
        <v>863</v>
      </c>
      <c r="I781" t="s">
        <v>885</v>
      </c>
      <c r="J781" t="s">
        <v>864</v>
      </c>
      <c r="K781">
        <v>1441.89322591773</v>
      </c>
      <c r="L781">
        <v>1494.1774195407099</v>
      </c>
      <c r="M781">
        <v>0.49671282849447301</v>
      </c>
      <c r="N781">
        <v>0.50328717150552704</v>
      </c>
      <c r="O781">
        <v>0.24367694612910501</v>
      </c>
      <c r="P781">
        <v>1.1160651379673701</v>
      </c>
      <c r="Q781">
        <v>1.1276118081617399</v>
      </c>
      <c r="R781">
        <v>5</v>
      </c>
      <c r="S781">
        <v>2</v>
      </c>
      <c r="T781">
        <v>1446.5467679058499</v>
      </c>
      <c r="U781">
        <v>1489.52387755259</v>
      </c>
      <c r="V781">
        <v>8</v>
      </c>
      <c r="W781">
        <v>33</v>
      </c>
      <c r="X781">
        <v>20</v>
      </c>
      <c r="Y781" t="str">
        <f>IF(Table721[[#This Row],[home_team_score]] &gt; Table721[[#This Row],[away_team_score]], Table721[[#This Row],[home_team]], IF(Table721[[#This Row],[home_team_score]] &lt; Table721[[#This Row],[away_team_score]], Table721[[#This Row],[away_team]], ""))</f>
        <v>Montreal Canadiens</v>
      </c>
    </row>
    <row r="782" spans="1:25">
      <c r="A782">
        <v>2023</v>
      </c>
      <c r="B782" s="15">
        <v>44968</v>
      </c>
      <c r="C782">
        <v>0</v>
      </c>
      <c r="D782">
        <v>0</v>
      </c>
      <c r="E782" t="s">
        <v>829</v>
      </c>
      <c r="F782" t="s">
        <v>860</v>
      </c>
      <c r="G782" t="s">
        <v>840</v>
      </c>
      <c r="H782" t="s">
        <v>876</v>
      </c>
      <c r="I782" t="s">
        <v>841</v>
      </c>
      <c r="J782" t="s">
        <v>877</v>
      </c>
      <c r="K782">
        <v>1448.57484291233</v>
      </c>
      <c r="L782">
        <v>1501.33343422397</v>
      </c>
      <c r="M782">
        <v>0.496030151401405</v>
      </c>
      <c r="N782">
        <v>0.50396984859859495</v>
      </c>
      <c r="O782">
        <v>0.24359347691408201</v>
      </c>
      <c r="P782">
        <v>1.1148240704828001</v>
      </c>
      <c r="Q782">
        <v>1.1287694064312801</v>
      </c>
      <c r="R782">
        <v>1</v>
      </c>
      <c r="S782">
        <v>2</v>
      </c>
      <c r="T782">
        <v>1446.1828313379001</v>
      </c>
      <c r="U782">
        <v>1503.7254457984</v>
      </c>
      <c r="V782">
        <v>13</v>
      </c>
      <c r="W782">
        <v>2</v>
      </c>
      <c r="X782">
        <v>7</v>
      </c>
      <c r="Y782" t="str">
        <f>IF(Table721[[#This Row],[home_team_score]] &gt; Table721[[#This Row],[away_team_score]], Table721[[#This Row],[home_team]], IF(Table721[[#This Row],[home_team_score]] &lt; Table721[[#This Row],[away_team_score]], Table721[[#This Row],[away_team]], ""))</f>
        <v>Nashville Predators</v>
      </c>
    </row>
    <row r="783" spans="1:25">
      <c r="A783">
        <v>2023</v>
      </c>
      <c r="B783" s="15">
        <v>44904</v>
      </c>
      <c r="C783">
        <v>0</v>
      </c>
      <c r="D783">
        <v>0</v>
      </c>
      <c r="E783" t="s">
        <v>829</v>
      </c>
      <c r="G783" t="s">
        <v>868</v>
      </c>
      <c r="H783" t="s">
        <v>848</v>
      </c>
      <c r="I783" t="s">
        <v>869</v>
      </c>
      <c r="J783" t="s">
        <v>849</v>
      </c>
      <c r="K783">
        <v>1441.5088809307799</v>
      </c>
      <c r="L783">
        <v>1532.20787250035</v>
      </c>
      <c r="M783">
        <v>0.44169588312026598</v>
      </c>
      <c r="N783">
        <v>0.55830411687973402</v>
      </c>
      <c r="O783">
        <v>0.236980867346575</v>
      </c>
      <c r="P783">
        <v>1.0156991601018599</v>
      </c>
      <c r="Q783">
        <v>1.22128170724472</v>
      </c>
      <c r="R783">
        <v>3</v>
      </c>
      <c r="S783">
        <v>1</v>
      </c>
      <c r="T783">
        <v>1445.84330871371</v>
      </c>
      <c r="U783">
        <v>1527.8734447174199</v>
      </c>
      <c r="V783">
        <v>22</v>
      </c>
      <c r="W783">
        <v>13</v>
      </c>
      <c r="X783">
        <v>17</v>
      </c>
      <c r="Y783" t="str">
        <f>IF(Table721[[#This Row],[home_team_score]] &gt; Table721[[#This Row],[away_team_score]], Table721[[#This Row],[home_team]], IF(Table721[[#This Row],[home_team_score]] &lt; Table721[[#This Row],[away_team_score]], Table721[[#This Row],[away_team]], ""))</f>
        <v>Columbus Blue Jackets</v>
      </c>
    </row>
    <row r="784" spans="1:25">
      <c r="A784">
        <v>2023</v>
      </c>
      <c r="B784" s="15">
        <v>44857</v>
      </c>
      <c r="C784">
        <v>0</v>
      </c>
      <c r="D784">
        <v>0</v>
      </c>
      <c r="E784" t="s">
        <v>829</v>
      </c>
      <c r="G784" t="s">
        <v>840</v>
      </c>
      <c r="H784" t="s">
        <v>836</v>
      </c>
      <c r="I784" t="s">
        <v>841</v>
      </c>
      <c r="J784" t="s">
        <v>837</v>
      </c>
      <c r="K784">
        <v>1451.4911654119201</v>
      </c>
      <c r="L784">
        <v>1436.24136067324</v>
      </c>
      <c r="M784">
        <v>0.59281338744748902</v>
      </c>
      <c r="N784">
        <v>0.40718661255251098</v>
      </c>
      <c r="O784">
        <v>0.232768387513616</v>
      </c>
      <c r="P784">
        <v>1.28040694611596</v>
      </c>
      <c r="Q784">
        <v>0.95236144139765799</v>
      </c>
      <c r="R784">
        <v>0</v>
      </c>
      <c r="S784">
        <v>3</v>
      </c>
      <c r="T784">
        <v>1445.8359440622901</v>
      </c>
      <c r="U784">
        <v>1441.89658202287</v>
      </c>
      <c r="V784">
        <v>1</v>
      </c>
      <c r="W784">
        <v>14</v>
      </c>
      <c r="X784">
        <v>7</v>
      </c>
      <c r="Y784" t="str">
        <f>IF(Table721[[#This Row],[home_team_score]] &gt; Table721[[#This Row],[away_team_score]], Table721[[#This Row],[home_team]], IF(Table721[[#This Row],[home_team_score]] &lt; Table721[[#This Row],[away_team_score]], Table721[[#This Row],[away_team]], ""))</f>
        <v>San Jose Sharks</v>
      </c>
    </row>
    <row r="785" spans="1:25">
      <c r="A785">
        <v>2023</v>
      </c>
      <c r="B785" s="15">
        <v>44963</v>
      </c>
      <c r="C785">
        <v>0</v>
      </c>
      <c r="D785">
        <v>0</v>
      </c>
      <c r="E785" t="s">
        <v>829</v>
      </c>
      <c r="G785" t="s">
        <v>840</v>
      </c>
      <c r="H785" t="s">
        <v>834</v>
      </c>
      <c r="I785" t="s">
        <v>841</v>
      </c>
      <c r="J785" t="s">
        <v>835</v>
      </c>
      <c r="K785">
        <v>1448.0732390861201</v>
      </c>
      <c r="L785">
        <v>1500.6156676764899</v>
      </c>
      <c r="M785">
        <v>0.49634121644985102</v>
      </c>
      <c r="N785">
        <v>0.50365878355014904</v>
      </c>
      <c r="O785">
        <v>0.24363150785857701</v>
      </c>
      <c r="P785">
        <v>1.1153895817822399</v>
      </c>
      <c r="Q785">
        <v>1.1282419260763401</v>
      </c>
      <c r="R785">
        <v>1</v>
      </c>
      <c r="S785">
        <v>2</v>
      </c>
      <c r="T785">
        <v>1445.6794753875699</v>
      </c>
      <c r="U785">
        <v>1503.0094313750401</v>
      </c>
      <c r="V785">
        <v>13</v>
      </c>
      <c r="W785">
        <v>4</v>
      </c>
      <c r="X785">
        <v>8</v>
      </c>
      <c r="Y785" t="str">
        <f>IF(Table721[[#This Row],[home_team_score]] &gt; Table721[[#This Row],[away_team_score]], Table721[[#This Row],[home_team]], IF(Table721[[#This Row],[home_team_score]] &lt; Table721[[#This Row],[away_team_score]], Table721[[#This Row],[away_team]], ""))</f>
        <v>New York Islanders</v>
      </c>
    </row>
    <row r="786" spans="1:25">
      <c r="A786">
        <v>2023</v>
      </c>
      <c r="B786" s="15">
        <v>44924</v>
      </c>
      <c r="C786">
        <v>0</v>
      </c>
      <c r="D786">
        <v>0</v>
      </c>
      <c r="E786" t="s">
        <v>829</v>
      </c>
      <c r="G786" t="s">
        <v>890</v>
      </c>
      <c r="H786" t="s">
        <v>846</v>
      </c>
      <c r="I786" t="s">
        <v>891</v>
      </c>
      <c r="J786" t="s">
        <v>847</v>
      </c>
      <c r="K786">
        <v>1439.7237960478001</v>
      </c>
      <c r="L786">
        <v>1573.4892006277</v>
      </c>
      <c r="M786">
        <v>0.38173454869659201</v>
      </c>
      <c r="N786">
        <v>0.61826545130340804</v>
      </c>
      <c r="O786">
        <v>0.229626124618799</v>
      </c>
      <c r="P786">
        <v>0.90543899696167796</v>
      </c>
      <c r="Q786">
        <v>1.32418712765712</v>
      </c>
      <c r="R786">
        <v>6</v>
      </c>
      <c r="S786">
        <v>3</v>
      </c>
      <c r="T786">
        <v>1445.67736111555</v>
      </c>
      <c r="U786">
        <v>1567.5356355599499</v>
      </c>
      <c r="V786">
        <v>45</v>
      </c>
      <c r="W786">
        <v>4</v>
      </c>
      <c r="X786">
        <v>24</v>
      </c>
      <c r="Y786" t="str">
        <f>IF(Table721[[#This Row],[home_team_score]] &gt; Table721[[#This Row],[away_team_score]], Table721[[#This Row],[home_team]], IF(Table721[[#This Row],[home_team_score]] &lt; Table721[[#This Row],[away_team_score]], Table721[[#This Row],[away_team]], ""))</f>
        <v>Arizona Coyotes</v>
      </c>
    </row>
    <row r="787" spans="1:25">
      <c r="A787">
        <v>2023</v>
      </c>
      <c r="B787" s="15">
        <v>44842</v>
      </c>
      <c r="C787">
        <v>0</v>
      </c>
      <c r="D787">
        <v>1</v>
      </c>
      <c r="E787" t="s">
        <v>829</v>
      </c>
      <c r="G787" t="s">
        <v>836</v>
      </c>
      <c r="H787" t="s">
        <v>876</v>
      </c>
      <c r="I787" t="s">
        <v>837</v>
      </c>
      <c r="J787" t="s">
        <v>877</v>
      </c>
      <c r="K787">
        <v>1446.46438083354</v>
      </c>
      <c r="L787">
        <v>1510.04425524312</v>
      </c>
      <c r="M787">
        <v>0.40950908114027801</v>
      </c>
      <c r="N787">
        <v>0.59049091885972205</v>
      </c>
      <c r="O787">
        <v>0.23305325720458001</v>
      </c>
      <c r="P787">
        <v>0.95663399427053897</v>
      </c>
      <c r="Q787">
        <v>1.2764192629340401</v>
      </c>
      <c r="R787">
        <v>2</v>
      </c>
      <c r="S787">
        <v>3</v>
      </c>
      <c r="T787">
        <v>1444.54642787437</v>
      </c>
      <c r="U787">
        <v>1511.96220820229</v>
      </c>
      <c r="V787">
        <v>15</v>
      </c>
      <c r="W787">
        <v>43</v>
      </c>
      <c r="X787">
        <v>29</v>
      </c>
      <c r="Y787" t="str">
        <f>IF(Table721[[#This Row],[home_team_score]] &gt; Table721[[#This Row],[away_team_score]], Table721[[#This Row],[home_team]], IF(Table721[[#This Row],[home_team_score]] &lt; Table721[[#This Row],[away_team_score]], Table721[[#This Row],[away_team]], ""))</f>
        <v>Nashville Predators</v>
      </c>
    </row>
    <row r="788" spans="1:25">
      <c r="A788">
        <v>2023</v>
      </c>
      <c r="B788" s="15">
        <v>44879</v>
      </c>
      <c r="C788">
        <v>0</v>
      </c>
      <c r="D788">
        <v>0</v>
      </c>
      <c r="E788" t="s">
        <v>829</v>
      </c>
      <c r="G788" t="s">
        <v>880</v>
      </c>
      <c r="H788" t="s">
        <v>866</v>
      </c>
      <c r="I788" t="s">
        <v>881</v>
      </c>
      <c r="J788" t="s">
        <v>867</v>
      </c>
      <c r="K788">
        <v>1448.1448504852699</v>
      </c>
      <c r="L788">
        <v>1554.89193144452</v>
      </c>
      <c r="M788">
        <v>0.41905291975266401</v>
      </c>
      <c r="N788">
        <v>0.58094708024733599</v>
      </c>
      <c r="O788">
        <v>0.23422137475256599</v>
      </c>
      <c r="P788">
        <v>0.97417606329934903</v>
      </c>
      <c r="Q788">
        <v>1.26004531145322</v>
      </c>
      <c r="R788">
        <v>0</v>
      </c>
      <c r="S788">
        <v>3</v>
      </c>
      <c r="T788">
        <v>1444.3787324355701</v>
      </c>
      <c r="U788">
        <v>1558.65804949422</v>
      </c>
      <c r="V788">
        <v>40</v>
      </c>
      <c r="W788">
        <v>25</v>
      </c>
      <c r="X788">
        <v>32</v>
      </c>
      <c r="Y788" t="str">
        <f>IF(Table721[[#This Row],[home_team_score]] &gt; Table721[[#This Row],[away_team_score]], Table721[[#This Row],[home_team]], IF(Table721[[#This Row],[home_team_score]] &lt; Table721[[#This Row],[away_team_score]], Table721[[#This Row],[away_team]], ""))</f>
        <v>Carolina Hurricanes</v>
      </c>
    </row>
    <row r="789" spans="1:25">
      <c r="A789">
        <v>2023</v>
      </c>
      <c r="B789" s="15">
        <v>44945</v>
      </c>
      <c r="C789">
        <v>0</v>
      </c>
      <c r="D789">
        <v>0</v>
      </c>
      <c r="E789" t="s">
        <v>829</v>
      </c>
      <c r="G789" t="s">
        <v>840</v>
      </c>
      <c r="H789" t="s">
        <v>880</v>
      </c>
      <c r="I789" t="s">
        <v>841</v>
      </c>
      <c r="J789" t="s">
        <v>881</v>
      </c>
      <c r="K789">
        <v>1450.4267650079501</v>
      </c>
      <c r="L789">
        <v>1401.88857385238</v>
      </c>
      <c r="M789">
        <v>0.63812409583148799</v>
      </c>
      <c r="N789">
        <v>0.36187590416851201</v>
      </c>
      <c r="O789">
        <v>0.22714048929618599</v>
      </c>
      <c r="P789">
        <v>1.35844486160031</v>
      </c>
      <c r="Q789">
        <v>0.86869562769587505</v>
      </c>
      <c r="R789">
        <v>1</v>
      </c>
      <c r="S789">
        <v>4</v>
      </c>
      <c r="T789">
        <v>1444.23545505319</v>
      </c>
      <c r="U789">
        <v>1408.07988380714</v>
      </c>
      <c r="V789">
        <v>0</v>
      </c>
      <c r="W789">
        <v>5</v>
      </c>
      <c r="X789">
        <v>2</v>
      </c>
      <c r="Y789" t="str">
        <f>IF(Table721[[#This Row],[home_team_score]] &gt; Table721[[#This Row],[away_team_score]], Table721[[#This Row],[home_team]], IF(Table721[[#This Row],[home_team_score]] &lt; Table721[[#This Row],[away_team_score]], Table721[[#This Row],[away_team]], ""))</f>
        <v>Chicago Blackhawks</v>
      </c>
    </row>
    <row r="790" spans="1:25">
      <c r="A790">
        <v>2023</v>
      </c>
      <c r="B790" s="15">
        <v>44937</v>
      </c>
      <c r="C790">
        <v>0</v>
      </c>
      <c r="D790">
        <v>0</v>
      </c>
      <c r="E790" t="s">
        <v>829</v>
      </c>
      <c r="G790" t="s">
        <v>840</v>
      </c>
      <c r="H790" t="s">
        <v>838</v>
      </c>
      <c r="I790" t="s">
        <v>841</v>
      </c>
      <c r="J790" t="s">
        <v>839</v>
      </c>
      <c r="K790">
        <v>1439.7028203262801</v>
      </c>
      <c r="L790">
        <v>1541.31528780689</v>
      </c>
      <c r="M790">
        <v>0.42626528199699598</v>
      </c>
      <c r="N790">
        <v>0.57373471800300402</v>
      </c>
      <c r="O790">
        <v>0.23510184626865899</v>
      </c>
      <c r="P790">
        <v>0.98741665546492596</v>
      </c>
      <c r="Q790">
        <v>1.2476851908037301</v>
      </c>
      <c r="R790">
        <v>5</v>
      </c>
      <c r="S790">
        <v>3</v>
      </c>
      <c r="T790">
        <v>1444.1813696603599</v>
      </c>
      <c r="U790">
        <v>1536.8367384728101</v>
      </c>
      <c r="V790">
        <v>26</v>
      </c>
      <c r="W790">
        <v>18</v>
      </c>
      <c r="X790">
        <v>22</v>
      </c>
      <c r="Y790" t="str">
        <f>IF(Table721[[#This Row],[home_team_score]] &gt; Table721[[#This Row],[away_team_score]], Table721[[#This Row],[home_team]], IF(Table721[[#This Row],[home_team_score]] &lt; Table721[[#This Row],[away_team_score]], Table721[[#This Row],[away_team]], ""))</f>
        <v>Philadelphia Flyers</v>
      </c>
    </row>
    <row r="791" spans="1:25">
      <c r="A791">
        <v>2023</v>
      </c>
      <c r="B791" s="15">
        <v>44948</v>
      </c>
      <c r="C791">
        <v>0</v>
      </c>
      <c r="D791">
        <v>0</v>
      </c>
      <c r="E791" t="s">
        <v>829</v>
      </c>
      <c r="G791" t="s">
        <v>840</v>
      </c>
      <c r="H791" t="s">
        <v>854</v>
      </c>
      <c r="I791" t="s">
        <v>841</v>
      </c>
      <c r="J791" t="s">
        <v>855</v>
      </c>
      <c r="K791">
        <v>1447.1342464015099</v>
      </c>
      <c r="L791">
        <v>1541.6665995563101</v>
      </c>
      <c r="M791">
        <v>0.43626145719940601</v>
      </c>
      <c r="N791">
        <v>0.56373854280059399</v>
      </c>
      <c r="O791">
        <v>0.236319683032475</v>
      </c>
      <c r="P791">
        <v>1.00574542814664</v>
      </c>
      <c r="Q791">
        <v>1.23057425488584</v>
      </c>
      <c r="R791">
        <v>3</v>
      </c>
      <c r="S791">
        <v>5</v>
      </c>
      <c r="T791">
        <v>1443.8851266673501</v>
      </c>
      <c r="U791">
        <v>1544.91571929047</v>
      </c>
      <c r="V791">
        <v>31</v>
      </c>
      <c r="W791">
        <v>5</v>
      </c>
      <c r="X791">
        <v>18</v>
      </c>
      <c r="Y791" t="str">
        <f>IF(Table721[[#This Row],[home_team_score]] &gt; Table721[[#This Row],[away_team_score]], Table721[[#This Row],[home_team]], IF(Table721[[#This Row],[home_team_score]] &lt; Table721[[#This Row],[away_team_score]], Table721[[#This Row],[away_team]], ""))</f>
        <v>Winnipeg Jets</v>
      </c>
    </row>
    <row r="792" spans="1:25">
      <c r="A792">
        <v>2023</v>
      </c>
      <c r="B792" s="15">
        <v>44969</v>
      </c>
      <c r="C792">
        <v>0</v>
      </c>
      <c r="D792">
        <v>0</v>
      </c>
      <c r="E792" t="s">
        <v>829</v>
      </c>
      <c r="G792" t="s">
        <v>840</v>
      </c>
      <c r="H792" t="s">
        <v>850</v>
      </c>
      <c r="I792" t="s">
        <v>841</v>
      </c>
      <c r="J792" t="s">
        <v>851</v>
      </c>
      <c r="K792">
        <v>1446.1828313379001</v>
      </c>
      <c r="L792">
        <v>1500.9862287563701</v>
      </c>
      <c r="M792">
        <v>0.49308779583359003</v>
      </c>
      <c r="N792">
        <v>0.50691220416641003</v>
      </c>
      <c r="O792">
        <v>0.24323391972967301</v>
      </c>
      <c r="P792">
        <v>1.10947383404538</v>
      </c>
      <c r="Q792">
        <v>1.13376008568429</v>
      </c>
      <c r="R792">
        <v>3</v>
      </c>
      <c r="S792">
        <v>4</v>
      </c>
      <c r="T792">
        <v>1443.8073749703501</v>
      </c>
      <c r="U792">
        <v>1503.3616851239201</v>
      </c>
      <c r="V792">
        <v>12</v>
      </c>
      <c r="W792">
        <v>2</v>
      </c>
      <c r="X792">
        <v>7</v>
      </c>
      <c r="Y792" t="str">
        <f>IF(Table721[[#This Row],[home_team_score]] &gt; Table721[[#This Row],[away_team_score]], Table721[[#This Row],[home_team]], IF(Table721[[#This Row],[home_team_score]] &lt; Table721[[#This Row],[away_team_score]], Table721[[#This Row],[away_team]], ""))</f>
        <v>Seattle Kraken</v>
      </c>
    </row>
    <row r="793" spans="1:25">
      <c r="A793">
        <v>2023</v>
      </c>
      <c r="B793" s="15">
        <v>44849</v>
      </c>
      <c r="C793">
        <v>0</v>
      </c>
      <c r="D793">
        <v>0</v>
      </c>
      <c r="E793" t="s">
        <v>829</v>
      </c>
      <c r="G793" t="s">
        <v>840</v>
      </c>
      <c r="H793" t="s">
        <v>863</v>
      </c>
      <c r="I793" t="s">
        <v>841</v>
      </c>
      <c r="J793" t="s">
        <v>864</v>
      </c>
      <c r="K793">
        <v>1441.2647005239101</v>
      </c>
      <c r="L793">
        <v>1506.21522828497</v>
      </c>
      <c r="M793">
        <v>0.47849773111845101</v>
      </c>
      <c r="N793">
        <v>0.52150226888154905</v>
      </c>
      <c r="O793">
        <v>0.24145498908701801</v>
      </c>
      <c r="P793">
        <v>1.08291478687855</v>
      </c>
      <c r="Q793">
        <v>1.1585402022084701</v>
      </c>
      <c r="R793">
        <v>3</v>
      </c>
      <c r="S793">
        <v>2</v>
      </c>
      <c r="T793">
        <v>1443.8014309032801</v>
      </c>
      <c r="U793">
        <v>1503.6784979055999</v>
      </c>
      <c r="V793">
        <v>12</v>
      </c>
      <c r="W793">
        <v>37</v>
      </c>
      <c r="X793">
        <v>24</v>
      </c>
      <c r="Y793" t="str">
        <f>IF(Table721[[#This Row],[home_team_score]] &gt; Table721[[#This Row],[away_team_score]], Table721[[#This Row],[home_team]], IF(Table721[[#This Row],[home_team_score]] &lt; Table721[[#This Row],[away_team_score]], Table721[[#This Row],[away_team]], ""))</f>
        <v>Philadelphia Flyers</v>
      </c>
    </row>
    <row r="794" spans="1:25">
      <c r="A794">
        <v>2023</v>
      </c>
      <c r="B794" s="15">
        <v>44880</v>
      </c>
      <c r="C794">
        <v>0</v>
      </c>
      <c r="D794">
        <v>0</v>
      </c>
      <c r="E794" t="s">
        <v>829</v>
      </c>
      <c r="G794" t="s">
        <v>884</v>
      </c>
      <c r="H794" t="s">
        <v>894</v>
      </c>
      <c r="I794" t="s">
        <v>885</v>
      </c>
      <c r="J794" t="s">
        <v>895</v>
      </c>
      <c r="K794">
        <v>1449.24103714026</v>
      </c>
      <c r="L794">
        <v>1477.99659338939</v>
      </c>
      <c r="M794">
        <v>0.53053516583677895</v>
      </c>
      <c r="N794">
        <v>0.46946483416322099</v>
      </c>
      <c r="O794">
        <v>0.24035604564038299</v>
      </c>
      <c r="P794">
        <v>1.1739090427802501</v>
      </c>
      <c r="Q794">
        <v>1.0664470028601301</v>
      </c>
      <c r="R794">
        <v>1</v>
      </c>
      <c r="S794">
        <v>5</v>
      </c>
      <c r="T794">
        <v>1443.67102289688</v>
      </c>
      <c r="U794">
        <v>1483.56660763277</v>
      </c>
      <c r="V794">
        <v>6</v>
      </c>
      <c r="W794">
        <v>59</v>
      </c>
      <c r="X794">
        <v>32</v>
      </c>
      <c r="Y794" t="str">
        <f>IF(Table721[[#This Row],[home_team_score]] &gt; Table721[[#This Row],[away_team_score]], Table721[[#This Row],[home_team]], IF(Table721[[#This Row],[home_team_score]] &lt; Table721[[#This Row],[away_team_score]], Table721[[#This Row],[away_team]], ""))</f>
        <v>New Jersey Devils</v>
      </c>
    </row>
    <row r="795" spans="1:25">
      <c r="A795">
        <v>2023</v>
      </c>
      <c r="B795" s="15">
        <v>44854</v>
      </c>
      <c r="C795">
        <v>0</v>
      </c>
      <c r="D795">
        <v>0</v>
      </c>
      <c r="E795" t="s">
        <v>829</v>
      </c>
      <c r="G795" t="s">
        <v>884</v>
      </c>
      <c r="H795" t="s">
        <v>890</v>
      </c>
      <c r="I795" t="s">
        <v>885</v>
      </c>
      <c r="J795" t="s">
        <v>891</v>
      </c>
      <c r="K795">
        <v>1439.04403229893</v>
      </c>
      <c r="L795">
        <v>1440.43314622291</v>
      </c>
      <c r="M795">
        <v>0.56950374988455998</v>
      </c>
      <c r="N795">
        <v>0.43049625011544002</v>
      </c>
      <c r="O795">
        <v>0.23561761109565801</v>
      </c>
      <c r="P795">
        <v>1.24043999780696</v>
      </c>
      <c r="Q795">
        <v>0.99517761328869903</v>
      </c>
      <c r="R795">
        <v>6</v>
      </c>
      <c r="S795">
        <v>2</v>
      </c>
      <c r="T795">
        <v>1443.4133065323299</v>
      </c>
      <c r="U795">
        <v>1436.0638719895101</v>
      </c>
      <c r="V795">
        <v>0</v>
      </c>
      <c r="W795">
        <v>15</v>
      </c>
      <c r="X795">
        <v>7</v>
      </c>
      <c r="Y795" t="str">
        <f>IF(Table721[[#This Row],[home_team_score]] &gt; Table721[[#This Row],[away_team_score]], Table721[[#This Row],[home_team]], IF(Table721[[#This Row],[home_team_score]] &lt; Table721[[#This Row],[away_team_score]], Table721[[#This Row],[away_team]], ""))</f>
        <v>Montreal Canadiens</v>
      </c>
    </row>
    <row r="796" spans="1:25">
      <c r="A796">
        <v>2023</v>
      </c>
      <c r="B796" s="15">
        <v>44858</v>
      </c>
      <c r="C796">
        <v>0</v>
      </c>
      <c r="D796">
        <v>0</v>
      </c>
      <c r="E796" t="s">
        <v>829</v>
      </c>
      <c r="G796" t="s">
        <v>894</v>
      </c>
      <c r="H796" t="s">
        <v>838</v>
      </c>
      <c r="I796" t="s">
        <v>895</v>
      </c>
      <c r="J796" t="s">
        <v>839</v>
      </c>
      <c r="K796">
        <v>1447.2086486584001</v>
      </c>
      <c r="L796">
        <v>1521.7107890667301</v>
      </c>
      <c r="M796">
        <v>0.46479692659690203</v>
      </c>
      <c r="N796">
        <v>0.53520307340309803</v>
      </c>
      <c r="O796">
        <v>0.23978858304474601</v>
      </c>
      <c r="P796">
        <v>1.0579294398063299</v>
      </c>
      <c r="Q796">
        <v>1.18185914323842</v>
      </c>
      <c r="R796">
        <v>3</v>
      </c>
      <c r="S796">
        <v>6</v>
      </c>
      <c r="T796">
        <v>1442.9664908596401</v>
      </c>
      <c r="U796">
        <v>1525.95294686549</v>
      </c>
      <c r="V796">
        <v>20</v>
      </c>
      <c r="W796">
        <v>44</v>
      </c>
      <c r="X796">
        <v>32</v>
      </c>
      <c r="Y796" t="str">
        <f>IF(Table721[[#This Row],[home_team_score]] &gt; Table721[[#This Row],[away_team_score]], Table721[[#This Row],[home_team]], IF(Table721[[#This Row],[home_team_score]] &lt; Table721[[#This Row],[away_team_score]], Table721[[#This Row],[away_team]], ""))</f>
        <v>Washington Capitals</v>
      </c>
    </row>
    <row r="797" spans="1:25">
      <c r="A797">
        <v>2023</v>
      </c>
      <c r="B797" s="15">
        <v>44848</v>
      </c>
      <c r="C797">
        <v>0</v>
      </c>
      <c r="D797">
        <v>0</v>
      </c>
      <c r="E797" t="s">
        <v>829</v>
      </c>
      <c r="G797" t="s">
        <v>836</v>
      </c>
      <c r="H797" t="s">
        <v>866</v>
      </c>
      <c r="I797" t="s">
        <v>837</v>
      </c>
      <c r="J797" t="s">
        <v>867</v>
      </c>
      <c r="K797">
        <v>1444.54642787437</v>
      </c>
      <c r="L797">
        <v>1557.5269255836799</v>
      </c>
      <c r="M797">
        <v>0.41034366023018298</v>
      </c>
      <c r="N797">
        <v>0.58965633976981602</v>
      </c>
      <c r="O797">
        <v>0.233155562706755</v>
      </c>
      <c r="P797">
        <v>0.958168976163004</v>
      </c>
      <c r="Q797">
        <v>1.27498658654375</v>
      </c>
      <c r="R797">
        <v>1</v>
      </c>
      <c r="S797">
        <v>2</v>
      </c>
      <c r="T797">
        <v>1442.6240209658499</v>
      </c>
      <c r="U797">
        <v>1559.4493324922</v>
      </c>
      <c r="V797">
        <v>39</v>
      </c>
      <c r="W797">
        <v>17</v>
      </c>
      <c r="X797">
        <v>28</v>
      </c>
      <c r="Y797" t="str">
        <f>IF(Table721[[#This Row],[home_team_score]] &gt; Table721[[#This Row],[away_team_score]], Table721[[#This Row],[home_team]], IF(Table721[[#This Row],[home_team_score]] &lt; Table721[[#This Row],[away_team_score]], Table721[[#This Row],[away_team]], ""))</f>
        <v>Carolina Hurricanes</v>
      </c>
    </row>
    <row r="798" spans="1:25">
      <c r="A798">
        <v>2023</v>
      </c>
      <c r="B798" s="15">
        <v>44884</v>
      </c>
      <c r="C798">
        <v>0</v>
      </c>
      <c r="D798">
        <v>0</v>
      </c>
      <c r="E798" t="s">
        <v>829</v>
      </c>
      <c r="F798" t="s">
        <v>865</v>
      </c>
      <c r="G798" t="s">
        <v>884</v>
      </c>
      <c r="H798" t="s">
        <v>840</v>
      </c>
      <c r="I798" t="s">
        <v>885</v>
      </c>
      <c r="J798" t="s">
        <v>841</v>
      </c>
      <c r="K798">
        <v>1440.64110632548</v>
      </c>
      <c r="L798">
        <v>1433.92916119693</v>
      </c>
      <c r="M798">
        <v>0.58089784019833701</v>
      </c>
      <c r="N798">
        <v>0.41910215980166299</v>
      </c>
      <c r="O798">
        <v>0.234227391977883</v>
      </c>
      <c r="P798">
        <v>1.2599608862593199</v>
      </c>
      <c r="Q798">
        <v>0.97426650571856699</v>
      </c>
      <c r="R798">
        <v>5</v>
      </c>
      <c r="S798">
        <v>4</v>
      </c>
      <c r="T798">
        <v>1442.6103879131001</v>
      </c>
      <c r="U798">
        <v>1431.9598796093101</v>
      </c>
      <c r="V798">
        <v>0</v>
      </c>
      <c r="W798">
        <v>10</v>
      </c>
      <c r="X798">
        <v>5</v>
      </c>
      <c r="Y798" t="str">
        <f>IF(Table721[[#This Row],[home_team_score]] &gt; Table721[[#This Row],[away_team_score]], Table721[[#This Row],[home_team]], IF(Table721[[#This Row],[home_team_score]] &lt; Table721[[#This Row],[away_team_score]], Table721[[#This Row],[away_team]], ""))</f>
        <v>Montreal Canadiens</v>
      </c>
    </row>
    <row r="799" spans="1:25">
      <c r="A799">
        <v>2023</v>
      </c>
      <c r="B799" s="15">
        <v>44877</v>
      </c>
      <c r="C799">
        <v>0</v>
      </c>
      <c r="D799">
        <v>0</v>
      </c>
      <c r="E799" t="s">
        <v>829</v>
      </c>
      <c r="G799" t="s">
        <v>840</v>
      </c>
      <c r="H799" t="s">
        <v>831</v>
      </c>
      <c r="I799" t="s">
        <v>841</v>
      </c>
      <c r="J799" t="s">
        <v>833</v>
      </c>
      <c r="K799">
        <v>1447.6811162953099</v>
      </c>
      <c r="L799">
        <v>1463.6884946023299</v>
      </c>
      <c r="M799">
        <v>0.54876381864102997</v>
      </c>
      <c r="N799">
        <v>0.45123618135896998</v>
      </c>
      <c r="O799">
        <v>0.23814065687592001</v>
      </c>
      <c r="P799">
        <v>1.20498531791707</v>
      </c>
      <c r="Q799">
        <v>1.0331553389588499</v>
      </c>
      <c r="R799">
        <v>1</v>
      </c>
      <c r="S799">
        <v>4</v>
      </c>
      <c r="T799">
        <v>1442.52727772765</v>
      </c>
      <c r="U799">
        <v>1468.8423331699901</v>
      </c>
      <c r="V799">
        <v>3</v>
      </c>
      <c r="W799">
        <v>21</v>
      </c>
      <c r="X799">
        <v>12</v>
      </c>
      <c r="Y799" t="str">
        <f>IF(Table721[[#This Row],[home_team_score]] &gt; Table721[[#This Row],[away_team_score]], Table721[[#This Row],[home_team]], IF(Table721[[#This Row],[home_team_score]] &lt; Table721[[#This Row],[away_team_score]], Table721[[#This Row],[away_team]], ""))</f>
        <v>Ottawa Senators</v>
      </c>
    </row>
    <row r="800" spans="1:25">
      <c r="A800">
        <v>2023</v>
      </c>
      <c r="B800" s="15">
        <v>44846</v>
      </c>
      <c r="C800">
        <v>0</v>
      </c>
      <c r="D800">
        <v>0</v>
      </c>
      <c r="E800" t="s">
        <v>829</v>
      </c>
      <c r="G800" t="s">
        <v>884</v>
      </c>
      <c r="H800" t="s">
        <v>846</v>
      </c>
      <c r="I800" t="s">
        <v>885</v>
      </c>
      <c r="J800" t="s">
        <v>847</v>
      </c>
      <c r="K800">
        <v>1439.3127407971001</v>
      </c>
      <c r="L800">
        <v>1554.4350226066099</v>
      </c>
      <c r="M800">
        <v>0.40736382125342202</v>
      </c>
      <c r="N800">
        <v>0.59263617874657804</v>
      </c>
      <c r="O800">
        <v>0.23279013280881899</v>
      </c>
      <c r="P800">
        <v>0.95268749726457003</v>
      </c>
      <c r="Q800">
        <v>1.28010263554425</v>
      </c>
      <c r="R800">
        <v>4</v>
      </c>
      <c r="S800">
        <v>3</v>
      </c>
      <c r="T800">
        <v>1442.2683532185099</v>
      </c>
      <c r="U800">
        <v>1551.4794101852001</v>
      </c>
      <c r="V800">
        <v>33</v>
      </c>
      <c r="W800">
        <v>23</v>
      </c>
      <c r="X800">
        <v>28</v>
      </c>
      <c r="Y800" t="str">
        <f>IF(Table721[[#This Row],[home_team_score]] &gt; Table721[[#This Row],[away_team_score]], Table721[[#This Row],[home_team]], IF(Table721[[#This Row],[home_team_score]] &lt; Table721[[#This Row],[away_team_score]], Table721[[#This Row],[away_team]], ""))</f>
        <v>Montreal Canadiens</v>
      </c>
    </row>
    <row r="801" spans="1:25">
      <c r="A801">
        <v>2023</v>
      </c>
      <c r="B801" s="15">
        <v>44886</v>
      </c>
      <c r="C801">
        <v>0</v>
      </c>
      <c r="D801">
        <v>0</v>
      </c>
      <c r="E801" t="s">
        <v>829</v>
      </c>
      <c r="G801" t="s">
        <v>836</v>
      </c>
      <c r="H801" t="s">
        <v>831</v>
      </c>
      <c r="I801" t="s">
        <v>837</v>
      </c>
      <c r="J801" t="s">
        <v>833</v>
      </c>
      <c r="K801">
        <v>1437.0972781775799</v>
      </c>
      <c r="L801">
        <v>1463.2009699442999</v>
      </c>
      <c r="M801">
        <v>0.53433542702304404</v>
      </c>
      <c r="N801">
        <v>0.46566457297695601</v>
      </c>
      <c r="O801">
        <v>0.239894044314552</v>
      </c>
      <c r="P801">
        <v>1.1803810117515401</v>
      </c>
      <c r="Q801">
        <v>1.05951303256301</v>
      </c>
      <c r="R801">
        <v>5</v>
      </c>
      <c r="S801">
        <v>1</v>
      </c>
      <c r="T801">
        <v>1441.87981158511</v>
      </c>
      <c r="U801">
        <v>1458.4184365367701</v>
      </c>
      <c r="V801">
        <v>2</v>
      </c>
      <c r="W801">
        <v>7</v>
      </c>
      <c r="X801">
        <v>4</v>
      </c>
      <c r="Y801" t="str">
        <f>IF(Table721[[#This Row],[home_team_score]] &gt; Table721[[#This Row],[away_team_score]], Table721[[#This Row],[home_team]], IF(Table721[[#This Row],[home_team_score]] &lt; Table721[[#This Row],[away_team_score]], Table721[[#This Row],[away_team]], ""))</f>
        <v>San Jose Sharks</v>
      </c>
    </row>
    <row r="802" spans="1:25">
      <c r="A802">
        <v>2023</v>
      </c>
      <c r="B802" s="15">
        <v>44861</v>
      </c>
      <c r="C802">
        <v>0</v>
      </c>
      <c r="D802">
        <v>0</v>
      </c>
      <c r="E802" t="s">
        <v>829</v>
      </c>
      <c r="F802" t="s">
        <v>860</v>
      </c>
      <c r="G802" t="s">
        <v>836</v>
      </c>
      <c r="H802" t="s">
        <v>846</v>
      </c>
      <c r="I802" t="s">
        <v>837</v>
      </c>
      <c r="J802" t="s">
        <v>847</v>
      </c>
      <c r="K802">
        <v>1438.6648122280001</v>
      </c>
      <c r="L802">
        <v>1551.73813480371</v>
      </c>
      <c r="M802">
        <v>0.41021437589253001</v>
      </c>
      <c r="N802">
        <v>0.58978562410747004</v>
      </c>
      <c r="O802">
        <v>0.23313971671137901</v>
      </c>
      <c r="P802">
        <v>0.95793120510992003</v>
      </c>
      <c r="Q802">
        <v>1.27520851160146</v>
      </c>
      <c r="R802">
        <v>4</v>
      </c>
      <c r="S802">
        <v>3</v>
      </c>
      <c r="T802">
        <v>1441.60317505276</v>
      </c>
      <c r="U802">
        <v>1548.79977197895</v>
      </c>
      <c r="V802">
        <v>31</v>
      </c>
      <c r="W802">
        <v>16</v>
      </c>
      <c r="X802">
        <v>23</v>
      </c>
      <c r="Y802" t="str">
        <f>IF(Table721[[#This Row],[home_team_score]] &gt; Table721[[#This Row],[away_team_score]], Table721[[#This Row],[home_team]], IF(Table721[[#This Row],[home_team_score]] &lt; Table721[[#This Row],[away_team_score]], Table721[[#This Row],[away_team]], ""))</f>
        <v>San Jose Sharks</v>
      </c>
    </row>
    <row r="803" spans="1:25">
      <c r="A803">
        <v>2023</v>
      </c>
      <c r="B803" s="15">
        <v>44950</v>
      </c>
      <c r="C803">
        <v>0</v>
      </c>
      <c r="D803">
        <v>0</v>
      </c>
      <c r="E803" t="s">
        <v>829</v>
      </c>
      <c r="F803" t="s">
        <v>860</v>
      </c>
      <c r="G803" t="s">
        <v>840</v>
      </c>
      <c r="H803" t="s">
        <v>874</v>
      </c>
      <c r="I803" t="s">
        <v>841</v>
      </c>
      <c r="J803" t="s">
        <v>875</v>
      </c>
      <c r="K803">
        <v>1443.8851266673501</v>
      </c>
      <c r="L803">
        <v>1501.75050506143</v>
      </c>
      <c r="M803">
        <v>0.48868274388357502</v>
      </c>
      <c r="N803">
        <v>0.51131725611642498</v>
      </c>
      <c r="O803">
        <v>0.24269617706663801</v>
      </c>
      <c r="P803">
        <v>1.1014602310948101</v>
      </c>
      <c r="Q803">
        <v>1.14123594597183</v>
      </c>
      <c r="R803">
        <v>3</v>
      </c>
      <c r="S803">
        <v>4</v>
      </c>
      <c r="T803">
        <v>1441.53439465164</v>
      </c>
      <c r="U803">
        <v>1504.10123707714</v>
      </c>
      <c r="V803">
        <v>11</v>
      </c>
      <c r="W803">
        <v>2</v>
      </c>
      <c r="X803">
        <v>6</v>
      </c>
      <c r="Y803" t="str">
        <f>IF(Table721[[#This Row],[home_team_score]] &gt; Table721[[#This Row],[away_team_score]], Table721[[#This Row],[home_team]], IF(Table721[[#This Row],[home_team_score]] &lt; Table721[[#This Row],[away_team_score]], Table721[[#This Row],[away_team]], ""))</f>
        <v>Los Angeles Kings</v>
      </c>
    </row>
    <row r="804" spans="1:25">
      <c r="A804">
        <v>2023</v>
      </c>
      <c r="B804" s="15">
        <v>44902</v>
      </c>
      <c r="C804">
        <v>0</v>
      </c>
      <c r="D804">
        <v>0</v>
      </c>
      <c r="E804" t="s">
        <v>829</v>
      </c>
      <c r="G804" t="s">
        <v>868</v>
      </c>
      <c r="H804" t="s">
        <v>861</v>
      </c>
      <c r="I804" t="s">
        <v>869</v>
      </c>
      <c r="J804" t="s">
        <v>862</v>
      </c>
      <c r="K804">
        <v>1447.7007850155501</v>
      </c>
      <c r="L804">
        <v>1469.1284543059401</v>
      </c>
      <c r="M804">
        <v>0.54102644290903201</v>
      </c>
      <c r="N804">
        <v>0.45897355709096799</v>
      </c>
      <c r="O804">
        <v>0.23908088089457499</v>
      </c>
      <c r="P804">
        <v>1.1917846881546901</v>
      </c>
      <c r="Q804">
        <v>1.0472961927398901</v>
      </c>
      <c r="R804">
        <v>4</v>
      </c>
      <c r="S804">
        <v>9</v>
      </c>
      <c r="T804">
        <v>1441.5088809307799</v>
      </c>
      <c r="U804">
        <v>1475.32035839071</v>
      </c>
      <c r="V804">
        <v>4</v>
      </c>
      <c r="W804">
        <v>6</v>
      </c>
      <c r="X804">
        <v>5</v>
      </c>
      <c r="Y804" t="str">
        <f>IF(Table721[[#This Row],[home_team_score]] &gt; Table721[[#This Row],[away_team_score]], Table721[[#This Row],[home_team]], IF(Table721[[#This Row],[home_team_score]] &lt; Table721[[#This Row],[away_team_score]], Table721[[#This Row],[away_team]], ""))</f>
        <v>Buffalo Sabres</v>
      </c>
    </row>
    <row r="805" spans="1:25">
      <c r="A805">
        <v>2023</v>
      </c>
      <c r="B805" s="15">
        <v>44907</v>
      </c>
      <c r="C805">
        <v>0</v>
      </c>
      <c r="D805">
        <v>0</v>
      </c>
      <c r="E805" t="s">
        <v>829</v>
      </c>
      <c r="F805" t="s">
        <v>865</v>
      </c>
      <c r="G805" t="s">
        <v>884</v>
      </c>
      <c r="H805" t="s">
        <v>848</v>
      </c>
      <c r="I805" t="s">
        <v>885</v>
      </c>
      <c r="J805" t="s">
        <v>849</v>
      </c>
      <c r="K805">
        <v>1438.68399230966</v>
      </c>
      <c r="L805">
        <v>1526.1600247411</v>
      </c>
      <c r="M805">
        <v>0.44627584899033101</v>
      </c>
      <c r="N805">
        <v>0.55372415100966899</v>
      </c>
      <c r="O805">
        <v>0.237537754542584</v>
      </c>
      <c r="P805">
        <v>1.0240820894475</v>
      </c>
      <c r="Q805">
        <v>1.2134556650950901</v>
      </c>
      <c r="R805">
        <v>2</v>
      </c>
      <c r="S805">
        <v>1</v>
      </c>
      <c r="T805">
        <v>1441.4076058457699</v>
      </c>
      <c r="U805">
        <v>1523.43641120499</v>
      </c>
      <c r="V805">
        <v>18</v>
      </c>
      <c r="W805">
        <v>28</v>
      </c>
      <c r="X805">
        <v>23</v>
      </c>
      <c r="Y805" t="str">
        <f>IF(Table721[[#This Row],[home_team_score]] &gt; Table721[[#This Row],[away_team_score]], Table721[[#This Row],[home_team]], IF(Table721[[#This Row],[home_team_score]] &lt; Table721[[#This Row],[away_team_score]], Table721[[#This Row],[away_team]], ""))</f>
        <v>Montreal Canadiens</v>
      </c>
    </row>
    <row r="806" spans="1:25">
      <c r="A806">
        <v>2023</v>
      </c>
      <c r="B806" s="15">
        <v>44847</v>
      </c>
      <c r="C806">
        <v>0</v>
      </c>
      <c r="D806">
        <v>0</v>
      </c>
      <c r="E806" t="s">
        <v>829</v>
      </c>
      <c r="G806" t="s">
        <v>840</v>
      </c>
      <c r="H806" t="s">
        <v>894</v>
      </c>
      <c r="I806" t="s">
        <v>841</v>
      </c>
      <c r="J806" t="s">
        <v>895</v>
      </c>
      <c r="K806">
        <v>1437.2947274056501</v>
      </c>
      <c r="L806">
        <v>1444.55359615052</v>
      </c>
      <c r="M806">
        <v>0.56120101195507799</v>
      </c>
      <c r="N806">
        <v>0.43879898804492201</v>
      </c>
      <c r="O806">
        <v>0.236628477194995</v>
      </c>
      <c r="P806">
        <v>1.22623436024593</v>
      </c>
      <c r="Q806">
        <v>1.01039411694907</v>
      </c>
      <c r="R806">
        <v>5</v>
      </c>
      <c r="S806">
        <v>2</v>
      </c>
      <c r="T806">
        <v>1441.2647005239101</v>
      </c>
      <c r="U806">
        <v>1440.58362303226</v>
      </c>
      <c r="V806">
        <v>0</v>
      </c>
      <c r="W806">
        <v>16</v>
      </c>
      <c r="X806">
        <v>8</v>
      </c>
      <c r="Y806" t="str">
        <f>IF(Table721[[#This Row],[home_team_score]] &gt; Table721[[#This Row],[away_team_score]], Table721[[#This Row],[home_team]], IF(Table721[[#This Row],[home_team_score]] &lt; Table721[[#This Row],[away_team_score]], Table721[[#This Row],[away_team]], ""))</f>
        <v>Philadelphia Flyers</v>
      </c>
    </row>
    <row r="807" spans="1:25">
      <c r="A807">
        <v>2023</v>
      </c>
      <c r="B807" s="15">
        <v>44911</v>
      </c>
      <c r="C807">
        <v>0</v>
      </c>
      <c r="D807">
        <v>0</v>
      </c>
      <c r="E807" t="s">
        <v>829</v>
      </c>
      <c r="G807" t="s">
        <v>890</v>
      </c>
      <c r="H807" t="s">
        <v>834</v>
      </c>
      <c r="I807" t="s">
        <v>891</v>
      </c>
      <c r="J807" t="s">
        <v>835</v>
      </c>
      <c r="K807">
        <v>1438.3536445618399</v>
      </c>
      <c r="L807">
        <v>1515.8941526052199</v>
      </c>
      <c r="M807">
        <v>0.46044882699990403</v>
      </c>
      <c r="N807">
        <v>0.53955117300009603</v>
      </c>
      <c r="O807">
        <v>0.239260152882391</v>
      </c>
      <c r="P807">
        <v>1.0499907501396899</v>
      </c>
      <c r="Q807">
        <v>1.18926940274271</v>
      </c>
      <c r="R807">
        <v>5</v>
      </c>
      <c r="S807">
        <v>4</v>
      </c>
      <c r="T807">
        <v>1440.9945076618501</v>
      </c>
      <c r="U807">
        <v>1513.25328950521</v>
      </c>
      <c r="V807">
        <v>14</v>
      </c>
      <c r="W807">
        <v>37</v>
      </c>
      <c r="X807">
        <v>25</v>
      </c>
      <c r="Y807" t="str">
        <f>IF(Table721[[#This Row],[home_team_score]] &gt; Table721[[#This Row],[away_team_score]], Table721[[#This Row],[home_team]], IF(Table721[[#This Row],[home_team_score]] &lt; Table721[[#This Row],[away_team_score]], Table721[[#This Row],[away_team]], ""))</f>
        <v>Arizona Coyotes</v>
      </c>
    </row>
    <row r="808" spans="1:25">
      <c r="A808">
        <v>2023</v>
      </c>
      <c r="B808" s="15">
        <v>44906</v>
      </c>
      <c r="C808">
        <v>0</v>
      </c>
      <c r="D808">
        <v>0</v>
      </c>
      <c r="E808" t="s">
        <v>829</v>
      </c>
      <c r="F808" t="s">
        <v>860</v>
      </c>
      <c r="G808" t="s">
        <v>890</v>
      </c>
      <c r="H808" t="s">
        <v>840</v>
      </c>
      <c r="I808" t="s">
        <v>891</v>
      </c>
      <c r="J808" t="s">
        <v>841</v>
      </c>
      <c r="K808">
        <v>1438.5482649681801</v>
      </c>
      <c r="L808">
        <v>1419.7534271858201</v>
      </c>
      <c r="M808">
        <v>0.59772982636378302</v>
      </c>
      <c r="N808">
        <v>0.40227017363621698</v>
      </c>
      <c r="O808">
        <v>0.232164452626337</v>
      </c>
      <c r="P808">
        <v>1.2888524873977201</v>
      </c>
      <c r="Q808">
        <v>0.94331196522861704</v>
      </c>
      <c r="R808">
        <v>5</v>
      </c>
      <c r="S808">
        <v>4</v>
      </c>
      <c r="T808">
        <v>1440.42767701347</v>
      </c>
      <c r="U808">
        <v>1417.87401514053</v>
      </c>
      <c r="V808">
        <v>0</v>
      </c>
      <c r="W808">
        <v>3</v>
      </c>
      <c r="X808">
        <v>1</v>
      </c>
      <c r="Y808" t="str">
        <f>IF(Table721[[#This Row],[home_team_score]] &gt; Table721[[#This Row],[away_team_score]], Table721[[#This Row],[home_team]], IF(Table721[[#This Row],[home_team_score]] &lt; Table721[[#This Row],[away_team_score]], Table721[[#This Row],[away_team]], ""))</f>
        <v>Arizona Coyotes</v>
      </c>
    </row>
    <row r="809" spans="1:25">
      <c r="A809">
        <v>2023</v>
      </c>
      <c r="B809" s="15">
        <v>44881</v>
      </c>
      <c r="C809">
        <v>0</v>
      </c>
      <c r="D809">
        <v>0</v>
      </c>
      <c r="E809" t="s">
        <v>829</v>
      </c>
      <c r="G809" t="s">
        <v>880</v>
      </c>
      <c r="H809" t="s">
        <v>872</v>
      </c>
      <c r="I809" t="s">
        <v>881</v>
      </c>
      <c r="J809" t="s">
        <v>873</v>
      </c>
      <c r="K809">
        <v>1444.3787324355701</v>
      </c>
      <c r="L809">
        <v>1524.3419529108401</v>
      </c>
      <c r="M809">
        <v>0.45698604576565999</v>
      </c>
      <c r="N809">
        <v>0.54301395423433996</v>
      </c>
      <c r="O809">
        <v>0.23883936932400299</v>
      </c>
      <c r="P809">
        <v>1.0436652018947801</v>
      </c>
      <c r="Q809">
        <v>1.19517416742922</v>
      </c>
      <c r="R809">
        <v>2</v>
      </c>
      <c r="S809">
        <v>5</v>
      </c>
      <c r="T809">
        <v>1440.2188147004899</v>
      </c>
      <c r="U809">
        <v>1528.50187064592</v>
      </c>
      <c r="V809">
        <v>20</v>
      </c>
      <c r="W809">
        <v>48</v>
      </c>
      <c r="X809">
        <v>34</v>
      </c>
      <c r="Y809" t="str">
        <f>IF(Table721[[#This Row],[home_team_score]] &gt; Table721[[#This Row],[away_team_score]], Table721[[#This Row],[home_team]], IF(Table721[[#This Row],[home_team_score]] &lt; Table721[[#This Row],[away_team_score]], Table721[[#This Row],[away_team]], ""))</f>
        <v>St. Louis Blues</v>
      </c>
    </row>
    <row r="810" spans="1:25">
      <c r="A810">
        <v>2023</v>
      </c>
      <c r="B810" s="15">
        <v>44863</v>
      </c>
      <c r="C810">
        <v>0</v>
      </c>
      <c r="D810">
        <v>0</v>
      </c>
      <c r="E810" t="s">
        <v>829</v>
      </c>
      <c r="G810" t="s">
        <v>836</v>
      </c>
      <c r="H810" t="s">
        <v>882</v>
      </c>
      <c r="I810" t="s">
        <v>837</v>
      </c>
      <c r="J810" t="s">
        <v>883</v>
      </c>
      <c r="K810">
        <v>1441.60317505276</v>
      </c>
      <c r="L810">
        <v>1566.96075496354</v>
      </c>
      <c r="M810">
        <v>0.393220938906582</v>
      </c>
      <c r="N810">
        <v>0.60677906109341795</v>
      </c>
      <c r="O810">
        <v>0.23104930590818801</v>
      </c>
      <c r="P810">
        <v>0.92663775871841902</v>
      </c>
      <c r="Q810">
        <v>1.3044115471897699</v>
      </c>
      <c r="R810">
        <v>3</v>
      </c>
      <c r="S810">
        <v>4</v>
      </c>
      <c r="T810">
        <v>1439.7717139189399</v>
      </c>
      <c r="U810">
        <v>1568.7922160973601</v>
      </c>
      <c r="V810">
        <v>42</v>
      </c>
      <c r="W810">
        <v>13</v>
      </c>
      <c r="X810">
        <v>27</v>
      </c>
      <c r="Y810" t="str">
        <f>IF(Table721[[#This Row],[home_team_score]] &gt; Table721[[#This Row],[away_team_score]], Table721[[#This Row],[home_team]], IF(Table721[[#This Row],[home_team_score]] &lt; Table721[[#This Row],[away_team_score]], Table721[[#This Row],[away_team]], ""))</f>
        <v>Tampa Bay Lightning</v>
      </c>
    </row>
    <row r="811" spans="1:25">
      <c r="A811">
        <v>2023</v>
      </c>
      <c r="B811" s="15">
        <v>44922</v>
      </c>
      <c r="C811">
        <v>0</v>
      </c>
      <c r="D811">
        <v>0</v>
      </c>
      <c r="E811" t="s">
        <v>829</v>
      </c>
      <c r="G811" t="s">
        <v>890</v>
      </c>
      <c r="H811" t="s">
        <v>842</v>
      </c>
      <c r="I811" t="s">
        <v>891</v>
      </c>
      <c r="J811" t="s">
        <v>844</v>
      </c>
      <c r="K811">
        <v>1433.4621515578001</v>
      </c>
      <c r="L811">
        <v>1586.37968176699</v>
      </c>
      <c r="M811">
        <v>0.35607498846826802</v>
      </c>
      <c r="N811">
        <v>0.64392501153173198</v>
      </c>
      <c r="O811">
        <v>0.22640729303337301</v>
      </c>
      <c r="P811">
        <v>0.85793929571391803</v>
      </c>
      <c r="Q811">
        <v>1.36846799731945</v>
      </c>
      <c r="R811">
        <v>6</v>
      </c>
      <c r="S811">
        <v>3</v>
      </c>
      <c r="T811">
        <v>1439.7237960478001</v>
      </c>
      <c r="U811">
        <v>1580.11803727699</v>
      </c>
      <c r="V811">
        <v>48</v>
      </c>
      <c r="W811">
        <v>4</v>
      </c>
      <c r="X811">
        <v>26</v>
      </c>
      <c r="Y811" t="str">
        <f>IF(Table721[[#This Row],[home_team_score]] &gt; Table721[[#This Row],[away_team_score]], Table721[[#This Row],[home_team]], IF(Table721[[#This Row],[home_team_score]] &lt; Table721[[#This Row],[away_team_score]], Table721[[#This Row],[away_team]], ""))</f>
        <v>Arizona Coyotes</v>
      </c>
    </row>
    <row r="812" spans="1:25">
      <c r="A812">
        <v>2023</v>
      </c>
      <c r="B812" s="15">
        <v>44914</v>
      </c>
      <c r="C812">
        <v>0</v>
      </c>
      <c r="D812">
        <v>0</v>
      </c>
      <c r="E812" t="s">
        <v>829</v>
      </c>
      <c r="G812" t="s">
        <v>868</v>
      </c>
      <c r="H812" t="s">
        <v>852</v>
      </c>
      <c r="I812" t="s">
        <v>869</v>
      </c>
      <c r="J812" t="s">
        <v>853</v>
      </c>
      <c r="K812">
        <v>1441.4461260472301</v>
      </c>
      <c r="L812">
        <v>1536.2967039284699</v>
      </c>
      <c r="M812">
        <v>0.43581098979930299</v>
      </c>
      <c r="N812">
        <v>0.56418901020069701</v>
      </c>
      <c r="O812">
        <v>0.236264852428647</v>
      </c>
      <c r="P812">
        <v>1.00492001283554</v>
      </c>
      <c r="Q812">
        <v>1.2313448395931099</v>
      </c>
      <c r="R812">
        <v>1</v>
      </c>
      <c r="S812">
        <v>2</v>
      </c>
      <c r="T812">
        <v>1439.38673791425</v>
      </c>
      <c r="U812">
        <v>1538.35609206145</v>
      </c>
      <c r="V812">
        <v>24</v>
      </c>
      <c r="W812">
        <v>5</v>
      </c>
      <c r="X812">
        <v>14</v>
      </c>
      <c r="Y812" t="str">
        <f>IF(Table721[[#This Row],[home_team_score]] &gt; Table721[[#This Row],[away_team_score]], Table721[[#This Row],[home_team]], IF(Table721[[#This Row],[home_team_score]] &lt; Table721[[#This Row],[away_team_score]], Table721[[#This Row],[away_team]], ""))</f>
        <v>Dallas Stars</v>
      </c>
    </row>
    <row r="813" spans="1:25">
      <c r="A813">
        <v>2023</v>
      </c>
      <c r="B813" s="15">
        <v>44856</v>
      </c>
      <c r="C813">
        <v>0</v>
      </c>
      <c r="D813">
        <v>0</v>
      </c>
      <c r="E813" t="s">
        <v>829</v>
      </c>
      <c r="G813" t="s">
        <v>884</v>
      </c>
      <c r="H813" t="s">
        <v>852</v>
      </c>
      <c r="I813" t="s">
        <v>885</v>
      </c>
      <c r="J813" t="s">
        <v>853</v>
      </c>
      <c r="K813">
        <v>1443.4133065323299</v>
      </c>
      <c r="L813">
        <v>1521.3487321918999</v>
      </c>
      <c r="M813">
        <v>0.45988410204123997</v>
      </c>
      <c r="N813">
        <v>0.54011589795876003</v>
      </c>
      <c r="O813">
        <v>0.239191527819307</v>
      </c>
      <c r="P813">
        <v>1.0489593509147299</v>
      </c>
      <c r="Q813">
        <v>1.1902321769045801</v>
      </c>
      <c r="R813">
        <v>2</v>
      </c>
      <c r="S813">
        <v>5</v>
      </c>
      <c r="T813">
        <v>1439.22292267424</v>
      </c>
      <c r="U813">
        <v>1525.5391160499901</v>
      </c>
      <c r="V813">
        <v>19</v>
      </c>
      <c r="W813">
        <v>28</v>
      </c>
      <c r="X813">
        <v>23</v>
      </c>
      <c r="Y813" t="str">
        <f>IF(Table721[[#This Row],[home_team_score]] &gt; Table721[[#This Row],[away_team_score]], Table721[[#This Row],[home_team]], IF(Table721[[#This Row],[home_team_score]] &lt; Table721[[#This Row],[away_team_score]], Table721[[#This Row],[away_team]], ""))</f>
        <v>Dallas Stars</v>
      </c>
    </row>
    <row r="814" spans="1:25">
      <c r="A814">
        <v>2023</v>
      </c>
      <c r="B814" s="15">
        <v>44882</v>
      </c>
      <c r="C814">
        <v>0</v>
      </c>
      <c r="D814">
        <v>0</v>
      </c>
      <c r="E814" t="s">
        <v>829</v>
      </c>
      <c r="G814" t="s">
        <v>836</v>
      </c>
      <c r="H814" t="s">
        <v>892</v>
      </c>
      <c r="I814" t="s">
        <v>837</v>
      </c>
      <c r="J814" t="s">
        <v>893</v>
      </c>
      <c r="K814">
        <v>1444.53185011918</v>
      </c>
      <c r="L814">
        <v>1444.46838644124</v>
      </c>
      <c r="M814">
        <v>0.57155258093291195</v>
      </c>
      <c r="N814">
        <v>0.428447419067088</v>
      </c>
      <c r="O814">
        <v>0.23536791549648201</v>
      </c>
      <c r="P814">
        <v>1.2439479377914899</v>
      </c>
      <c r="Q814">
        <v>0.99141997770499002</v>
      </c>
      <c r="R814">
        <v>4</v>
      </c>
      <c r="S814">
        <v>7</v>
      </c>
      <c r="T814">
        <v>1439.1208513571701</v>
      </c>
      <c r="U814">
        <v>1449.87938520325</v>
      </c>
      <c r="V814">
        <v>1</v>
      </c>
      <c r="W814">
        <v>14</v>
      </c>
      <c r="X814">
        <v>7</v>
      </c>
      <c r="Y814" t="str">
        <f>IF(Table721[[#This Row],[home_team_score]] &gt; Table721[[#This Row],[away_team_score]], Table721[[#This Row],[home_team]], IF(Table721[[#This Row],[home_team_score]] &lt; Table721[[#This Row],[away_team_score]], Table721[[#This Row],[away_team]], ""))</f>
        <v>Detroit Red Wings</v>
      </c>
    </row>
    <row r="815" spans="1:25">
      <c r="A815">
        <v>2023</v>
      </c>
      <c r="B815" s="15">
        <v>44851</v>
      </c>
      <c r="C815">
        <v>0</v>
      </c>
      <c r="D815">
        <v>0</v>
      </c>
      <c r="E815" t="s">
        <v>829</v>
      </c>
      <c r="F815" t="s">
        <v>860</v>
      </c>
      <c r="G815" t="s">
        <v>884</v>
      </c>
      <c r="H815" t="s">
        <v>856</v>
      </c>
      <c r="I815" t="s">
        <v>885</v>
      </c>
      <c r="J815" t="s">
        <v>857</v>
      </c>
      <c r="K815">
        <v>1436.1605378064501</v>
      </c>
      <c r="L815">
        <v>1542.7116097369801</v>
      </c>
      <c r="M815">
        <v>0.41932763125243999</v>
      </c>
      <c r="N815">
        <v>0.58067236874756001</v>
      </c>
      <c r="O815">
        <v>0.234254943864628</v>
      </c>
      <c r="P815">
        <v>0.97468063564958096</v>
      </c>
      <c r="Q815">
        <v>1.2595743082150499</v>
      </c>
      <c r="R815">
        <v>3</v>
      </c>
      <c r="S815">
        <v>2</v>
      </c>
      <c r="T815">
        <v>1439.04403229893</v>
      </c>
      <c r="U815">
        <v>1539.8281152444999</v>
      </c>
      <c r="V815">
        <v>25</v>
      </c>
      <c r="W815">
        <v>18</v>
      </c>
      <c r="X815">
        <v>21</v>
      </c>
      <c r="Y815" t="str">
        <f>IF(Table721[[#This Row],[home_team_score]] &gt; Table721[[#This Row],[away_team_score]], Table721[[#This Row],[home_team]], IF(Table721[[#This Row],[home_team_score]] &lt; Table721[[#This Row],[away_team_score]], Table721[[#This Row],[away_team]], ""))</f>
        <v>Montreal Canadiens</v>
      </c>
    </row>
    <row r="816" spans="1:25">
      <c r="A816">
        <v>2023</v>
      </c>
      <c r="B816" s="15">
        <v>44866</v>
      </c>
      <c r="C816">
        <v>0</v>
      </c>
      <c r="D816">
        <v>0</v>
      </c>
      <c r="E816" t="s">
        <v>829</v>
      </c>
      <c r="G816" t="s">
        <v>890</v>
      </c>
      <c r="H816" t="s">
        <v>858</v>
      </c>
      <c r="I816" t="s">
        <v>891</v>
      </c>
      <c r="J816" t="s">
        <v>859</v>
      </c>
      <c r="K816">
        <v>1434.2113314205101</v>
      </c>
      <c r="L816">
        <v>1552.9143975914899</v>
      </c>
      <c r="M816">
        <v>0.40239720449310701</v>
      </c>
      <c r="N816">
        <v>0.59760279550689299</v>
      </c>
      <c r="O816">
        <v>0.23218007312515901</v>
      </c>
      <c r="P816">
        <v>0.94354586974680399</v>
      </c>
      <c r="Q816">
        <v>1.28863420337835</v>
      </c>
      <c r="R816">
        <v>3</v>
      </c>
      <c r="S816">
        <v>1</v>
      </c>
      <c r="T816">
        <v>1438.9164329171001</v>
      </c>
      <c r="U816">
        <v>1548.2092960949001</v>
      </c>
      <c r="V816">
        <v>29</v>
      </c>
      <c r="W816">
        <v>17</v>
      </c>
      <c r="X816">
        <v>23</v>
      </c>
      <c r="Y816" t="str">
        <f>IF(Table721[[#This Row],[home_team_score]] &gt; Table721[[#This Row],[away_team_score]], Table721[[#This Row],[home_team]], IF(Table721[[#This Row],[home_team_score]] &lt; Table721[[#This Row],[away_team_score]], Table721[[#This Row],[away_team]], ""))</f>
        <v>Arizona Coyotes</v>
      </c>
    </row>
    <row r="817" spans="1:25">
      <c r="A817">
        <v>2023</v>
      </c>
      <c r="B817" s="15">
        <v>44870</v>
      </c>
      <c r="C817">
        <v>0</v>
      </c>
      <c r="D817">
        <v>0</v>
      </c>
      <c r="E817" t="s">
        <v>829</v>
      </c>
      <c r="G817" t="s">
        <v>884</v>
      </c>
      <c r="H817" t="s">
        <v>843</v>
      </c>
      <c r="I817" t="s">
        <v>885</v>
      </c>
      <c r="J817" t="s">
        <v>845</v>
      </c>
      <c r="K817">
        <v>1441.9974539560999</v>
      </c>
      <c r="L817">
        <v>1550.5662243362899</v>
      </c>
      <c r="M817">
        <v>0.41650219846438802</v>
      </c>
      <c r="N817">
        <v>0.58349780153561204</v>
      </c>
      <c r="O817">
        <v>0.23390954634075101</v>
      </c>
      <c r="P817">
        <v>0.96949010297679705</v>
      </c>
      <c r="Q817">
        <v>1.26441944336395</v>
      </c>
      <c r="R817">
        <v>4</v>
      </c>
      <c r="S817">
        <v>6</v>
      </c>
      <c r="T817">
        <v>1438.9161434018799</v>
      </c>
      <c r="U817">
        <v>1553.6475348905101</v>
      </c>
      <c r="V817">
        <v>33</v>
      </c>
      <c r="W817">
        <v>9</v>
      </c>
      <c r="X817">
        <v>21</v>
      </c>
      <c r="Y817" t="str">
        <f>IF(Table721[[#This Row],[home_team_score]] &gt; Table721[[#This Row],[away_team_score]], Table721[[#This Row],[home_team]], IF(Table721[[#This Row],[home_team_score]] &lt; Table721[[#This Row],[away_team_score]], Table721[[#This Row],[away_team]], ""))</f>
        <v>Vegas Golden Knights</v>
      </c>
    </row>
    <row r="818" spans="1:25">
      <c r="A818">
        <v>2023</v>
      </c>
      <c r="B818" s="15">
        <v>44905</v>
      </c>
      <c r="C818">
        <v>0</v>
      </c>
      <c r="D818">
        <v>0</v>
      </c>
      <c r="E818" t="s">
        <v>829</v>
      </c>
      <c r="G818" t="s">
        <v>884</v>
      </c>
      <c r="H818" t="s">
        <v>874</v>
      </c>
      <c r="I818" t="s">
        <v>885</v>
      </c>
      <c r="J818" t="s">
        <v>875</v>
      </c>
      <c r="K818">
        <v>1442.4160287826501</v>
      </c>
      <c r="L818">
        <v>1498.10718042184</v>
      </c>
      <c r="M818">
        <v>0.49181050687394601</v>
      </c>
      <c r="N818">
        <v>0.50818949312605399</v>
      </c>
      <c r="O818">
        <v>0.24307792985249799</v>
      </c>
      <c r="P818">
        <v>1.1071506637097599</v>
      </c>
      <c r="Q818">
        <v>1.13592726614274</v>
      </c>
      <c r="R818">
        <v>2</v>
      </c>
      <c r="S818">
        <v>4</v>
      </c>
      <c r="T818">
        <v>1438.68399230966</v>
      </c>
      <c r="U818">
        <v>1501.8392168948301</v>
      </c>
      <c r="V818">
        <v>10</v>
      </c>
      <c r="W818">
        <v>38</v>
      </c>
      <c r="X818">
        <v>24</v>
      </c>
      <c r="Y818" t="str">
        <f>IF(Table721[[#This Row],[home_team_score]] &gt; Table721[[#This Row],[away_team_score]], Table721[[#This Row],[home_team]], IF(Table721[[#This Row],[home_team_score]] &lt; Table721[[#This Row],[away_team_score]], Table721[[#This Row],[away_team]], ""))</f>
        <v>Los Angeles Kings</v>
      </c>
    </row>
    <row r="819" spans="1:25">
      <c r="A819">
        <v>2023</v>
      </c>
      <c r="B819" s="15">
        <v>44859</v>
      </c>
      <c r="C819">
        <v>0</v>
      </c>
      <c r="D819">
        <v>0</v>
      </c>
      <c r="E819" t="s">
        <v>829</v>
      </c>
      <c r="G819" t="s">
        <v>836</v>
      </c>
      <c r="H819" t="s">
        <v>843</v>
      </c>
      <c r="I819" t="s">
        <v>837</v>
      </c>
      <c r="J819" t="s">
        <v>845</v>
      </c>
      <c r="K819">
        <v>1441.89658202287</v>
      </c>
      <c r="L819">
        <v>1537.86504688893</v>
      </c>
      <c r="M819">
        <v>0.43422939384293902</v>
      </c>
      <c r="N819">
        <v>0.56577060615706098</v>
      </c>
      <c r="O819">
        <v>0.236072308455542</v>
      </c>
      <c r="P819">
        <v>1.0020215607376699</v>
      </c>
      <c r="Q819">
        <v>1.2340507477178799</v>
      </c>
      <c r="R819">
        <v>2</v>
      </c>
      <c r="S819">
        <v>4</v>
      </c>
      <c r="T819">
        <v>1438.6648122280001</v>
      </c>
      <c r="U819">
        <v>1541.0968166837999</v>
      </c>
      <c r="V819">
        <v>25</v>
      </c>
      <c r="W819">
        <v>18</v>
      </c>
      <c r="X819">
        <v>21</v>
      </c>
      <c r="Y819" t="str">
        <f>IF(Table721[[#This Row],[home_team_score]] &gt; Table721[[#This Row],[away_team_score]], Table721[[#This Row],[home_team]], IF(Table721[[#This Row],[home_team_score]] &lt; Table721[[#This Row],[away_team_score]], Table721[[#This Row],[away_team]], ""))</f>
        <v>Vegas Golden Knights</v>
      </c>
    </row>
    <row r="820" spans="1:25">
      <c r="A820">
        <v>2023</v>
      </c>
      <c r="B820" s="15">
        <v>44852</v>
      </c>
      <c r="C820">
        <v>0</v>
      </c>
      <c r="D820">
        <v>0</v>
      </c>
      <c r="E820" t="s">
        <v>829</v>
      </c>
      <c r="G820" t="s">
        <v>894</v>
      </c>
      <c r="H820" t="s">
        <v>878</v>
      </c>
      <c r="I820" t="s">
        <v>895</v>
      </c>
      <c r="J820" t="s">
        <v>879</v>
      </c>
      <c r="K820">
        <v>1435.31248484959</v>
      </c>
      <c r="L820">
        <v>1446.8142684902</v>
      </c>
      <c r="M820">
        <v>0.55517774485496796</v>
      </c>
      <c r="N820">
        <v>0.44482225514503199</v>
      </c>
      <c r="O820">
        <v>0.237361036382711</v>
      </c>
      <c r="P820">
        <v>1.21593896119726</v>
      </c>
      <c r="Q820">
        <v>1.0214220751854499</v>
      </c>
      <c r="R820">
        <v>4</v>
      </c>
      <c r="S820">
        <v>2</v>
      </c>
      <c r="T820">
        <v>1438.63493399494</v>
      </c>
      <c r="U820">
        <v>1443.49181934485</v>
      </c>
      <c r="V820">
        <v>1</v>
      </c>
      <c r="W820">
        <v>13</v>
      </c>
      <c r="X820">
        <v>7</v>
      </c>
      <c r="Y820" t="str">
        <f>IF(Table721[[#This Row],[home_team_score]] &gt; Table721[[#This Row],[away_team_score]], Table721[[#This Row],[home_team]], IF(Table721[[#This Row],[home_team_score]] &lt; Table721[[#This Row],[away_team_score]], Table721[[#This Row],[away_team]], ""))</f>
        <v>New Jersey Devils</v>
      </c>
    </row>
    <row r="821" spans="1:25">
      <c r="A821">
        <v>2023</v>
      </c>
      <c r="B821" s="15">
        <v>44904</v>
      </c>
      <c r="C821">
        <v>0</v>
      </c>
      <c r="D821">
        <v>0</v>
      </c>
      <c r="E821" t="s">
        <v>829</v>
      </c>
      <c r="G821" t="s">
        <v>890</v>
      </c>
      <c r="H821" t="s">
        <v>830</v>
      </c>
      <c r="I821" t="s">
        <v>891</v>
      </c>
      <c r="J821" t="s">
        <v>832</v>
      </c>
      <c r="K821">
        <v>1435.1816503641101</v>
      </c>
      <c r="L821">
        <v>1599.1874711531</v>
      </c>
      <c r="M821">
        <v>0.34157794320179302</v>
      </c>
      <c r="N821">
        <v>0.65842205679820698</v>
      </c>
      <c r="O821">
        <v>0.22455836671535701</v>
      </c>
      <c r="P821">
        <v>0.83101006808755795</v>
      </c>
      <c r="Q821">
        <v>1.3935482986278001</v>
      </c>
      <c r="R821">
        <v>4</v>
      </c>
      <c r="S821">
        <v>3</v>
      </c>
      <c r="T821">
        <v>1438.5482649681801</v>
      </c>
      <c r="U821">
        <v>1595.8208565490299</v>
      </c>
      <c r="V821">
        <v>57</v>
      </c>
      <c r="W821">
        <v>4</v>
      </c>
      <c r="X821">
        <v>30</v>
      </c>
      <c r="Y821" t="str">
        <f>IF(Table721[[#This Row],[home_team_score]] &gt; Table721[[#This Row],[away_team_score]], Table721[[#This Row],[home_team]], IF(Table721[[#This Row],[home_team_score]] &lt; Table721[[#This Row],[away_team_score]], Table721[[#This Row],[away_team]], ""))</f>
        <v>Arizona Coyotes</v>
      </c>
    </row>
    <row r="822" spans="1:25">
      <c r="A822">
        <v>2023</v>
      </c>
      <c r="B822" s="15">
        <v>44878</v>
      </c>
      <c r="C822">
        <v>0</v>
      </c>
      <c r="D822">
        <v>0</v>
      </c>
      <c r="E822" t="s">
        <v>829</v>
      </c>
      <c r="G822" t="s">
        <v>840</v>
      </c>
      <c r="H822" t="s">
        <v>852</v>
      </c>
      <c r="I822" t="s">
        <v>841</v>
      </c>
      <c r="J822" t="s">
        <v>853</v>
      </c>
      <c r="K822">
        <v>1442.52727772765</v>
      </c>
      <c r="L822">
        <v>1524.0675448086099</v>
      </c>
      <c r="M822">
        <v>0.45473418456290998</v>
      </c>
      <c r="N822">
        <v>0.54526581543708996</v>
      </c>
      <c r="O822">
        <v>0.23856573640824</v>
      </c>
      <c r="P822">
        <v>1.03955010992381</v>
      </c>
      <c r="Q822">
        <v>1.1990156264844301</v>
      </c>
      <c r="R822">
        <v>1</v>
      </c>
      <c r="S822">
        <v>5</v>
      </c>
      <c r="T822">
        <v>1437.8741535901499</v>
      </c>
      <c r="U822">
        <v>1528.72066894611</v>
      </c>
      <c r="V822">
        <v>19</v>
      </c>
      <c r="W822">
        <v>35</v>
      </c>
      <c r="X822">
        <v>27</v>
      </c>
      <c r="Y822" t="str">
        <f>IF(Table721[[#This Row],[home_team_score]] &gt; Table721[[#This Row],[away_team_score]], Table721[[#This Row],[home_team]], IF(Table721[[#This Row],[home_team_score]] &lt; Table721[[#This Row],[away_team_score]], Table721[[#This Row],[away_team]], ""))</f>
        <v>Dallas Stars</v>
      </c>
    </row>
    <row r="823" spans="1:25">
      <c r="A823">
        <v>2023</v>
      </c>
      <c r="B823" s="15">
        <v>44894</v>
      </c>
      <c r="C823">
        <v>0</v>
      </c>
      <c r="D823">
        <v>0</v>
      </c>
      <c r="E823" t="s">
        <v>829</v>
      </c>
      <c r="G823" t="s">
        <v>884</v>
      </c>
      <c r="H823" t="s">
        <v>836</v>
      </c>
      <c r="I823" t="s">
        <v>885</v>
      </c>
      <c r="J823" t="s">
        <v>837</v>
      </c>
      <c r="K823">
        <v>1443.8315647745701</v>
      </c>
      <c r="L823">
        <v>1431.75389080643</v>
      </c>
      <c r="M823">
        <v>0.58839826400145301</v>
      </c>
      <c r="N823">
        <v>0.41160173599854699</v>
      </c>
      <c r="O823">
        <v>0.23330972150538901</v>
      </c>
      <c r="P823">
        <v>1.27282721439986</v>
      </c>
      <c r="Q823">
        <v>0.96048250710552696</v>
      </c>
      <c r="R823">
        <v>0</v>
      </c>
      <c r="S823">
        <v>4</v>
      </c>
      <c r="T823">
        <v>1437.52716385595</v>
      </c>
      <c r="U823">
        <v>1438.0582917250499</v>
      </c>
      <c r="V823">
        <v>0</v>
      </c>
      <c r="W823">
        <v>7</v>
      </c>
      <c r="X823">
        <v>3</v>
      </c>
      <c r="Y823" t="str">
        <f>IF(Table721[[#This Row],[home_team_score]] &gt; Table721[[#This Row],[away_team_score]], Table721[[#This Row],[home_team]], IF(Table721[[#This Row],[home_team_score]] &lt; Table721[[#This Row],[away_team_score]], Table721[[#This Row],[away_team]], ""))</f>
        <v>San Jose Sharks</v>
      </c>
    </row>
    <row r="824" spans="1:25">
      <c r="A824">
        <v>2023</v>
      </c>
      <c r="B824" s="15">
        <v>44849</v>
      </c>
      <c r="C824">
        <v>0</v>
      </c>
      <c r="D824">
        <v>0</v>
      </c>
      <c r="E824" t="s">
        <v>829</v>
      </c>
      <c r="G824" t="s">
        <v>836</v>
      </c>
      <c r="H824" t="s">
        <v>880</v>
      </c>
      <c r="I824" t="s">
        <v>837</v>
      </c>
      <c r="J824" t="s">
        <v>881</v>
      </c>
      <c r="K824">
        <v>1442.6240209658499</v>
      </c>
      <c r="L824">
        <v>1443.81481006639</v>
      </c>
      <c r="M824">
        <v>0.56978362496277901</v>
      </c>
      <c r="N824">
        <v>0.43021637503722099</v>
      </c>
      <c r="O824">
        <v>0.23558350859982899</v>
      </c>
      <c r="P824">
        <v>1.24091913301393</v>
      </c>
      <c r="Q824">
        <v>0.99466437558590304</v>
      </c>
      <c r="R824">
        <v>2</v>
      </c>
      <c r="S824">
        <v>5</v>
      </c>
      <c r="T824">
        <v>1437.23315011659</v>
      </c>
      <c r="U824">
        <v>1449.20568091565</v>
      </c>
      <c r="V824">
        <v>1</v>
      </c>
      <c r="W824">
        <v>12</v>
      </c>
      <c r="X824">
        <v>6</v>
      </c>
      <c r="Y824" t="str">
        <f>IF(Table721[[#This Row],[home_team_score]] &gt; Table721[[#This Row],[away_team_score]], Table721[[#This Row],[home_team]], IF(Table721[[#This Row],[home_team_score]] &lt; Table721[[#This Row],[away_team_score]], Table721[[#This Row],[away_team]], ""))</f>
        <v>Chicago Blackhawks</v>
      </c>
    </row>
    <row r="825" spans="1:25">
      <c r="A825">
        <v>2023</v>
      </c>
      <c r="B825" s="15">
        <v>44884</v>
      </c>
      <c r="C825">
        <v>0</v>
      </c>
      <c r="D825">
        <v>0</v>
      </c>
      <c r="E825" t="s">
        <v>829</v>
      </c>
      <c r="G825" t="s">
        <v>836</v>
      </c>
      <c r="H825" t="s">
        <v>888</v>
      </c>
      <c r="I825" t="s">
        <v>837</v>
      </c>
      <c r="J825" t="s">
        <v>889</v>
      </c>
      <c r="K825">
        <v>1439.1208513571701</v>
      </c>
      <c r="L825">
        <v>1538.65780770742</v>
      </c>
      <c r="M825">
        <v>0.42918976733333197</v>
      </c>
      <c r="N825">
        <v>0.57081023266666797</v>
      </c>
      <c r="O825">
        <v>0.235458400035641</v>
      </c>
      <c r="P825">
        <v>0.99278159877433003</v>
      </c>
      <c r="Q825">
        <v>1.2426768012613101</v>
      </c>
      <c r="R825">
        <v>1</v>
      </c>
      <c r="S825">
        <v>2</v>
      </c>
      <c r="T825">
        <v>1437.0972781775799</v>
      </c>
      <c r="U825">
        <v>1540.6813808870099</v>
      </c>
      <c r="V825">
        <v>24</v>
      </c>
      <c r="W825">
        <v>22</v>
      </c>
      <c r="X825">
        <v>23</v>
      </c>
      <c r="Y825" t="str">
        <f>IF(Table721[[#This Row],[home_team_score]] &gt; Table721[[#This Row],[away_team_score]], Table721[[#This Row],[home_team]], IF(Table721[[#This Row],[home_team_score]] &lt; Table721[[#This Row],[away_team_score]], Table721[[#This Row],[away_team]], ""))</f>
        <v>New York Rangers</v>
      </c>
    </row>
    <row r="826" spans="1:25">
      <c r="A826">
        <v>2023</v>
      </c>
      <c r="B826" s="15">
        <v>44866</v>
      </c>
      <c r="C826">
        <v>0</v>
      </c>
      <c r="D826">
        <v>0</v>
      </c>
      <c r="E826" t="s">
        <v>829</v>
      </c>
      <c r="F826" t="s">
        <v>865</v>
      </c>
      <c r="G826" t="s">
        <v>836</v>
      </c>
      <c r="H826" t="s">
        <v>878</v>
      </c>
      <c r="I826" t="s">
        <v>837</v>
      </c>
      <c r="J826" t="s">
        <v>879</v>
      </c>
      <c r="K826">
        <v>1439.7717139189399</v>
      </c>
      <c r="L826">
        <v>1435.2581784019001</v>
      </c>
      <c r="M826">
        <v>0.57781377880735596</v>
      </c>
      <c r="N826">
        <v>0.42218622119264398</v>
      </c>
      <c r="O826">
        <v>0.23460409640274499</v>
      </c>
      <c r="P826">
        <v>1.2546741745512999</v>
      </c>
      <c r="Q826">
        <v>0.97992992185144301</v>
      </c>
      <c r="R826">
        <v>5</v>
      </c>
      <c r="S826">
        <v>6</v>
      </c>
      <c r="T826">
        <v>1436.9053443339899</v>
      </c>
      <c r="U826">
        <v>1438.1245479868501</v>
      </c>
      <c r="V826">
        <v>0</v>
      </c>
      <c r="W826">
        <v>8</v>
      </c>
      <c r="X826">
        <v>4</v>
      </c>
      <c r="Y826" t="str">
        <f>IF(Table721[[#This Row],[home_team_score]] &gt; Table721[[#This Row],[away_team_score]], Table721[[#This Row],[home_team]], IF(Table721[[#This Row],[home_team_score]] &lt; Table721[[#This Row],[away_team_score]], Table721[[#This Row],[away_team]], ""))</f>
        <v>Anaheim Ducks</v>
      </c>
    </row>
    <row r="827" spans="1:25">
      <c r="A827">
        <v>2023</v>
      </c>
      <c r="B827" s="15">
        <v>44887</v>
      </c>
      <c r="C827">
        <v>0</v>
      </c>
      <c r="D827">
        <v>0</v>
      </c>
      <c r="E827" t="s">
        <v>829</v>
      </c>
      <c r="G827" t="s">
        <v>884</v>
      </c>
      <c r="H827" t="s">
        <v>861</v>
      </c>
      <c r="I827" t="s">
        <v>885</v>
      </c>
      <c r="J827" t="s">
        <v>862</v>
      </c>
      <c r="K827">
        <v>1442.6103879131001</v>
      </c>
      <c r="L827">
        <v>1460.1426892890199</v>
      </c>
      <c r="M827">
        <v>0.54658923473667897</v>
      </c>
      <c r="N827">
        <v>0.45341076526332103</v>
      </c>
      <c r="O827">
        <v>0.238404918577205</v>
      </c>
      <c r="P827">
        <v>1.20127382604799</v>
      </c>
      <c r="Q827">
        <v>1.0371310925292201</v>
      </c>
      <c r="R827">
        <v>2</v>
      </c>
      <c r="S827">
        <v>7</v>
      </c>
      <c r="T827">
        <v>1436.3427411584701</v>
      </c>
      <c r="U827">
        <v>1466.41033604365</v>
      </c>
      <c r="V827">
        <v>2</v>
      </c>
      <c r="W827">
        <v>13</v>
      </c>
      <c r="X827">
        <v>7</v>
      </c>
      <c r="Y827" t="str">
        <f>IF(Table721[[#This Row],[home_team_score]] &gt; Table721[[#This Row],[away_team_score]], Table721[[#This Row],[home_team]], IF(Table721[[#This Row],[home_team_score]] &lt; Table721[[#This Row],[away_team_score]], Table721[[#This Row],[away_team]], ""))</f>
        <v>Buffalo Sabres</v>
      </c>
    </row>
    <row r="828" spans="1:25">
      <c r="A828">
        <v>2023</v>
      </c>
      <c r="B828" s="15">
        <v>44931</v>
      </c>
      <c r="C828">
        <v>0</v>
      </c>
      <c r="D828">
        <v>0</v>
      </c>
      <c r="E828" t="s">
        <v>829</v>
      </c>
      <c r="G828" t="s">
        <v>840</v>
      </c>
      <c r="H828" t="s">
        <v>890</v>
      </c>
      <c r="I828" t="s">
        <v>841</v>
      </c>
      <c r="J828" t="s">
        <v>891</v>
      </c>
      <c r="K828">
        <v>1431.78004534565</v>
      </c>
      <c r="L828">
        <v>1441.5343223362599</v>
      </c>
      <c r="M828">
        <v>0.55766058316787004</v>
      </c>
      <c r="N828">
        <v>0.44233941683213002</v>
      </c>
      <c r="O828">
        <v>0.23705913208732199</v>
      </c>
      <c r="P828">
        <v>1.22018176457798</v>
      </c>
      <c r="Q828">
        <v>1.0168773675093401</v>
      </c>
      <c r="R828">
        <v>6</v>
      </c>
      <c r="S828">
        <v>2</v>
      </c>
      <c r="T828">
        <v>1436.2874873729399</v>
      </c>
      <c r="U828">
        <v>1437.02688030897</v>
      </c>
      <c r="V828">
        <v>0</v>
      </c>
      <c r="W828">
        <v>2</v>
      </c>
      <c r="X828">
        <v>1</v>
      </c>
      <c r="Y828" t="str">
        <f>IF(Table721[[#This Row],[home_team_score]] &gt; Table721[[#This Row],[away_team_score]], Table721[[#This Row],[home_team]], IF(Table721[[#This Row],[home_team_score]] &lt; Table721[[#This Row],[away_team_score]], Table721[[#This Row],[away_team]], ""))</f>
        <v>Philadelphia Flyers</v>
      </c>
    </row>
    <row r="829" spans="1:25">
      <c r="A829">
        <v>2023</v>
      </c>
      <c r="B829" s="15">
        <v>44912</v>
      </c>
      <c r="C829">
        <v>0</v>
      </c>
      <c r="D829">
        <v>0</v>
      </c>
      <c r="E829" t="s">
        <v>829</v>
      </c>
      <c r="G829" t="s">
        <v>890</v>
      </c>
      <c r="H829" t="s">
        <v>861</v>
      </c>
      <c r="I829" t="s">
        <v>891</v>
      </c>
      <c r="J829" t="s">
        <v>862</v>
      </c>
      <c r="K829">
        <v>1440.9945076618501</v>
      </c>
      <c r="L829">
        <v>1482.13471328676</v>
      </c>
      <c r="M829">
        <v>0.51274750601566799</v>
      </c>
      <c r="N829">
        <v>0.48725249398433201</v>
      </c>
      <c r="O829">
        <v>0.24252171240542</v>
      </c>
      <c r="P829">
        <v>1.1436643212462301</v>
      </c>
      <c r="Q829">
        <v>1.0988573911591899</v>
      </c>
      <c r="R829">
        <v>2</v>
      </c>
      <c r="S829">
        <v>5</v>
      </c>
      <c r="T829">
        <v>1436.23821928692</v>
      </c>
      <c r="U829">
        <v>1486.8910016616901</v>
      </c>
      <c r="V829">
        <v>5</v>
      </c>
      <c r="W829">
        <v>14</v>
      </c>
      <c r="X829">
        <v>9</v>
      </c>
      <c r="Y829" t="str">
        <f>IF(Table721[[#This Row],[home_team_score]] &gt; Table721[[#This Row],[away_team_score]], Table721[[#This Row],[home_team]], IF(Table721[[#This Row],[home_team_score]] &lt; Table721[[#This Row],[away_team_score]], Table721[[#This Row],[away_team]], ""))</f>
        <v>Buffalo Sabres</v>
      </c>
    </row>
    <row r="830" spans="1:25">
      <c r="A830">
        <v>2023</v>
      </c>
      <c r="B830" s="15">
        <v>44862</v>
      </c>
      <c r="C830">
        <v>0</v>
      </c>
      <c r="D830">
        <v>0</v>
      </c>
      <c r="E830" t="s">
        <v>829</v>
      </c>
      <c r="F830" t="s">
        <v>860</v>
      </c>
      <c r="G830" t="s">
        <v>890</v>
      </c>
      <c r="H830" t="s">
        <v>854</v>
      </c>
      <c r="I830" t="s">
        <v>891</v>
      </c>
      <c r="J830" t="s">
        <v>855</v>
      </c>
      <c r="K830">
        <v>1438.4168340471499</v>
      </c>
      <c r="L830">
        <v>1509.59117958139</v>
      </c>
      <c r="M830">
        <v>0.46956533860463301</v>
      </c>
      <c r="N830">
        <v>0.53043466139536699</v>
      </c>
      <c r="O830">
        <v>0.24036826622725899</v>
      </c>
      <c r="P830">
        <v>1.06663033711571</v>
      </c>
      <c r="Q830">
        <v>1.17373792911154</v>
      </c>
      <c r="R830">
        <v>2</v>
      </c>
      <c r="S830">
        <v>3</v>
      </c>
      <c r="T830">
        <v>1436.1725777490301</v>
      </c>
      <c r="U830">
        <v>1511.83543587951</v>
      </c>
      <c r="V830">
        <v>12</v>
      </c>
      <c r="W830">
        <v>38</v>
      </c>
      <c r="X830">
        <v>25</v>
      </c>
      <c r="Y830" t="str">
        <f>IF(Table721[[#This Row],[home_team_score]] &gt; Table721[[#This Row],[away_team_score]], Table721[[#This Row],[home_team]], IF(Table721[[#This Row],[home_team_score]] &lt; Table721[[#This Row],[away_team_score]], Table721[[#This Row],[away_team]], ""))</f>
        <v>Winnipeg Jets</v>
      </c>
    </row>
    <row r="831" spans="1:25">
      <c r="A831">
        <v>2023</v>
      </c>
      <c r="B831" s="15">
        <v>44859</v>
      </c>
      <c r="C831">
        <v>0</v>
      </c>
      <c r="D831">
        <v>0</v>
      </c>
      <c r="E831" t="s">
        <v>829</v>
      </c>
      <c r="G831" t="s">
        <v>884</v>
      </c>
      <c r="H831" t="s">
        <v>886</v>
      </c>
      <c r="I831" t="s">
        <v>885</v>
      </c>
      <c r="J831" t="s">
        <v>887</v>
      </c>
      <c r="K831">
        <v>1439.22292267424</v>
      </c>
      <c r="L831">
        <v>1530.41479563025</v>
      </c>
      <c r="M831">
        <v>0.44099633085281398</v>
      </c>
      <c r="N831">
        <v>0.55900366914718602</v>
      </c>
      <c r="O831">
        <v>0.236895782978089</v>
      </c>
      <c r="P831">
        <v>1.01441827359588</v>
      </c>
      <c r="Q831">
        <v>1.22247750938221</v>
      </c>
      <c r="R831">
        <v>1</v>
      </c>
      <c r="S831">
        <v>3</v>
      </c>
      <c r="T831">
        <v>1435.93329279968</v>
      </c>
      <c r="U831">
        <v>1533.7044255048099</v>
      </c>
      <c r="V831">
        <v>20</v>
      </c>
      <c r="W831">
        <v>22</v>
      </c>
      <c r="X831">
        <v>21</v>
      </c>
      <c r="Y831" t="str">
        <f>IF(Table721[[#This Row],[home_team_score]] &gt; Table721[[#This Row],[away_team_score]], Table721[[#This Row],[home_team]], IF(Table721[[#This Row],[home_team_score]] &lt; Table721[[#This Row],[away_team_score]], Table721[[#This Row],[away_team]], ""))</f>
        <v>Minnesota Wild</v>
      </c>
    </row>
    <row r="832" spans="1:25">
      <c r="A832">
        <v>2023</v>
      </c>
      <c r="B832" s="15">
        <v>44908</v>
      </c>
      <c r="C832">
        <v>0</v>
      </c>
      <c r="D832">
        <v>0</v>
      </c>
      <c r="E832" t="s">
        <v>829</v>
      </c>
      <c r="G832" t="s">
        <v>836</v>
      </c>
      <c r="H832" t="s">
        <v>890</v>
      </c>
      <c r="I832" t="s">
        <v>837</v>
      </c>
      <c r="J832" t="s">
        <v>891</v>
      </c>
      <c r="K832">
        <v>1433.37219996002</v>
      </c>
      <c r="L832">
        <v>1440.42767701347</v>
      </c>
      <c r="M832">
        <v>0.56148931006834102</v>
      </c>
      <c r="N832">
        <v>0.43851068993165898</v>
      </c>
      <c r="O832">
        <v>0.236593399877915</v>
      </c>
      <c r="P832">
        <v>1.2267273551504201</v>
      </c>
      <c r="Q832">
        <v>1.0098660447274901</v>
      </c>
      <c r="R832">
        <v>3</v>
      </c>
      <c r="S832">
        <v>2</v>
      </c>
      <c r="T832">
        <v>1435.44623241165</v>
      </c>
      <c r="U832">
        <v>1438.3536445618399</v>
      </c>
      <c r="V832">
        <v>0</v>
      </c>
      <c r="W832">
        <v>4</v>
      </c>
      <c r="X832">
        <v>2</v>
      </c>
      <c r="Y832" t="str">
        <f>IF(Table721[[#This Row],[home_team_score]] &gt; Table721[[#This Row],[away_team_score]], Table721[[#This Row],[home_team]], IF(Table721[[#This Row],[home_team_score]] &lt; Table721[[#This Row],[away_team_score]], Table721[[#This Row],[away_team]], ""))</f>
        <v>San Jose Sharks</v>
      </c>
    </row>
    <row r="833" spans="1:25">
      <c r="A833">
        <v>2023</v>
      </c>
      <c r="B833" s="15">
        <v>44849</v>
      </c>
      <c r="C833">
        <v>0</v>
      </c>
      <c r="D833">
        <v>0</v>
      </c>
      <c r="E833" t="s">
        <v>829</v>
      </c>
      <c r="G833" t="s">
        <v>894</v>
      </c>
      <c r="H833" t="s">
        <v>892</v>
      </c>
      <c r="I833" t="s">
        <v>895</v>
      </c>
      <c r="J833" t="s">
        <v>893</v>
      </c>
      <c r="K833">
        <v>1440.58362303226</v>
      </c>
      <c r="L833">
        <v>1449.2470781858499</v>
      </c>
      <c r="M833">
        <v>0.55920895930250303</v>
      </c>
      <c r="N833">
        <v>0.44079104069749703</v>
      </c>
      <c r="O833">
        <v>0.236870812781246</v>
      </c>
      <c r="P833">
        <v>1.22282845068171</v>
      </c>
      <c r="Q833">
        <v>1.01404236209953</v>
      </c>
      <c r="R833">
        <v>2</v>
      </c>
      <c r="S833">
        <v>5</v>
      </c>
      <c r="T833">
        <v>1435.31248484959</v>
      </c>
      <c r="U833">
        <v>1454.5182163685199</v>
      </c>
      <c r="V833">
        <v>1</v>
      </c>
      <c r="W833">
        <v>21</v>
      </c>
      <c r="X833">
        <v>11</v>
      </c>
      <c r="Y833" t="str">
        <f>IF(Table721[[#This Row],[home_team_score]] &gt; Table721[[#This Row],[away_team_score]], Table721[[#This Row],[home_team]], IF(Table721[[#This Row],[home_team_score]] &lt; Table721[[#This Row],[away_team_score]], Table721[[#This Row],[away_team]], ""))</f>
        <v>Detroit Red Wings</v>
      </c>
    </row>
    <row r="834" spans="1:25">
      <c r="A834">
        <v>2023</v>
      </c>
      <c r="B834" s="15">
        <v>44864</v>
      </c>
      <c r="C834">
        <v>0</v>
      </c>
      <c r="D834">
        <v>0</v>
      </c>
      <c r="E834" t="s">
        <v>829</v>
      </c>
      <c r="F834" t="s">
        <v>860</v>
      </c>
      <c r="G834" t="s">
        <v>878</v>
      </c>
      <c r="H834" t="s">
        <v>846</v>
      </c>
      <c r="I834" t="s">
        <v>879</v>
      </c>
      <c r="J834" t="s">
        <v>847</v>
      </c>
      <c r="K834">
        <v>1432.3236365795301</v>
      </c>
      <c r="L834">
        <v>1544.9430048363499</v>
      </c>
      <c r="M834">
        <v>0.41084675071348198</v>
      </c>
      <c r="N834">
        <v>0.58915324928651802</v>
      </c>
      <c r="O834">
        <v>0.23321721771066301</v>
      </c>
      <c r="P834">
        <v>0.95909418303076199</v>
      </c>
      <c r="Q834">
        <v>1.2741230346799</v>
      </c>
      <c r="R834">
        <v>4</v>
      </c>
      <c r="S834">
        <v>3</v>
      </c>
      <c r="T834">
        <v>1435.2581784019001</v>
      </c>
      <c r="U834">
        <v>1542.00846301398</v>
      </c>
      <c r="V834">
        <v>24</v>
      </c>
      <c r="W834">
        <v>20</v>
      </c>
      <c r="X834">
        <v>22</v>
      </c>
      <c r="Y834" t="str">
        <f>IF(Table721[[#This Row],[home_team_score]] &gt; Table721[[#This Row],[away_team_score]], Table721[[#This Row],[home_team]], IF(Table721[[#This Row],[home_team_score]] &lt; Table721[[#This Row],[away_team_score]], Table721[[#This Row],[away_team]], ""))</f>
        <v>Anaheim Ducks</v>
      </c>
    </row>
    <row r="835" spans="1:25">
      <c r="A835">
        <v>2023</v>
      </c>
      <c r="B835" s="15">
        <v>44860</v>
      </c>
      <c r="C835">
        <v>0</v>
      </c>
      <c r="D835">
        <v>0</v>
      </c>
      <c r="E835" t="s">
        <v>829</v>
      </c>
      <c r="G835" t="s">
        <v>878</v>
      </c>
      <c r="H835" t="s">
        <v>882</v>
      </c>
      <c r="I835" t="s">
        <v>879</v>
      </c>
      <c r="J835" t="s">
        <v>883</v>
      </c>
      <c r="K835">
        <v>1437.9965047061501</v>
      </c>
      <c r="L835">
        <v>1564.0829919549999</v>
      </c>
      <c r="M835">
        <v>0.39222024773620101</v>
      </c>
      <c r="N835">
        <v>0.60777975226379899</v>
      </c>
      <c r="O835">
        <v>0.23092568082597201</v>
      </c>
      <c r="P835">
        <v>0.92479244855616005</v>
      </c>
      <c r="Q835">
        <v>1.30613323226981</v>
      </c>
      <c r="R835">
        <v>2</v>
      </c>
      <c r="S835">
        <v>4</v>
      </c>
      <c r="T835">
        <v>1435.1187416976099</v>
      </c>
      <c r="U835">
        <v>1566.96075496354</v>
      </c>
      <c r="V835">
        <v>38</v>
      </c>
      <c r="W835">
        <v>24</v>
      </c>
      <c r="X835">
        <v>31</v>
      </c>
      <c r="Y835" t="str">
        <f>IF(Table721[[#This Row],[home_team_score]] &gt; Table721[[#This Row],[away_team_score]], Table721[[#This Row],[home_team]], IF(Table721[[#This Row],[home_team_score]] &lt; Table721[[#This Row],[away_team_score]], Table721[[#This Row],[away_team]], ""))</f>
        <v>Tampa Bay Lightning</v>
      </c>
    </row>
    <row r="836" spans="1:25">
      <c r="A836">
        <v>2023</v>
      </c>
      <c r="B836" s="15">
        <v>44868</v>
      </c>
      <c r="C836">
        <v>0</v>
      </c>
      <c r="D836">
        <v>0</v>
      </c>
      <c r="E836" t="s">
        <v>829</v>
      </c>
      <c r="F836" t="s">
        <v>865</v>
      </c>
      <c r="G836" t="s">
        <v>836</v>
      </c>
      <c r="H836" t="s">
        <v>858</v>
      </c>
      <c r="I836" t="s">
        <v>837</v>
      </c>
      <c r="J836" t="s">
        <v>859</v>
      </c>
      <c r="K836">
        <v>1436.9053443339899</v>
      </c>
      <c r="L836">
        <v>1548.2092960949001</v>
      </c>
      <c r="M836">
        <v>0.41268083091019803</v>
      </c>
      <c r="N836">
        <v>0.58731916908980197</v>
      </c>
      <c r="O836">
        <v>0.23344189239600699</v>
      </c>
      <c r="P836">
        <v>0.96246656009317</v>
      </c>
      <c r="Q836">
        <v>1.2709753323028401</v>
      </c>
      <c r="R836">
        <v>3</v>
      </c>
      <c r="S836">
        <v>4</v>
      </c>
      <c r="T836">
        <v>1434.9704528423999</v>
      </c>
      <c r="U836">
        <v>1550.14418758649</v>
      </c>
      <c r="V836">
        <v>28</v>
      </c>
      <c r="W836">
        <v>16</v>
      </c>
      <c r="X836">
        <v>22</v>
      </c>
      <c r="Y836" t="str">
        <f>IF(Table721[[#This Row],[home_team_score]] &gt; Table721[[#This Row],[away_team_score]], Table721[[#This Row],[home_team]], IF(Table721[[#This Row],[home_team_score]] &lt; Table721[[#This Row],[away_team_score]], Table721[[#This Row],[away_team]], ""))</f>
        <v>Florida Panthers</v>
      </c>
    </row>
    <row r="837" spans="1:25">
      <c r="A837">
        <v>2023</v>
      </c>
      <c r="B837" s="15">
        <v>44871</v>
      </c>
      <c r="C837">
        <v>0</v>
      </c>
      <c r="D837">
        <v>0</v>
      </c>
      <c r="E837" t="s">
        <v>829</v>
      </c>
      <c r="G837" t="s">
        <v>878</v>
      </c>
      <c r="H837" t="s">
        <v>858</v>
      </c>
      <c r="I837" t="s">
        <v>879</v>
      </c>
      <c r="J837" t="s">
        <v>859</v>
      </c>
      <c r="K837">
        <v>1437.80329674993</v>
      </c>
      <c r="L837">
        <v>1547.7223094165099</v>
      </c>
      <c r="M837">
        <v>0.41461446804041902</v>
      </c>
      <c r="N837">
        <v>0.58538553195958098</v>
      </c>
      <c r="O837">
        <v>0.23367860424928499</v>
      </c>
      <c r="P837">
        <v>0.96602101013687802</v>
      </c>
      <c r="Q837">
        <v>1.26765759411241</v>
      </c>
      <c r="R837">
        <v>3</v>
      </c>
      <c r="S837">
        <v>5</v>
      </c>
      <c r="T837">
        <v>1434.7379146959399</v>
      </c>
      <c r="U837">
        <v>1550.7876914705</v>
      </c>
      <c r="V837">
        <v>28</v>
      </c>
      <c r="W837">
        <v>22</v>
      </c>
      <c r="X837">
        <v>25</v>
      </c>
      <c r="Y837" t="str">
        <f>IF(Table721[[#This Row],[home_team_score]] &gt; Table721[[#This Row],[away_team_score]], Table721[[#This Row],[home_team]], IF(Table721[[#This Row],[home_team_score]] &lt; Table721[[#This Row],[away_team_score]], Table721[[#This Row],[away_team]], ""))</f>
        <v>Florida Panthers</v>
      </c>
    </row>
    <row r="838" spans="1:25">
      <c r="A838">
        <v>2023</v>
      </c>
      <c r="B838" s="15">
        <v>44885</v>
      </c>
      <c r="C838">
        <v>0</v>
      </c>
      <c r="D838">
        <v>0</v>
      </c>
      <c r="E838" t="s">
        <v>829</v>
      </c>
      <c r="G838" t="s">
        <v>880</v>
      </c>
      <c r="H838" t="s">
        <v>856</v>
      </c>
      <c r="I838" t="s">
        <v>881</v>
      </c>
      <c r="J838" t="s">
        <v>857</v>
      </c>
      <c r="K838">
        <v>1437.68611230857</v>
      </c>
      <c r="L838">
        <v>1532.5574719347301</v>
      </c>
      <c r="M838">
        <v>0.435781575590449</v>
      </c>
      <c r="N838">
        <v>0.56421842440955094</v>
      </c>
      <c r="O838">
        <v>0.23626127200807001</v>
      </c>
      <c r="P838">
        <v>1.0048661138222901</v>
      </c>
      <c r="Q838">
        <v>1.23139515818578</v>
      </c>
      <c r="R838">
        <v>3</v>
      </c>
      <c r="S838">
        <v>5</v>
      </c>
      <c r="T838">
        <v>1434.4410917779801</v>
      </c>
      <c r="U838">
        <v>1535.80249246532</v>
      </c>
      <c r="V838">
        <v>21</v>
      </c>
      <c r="W838">
        <v>26</v>
      </c>
      <c r="X838">
        <v>23</v>
      </c>
      <c r="Y838" t="str">
        <f>IF(Table721[[#This Row],[home_team_score]] &gt; Table721[[#This Row],[away_team_score]], Table721[[#This Row],[home_team]], IF(Table721[[#This Row],[home_team_score]] &lt; Table721[[#This Row],[away_team_score]], Table721[[#This Row],[away_team]], ""))</f>
        <v>Pittsburgh Penguins</v>
      </c>
    </row>
    <row r="839" spans="1:25">
      <c r="A839">
        <v>2023</v>
      </c>
      <c r="B839" s="15">
        <v>44864</v>
      </c>
      <c r="C839">
        <v>0</v>
      </c>
      <c r="D839">
        <v>0</v>
      </c>
      <c r="E839" t="s">
        <v>829</v>
      </c>
      <c r="G839" t="s">
        <v>890</v>
      </c>
      <c r="H839" t="s">
        <v>888</v>
      </c>
      <c r="I839" t="s">
        <v>891</v>
      </c>
      <c r="J839" t="s">
        <v>889</v>
      </c>
      <c r="K839">
        <v>1436.1725777490301</v>
      </c>
      <c r="L839">
        <v>1543.9540702366701</v>
      </c>
      <c r="M839">
        <v>0.41760400134445502</v>
      </c>
      <c r="N839">
        <v>0.58239599865554503</v>
      </c>
      <c r="O839">
        <v>0.23404427355155899</v>
      </c>
      <c r="P839">
        <v>0.97151445111358103</v>
      </c>
      <c r="Q839">
        <v>1.26252982243798</v>
      </c>
      <c r="R839">
        <v>2</v>
      </c>
      <c r="S839">
        <v>3</v>
      </c>
      <c r="T839">
        <v>1434.2113314205101</v>
      </c>
      <c r="U839">
        <v>1545.9153165651901</v>
      </c>
      <c r="V839">
        <v>25</v>
      </c>
      <c r="W839">
        <v>24</v>
      </c>
      <c r="X839">
        <v>24</v>
      </c>
      <c r="Y839" t="str">
        <f>IF(Table721[[#This Row],[home_team_score]] &gt; Table721[[#This Row],[away_team_score]], Table721[[#This Row],[home_team]], IF(Table721[[#This Row],[home_team_score]] &lt; Table721[[#This Row],[away_team_score]], Table721[[#This Row],[away_team]], ""))</f>
        <v>New York Rangers</v>
      </c>
    </row>
    <row r="840" spans="1:25">
      <c r="A840">
        <v>2023</v>
      </c>
      <c r="B840" s="15">
        <v>44890</v>
      </c>
      <c r="C840">
        <v>0</v>
      </c>
      <c r="D840">
        <v>0</v>
      </c>
      <c r="E840" t="s">
        <v>829</v>
      </c>
      <c r="G840" t="s">
        <v>836</v>
      </c>
      <c r="H840" t="s">
        <v>874</v>
      </c>
      <c r="I840" t="s">
        <v>837</v>
      </c>
      <c r="J840" t="s">
        <v>875</v>
      </c>
      <c r="K840">
        <v>1438.4779896774401</v>
      </c>
      <c r="L840">
        <v>1499.7395974906001</v>
      </c>
      <c r="M840">
        <v>0.483798916994234</v>
      </c>
      <c r="N840">
        <v>0.51620108300576595</v>
      </c>
      <c r="O840">
        <v>0.242100679589868</v>
      </c>
      <c r="P840">
        <v>1.09257046698919</v>
      </c>
      <c r="Q840">
        <v>1.1495302126006799</v>
      </c>
      <c r="R840">
        <v>2</v>
      </c>
      <c r="S840">
        <v>5</v>
      </c>
      <c r="T840">
        <v>1434.03403893674</v>
      </c>
      <c r="U840">
        <v>1504.1835482312999</v>
      </c>
      <c r="V840">
        <v>9</v>
      </c>
      <c r="W840">
        <v>32</v>
      </c>
      <c r="X840">
        <v>20</v>
      </c>
      <c r="Y840" t="str">
        <f>IF(Table721[[#This Row],[home_team_score]] &gt; Table721[[#This Row],[away_team_score]], Table721[[#This Row],[home_team]], IF(Table721[[#This Row],[home_team_score]] &lt; Table721[[#This Row],[away_team_score]], Table721[[#This Row],[away_team]], ""))</f>
        <v>Los Angeles Kings</v>
      </c>
    </row>
    <row r="841" spans="1:25">
      <c r="A841">
        <v>2023</v>
      </c>
      <c r="B841" s="15">
        <v>44868</v>
      </c>
      <c r="C841">
        <v>0</v>
      </c>
      <c r="D841">
        <v>0</v>
      </c>
      <c r="E841" t="s">
        <v>829</v>
      </c>
      <c r="G841" t="s">
        <v>890</v>
      </c>
      <c r="H841" t="s">
        <v>852</v>
      </c>
      <c r="I841" t="s">
        <v>891</v>
      </c>
      <c r="J841" t="s">
        <v>853</v>
      </c>
      <c r="K841">
        <v>1438.9164329171001</v>
      </c>
      <c r="L841">
        <v>1520.8159817210101</v>
      </c>
      <c r="M841">
        <v>0.45422142250027397</v>
      </c>
      <c r="N841">
        <v>0.54577857749972603</v>
      </c>
      <c r="O841">
        <v>0.23850342765399499</v>
      </c>
      <c r="P841">
        <v>1.0386129064743499</v>
      </c>
      <c r="Q841">
        <v>1.19989052117964</v>
      </c>
      <c r="R841">
        <v>2</v>
      </c>
      <c r="S841">
        <v>7</v>
      </c>
      <c r="T841">
        <v>1433.86898581278</v>
      </c>
      <c r="U841">
        <v>1525.8634288253299</v>
      </c>
      <c r="V841">
        <v>16</v>
      </c>
      <c r="W841">
        <v>33</v>
      </c>
      <c r="X841">
        <v>24</v>
      </c>
      <c r="Y841" t="str">
        <f>IF(Table721[[#This Row],[home_team_score]] &gt; Table721[[#This Row],[away_team_score]], Table721[[#This Row],[home_team]], IF(Table721[[#This Row],[home_team_score]] &lt; Table721[[#This Row],[away_team_score]], Table721[[#This Row],[away_team]], ""))</f>
        <v>Dallas Stars</v>
      </c>
    </row>
    <row r="842" spans="1:25">
      <c r="A842">
        <v>2023</v>
      </c>
      <c r="B842" s="15">
        <v>44926</v>
      </c>
      <c r="C842">
        <v>0</v>
      </c>
      <c r="D842">
        <v>0</v>
      </c>
      <c r="E842" t="s">
        <v>829</v>
      </c>
      <c r="G842" t="s">
        <v>868</v>
      </c>
      <c r="H842" t="s">
        <v>880</v>
      </c>
      <c r="I842" t="s">
        <v>869</v>
      </c>
      <c r="J842" t="s">
        <v>881</v>
      </c>
      <c r="K842">
        <v>1430.2033253679199</v>
      </c>
      <c r="L842">
        <v>1403.9796867155501</v>
      </c>
      <c r="M842">
        <v>0.60796794168854995</v>
      </c>
      <c r="N842">
        <v>0.39203205831144999</v>
      </c>
      <c r="O842">
        <v>0.23090242467136801</v>
      </c>
      <c r="P842">
        <v>1.30645703619012</v>
      </c>
      <c r="Q842">
        <v>0.92444538848124802</v>
      </c>
      <c r="R842">
        <v>4</v>
      </c>
      <c r="S842">
        <v>1</v>
      </c>
      <c r="T842">
        <v>1433.6943273825</v>
      </c>
      <c r="U842">
        <v>1400.48868470097</v>
      </c>
      <c r="V842">
        <v>0</v>
      </c>
      <c r="W842">
        <v>0</v>
      </c>
      <c r="X842">
        <v>0</v>
      </c>
      <c r="Y842" t="str">
        <f>IF(Table721[[#This Row],[home_team_score]] &gt; Table721[[#This Row],[away_team_score]], Table721[[#This Row],[home_team]], IF(Table721[[#This Row],[home_team_score]] &lt; Table721[[#This Row],[away_team_score]], Table721[[#This Row],[away_team]], ""))</f>
        <v>Columbus Blue Jackets</v>
      </c>
    </row>
    <row r="843" spans="1:25">
      <c r="A843">
        <v>2023</v>
      </c>
      <c r="B843" s="15">
        <v>44910</v>
      </c>
      <c r="C843">
        <v>0</v>
      </c>
      <c r="D843">
        <v>0</v>
      </c>
      <c r="E843" t="s">
        <v>829</v>
      </c>
      <c r="G843" t="s">
        <v>884</v>
      </c>
      <c r="H843" t="s">
        <v>878</v>
      </c>
      <c r="I843" t="s">
        <v>885</v>
      </c>
      <c r="J843" t="s">
        <v>879</v>
      </c>
      <c r="K843">
        <v>1439.58266066483</v>
      </c>
      <c r="L843">
        <v>1402.2244406060199</v>
      </c>
      <c r="M843">
        <v>0.62313457319299603</v>
      </c>
      <c r="N843">
        <v>0.37686542680700402</v>
      </c>
      <c r="O843">
        <v>0.22901985316319601</v>
      </c>
      <c r="P843">
        <v>1.33257881109562</v>
      </c>
      <c r="Q843">
        <v>0.89644104206757802</v>
      </c>
      <c r="R843">
        <v>2</v>
      </c>
      <c r="S843">
        <v>5</v>
      </c>
      <c r="T843">
        <v>1433.57122412373</v>
      </c>
      <c r="U843">
        <v>1408.2358771471199</v>
      </c>
      <c r="V843">
        <v>0</v>
      </c>
      <c r="W843">
        <v>2</v>
      </c>
      <c r="X843">
        <v>1</v>
      </c>
      <c r="Y843" t="str">
        <f>IF(Table721[[#This Row],[home_team_score]] &gt; Table721[[#This Row],[away_team_score]], Table721[[#This Row],[home_team]], IF(Table721[[#This Row],[home_team_score]] &lt; Table721[[#This Row],[away_team_score]], Table721[[#This Row],[away_team]], ""))</f>
        <v>Anaheim Ducks</v>
      </c>
    </row>
    <row r="844" spans="1:25">
      <c r="A844">
        <v>2023</v>
      </c>
      <c r="B844" s="15">
        <v>44918</v>
      </c>
      <c r="C844">
        <v>0</v>
      </c>
      <c r="D844">
        <v>0</v>
      </c>
      <c r="E844" t="s">
        <v>829</v>
      </c>
      <c r="F844" t="s">
        <v>865</v>
      </c>
      <c r="G844" t="s">
        <v>890</v>
      </c>
      <c r="H844" t="s">
        <v>874</v>
      </c>
      <c r="I844" t="s">
        <v>891</v>
      </c>
      <c r="J844" t="s">
        <v>875</v>
      </c>
      <c r="K844">
        <v>1430.85787928685</v>
      </c>
      <c r="L844">
        <v>1503.9867143157101</v>
      </c>
      <c r="M844">
        <v>0.46676401229527398</v>
      </c>
      <c r="N844">
        <v>0.53323598770472602</v>
      </c>
      <c r="O844">
        <v>0.24002768909408401</v>
      </c>
      <c r="P844">
        <v>1.0615194264611101</v>
      </c>
      <c r="Q844">
        <v>1.1785082626329699</v>
      </c>
      <c r="R844">
        <v>2</v>
      </c>
      <c r="S844">
        <v>1</v>
      </c>
      <c r="T844">
        <v>1433.4621515578001</v>
      </c>
      <c r="U844">
        <v>1501.38244204476</v>
      </c>
      <c r="V844">
        <v>8</v>
      </c>
      <c r="W844">
        <v>24</v>
      </c>
      <c r="X844">
        <v>16</v>
      </c>
      <c r="Y844" t="str">
        <f>IF(Table721[[#This Row],[home_team_score]] &gt; Table721[[#This Row],[away_team_score]], Table721[[#This Row],[home_team]], IF(Table721[[#This Row],[home_team_score]] &lt; Table721[[#This Row],[away_team_score]], Table721[[#This Row],[away_team]], ""))</f>
        <v>Arizona Coyotes</v>
      </c>
    </row>
    <row r="845" spans="1:25">
      <c r="A845">
        <v>2023</v>
      </c>
      <c r="B845" s="15">
        <v>44914</v>
      </c>
      <c r="C845">
        <v>0</v>
      </c>
      <c r="D845">
        <v>0</v>
      </c>
      <c r="E845" t="s">
        <v>829</v>
      </c>
      <c r="F845" t="s">
        <v>860</v>
      </c>
      <c r="G845" t="s">
        <v>890</v>
      </c>
      <c r="H845" t="s">
        <v>884</v>
      </c>
      <c r="I845" t="s">
        <v>891</v>
      </c>
      <c r="J845" t="s">
        <v>885</v>
      </c>
      <c r="K845">
        <v>1436.23821928692</v>
      </c>
      <c r="L845">
        <v>1429.96146159931</v>
      </c>
      <c r="M845">
        <v>0.58028782661215295</v>
      </c>
      <c r="N845">
        <v>0.419712173387847</v>
      </c>
      <c r="O845">
        <v>0.23430192937637701</v>
      </c>
      <c r="P845">
        <v>1.25891502523183</v>
      </c>
      <c r="Q845">
        <v>0.97538690414454698</v>
      </c>
      <c r="R845">
        <v>2</v>
      </c>
      <c r="S845">
        <v>3</v>
      </c>
      <c r="T845">
        <v>1433.35703082242</v>
      </c>
      <c r="U845">
        <v>1432.84265006381</v>
      </c>
      <c r="V845">
        <v>0</v>
      </c>
      <c r="W845">
        <v>3</v>
      </c>
      <c r="X845">
        <v>1</v>
      </c>
      <c r="Y845" t="str">
        <f>IF(Table721[[#This Row],[home_team_score]] &gt; Table721[[#This Row],[away_team_score]], Table721[[#This Row],[home_team]], IF(Table721[[#This Row],[home_team_score]] &lt; Table721[[#This Row],[away_team_score]], Table721[[#This Row],[away_team]], ""))</f>
        <v>Montreal Canadiens</v>
      </c>
    </row>
    <row r="846" spans="1:25">
      <c r="A846">
        <v>2023</v>
      </c>
      <c r="B846" s="15">
        <v>44934</v>
      </c>
      <c r="C846">
        <v>0</v>
      </c>
      <c r="D846">
        <v>0</v>
      </c>
      <c r="E846" t="s">
        <v>829</v>
      </c>
      <c r="G846" t="s">
        <v>840</v>
      </c>
      <c r="H846" t="s">
        <v>846</v>
      </c>
      <c r="I846" t="s">
        <v>841</v>
      </c>
      <c r="J846" t="s">
        <v>847</v>
      </c>
      <c r="K846">
        <v>1436.2874873729399</v>
      </c>
      <c r="L846">
        <v>1565.2708430044099</v>
      </c>
      <c r="M846">
        <v>0.38825225568053301</v>
      </c>
      <c r="N846">
        <v>0.61174774431946699</v>
      </c>
      <c r="O846">
        <v>0.23043482003778501</v>
      </c>
      <c r="P846">
        <v>0.91747249273184295</v>
      </c>
      <c r="Q846">
        <v>1.3129623273059401</v>
      </c>
      <c r="R846">
        <v>2</v>
      </c>
      <c r="S846">
        <v>6</v>
      </c>
      <c r="T846">
        <v>1432.4031801393601</v>
      </c>
      <c r="U846">
        <v>1569.15515023799</v>
      </c>
      <c r="V846">
        <v>37</v>
      </c>
      <c r="W846">
        <v>2</v>
      </c>
      <c r="X846">
        <v>19</v>
      </c>
      <c r="Y846" t="str">
        <f>IF(Table721[[#This Row],[home_team_score]] &gt; Table721[[#This Row],[away_team_score]], Table721[[#This Row],[home_team]], IF(Table721[[#This Row],[home_team_score]] &lt; Table721[[#This Row],[away_team_score]], Table721[[#This Row],[away_team]], ""))</f>
        <v>Toronto Maple Leafs</v>
      </c>
    </row>
    <row r="847" spans="1:25">
      <c r="A847">
        <v>2023</v>
      </c>
      <c r="B847" s="15">
        <v>44981</v>
      </c>
      <c r="C847">
        <v>0</v>
      </c>
      <c r="D847">
        <v>0</v>
      </c>
      <c r="E847" t="s">
        <v>829</v>
      </c>
      <c r="G847" t="s">
        <v>840</v>
      </c>
      <c r="H847" t="s">
        <v>884</v>
      </c>
      <c r="I847" t="s">
        <v>841</v>
      </c>
      <c r="J847" t="s">
        <v>885</v>
      </c>
      <c r="K847">
        <v>1437.8054057235199</v>
      </c>
      <c r="L847">
        <v>1428.63141193055</v>
      </c>
      <c r="M847">
        <v>0.584344251287226</v>
      </c>
      <c r="N847">
        <v>0.415655748712774</v>
      </c>
      <c r="O847">
        <v>0.23380601082732499</v>
      </c>
      <c r="P847">
        <v>1.26587131505843</v>
      </c>
      <c r="Q847">
        <v>0.96793469576889501</v>
      </c>
      <c r="R847">
        <v>2</v>
      </c>
      <c r="S847">
        <v>5</v>
      </c>
      <c r="T847">
        <v>1432.2479894381499</v>
      </c>
      <c r="U847">
        <v>1434.18882821592</v>
      </c>
      <c r="V847">
        <v>0</v>
      </c>
      <c r="W847">
        <v>0</v>
      </c>
      <c r="X847">
        <v>0</v>
      </c>
      <c r="Y847" t="str">
        <f>IF(Table721[[#This Row],[home_team_score]] &gt; Table721[[#This Row],[away_team_score]], Table721[[#This Row],[home_team]], IF(Table721[[#This Row],[home_team_score]] &lt; Table721[[#This Row],[away_team_score]], Table721[[#This Row],[away_team]], ""))</f>
        <v>Montreal Canadiens</v>
      </c>
    </row>
    <row r="848" spans="1:25">
      <c r="A848">
        <v>2023</v>
      </c>
      <c r="B848" s="15">
        <v>44870</v>
      </c>
      <c r="C848">
        <v>0</v>
      </c>
      <c r="D848">
        <v>0</v>
      </c>
      <c r="E848" t="s">
        <v>829</v>
      </c>
      <c r="F848" t="s">
        <v>865</v>
      </c>
      <c r="G848" t="s">
        <v>836</v>
      </c>
      <c r="H848" t="s">
        <v>878</v>
      </c>
      <c r="I848" t="s">
        <v>837</v>
      </c>
      <c r="J848" t="s">
        <v>879</v>
      </c>
      <c r="K848">
        <v>1434.9704528423999</v>
      </c>
      <c r="L848">
        <v>1434.97486565182</v>
      </c>
      <c r="M848">
        <v>0.57145689658216303</v>
      </c>
      <c r="N848">
        <v>0.42854310341783702</v>
      </c>
      <c r="O848">
        <v>0.23537957926780401</v>
      </c>
      <c r="P848">
        <v>1.24378408854494</v>
      </c>
      <c r="Q848">
        <v>0.99159549072286801</v>
      </c>
      <c r="R848">
        <v>4</v>
      </c>
      <c r="S848">
        <v>5</v>
      </c>
      <c r="T848">
        <v>1432.1420217442901</v>
      </c>
      <c r="U848">
        <v>1437.80329674993</v>
      </c>
      <c r="V848">
        <v>0</v>
      </c>
      <c r="W848">
        <v>6</v>
      </c>
      <c r="X848">
        <v>3</v>
      </c>
      <c r="Y848" t="str">
        <f>IF(Table721[[#This Row],[home_team_score]] &gt; Table721[[#This Row],[away_team_score]], Table721[[#This Row],[home_team]], IF(Table721[[#This Row],[home_team_score]] &lt; Table721[[#This Row],[away_team_score]], Table721[[#This Row],[away_team]], ""))</f>
        <v>Anaheim Ducks</v>
      </c>
    </row>
    <row r="849" spans="1:25">
      <c r="A849">
        <v>2023</v>
      </c>
      <c r="B849" s="15">
        <v>44892</v>
      </c>
      <c r="C849">
        <v>0</v>
      </c>
      <c r="D849">
        <v>0</v>
      </c>
      <c r="E849" t="s">
        <v>829</v>
      </c>
      <c r="F849" t="s">
        <v>860</v>
      </c>
      <c r="G849" t="s">
        <v>836</v>
      </c>
      <c r="H849" t="s">
        <v>863</v>
      </c>
      <c r="I849" t="s">
        <v>837</v>
      </c>
      <c r="J849" t="s">
        <v>864</v>
      </c>
      <c r="K849">
        <v>1434.03403893674</v>
      </c>
      <c r="L849">
        <v>1500.6985688458701</v>
      </c>
      <c r="M849">
        <v>0.47603618773548101</v>
      </c>
      <c r="N849">
        <v>0.52396381226451905</v>
      </c>
      <c r="O849">
        <v>0.24115537826455999</v>
      </c>
      <c r="P849">
        <v>1.07842906681455</v>
      </c>
      <c r="Q849">
        <v>1.1627263114500099</v>
      </c>
      <c r="R849">
        <v>3</v>
      </c>
      <c r="S849">
        <v>4</v>
      </c>
      <c r="T849">
        <v>1431.75389080643</v>
      </c>
      <c r="U849">
        <v>1502.9787169761801</v>
      </c>
      <c r="V849">
        <v>8</v>
      </c>
      <c r="W849">
        <v>22</v>
      </c>
      <c r="X849">
        <v>15</v>
      </c>
      <c r="Y849" t="str">
        <f>IF(Table721[[#This Row],[home_team_score]] &gt; Table721[[#This Row],[away_team_score]], Table721[[#This Row],[home_team]], IF(Table721[[#This Row],[home_team_score]] &lt; Table721[[#This Row],[away_team_score]], Table721[[#This Row],[away_team]], ""))</f>
        <v>Vancouver Canucks</v>
      </c>
    </row>
    <row r="850" spans="1:25">
      <c r="A850">
        <v>2023</v>
      </c>
      <c r="B850" s="15">
        <v>44917</v>
      </c>
      <c r="C850">
        <v>0</v>
      </c>
      <c r="D850">
        <v>0</v>
      </c>
      <c r="E850" t="s">
        <v>829</v>
      </c>
      <c r="G850" t="s">
        <v>836</v>
      </c>
      <c r="H850" t="s">
        <v>886</v>
      </c>
      <c r="I850" t="s">
        <v>837</v>
      </c>
      <c r="J850" t="s">
        <v>887</v>
      </c>
      <c r="K850">
        <v>1425.2028167891999</v>
      </c>
      <c r="L850">
        <v>1548.95289418077</v>
      </c>
      <c r="M850">
        <v>0.39543098234674001</v>
      </c>
      <c r="N850">
        <v>0.60456901765325999</v>
      </c>
      <c r="O850">
        <v>0.23132210722434701</v>
      </c>
      <c r="P850">
        <v>0.930712143819586</v>
      </c>
      <c r="Q850">
        <v>1.3006099634047601</v>
      </c>
      <c r="R850">
        <v>5</v>
      </c>
      <c r="S850">
        <v>2</v>
      </c>
      <c r="T850">
        <v>1430.9949891915101</v>
      </c>
      <c r="U850">
        <v>1543.1607217784599</v>
      </c>
      <c r="V850">
        <v>22</v>
      </c>
      <c r="W850">
        <v>8</v>
      </c>
      <c r="X850">
        <v>15</v>
      </c>
      <c r="Y850" t="str">
        <f>IF(Table721[[#This Row],[home_team_score]] &gt; Table721[[#This Row],[away_team_score]], Table721[[#This Row],[home_team]], IF(Table721[[#This Row],[home_team_score]] &lt; Table721[[#This Row],[away_team_score]], Table721[[#This Row],[away_team]], ""))</f>
        <v>San Jose Sharks</v>
      </c>
    </row>
    <row r="851" spans="1:25">
      <c r="A851">
        <v>2023</v>
      </c>
      <c r="B851" s="15">
        <v>44874</v>
      </c>
      <c r="C851">
        <v>0</v>
      </c>
      <c r="D851">
        <v>0</v>
      </c>
      <c r="E851" t="s">
        <v>829</v>
      </c>
      <c r="G851" t="s">
        <v>878</v>
      </c>
      <c r="H851" t="s">
        <v>886</v>
      </c>
      <c r="I851" t="s">
        <v>879</v>
      </c>
      <c r="J851" t="s">
        <v>887</v>
      </c>
      <c r="K851">
        <v>1434.7379146959399</v>
      </c>
      <c r="L851">
        <v>1529.76102871543</v>
      </c>
      <c r="M851">
        <v>0.43556679812733101</v>
      </c>
      <c r="N851">
        <v>0.56443320187266899</v>
      </c>
      <c r="O851">
        <v>0.236235127863414</v>
      </c>
      <c r="P851">
        <v>1.0044725458694099</v>
      </c>
      <c r="Q851">
        <v>1.2317625819940099</v>
      </c>
      <c r="R851">
        <v>1</v>
      </c>
      <c r="S851">
        <v>4</v>
      </c>
      <c r="T851">
        <v>1430.8014767693601</v>
      </c>
      <c r="U851">
        <v>1533.6974666420101</v>
      </c>
      <c r="V851">
        <v>18</v>
      </c>
      <c r="W851">
        <v>30</v>
      </c>
      <c r="X851">
        <v>24</v>
      </c>
      <c r="Y851" t="str">
        <f>IF(Table721[[#This Row],[home_team_score]] &gt; Table721[[#This Row],[away_team_score]], Table721[[#This Row],[home_team]], IF(Table721[[#This Row],[home_team_score]] &lt; Table721[[#This Row],[away_team_score]], Table721[[#This Row],[away_team]], ""))</f>
        <v>Minnesota Wild</v>
      </c>
    </row>
    <row r="852" spans="1:25">
      <c r="A852">
        <v>2023</v>
      </c>
      <c r="B852" s="15">
        <v>44880</v>
      </c>
      <c r="C852">
        <v>0</v>
      </c>
      <c r="D852">
        <v>0</v>
      </c>
      <c r="E852" t="s">
        <v>829</v>
      </c>
      <c r="F852" t="s">
        <v>860</v>
      </c>
      <c r="G852" t="s">
        <v>878</v>
      </c>
      <c r="H852" t="s">
        <v>892</v>
      </c>
      <c r="I852" t="s">
        <v>879</v>
      </c>
      <c r="J852" t="s">
        <v>893</v>
      </c>
      <c r="K852">
        <v>1428.0955018027501</v>
      </c>
      <c r="L852">
        <v>1446.6315321811101</v>
      </c>
      <c r="M852">
        <v>0.54515691232877705</v>
      </c>
      <c r="N852">
        <v>0.454843087671223</v>
      </c>
      <c r="O852">
        <v>0.23857896980222201</v>
      </c>
      <c r="P852">
        <v>1.1988298199358201</v>
      </c>
      <c r="Q852">
        <v>1.03974914986641</v>
      </c>
      <c r="R852">
        <v>3</v>
      </c>
      <c r="S852">
        <v>2</v>
      </c>
      <c r="T852">
        <v>1430.2586475426201</v>
      </c>
      <c r="U852">
        <v>1444.46838644124</v>
      </c>
      <c r="V852">
        <v>0</v>
      </c>
      <c r="W852">
        <v>9</v>
      </c>
      <c r="X852">
        <v>4</v>
      </c>
      <c r="Y852" t="str">
        <f>IF(Table721[[#This Row],[home_team_score]] &gt; Table721[[#This Row],[away_team_score]], Table721[[#This Row],[home_team]], IF(Table721[[#This Row],[home_team_score]] &lt; Table721[[#This Row],[away_team_score]], Table721[[#This Row],[away_team]], ""))</f>
        <v>Anaheim Ducks</v>
      </c>
    </row>
    <row r="853" spans="1:25">
      <c r="A853">
        <v>2023</v>
      </c>
      <c r="B853" s="15">
        <v>44912</v>
      </c>
      <c r="C853">
        <v>0</v>
      </c>
      <c r="D853">
        <v>0</v>
      </c>
      <c r="E853" t="s">
        <v>829</v>
      </c>
      <c r="G853" t="s">
        <v>884</v>
      </c>
      <c r="H853" t="s">
        <v>882</v>
      </c>
      <c r="I853" t="s">
        <v>885</v>
      </c>
      <c r="J853" t="s">
        <v>883</v>
      </c>
      <c r="K853">
        <v>1433.57122412373</v>
      </c>
      <c r="L853">
        <v>1580.6107209465399</v>
      </c>
      <c r="M853">
        <v>0.36387047148782498</v>
      </c>
      <c r="N853">
        <v>0.63612952851217597</v>
      </c>
      <c r="O853">
        <v>0.22739178792386799</v>
      </c>
      <c r="P853">
        <v>0.87239157381520005</v>
      </c>
      <c r="Q853">
        <v>1.3550002141086701</v>
      </c>
      <c r="R853">
        <v>1</v>
      </c>
      <c r="S853">
        <v>5</v>
      </c>
      <c r="T853">
        <v>1429.96146159931</v>
      </c>
      <c r="U853">
        <v>1584.2204834709601</v>
      </c>
      <c r="V853">
        <v>45</v>
      </c>
      <c r="W853">
        <v>5</v>
      </c>
      <c r="X853">
        <v>25</v>
      </c>
      <c r="Y853" t="str">
        <f>IF(Table721[[#This Row],[home_team_score]] &gt; Table721[[#This Row],[away_team_score]], Table721[[#This Row],[home_team]], IF(Table721[[#This Row],[home_team_score]] &lt; Table721[[#This Row],[away_team_score]], Table721[[#This Row],[away_team]], ""))</f>
        <v>Tampa Bay Lightning</v>
      </c>
    </row>
    <row r="854" spans="1:25">
      <c r="A854">
        <v>2023</v>
      </c>
      <c r="B854" s="15">
        <v>44913</v>
      </c>
      <c r="C854">
        <v>0</v>
      </c>
      <c r="D854">
        <v>0</v>
      </c>
      <c r="E854" t="s">
        <v>829</v>
      </c>
      <c r="G854" t="s">
        <v>836</v>
      </c>
      <c r="H854" t="s">
        <v>848</v>
      </c>
      <c r="I854" t="s">
        <v>837</v>
      </c>
      <c r="J854" t="s">
        <v>849</v>
      </c>
      <c r="K854">
        <v>1433.87082877283</v>
      </c>
      <c r="L854">
        <v>1514.86203748754</v>
      </c>
      <c r="M854">
        <v>0.45551797843229902</v>
      </c>
      <c r="N854">
        <v>0.54448202156770098</v>
      </c>
      <c r="O854">
        <v>0.23866097893851099</v>
      </c>
      <c r="P854">
        <v>1.0409825691463701</v>
      </c>
      <c r="Q854">
        <v>1.19767840979215</v>
      </c>
      <c r="R854">
        <v>2</v>
      </c>
      <c r="S854">
        <v>5</v>
      </c>
      <c r="T854">
        <v>1429.7263231253901</v>
      </c>
      <c r="U854">
        <v>1519.0065431349799</v>
      </c>
      <c r="V854">
        <v>12</v>
      </c>
      <c r="W854">
        <v>22</v>
      </c>
      <c r="X854">
        <v>17</v>
      </c>
      <c r="Y854" t="str">
        <f>IF(Table721[[#This Row],[home_team_score]] &gt; Table721[[#This Row],[away_team_score]], Table721[[#This Row],[home_team]], IF(Table721[[#This Row],[home_team_score]] &lt; Table721[[#This Row],[away_team_score]], Table721[[#This Row],[away_team]], ""))</f>
        <v>Calgary Flames</v>
      </c>
    </row>
    <row r="855" spans="1:25">
      <c r="A855">
        <v>2023</v>
      </c>
      <c r="B855" s="15">
        <v>44890</v>
      </c>
      <c r="C855">
        <v>0</v>
      </c>
      <c r="D855">
        <v>0</v>
      </c>
      <c r="E855" t="s">
        <v>829</v>
      </c>
      <c r="F855" t="s">
        <v>865</v>
      </c>
      <c r="G855" t="s">
        <v>880</v>
      </c>
      <c r="H855" t="s">
        <v>884</v>
      </c>
      <c r="I855" t="s">
        <v>881</v>
      </c>
      <c r="J855" t="s">
        <v>885</v>
      </c>
      <c r="K855">
        <v>1432.3265398830299</v>
      </c>
      <c r="L855">
        <v>1441.07640938138</v>
      </c>
      <c r="M855">
        <v>0.55908633933390395</v>
      </c>
      <c r="N855">
        <v>0.440913660666096</v>
      </c>
      <c r="O855">
        <v>0.23688572757645701</v>
      </c>
      <c r="P855">
        <v>1.2226188319731</v>
      </c>
      <c r="Q855">
        <v>1.01426689560336</v>
      </c>
      <c r="R855">
        <v>2</v>
      </c>
      <c r="S855">
        <v>3</v>
      </c>
      <c r="T855">
        <v>1429.5713844898401</v>
      </c>
      <c r="U855">
        <v>1443.8315647745701</v>
      </c>
      <c r="V855">
        <v>0</v>
      </c>
      <c r="W855">
        <v>7</v>
      </c>
      <c r="X855">
        <v>3</v>
      </c>
      <c r="Y855" t="str">
        <f>IF(Table721[[#This Row],[home_team_score]] &gt; Table721[[#This Row],[away_team_score]], Table721[[#This Row],[home_team]], IF(Table721[[#This Row],[home_team_score]] &lt; Table721[[#This Row],[away_team_score]], Table721[[#This Row],[away_team]], ""))</f>
        <v>Montreal Canadiens</v>
      </c>
    </row>
    <row r="856" spans="1:25">
      <c r="A856">
        <v>2023</v>
      </c>
      <c r="B856" s="15">
        <v>44982</v>
      </c>
      <c r="C856">
        <v>0</v>
      </c>
      <c r="D856">
        <v>0</v>
      </c>
      <c r="E856" t="s">
        <v>829</v>
      </c>
      <c r="G856" t="s">
        <v>884</v>
      </c>
      <c r="H856" t="s">
        <v>831</v>
      </c>
      <c r="I856" t="s">
        <v>885</v>
      </c>
      <c r="J856" t="s">
        <v>833</v>
      </c>
      <c r="K856">
        <v>1434.18882821592</v>
      </c>
      <c r="L856">
        <v>1474.81777936149</v>
      </c>
      <c r="M856">
        <v>0.51348275400349397</v>
      </c>
      <c r="N856">
        <v>0.48651724599650598</v>
      </c>
      <c r="O856">
        <v>0.24243204889027101</v>
      </c>
      <c r="P856">
        <v>1.14491288077437</v>
      </c>
      <c r="Q856">
        <v>1.0975191681159</v>
      </c>
      <c r="R856">
        <v>2</v>
      </c>
      <c r="S856">
        <v>5</v>
      </c>
      <c r="T856">
        <v>1429.42452628144</v>
      </c>
      <c r="U856">
        <v>1479.5820812959701</v>
      </c>
      <c r="V856">
        <v>3</v>
      </c>
      <c r="W856">
        <v>0</v>
      </c>
      <c r="X856">
        <v>1</v>
      </c>
      <c r="Y856" t="str">
        <f>IF(Table721[[#This Row],[home_team_score]] &gt; Table721[[#This Row],[away_team_score]], Table721[[#This Row],[home_team]], IF(Table721[[#This Row],[home_team_score]] &lt; Table721[[#This Row],[away_team_score]], Table721[[#This Row],[away_team]], ""))</f>
        <v>Ottawa Senators</v>
      </c>
    </row>
    <row r="857" spans="1:25">
      <c r="A857">
        <v>2023</v>
      </c>
      <c r="B857" s="15">
        <v>44934</v>
      </c>
      <c r="C857">
        <v>0</v>
      </c>
      <c r="D857">
        <v>0</v>
      </c>
      <c r="E857" t="s">
        <v>829</v>
      </c>
      <c r="G857" t="s">
        <v>890</v>
      </c>
      <c r="H857" t="s">
        <v>856</v>
      </c>
      <c r="I857" t="s">
        <v>891</v>
      </c>
      <c r="J857" t="s">
        <v>857</v>
      </c>
      <c r="K857">
        <v>1433.29451001955</v>
      </c>
      <c r="L857">
        <v>1531.6248148249799</v>
      </c>
      <c r="M857">
        <v>0.43089228094704701</v>
      </c>
      <c r="N857">
        <v>0.56910771905295299</v>
      </c>
      <c r="O857">
        <v>0.23566586364543499</v>
      </c>
      <c r="P857">
        <v>0.99590382401199196</v>
      </c>
      <c r="Q857">
        <v>1.2397620396334399</v>
      </c>
      <c r="R857">
        <v>1</v>
      </c>
      <c r="S857">
        <v>4</v>
      </c>
      <c r="T857">
        <v>1429.40645573298</v>
      </c>
      <c r="U857">
        <v>1535.5128691115499</v>
      </c>
      <c r="V857">
        <v>18</v>
      </c>
      <c r="W857">
        <v>18</v>
      </c>
      <c r="X857">
        <v>18</v>
      </c>
      <c r="Y857" t="str">
        <f>IF(Table721[[#This Row],[home_team_score]] &gt; Table721[[#This Row],[away_team_score]], Table721[[#This Row],[home_team]], IF(Table721[[#This Row],[home_team_score]] &lt; Table721[[#This Row],[away_team_score]], Table721[[#This Row],[away_team]], ""))</f>
        <v>Pittsburgh Penguins</v>
      </c>
    </row>
    <row r="858" spans="1:25">
      <c r="A858">
        <v>2023</v>
      </c>
      <c r="B858" s="15">
        <v>44933</v>
      </c>
      <c r="C858">
        <v>0</v>
      </c>
      <c r="D858">
        <v>0</v>
      </c>
      <c r="E858" t="s">
        <v>829</v>
      </c>
      <c r="F858" t="s">
        <v>865</v>
      </c>
      <c r="G858" t="s">
        <v>868</v>
      </c>
      <c r="H858" t="s">
        <v>866</v>
      </c>
      <c r="I858" t="s">
        <v>869</v>
      </c>
      <c r="J858" t="s">
        <v>867</v>
      </c>
      <c r="K858">
        <v>1425.7722018408599</v>
      </c>
      <c r="L858">
        <v>1568.8235308855201</v>
      </c>
      <c r="M858">
        <v>0.36920089537606099</v>
      </c>
      <c r="N858">
        <v>0.63079910462393896</v>
      </c>
      <c r="O858">
        <v>0.228061472755136</v>
      </c>
      <c r="P858">
        <v>0.882262763565279</v>
      </c>
      <c r="Q858">
        <v>1.34579870918986</v>
      </c>
      <c r="R858">
        <v>4</v>
      </c>
      <c r="S858">
        <v>3</v>
      </c>
      <c r="T858">
        <v>1428.96303952675</v>
      </c>
      <c r="U858">
        <v>1565.63269319963</v>
      </c>
      <c r="V858">
        <v>32</v>
      </c>
      <c r="W858">
        <v>1</v>
      </c>
      <c r="X858">
        <v>16</v>
      </c>
      <c r="Y858" t="str">
        <f>IF(Table721[[#This Row],[home_team_score]] &gt; Table721[[#This Row],[away_team_score]], Table721[[#This Row],[home_team]], IF(Table721[[#This Row],[home_team_score]] &lt; Table721[[#This Row],[away_team_score]], Table721[[#This Row],[away_team]], ""))</f>
        <v>Columbus Blue Jackets</v>
      </c>
    </row>
    <row r="859" spans="1:25">
      <c r="A859">
        <v>2023</v>
      </c>
      <c r="B859" s="15">
        <v>44977</v>
      </c>
      <c r="C859">
        <v>0</v>
      </c>
      <c r="D859">
        <v>0</v>
      </c>
      <c r="E859" t="s">
        <v>829</v>
      </c>
      <c r="G859" t="s">
        <v>836</v>
      </c>
      <c r="H859" t="s">
        <v>850</v>
      </c>
      <c r="I859" t="s">
        <v>837</v>
      </c>
      <c r="J859" t="s">
        <v>851</v>
      </c>
      <c r="K859">
        <v>1422.51617810373</v>
      </c>
      <c r="L859">
        <v>1507.8299078416301</v>
      </c>
      <c r="M859">
        <v>0.44935374500569097</v>
      </c>
      <c r="N859">
        <v>0.55064625499430897</v>
      </c>
      <c r="O859">
        <v>0.237911878165322</v>
      </c>
      <c r="P859">
        <v>1.02971277474178</v>
      </c>
      <c r="Q859">
        <v>1.20819910342354</v>
      </c>
      <c r="R859">
        <v>4</v>
      </c>
      <c r="S859">
        <v>0</v>
      </c>
      <c r="T859">
        <v>1428.3377077738401</v>
      </c>
      <c r="U859">
        <v>1502.00837817152</v>
      </c>
      <c r="V859">
        <v>6</v>
      </c>
      <c r="W859">
        <v>0</v>
      </c>
      <c r="X859">
        <v>3</v>
      </c>
      <c r="Y859" t="str">
        <f>IF(Table721[[#This Row],[home_team_score]] &gt; Table721[[#This Row],[away_team_score]], Table721[[#This Row],[home_team]], IF(Table721[[#This Row],[home_team_score]] &lt; Table721[[#This Row],[away_team_score]], Table721[[#This Row],[away_team]], ""))</f>
        <v>San Jose Sharks</v>
      </c>
    </row>
    <row r="860" spans="1:25">
      <c r="A860">
        <v>2023</v>
      </c>
      <c r="B860" s="15">
        <v>44877</v>
      </c>
      <c r="C860">
        <v>0</v>
      </c>
      <c r="D860">
        <v>0</v>
      </c>
      <c r="E860" t="s">
        <v>829</v>
      </c>
      <c r="G860" t="s">
        <v>878</v>
      </c>
      <c r="H860" t="s">
        <v>880</v>
      </c>
      <c r="I860" t="s">
        <v>879</v>
      </c>
      <c r="J860" t="s">
        <v>881</v>
      </c>
      <c r="K860">
        <v>1430.8014767693601</v>
      </c>
      <c r="L860">
        <v>1445.4388755186601</v>
      </c>
      <c r="M860">
        <v>0.55071586414657503</v>
      </c>
      <c r="N860">
        <v>0.44928413585342503</v>
      </c>
      <c r="O860">
        <v>0.23790341789578001</v>
      </c>
      <c r="P860">
        <v>1.2083179598190299</v>
      </c>
      <c r="Q860">
        <v>1.0295854580767501</v>
      </c>
      <c r="R860">
        <v>2</v>
      </c>
      <c r="S860">
        <v>3</v>
      </c>
      <c r="T860">
        <v>1428.0955018027501</v>
      </c>
      <c r="U860">
        <v>1448.1448504852699</v>
      </c>
      <c r="V860">
        <v>0</v>
      </c>
      <c r="W860">
        <v>11</v>
      </c>
      <c r="X860">
        <v>5</v>
      </c>
      <c r="Y860" t="str">
        <f>IF(Table721[[#This Row],[home_team_score]] &gt; Table721[[#This Row],[away_team_score]], Table721[[#This Row],[home_team]], IF(Table721[[#This Row],[home_team_score]] &lt; Table721[[#This Row],[away_team_score]], Table721[[#This Row],[away_team]], ""))</f>
        <v>Chicago Blackhawks</v>
      </c>
    </row>
    <row r="861" spans="1:25">
      <c r="A861">
        <v>2023</v>
      </c>
      <c r="B861" s="15">
        <v>44886</v>
      </c>
      <c r="C861">
        <v>0</v>
      </c>
      <c r="D861">
        <v>0</v>
      </c>
      <c r="E861" t="s">
        <v>829</v>
      </c>
      <c r="G861" t="s">
        <v>840</v>
      </c>
      <c r="H861" t="s">
        <v>848</v>
      </c>
      <c r="I861" t="s">
        <v>841</v>
      </c>
      <c r="J861" t="s">
        <v>849</v>
      </c>
      <c r="K861">
        <v>1431.9598796093101</v>
      </c>
      <c r="L861">
        <v>1526.91596294027</v>
      </c>
      <c r="M861">
        <v>0.43566166345038898</v>
      </c>
      <c r="N861">
        <v>0.56433833654961096</v>
      </c>
      <c r="O861">
        <v>0.23624667561889201</v>
      </c>
      <c r="P861">
        <v>1.0046463828349199</v>
      </c>
      <c r="Q861">
        <v>1.23160029278397</v>
      </c>
      <c r="R861">
        <v>2</v>
      </c>
      <c r="S861">
        <v>5</v>
      </c>
      <c r="T861">
        <v>1428.0224583581301</v>
      </c>
      <c r="U861">
        <v>1530.85338419145</v>
      </c>
      <c r="V861">
        <v>16</v>
      </c>
      <c r="W861">
        <v>26</v>
      </c>
      <c r="X861">
        <v>21</v>
      </c>
      <c r="Y861" t="str">
        <f>IF(Table721[[#This Row],[home_team_score]] &gt; Table721[[#This Row],[away_team_score]], Table721[[#This Row],[home_team]], IF(Table721[[#This Row],[home_team_score]] &lt; Table721[[#This Row],[away_team_score]], Table721[[#This Row],[away_team]], ""))</f>
        <v>Calgary Flames</v>
      </c>
    </row>
    <row r="862" spans="1:25">
      <c r="A862">
        <v>2023</v>
      </c>
      <c r="B862" s="15">
        <v>44976</v>
      </c>
      <c r="C862">
        <v>0</v>
      </c>
      <c r="D862">
        <v>0</v>
      </c>
      <c r="E862" t="s">
        <v>829</v>
      </c>
      <c r="F862" t="s">
        <v>860</v>
      </c>
      <c r="G862" t="s">
        <v>890</v>
      </c>
      <c r="H862" t="s">
        <v>868</v>
      </c>
      <c r="I862" t="s">
        <v>891</v>
      </c>
      <c r="J862" t="s">
        <v>869</v>
      </c>
      <c r="K862">
        <v>1425.5570196721901</v>
      </c>
      <c r="L862">
        <v>1425.3865351116599</v>
      </c>
      <c r="M862">
        <v>0.57170343561344605</v>
      </c>
      <c r="N862">
        <v>0.428296564386554</v>
      </c>
      <c r="O862">
        <v>0.23534952603663001</v>
      </c>
      <c r="P862">
        <v>1.24420626465838</v>
      </c>
      <c r="Q862">
        <v>0.99114326137824604</v>
      </c>
      <c r="R862">
        <v>3</v>
      </c>
      <c r="S862">
        <v>2</v>
      </c>
      <c r="T862">
        <v>1427.57577236579</v>
      </c>
      <c r="U862">
        <v>1423.36778241806</v>
      </c>
      <c r="V862">
        <v>0</v>
      </c>
      <c r="W862">
        <v>0</v>
      </c>
      <c r="X862">
        <v>0</v>
      </c>
      <c r="Y862" t="str">
        <f>IF(Table721[[#This Row],[home_team_score]] &gt; Table721[[#This Row],[away_team_score]], Table721[[#This Row],[home_team]], IF(Table721[[#This Row],[home_team_score]] &lt; Table721[[#This Row],[away_team_score]], Table721[[#This Row],[away_team]], ""))</f>
        <v>Arizona Coyotes</v>
      </c>
    </row>
    <row r="863" spans="1:25">
      <c r="A863">
        <v>2023</v>
      </c>
      <c r="B863" s="15">
        <v>44971</v>
      </c>
      <c r="C863">
        <v>0</v>
      </c>
      <c r="D863">
        <v>0</v>
      </c>
      <c r="E863" t="s">
        <v>829</v>
      </c>
      <c r="G863" t="s">
        <v>836</v>
      </c>
      <c r="H863" t="s">
        <v>856</v>
      </c>
      <c r="I863" t="s">
        <v>837</v>
      </c>
      <c r="J863" t="s">
        <v>857</v>
      </c>
      <c r="K863">
        <v>1430.7101525637399</v>
      </c>
      <c r="L863">
        <v>1524.14666310084</v>
      </c>
      <c r="M863">
        <v>0.437813492771019</v>
      </c>
      <c r="N863">
        <v>0.56218650722898</v>
      </c>
      <c r="O863">
        <v>0.23650856560297601</v>
      </c>
      <c r="P863">
        <v>1.00858890996811</v>
      </c>
      <c r="Q863">
        <v>1.2279196556348599</v>
      </c>
      <c r="R863">
        <v>1</v>
      </c>
      <c r="S863">
        <v>3</v>
      </c>
      <c r="T863">
        <v>1427.44776696808</v>
      </c>
      <c r="U863">
        <v>1527.4090486964999</v>
      </c>
      <c r="V863">
        <v>14</v>
      </c>
      <c r="W863">
        <v>0</v>
      </c>
      <c r="X863">
        <v>7</v>
      </c>
      <c r="Y863" t="str">
        <f>IF(Table721[[#This Row],[home_team_score]] &gt; Table721[[#This Row],[away_team_score]], Table721[[#This Row],[home_team]], IF(Table721[[#This Row],[home_team_score]] &lt; Table721[[#This Row],[away_team_score]], Table721[[#This Row],[away_team]], ""))</f>
        <v>Pittsburgh Penguins</v>
      </c>
    </row>
    <row r="864" spans="1:25">
      <c r="A864">
        <v>2023</v>
      </c>
      <c r="B864" s="15">
        <v>44902</v>
      </c>
      <c r="C864">
        <v>0</v>
      </c>
      <c r="D864">
        <v>0</v>
      </c>
      <c r="E864" t="s">
        <v>829</v>
      </c>
      <c r="F864" t="s">
        <v>860</v>
      </c>
      <c r="G864" t="s">
        <v>836</v>
      </c>
      <c r="H864" t="s">
        <v>863</v>
      </c>
      <c r="I864" t="s">
        <v>837</v>
      </c>
      <c r="J864" t="s">
        <v>864</v>
      </c>
      <c r="K864">
        <v>1429.3013653283101</v>
      </c>
      <c r="L864">
        <v>1494.8428853791199</v>
      </c>
      <c r="M864">
        <v>0.47764886067835199</v>
      </c>
      <c r="N864">
        <v>0.52235113932164801</v>
      </c>
      <c r="O864">
        <v>0.24135165385992199</v>
      </c>
      <c r="P864">
        <v>1.0813680327276001</v>
      </c>
      <c r="Q864">
        <v>1.15998362113232</v>
      </c>
      <c r="R864">
        <v>5</v>
      </c>
      <c r="S864">
        <v>6</v>
      </c>
      <c r="T864">
        <v>1427.0122488269401</v>
      </c>
      <c r="U864">
        <v>1497.13200188049</v>
      </c>
      <c r="V864">
        <v>5</v>
      </c>
      <c r="W864">
        <v>16</v>
      </c>
      <c r="X864">
        <v>10</v>
      </c>
      <c r="Y864" t="str">
        <f>IF(Table721[[#This Row],[home_team_score]] &gt; Table721[[#This Row],[away_team_score]], Table721[[#This Row],[home_team]], IF(Table721[[#This Row],[home_team_score]] &lt; Table721[[#This Row],[away_team_score]], Table721[[#This Row],[away_team]], ""))</f>
        <v>Vancouver Canucks</v>
      </c>
    </row>
    <row r="865" spans="1:25">
      <c r="A865">
        <v>2023</v>
      </c>
      <c r="B865" s="15">
        <v>44888</v>
      </c>
      <c r="C865">
        <v>0</v>
      </c>
      <c r="D865">
        <v>0</v>
      </c>
      <c r="E865" t="s">
        <v>829</v>
      </c>
      <c r="G865" t="s">
        <v>878</v>
      </c>
      <c r="H865" t="s">
        <v>888</v>
      </c>
      <c r="I865" t="s">
        <v>879</v>
      </c>
      <c r="J865" t="s">
        <v>889</v>
      </c>
      <c r="K865">
        <v>1423.9745661151601</v>
      </c>
      <c r="L865">
        <v>1544.653978911</v>
      </c>
      <c r="M865">
        <v>0.399664455548568</v>
      </c>
      <c r="N865">
        <v>0.600335544451432</v>
      </c>
      <c r="O865">
        <v>0.23184384015884299</v>
      </c>
      <c r="P865">
        <v>0.93851300910660596</v>
      </c>
      <c r="Q865">
        <v>1.29333083105224</v>
      </c>
      <c r="R865">
        <v>3</v>
      </c>
      <c r="S865">
        <v>2</v>
      </c>
      <c r="T865">
        <v>1426.9769830082901</v>
      </c>
      <c r="U865">
        <v>1541.65156201787</v>
      </c>
      <c r="V865">
        <v>19</v>
      </c>
      <c r="W865">
        <v>12</v>
      </c>
      <c r="X865">
        <v>15</v>
      </c>
      <c r="Y865" t="str">
        <f>IF(Table721[[#This Row],[home_team_score]] &gt; Table721[[#This Row],[away_team_score]], Table721[[#This Row],[home_team]], IF(Table721[[#This Row],[home_team_score]] &lt; Table721[[#This Row],[away_team_score]], Table721[[#This Row],[away_team]], ""))</f>
        <v>Anaheim Ducks</v>
      </c>
    </row>
    <row r="866" spans="1:25">
      <c r="A866">
        <v>2023</v>
      </c>
      <c r="B866" s="15">
        <v>44972</v>
      </c>
      <c r="C866">
        <v>0</v>
      </c>
      <c r="D866">
        <v>0</v>
      </c>
      <c r="E866" t="s">
        <v>829</v>
      </c>
      <c r="F866" t="s">
        <v>865</v>
      </c>
      <c r="G866" t="s">
        <v>890</v>
      </c>
      <c r="H866" t="s">
        <v>882</v>
      </c>
      <c r="I866" t="s">
        <v>891</v>
      </c>
      <c r="J866" t="s">
        <v>883</v>
      </c>
      <c r="K866">
        <v>1423.5727899014901</v>
      </c>
      <c r="L866">
        <v>1590.1938981268399</v>
      </c>
      <c r="M866">
        <v>0.33820020047688598</v>
      </c>
      <c r="N866">
        <v>0.66179979952311396</v>
      </c>
      <c r="O866">
        <v>0.224123845122284</v>
      </c>
      <c r="P866">
        <v>0.82472551672404903</v>
      </c>
      <c r="Q866">
        <v>1.3993983283982301</v>
      </c>
      <c r="R866">
        <v>1</v>
      </c>
      <c r="S866">
        <v>0</v>
      </c>
      <c r="T866">
        <v>1426.9612528227201</v>
      </c>
      <c r="U866">
        <v>1586.8054352056099</v>
      </c>
      <c r="V866">
        <v>43</v>
      </c>
      <c r="W866">
        <v>0</v>
      </c>
      <c r="X866">
        <v>21</v>
      </c>
      <c r="Y866" t="str">
        <f>IF(Table721[[#This Row],[home_team_score]] &gt; Table721[[#This Row],[away_team_score]], Table721[[#This Row],[home_team]], IF(Table721[[#This Row],[home_team_score]] &lt; Table721[[#This Row],[away_team_score]], Table721[[#This Row],[away_team]], ""))</f>
        <v>Arizona Coyotes</v>
      </c>
    </row>
    <row r="867" spans="1:25">
      <c r="A867">
        <v>2023</v>
      </c>
      <c r="B867" s="15">
        <v>44971</v>
      </c>
      <c r="C867">
        <v>0</v>
      </c>
      <c r="D867">
        <v>0</v>
      </c>
      <c r="E867" t="s">
        <v>829</v>
      </c>
      <c r="G867" t="s">
        <v>884</v>
      </c>
      <c r="H867" t="s">
        <v>880</v>
      </c>
      <c r="I867" t="s">
        <v>885</v>
      </c>
      <c r="J867" t="s">
        <v>881</v>
      </c>
      <c r="K867">
        <v>1422.01103785652</v>
      </c>
      <c r="L867">
        <v>1411.51924305393</v>
      </c>
      <c r="M867">
        <v>0.586185566900566</v>
      </c>
      <c r="N867">
        <v>0.413814433099434</v>
      </c>
      <c r="O867">
        <v>0.23358068490075301</v>
      </c>
      <c r="P867">
        <v>1.2690301925063101</v>
      </c>
      <c r="Q867">
        <v>0.96455049239443902</v>
      </c>
      <c r="R867">
        <v>4</v>
      </c>
      <c r="S867">
        <v>0</v>
      </c>
      <c r="T867">
        <v>1426.18735833854</v>
      </c>
      <c r="U867">
        <v>1407.3429225719101</v>
      </c>
      <c r="V867">
        <v>0</v>
      </c>
      <c r="W867">
        <v>0</v>
      </c>
      <c r="X867">
        <v>0</v>
      </c>
      <c r="Y867" t="str">
        <f>IF(Table721[[#This Row],[home_team_score]] &gt; Table721[[#This Row],[away_team_score]], Table721[[#This Row],[home_team]], IF(Table721[[#This Row],[home_team_score]] &lt; Table721[[#This Row],[away_team_score]], Table721[[#This Row],[away_team]], ""))</f>
        <v>Montreal Canadiens</v>
      </c>
    </row>
    <row r="868" spans="1:25">
      <c r="A868">
        <v>2023</v>
      </c>
      <c r="B868" s="15">
        <v>44931</v>
      </c>
      <c r="C868">
        <v>0</v>
      </c>
      <c r="D868">
        <v>0</v>
      </c>
      <c r="E868" t="s">
        <v>829</v>
      </c>
      <c r="G868" t="s">
        <v>868</v>
      </c>
      <c r="H868" t="s">
        <v>838</v>
      </c>
      <c r="I868" t="s">
        <v>869</v>
      </c>
      <c r="J868" t="s">
        <v>839</v>
      </c>
      <c r="K868">
        <v>1429.9712921642799</v>
      </c>
      <c r="L868">
        <v>1539.04809375177</v>
      </c>
      <c r="M868">
        <v>0.41579164581147898</v>
      </c>
      <c r="N868">
        <v>0.58420835418852102</v>
      </c>
      <c r="O868">
        <v>0.23382263534248199</v>
      </c>
      <c r="P868">
        <v>0.96818442858841203</v>
      </c>
      <c r="Q868">
        <v>1.2656382067540699</v>
      </c>
      <c r="R868">
        <v>2</v>
      </c>
      <c r="S868">
        <v>6</v>
      </c>
      <c r="T868">
        <v>1425.7722018408599</v>
      </c>
      <c r="U868">
        <v>1543.24718407519</v>
      </c>
      <c r="V868">
        <v>20</v>
      </c>
      <c r="W868">
        <v>16</v>
      </c>
      <c r="X868">
        <v>18</v>
      </c>
      <c r="Y868" t="str">
        <f>IF(Table721[[#This Row],[home_team_score]] &gt; Table721[[#This Row],[away_team_score]], Table721[[#This Row],[home_team]], IF(Table721[[#This Row],[home_team_score]] &lt; Table721[[#This Row],[away_team_score]], Table721[[#This Row],[away_team]], ""))</f>
        <v>Washington Capitals</v>
      </c>
    </row>
    <row r="869" spans="1:25">
      <c r="A869">
        <v>2023</v>
      </c>
      <c r="B869" s="15">
        <v>44915</v>
      </c>
      <c r="C869">
        <v>0</v>
      </c>
      <c r="D869">
        <v>0</v>
      </c>
      <c r="E869" t="s">
        <v>829</v>
      </c>
      <c r="G869" t="s">
        <v>836</v>
      </c>
      <c r="H869" t="s">
        <v>848</v>
      </c>
      <c r="I869" t="s">
        <v>837</v>
      </c>
      <c r="J869" t="s">
        <v>849</v>
      </c>
      <c r="K869">
        <v>1429.7263231253901</v>
      </c>
      <c r="L869">
        <v>1519.0065431349799</v>
      </c>
      <c r="M869">
        <v>0.44371084478488798</v>
      </c>
      <c r="N869">
        <v>0.55628915521511202</v>
      </c>
      <c r="O869">
        <v>0.237225902444855</v>
      </c>
      <c r="P869">
        <v>1.01938788643597</v>
      </c>
      <c r="Q869">
        <v>1.21783801600889</v>
      </c>
      <c r="R869">
        <v>3</v>
      </c>
      <c r="S869">
        <v>7</v>
      </c>
      <c r="T869">
        <v>1425.2028167891999</v>
      </c>
      <c r="U869">
        <v>1523.5300494711701</v>
      </c>
      <c r="V869">
        <v>12</v>
      </c>
      <c r="W869">
        <v>20</v>
      </c>
      <c r="X869">
        <v>16</v>
      </c>
      <c r="Y869" t="str">
        <f>IF(Table721[[#This Row],[home_team_score]] &gt; Table721[[#This Row],[away_team_score]], Table721[[#This Row],[home_team]], IF(Table721[[#This Row],[home_team_score]] &lt; Table721[[#This Row],[away_team_score]], Table721[[#This Row],[away_team]], ""))</f>
        <v>Calgary Flames</v>
      </c>
    </row>
    <row r="870" spans="1:25">
      <c r="A870">
        <v>2023</v>
      </c>
      <c r="B870" s="15">
        <v>44900</v>
      </c>
      <c r="C870">
        <v>0</v>
      </c>
      <c r="D870">
        <v>0</v>
      </c>
      <c r="E870" t="s">
        <v>829</v>
      </c>
      <c r="G870" t="s">
        <v>840</v>
      </c>
      <c r="H870" t="s">
        <v>842</v>
      </c>
      <c r="I870" t="s">
        <v>841</v>
      </c>
      <c r="J870" t="s">
        <v>844</v>
      </c>
      <c r="K870">
        <v>1419.5763737678601</v>
      </c>
      <c r="L870">
        <v>1596.92503704505</v>
      </c>
      <c r="M870">
        <v>0.32451968161323802</v>
      </c>
      <c r="N870">
        <v>0.67548031838676204</v>
      </c>
      <c r="O870">
        <v>0.22234775750387401</v>
      </c>
      <c r="P870">
        <v>0.79923089725777496</v>
      </c>
      <c r="Q870">
        <v>1.4231168602461</v>
      </c>
      <c r="R870">
        <v>5</v>
      </c>
      <c r="S870">
        <v>3</v>
      </c>
      <c r="T870">
        <v>1425.0568476010999</v>
      </c>
      <c r="U870">
        <v>1591.44456321181</v>
      </c>
      <c r="V870">
        <v>44</v>
      </c>
      <c r="W870">
        <v>3</v>
      </c>
      <c r="X870">
        <v>23</v>
      </c>
      <c r="Y870" t="str">
        <f>IF(Table721[[#This Row],[home_team_score]] &gt; Table721[[#This Row],[away_team_score]], Table721[[#This Row],[home_team]], IF(Table721[[#This Row],[home_team_score]] &lt; Table721[[#This Row],[away_team_score]], Table721[[#This Row],[away_team]], ""))</f>
        <v>Philadelphia Flyers</v>
      </c>
    </row>
    <row r="871" spans="1:25">
      <c r="A871">
        <v>2023</v>
      </c>
      <c r="B871" s="15">
        <v>44894</v>
      </c>
      <c r="C871">
        <v>0</v>
      </c>
      <c r="D871">
        <v>0</v>
      </c>
      <c r="E871" t="s">
        <v>829</v>
      </c>
      <c r="G871" t="s">
        <v>840</v>
      </c>
      <c r="H871" t="s">
        <v>834</v>
      </c>
      <c r="I871" t="s">
        <v>841</v>
      </c>
      <c r="J871" t="s">
        <v>835</v>
      </c>
      <c r="K871">
        <v>1420.35612879527</v>
      </c>
      <c r="L871">
        <v>1531.3525255914101</v>
      </c>
      <c r="M871">
        <v>0.41311000544179199</v>
      </c>
      <c r="N871">
        <v>0.58688999455820801</v>
      </c>
      <c r="O871">
        <v>0.23349444485256801</v>
      </c>
      <c r="P871">
        <v>0.96325556435248005</v>
      </c>
      <c r="Q871">
        <v>1.2702388805000899</v>
      </c>
      <c r="R871">
        <v>3</v>
      </c>
      <c r="S871">
        <v>1</v>
      </c>
      <c r="T871">
        <v>1424.9589815188299</v>
      </c>
      <c r="U871">
        <v>1526.74967286785</v>
      </c>
      <c r="V871">
        <v>13</v>
      </c>
      <c r="W871">
        <v>13</v>
      </c>
      <c r="X871">
        <v>13</v>
      </c>
      <c r="Y871" t="str">
        <f>IF(Table721[[#This Row],[home_team_score]] &gt; Table721[[#This Row],[away_team_score]], Table721[[#This Row],[home_team]], IF(Table721[[#This Row],[home_team_score]] &lt; Table721[[#This Row],[away_team_score]], Table721[[#This Row],[away_team]], ""))</f>
        <v>Philadelphia Flyers</v>
      </c>
    </row>
    <row r="872" spans="1:25">
      <c r="A872">
        <v>2023</v>
      </c>
      <c r="B872" s="15">
        <v>44936</v>
      </c>
      <c r="C872">
        <v>0</v>
      </c>
      <c r="D872">
        <v>0</v>
      </c>
      <c r="E872" t="s">
        <v>829</v>
      </c>
      <c r="G872" t="s">
        <v>890</v>
      </c>
      <c r="H872" t="s">
        <v>836</v>
      </c>
      <c r="I872" t="s">
        <v>891</v>
      </c>
      <c r="J872" t="s">
        <v>837</v>
      </c>
      <c r="K872">
        <v>1429.40645573298</v>
      </c>
      <c r="L872">
        <v>1422.9144147591401</v>
      </c>
      <c r="M872">
        <v>0.580589625595337</v>
      </c>
      <c r="N872">
        <v>0.419410374404663</v>
      </c>
      <c r="O872">
        <v>0.234265054342982</v>
      </c>
      <c r="P872">
        <v>1.25943244534259</v>
      </c>
      <c r="Q872">
        <v>0.97483260900038904</v>
      </c>
      <c r="R872">
        <v>2</v>
      </c>
      <c r="S872">
        <v>4</v>
      </c>
      <c r="T872">
        <v>1424.86330401036</v>
      </c>
      <c r="U872">
        <v>1427.4575664817601</v>
      </c>
      <c r="V872">
        <v>0</v>
      </c>
      <c r="W872">
        <v>0</v>
      </c>
      <c r="X872">
        <v>0</v>
      </c>
      <c r="Y872" t="str">
        <f>IF(Table721[[#This Row],[home_team_score]] &gt; Table721[[#This Row],[away_team_score]], Table721[[#This Row],[home_team]], IF(Table721[[#This Row],[home_team_score]] &lt; Table721[[#This Row],[away_team_score]], Table721[[#This Row],[away_team]], ""))</f>
        <v>San Jose Sharks</v>
      </c>
    </row>
    <row r="873" spans="1:25">
      <c r="A873">
        <v>2023</v>
      </c>
      <c r="B873" s="15">
        <v>44924</v>
      </c>
      <c r="C873">
        <v>0</v>
      </c>
      <c r="D873">
        <v>0</v>
      </c>
      <c r="E873" t="s">
        <v>829</v>
      </c>
      <c r="F873" t="s">
        <v>860</v>
      </c>
      <c r="G873" t="s">
        <v>836</v>
      </c>
      <c r="H873" t="s">
        <v>840</v>
      </c>
      <c r="I873" t="s">
        <v>837</v>
      </c>
      <c r="J873" t="s">
        <v>841</v>
      </c>
      <c r="K873">
        <v>1427.59944361518</v>
      </c>
      <c r="L873">
        <v>1418.24331147868</v>
      </c>
      <c r="M873">
        <v>0.58459888810795002</v>
      </c>
      <c r="N873">
        <v>0.41540111189204998</v>
      </c>
      <c r="O873">
        <v>0.23377485867195</v>
      </c>
      <c r="P873">
        <v>1.2663081124406399</v>
      </c>
      <c r="Q873">
        <v>0.96746674623131401</v>
      </c>
      <c r="R873">
        <v>3</v>
      </c>
      <c r="S873">
        <v>4</v>
      </c>
      <c r="T873">
        <v>1424.6923601982201</v>
      </c>
      <c r="U873">
        <v>1421.1503948956399</v>
      </c>
      <c r="V873">
        <v>0</v>
      </c>
      <c r="W873">
        <v>0</v>
      </c>
      <c r="X873">
        <v>0</v>
      </c>
      <c r="Y873" t="str">
        <f>IF(Table721[[#This Row],[home_team_score]] &gt; Table721[[#This Row],[away_team_score]], Table721[[#This Row],[home_team]], IF(Table721[[#This Row],[home_team_score]] &lt; Table721[[#This Row],[away_team_score]], Table721[[#This Row],[away_team]], ""))</f>
        <v>Philadelphia Flyers</v>
      </c>
    </row>
    <row r="874" spans="1:25">
      <c r="A874">
        <v>2023</v>
      </c>
      <c r="B874" s="15">
        <v>44892</v>
      </c>
      <c r="C874">
        <v>0</v>
      </c>
      <c r="D874">
        <v>0</v>
      </c>
      <c r="E874" t="s">
        <v>829</v>
      </c>
      <c r="G874" t="s">
        <v>880</v>
      </c>
      <c r="H874" t="s">
        <v>854</v>
      </c>
      <c r="I874" t="s">
        <v>881</v>
      </c>
      <c r="J874" t="s">
        <v>855</v>
      </c>
      <c r="K874">
        <v>1429.5713844898401</v>
      </c>
      <c r="L874">
        <v>1516.9394132335599</v>
      </c>
      <c r="M874">
        <v>0.446429489459574</v>
      </c>
      <c r="N874">
        <v>0.55357051054042605</v>
      </c>
      <c r="O874">
        <v>0.23755643182731401</v>
      </c>
      <c r="P874">
        <v>1.0243632141679599</v>
      </c>
      <c r="Q874">
        <v>1.2131932176593601</v>
      </c>
      <c r="R874">
        <v>2</v>
      </c>
      <c r="S874">
        <v>7</v>
      </c>
      <c r="T874">
        <v>1424.6235201708901</v>
      </c>
      <c r="U874">
        <v>1521.8872775525101</v>
      </c>
      <c r="V874">
        <v>11</v>
      </c>
      <c r="W874">
        <v>15</v>
      </c>
      <c r="X874">
        <v>13</v>
      </c>
      <c r="Y874" t="str">
        <f>IF(Table721[[#This Row],[home_team_score]] &gt; Table721[[#This Row],[away_team_score]], Table721[[#This Row],[home_team]], IF(Table721[[#This Row],[home_team_score]] &lt; Table721[[#This Row],[away_team_score]], Table721[[#This Row],[away_team]], ""))</f>
        <v>Winnipeg Jets</v>
      </c>
    </row>
    <row r="875" spans="1:25">
      <c r="A875">
        <v>2023</v>
      </c>
      <c r="B875" s="15">
        <v>44943</v>
      </c>
      <c r="C875">
        <v>0</v>
      </c>
      <c r="D875">
        <v>0</v>
      </c>
      <c r="E875" t="s">
        <v>829</v>
      </c>
      <c r="G875" t="s">
        <v>884</v>
      </c>
      <c r="H875" t="s">
        <v>854</v>
      </c>
      <c r="I875" t="s">
        <v>885</v>
      </c>
      <c r="J875" t="s">
        <v>855</v>
      </c>
      <c r="K875">
        <v>1418.5821951277501</v>
      </c>
      <c r="L875">
        <v>1546.22772819385</v>
      </c>
      <c r="M875">
        <v>0.39008293526326399</v>
      </c>
      <c r="N875">
        <v>0.60991706473673601</v>
      </c>
      <c r="O875">
        <v>0.23066141692934999</v>
      </c>
      <c r="P875">
        <v>0.92085020488809399</v>
      </c>
      <c r="Q875">
        <v>1.3098112120412599</v>
      </c>
      <c r="R875">
        <v>4</v>
      </c>
      <c r="S875">
        <v>1</v>
      </c>
      <c r="T875">
        <v>1424.43714627023</v>
      </c>
      <c r="U875">
        <v>1540.3727770513699</v>
      </c>
      <c r="V875">
        <v>17</v>
      </c>
      <c r="W875">
        <v>0</v>
      </c>
      <c r="X875">
        <v>8</v>
      </c>
      <c r="Y875" t="str">
        <f>IF(Table721[[#This Row],[home_team_score]] &gt; Table721[[#This Row],[away_team_score]], Table721[[#This Row],[home_team]], IF(Table721[[#This Row],[home_team_score]] &lt; Table721[[#This Row],[away_team_score]], Table721[[#This Row],[away_team]], ""))</f>
        <v>Montreal Canadiens</v>
      </c>
    </row>
    <row r="876" spans="1:25">
      <c r="A876">
        <v>2023</v>
      </c>
      <c r="B876" s="15">
        <v>44944</v>
      </c>
      <c r="C876">
        <v>0</v>
      </c>
      <c r="D876">
        <v>0</v>
      </c>
      <c r="E876" t="s">
        <v>829</v>
      </c>
      <c r="G876" t="s">
        <v>836</v>
      </c>
      <c r="H876" t="s">
        <v>852</v>
      </c>
      <c r="I876" t="s">
        <v>837</v>
      </c>
      <c r="J876" t="s">
        <v>853</v>
      </c>
      <c r="K876">
        <v>1419.0308783272601</v>
      </c>
      <c r="L876">
        <v>1545.8696650269301</v>
      </c>
      <c r="M876">
        <v>0.39118839114690701</v>
      </c>
      <c r="N876">
        <v>0.60881160885309304</v>
      </c>
      <c r="O876">
        <v>0.23079813690947801</v>
      </c>
      <c r="P876">
        <v>0.92288936734596905</v>
      </c>
      <c r="Q876">
        <v>1.3079087695635101</v>
      </c>
      <c r="R876">
        <v>5</v>
      </c>
      <c r="S876">
        <v>3</v>
      </c>
      <c r="T876">
        <v>1423.84399399259</v>
      </c>
      <c r="U876">
        <v>1541.0565493616</v>
      </c>
      <c r="V876">
        <v>17</v>
      </c>
      <c r="W876">
        <v>0</v>
      </c>
      <c r="X876">
        <v>8</v>
      </c>
      <c r="Y876" t="str">
        <f>IF(Table721[[#This Row],[home_team_score]] &gt; Table721[[#This Row],[away_team_score]], Table721[[#This Row],[home_team]], IF(Table721[[#This Row],[home_team_score]] &lt; Table721[[#This Row],[away_team_score]], Table721[[#This Row],[away_team]], ""))</f>
        <v>San Jose Sharks</v>
      </c>
    </row>
    <row r="877" spans="1:25">
      <c r="A877">
        <v>2023</v>
      </c>
      <c r="B877" s="15">
        <v>44979</v>
      </c>
      <c r="C877">
        <v>0</v>
      </c>
      <c r="D877">
        <v>0</v>
      </c>
      <c r="E877" t="s">
        <v>829</v>
      </c>
      <c r="G877" t="s">
        <v>890</v>
      </c>
      <c r="H877" t="s">
        <v>848</v>
      </c>
      <c r="I877" t="s">
        <v>891</v>
      </c>
      <c r="J877" t="s">
        <v>849</v>
      </c>
      <c r="K877">
        <v>1427.57577236579</v>
      </c>
      <c r="L877">
        <v>1518.25428147047</v>
      </c>
      <c r="M877">
        <v>0.441724959148587</v>
      </c>
      <c r="N877">
        <v>0.558275040851413</v>
      </c>
      <c r="O877">
        <v>0.23698440361787201</v>
      </c>
      <c r="P877">
        <v>1.0157523959080901</v>
      </c>
      <c r="Q877">
        <v>1.22123200770978</v>
      </c>
      <c r="R877">
        <v>3</v>
      </c>
      <c r="S877">
        <v>6</v>
      </c>
      <c r="T877">
        <v>1423.57538411472</v>
      </c>
      <c r="U877">
        <v>1522.25466972154</v>
      </c>
      <c r="V877">
        <v>11</v>
      </c>
      <c r="W877">
        <v>0</v>
      </c>
      <c r="X877">
        <v>5</v>
      </c>
      <c r="Y877" t="str">
        <f>IF(Table721[[#This Row],[home_team_score]] &gt; Table721[[#This Row],[away_team_score]], Table721[[#This Row],[home_team]], IF(Table721[[#This Row],[home_team_score]] &lt; Table721[[#This Row],[away_team_score]], Table721[[#This Row],[away_team]], ""))</f>
        <v>Calgary Flames</v>
      </c>
    </row>
    <row r="878" spans="1:25">
      <c r="A878">
        <v>2023</v>
      </c>
      <c r="B878" s="15">
        <v>44980</v>
      </c>
      <c r="C878">
        <v>0</v>
      </c>
      <c r="D878">
        <v>0</v>
      </c>
      <c r="E878" t="s">
        <v>829</v>
      </c>
      <c r="G878" t="s">
        <v>836</v>
      </c>
      <c r="H878" t="s">
        <v>876</v>
      </c>
      <c r="I878" t="s">
        <v>837</v>
      </c>
      <c r="J878" t="s">
        <v>877</v>
      </c>
      <c r="K878">
        <v>1428.3377077738401</v>
      </c>
      <c r="L878">
        <v>1498.7802840267</v>
      </c>
      <c r="M878">
        <v>0.47061467041347199</v>
      </c>
      <c r="N878">
        <v>0.52938532958652795</v>
      </c>
      <c r="O878">
        <v>0.24049586473245399</v>
      </c>
      <c r="P878">
        <v>1.06854432344253</v>
      </c>
      <c r="Q878">
        <v>1.17195154128992</v>
      </c>
      <c r="R878">
        <v>2</v>
      </c>
      <c r="S878">
        <v>6</v>
      </c>
      <c r="T878">
        <v>1423.4962725723001</v>
      </c>
      <c r="U878">
        <v>1503.62171922824</v>
      </c>
      <c r="V878">
        <v>6</v>
      </c>
      <c r="W878">
        <v>0</v>
      </c>
      <c r="X878">
        <v>3</v>
      </c>
      <c r="Y878" t="str">
        <f>IF(Table721[[#This Row],[home_team_score]] &gt; Table721[[#This Row],[away_team_score]], Table721[[#This Row],[home_team]], IF(Table721[[#This Row],[home_team_score]] &lt; Table721[[#This Row],[away_team_score]], Table721[[#This Row],[away_team]], ""))</f>
        <v>Nashville Predators</v>
      </c>
    </row>
    <row r="879" spans="1:25">
      <c r="A879">
        <v>2023</v>
      </c>
      <c r="B879" s="15">
        <v>44982</v>
      </c>
      <c r="C879">
        <v>0</v>
      </c>
      <c r="D879">
        <v>0</v>
      </c>
      <c r="E879" t="s">
        <v>829</v>
      </c>
      <c r="G879" t="s">
        <v>868</v>
      </c>
      <c r="H879" t="s">
        <v>870</v>
      </c>
      <c r="I879" t="s">
        <v>869</v>
      </c>
      <c r="J879" t="s">
        <v>871</v>
      </c>
      <c r="K879">
        <v>1420.31691149894</v>
      </c>
      <c r="L879">
        <v>1548.59138831524</v>
      </c>
      <c r="M879">
        <v>0.38922189795265999</v>
      </c>
      <c r="N879">
        <v>0.61077810204733995</v>
      </c>
      <c r="O879">
        <v>0.23055486865163499</v>
      </c>
      <c r="P879">
        <v>0.919261660998139</v>
      </c>
      <c r="Q879">
        <v>1.3112932076535</v>
      </c>
      <c r="R879">
        <v>6</v>
      </c>
      <c r="S879">
        <v>5</v>
      </c>
      <c r="T879">
        <v>1423.38332048549</v>
      </c>
      <c r="U879">
        <v>1545.5249793287001</v>
      </c>
      <c r="V879">
        <v>19</v>
      </c>
      <c r="W879">
        <v>0</v>
      </c>
      <c r="X879">
        <v>9</v>
      </c>
      <c r="Y879" t="str">
        <f>IF(Table721[[#This Row],[home_team_score]] &gt; Table721[[#This Row],[away_team_score]], Table721[[#This Row],[home_team]], IF(Table721[[#This Row],[home_team_score]] &lt; Table721[[#This Row],[away_team_score]], Table721[[#This Row],[away_team]], ""))</f>
        <v>Columbus Blue Jackets</v>
      </c>
    </row>
    <row r="880" spans="1:25">
      <c r="A880">
        <v>2023</v>
      </c>
      <c r="B880" s="15">
        <v>44947</v>
      </c>
      <c r="C880">
        <v>0</v>
      </c>
      <c r="D880">
        <v>0</v>
      </c>
      <c r="E880" t="s">
        <v>829</v>
      </c>
      <c r="F880" t="s">
        <v>860</v>
      </c>
      <c r="G880" t="s">
        <v>884</v>
      </c>
      <c r="H880" t="s">
        <v>846</v>
      </c>
      <c r="I880" t="s">
        <v>885</v>
      </c>
      <c r="J880" t="s">
        <v>847</v>
      </c>
      <c r="K880">
        <v>1420.1175568470601</v>
      </c>
      <c r="L880">
        <v>1568.5569689364099</v>
      </c>
      <c r="M880">
        <v>0.36200722073629199</v>
      </c>
      <c r="N880">
        <v>0.63799277926370801</v>
      </c>
      <c r="O880">
        <v>0.22715704637116699</v>
      </c>
      <c r="P880">
        <v>0.86893899681625997</v>
      </c>
      <c r="Q880">
        <v>1.3582180495549101</v>
      </c>
      <c r="R880">
        <v>3</v>
      </c>
      <c r="S880">
        <v>2</v>
      </c>
      <c r="T880">
        <v>1423.35369313756</v>
      </c>
      <c r="U880">
        <v>1565.3208326459101</v>
      </c>
      <c r="V880">
        <v>28</v>
      </c>
      <c r="W880">
        <v>0</v>
      </c>
      <c r="X880">
        <v>14</v>
      </c>
      <c r="Y880" t="str">
        <f>IF(Table721[[#This Row],[home_team_score]] &gt; Table721[[#This Row],[away_team_score]], Table721[[#This Row],[home_team]], IF(Table721[[#This Row],[home_team_score]] &lt; Table721[[#This Row],[away_team_score]], Table721[[#This Row],[away_team]], ""))</f>
        <v>Montreal Canadiens</v>
      </c>
    </row>
    <row r="881" spans="1:25">
      <c r="A881">
        <v>2023</v>
      </c>
      <c r="B881" s="15">
        <v>44933</v>
      </c>
      <c r="C881">
        <v>0</v>
      </c>
      <c r="D881">
        <v>0</v>
      </c>
      <c r="E881" t="s">
        <v>829</v>
      </c>
      <c r="G881" t="s">
        <v>836</v>
      </c>
      <c r="H881" t="s">
        <v>830</v>
      </c>
      <c r="I881" t="s">
        <v>837</v>
      </c>
      <c r="J881" t="s">
        <v>832</v>
      </c>
      <c r="K881">
        <v>1425.1901118348801</v>
      </c>
      <c r="L881">
        <v>1607.4471390240799</v>
      </c>
      <c r="M881">
        <v>0.318357003831652</v>
      </c>
      <c r="N881">
        <v>0.681642996168348</v>
      </c>
      <c r="O881">
        <v>0.221538471912091</v>
      </c>
      <c r="P881">
        <v>0.78772415542401897</v>
      </c>
      <c r="Q881">
        <v>1.4338143164880699</v>
      </c>
      <c r="R881">
        <v>2</v>
      </c>
      <c r="S881">
        <v>4</v>
      </c>
      <c r="T881">
        <v>1422.9144147591401</v>
      </c>
      <c r="U881">
        <v>1609.7228360998199</v>
      </c>
      <c r="V881">
        <v>55</v>
      </c>
      <c r="W881">
        <v>2</v>
      </c>
      <c r="X881">
        <v>28</v>
      </c>
      <c r="Y881" t="str">
        <f>IF(Table721[[#This Row],[home_team_score]] &gt; Table721[[#This Row],[away_team_score]], Table721[[#This Row],[home_team]], IF(Table721[[#This Row],[home_team_score]] &lt; Table721[[#This Row],[away_team_score]], Table721[[#This Row],[away_team]], ""))</f>
        <v>Boston Bruins</v>
      </c>
    </row>
    <row r="882" spans="1:25">
      <c r="A882">
        <v>2023</v>
      </c>
      <c r="B882" s="15">
        <v>44890</v>
      </c>
      <c r="C882">
        <v>0</v>
      </c>
      <c r="D882">
        <v>0</v>
      </c>
      <c r="E882" t="s">
        <v>829</v>
      </c>
      <c r="G882" t="s">
        <v>840</v>
      </c>
      <c r="H882" t="s">
        <v>856</v>
      </c>
      <c r="I882" t="s">
        <v>841</v>
      </c>
      <c r="J882" t="s">
        <v>857</v>
      </c>
      <c r="K882">
        <v>1426.5419175336999</v>
      </c>
      <c r="L882">
        <v>1537.78505092061</v>
      </c>
      <c r="M882">
        <v>0.41276568880368097</v>
      </c>
      <c r="N882">
        <v>0.58723431119631897</v>
      </c>
      <c r="O882">
        <v>0.23345228388577099</v>
      </c>
      <c r="P882">
        <v>0.96262256873223095</v>
      </c>
      <c r="Q882">
        <v>1.2708297151535399</v>
      </c>
      <c r="R882">
        <v>1</v>
      </c>
      <c r="S882">
        <v>4</v>
      </c>
      <c r="T882">
        <v>1422.8402040738399</v>
      </c>
      <c r="U882">
        <v>1541.48676438047</v>
      </c>
      <c r="V882">
        <v>17</v>
      </c>
      <c r="W882">
        <v>22</v>
      </c>
      <c r="X882">
        <v>19</v>
      </c>
      <c r="Y882" t="str">
        <f>IF(Table721[[#This Row],[home_team_score]] &gt; Table721[[#This Row],[away_team_score]], Table721[[#This Row],[home_team]], IF(Table721[[#This Row],[home_team_score]] &lt; Table721[[#This Row],[away_team_score]], Table721[[#This Row],[away_team]], ""))</f>
        <v>Pittsburgh Penguins</v>
      </c>
    </row>
    <row r="883" spans="1:25">
      <c r="A883">
        <v>2023</v>
      </c>
      <c r="B883" s="15">
        <v>44895</v>
      </c>
      <c r="C883">
        <v>0</v>
      </c>
      <c r="D883">
        <v>0</v>
      </c>
      <c r="E883" t="s">
        <v>829</v>
      </c>
      <c r="G883" t="s">
        <v>880</v>
      </c>
      <c r="H883" t="s">
        <v>870</v>
      </c>
      <c r="I883" t="s">
        <v>881</v>
      </c>
      <c r="J883" t="s">
        <v>871</v>
      </c>
      <c r="K883">
        <v>1424.6235201708901</v>
      </c>
      <c r="L883">
        <v>1536.04440326811</v>
      </c>
      <c r="M883">
        <v>0.412517695011131</v>
      </c>
      <c r="N883">
        <v>0.587482304988869</v>
      </c>
      <c r="O883">
        <v>0.23342191429176601</v>
      </c>
      <c r="P883">
        <v>0.96216663426530302</v>
      </c>
      <c r="Q883">
        <v>1.27125528002646</v>
      </c>
      <c r="R883">
        <v>4</v>
      </c>
      <c r="S883">
        <v>5</v>
      </c>
      <c r="T883">
        <v>1422.6895006694699</v>
      </c>
      <c r="U883">
        <v>1537.97842276953</v>
      </c>
      <c r="V883">
        <v>16</v>
      </c>
      <c r="W883">
        <v>14</v>
      </c>
      <c r="X883">
        <v>15</v>
      </c>
      <c r="Y883" t="str">
        <f>IF(Table721[[#This Row],[home_team_score]] &gt; Table721[[#This Row],[away_team_score]], Table721[[#This Row],[home_team]], IF(Table721[[#This Row],[home_team_score]] &lt; Table721[[#This Row],[away_team_score]], Table721[[#This Row],[away_team]], ""))</f>
        <v>Edmonton Oilers</v>
      </c>
    </row>
    <row r="884" spans="1:25">
      <c r="A884">
        <v>2023</v>
      </c>
      <c r="B884" s="15">
        <v>44975</v>
      </c>
      <c r="C884">
        <v>0</v>
      </c>
      <c r="D884">
        <v>0</v>
      </c>
      <c r="E884" t="s">
        <v>829</v>
      </c>
      <c r="G884" t="s">
        <v>836</v>
      </c>
      <c r="H884" t="s">
        <v>861</v>
      </c>
      <c r="I884" t="s">
        <v>837</v>
      </c>
      <c r="J884" t="s">
        <v>862</v>
      </c>
      <c r="K884">
        <v>1426.1741019552901</v>
      </c>
      <c r="L884">
        <v>1487.70411885115</v>
      </c>
      <c r="M884">
        <v>0.48341306055619998</v>
      </c>
      <c r="N884">
        <v>0.51658693944379996</v>
      </c>
      <c r="O884">
        <v>0.24205365896039399</v>
      </c>
      <c r="P884">
        <v>1.0918678799759201</v>
      </c>
      <c r="Q884">
        <v>1.1501857789844701</v>
      </c>
      <c r="R884">
        <v>2</v>
      </c>
      <c r="S884">
        <v>4</v>
      </c>
      <c r="T884">
        <v>1422.51617810373</v>
      </c>
      <c r="U884">
        <v>1491.3620427027099</v>
      </c>
      <c r="V884">
        <v>3</v>
      </c>
      <c r="W884">
        <v>0</v>
      </c>
      <c r="X884">
        <v>1</v>
      </c>
      <c r="Y884" t="str">
        <f>IF(Table721[[#This Row],[home_team_score]] &gt; Table721[[#This Row],[away_team_score]], Table721[[#This Row],[home_team]], IF(Table721[[#This Row],[home_team_score]] &lt; Table721[[#This Row],[away_team_score]], Table721[[#This Row],[away_team]], ""))</f>
        <v>Buffalo Sabres</v>
      </c>
    </row>
    <row r="885" spans="1:25">
      <c r="A885">
        <v>2023</v>
      </c>
      <c r="B885" s="15">
        <v>44942</v>
      </c>
      <c r="C885">
        <v>0</v>
      </c>
      <c r="D885">
        <v>0</v>
      </c>
      <c r="E885" t="s">
        <v>829</v>
      </c>
      <c r="G885" t="s">
        <v>868</v>
      </c>
      <c r="H885" t="s">
        <v>888</v>
      </c>
      <c r="I885" t="s">
        <v>869</v>
      </c>
      <c r="J885" t="s">
        <v>889</v>
      </c>
      <c r="K885">
        <v>1424.96118142813</v>
      </c>
      <c r="L885">
        <v>1553.7024458943099</v>
      </c>
      <c r="M885">
        <v>0.38858330185251699</v>
      </c>
      <c r="N885">
        <v>0.61141669814748301</v>
      </c>
      <c r="O885">
        <v>0.230475813247487</v>
      </c>
      <c r="P885">
        <v>0.918083364443668</v>
      </c>
      <c r="Q885">
        <v>1.3123924488038201</v>
      </c>
      <c r="R885">
        <v>1</v>
      </c>
      <c r="S885">
        <v>3</v>
      </c>
      <c r="T885">
        <v>1422.1136587026599</v>
      </c>
      <c r="U885">
        <v>1556.54996861978</v>
      </c>
      <c r="V885">
        <v>24</v>
      </c>
      <c r="W885">
        <v>0</v>
      </c>
      <c r="X885">
        <v>12</v>
      </c>
      <c r="Y885" t="str">
        <f>IF(Table721[[#This Row],[home_team_score]] &gt; Table721[[#This Row],[away_team_score]], Table721[[#This Row],[home_team]], IF(Table721[[#This Row],[home_team_score]] &lt; Table721[[#This Row],[away_team_score]], Table721[[#This Row],[away_team]], ""))</f>
        <v>New York Rangers</v>
      </c>
    </row>
    <row r="886" spans="1:25">
      <c r="A886">
        <v>2023</v>
      </c>
      <c r="B886" s="15">
        <v>44969</v>
      </c>
      <c r="C886">
        <v>0</v>
      </c>
      <c r="D886">
        <v>0</v>
      </c>
      <c r="E886" t="s">
        <v>829</v>
      </c>
      <c r="G886" t="s">
        <v>884</v>
      </c>
      <c r="H886" t="s">
        <v>870</v>
      </c>
      <c r="I886" t="s">
        <v>885</v>
      </c>
      <c r="J886" t="s">
        <v>871</v>
      </c>
      <c r="K886">
        <v>1415.20453725878</v>
      </c>
      <c r="L886">
        <v>1554.9872974201401</v>
      </c>
      <c r="M886">
        <v>0.37359352353644598</v>
      </c>
      <c r="N886">
        <v>0.62640647646355396</v>
      </c>
      <c r="O886">
        <v>0.22861135927309001</v>
      </c>
      <c r="P886">
        <v>0.89039068311469205</v>
      </c>
      <c r="Q886">
        <v>1.3382206761583999</v>
      </c>
      <c r="R886">
        <v>6</v>
      </c>
      <c r="S886">
        <v>2</v>
      </c>
      <c r="T886">
        <v>1422.01103785652</v>
      </c>
      <c r="U886">
        <v>1548.1807968224</v>
      </c>
      <c r="V886">
        <v>19</v>
      </c>
      <c r="W886">
        <v>0</v>
      </c>
      <c r="X886">
        <v>9</v>
      </c>
      <c r="Y886" t="str">
        <f>IF(Table721[[#This Row],[home_team_score]] &gt; Table721[[#This Row],[away_team_score]], Table721[[#This Row],[home_team]], IF(Table721[[#This Row],[home_team_score]] &lt; Table721[[#This Row],[away_team_score]], Table721[[#This Row],[away_team]], ""))</f>
        <v>Montreal Canadiens</v>
      </c>
    </row>
    <row r="887" spans="1:25">
      <c r="A887">
        <v>2023</v>
      </c>
      <c r="B887" s="15">
        <v>44938</v>
      </c>
      <c r="C887">
        <v>0</v>
      </c>
      <c r="D887">
        <v>0</v>
      </c>
      <c r="E887" t="s">
        <v>829</v>
      </c>
      <c r="G887" t="s">
        <v>868</v>
      </c>
      <c r="H887" t="s">
        <v>866</v>
      </c>
      <c r="I887" t="s">
        <v>869</v>
      </c>
      <c r="J887" t="s">
        <v>867</v>
      </c>
      <c r="K887">
        <v>1425.6350921186799</v>
      </c>
      <c r="L887">
        <v>1560.2511427931599</v>
      </c>
      <c r="M887">
        <v>0.380579530686108</v>
      </c>
      <c r="N887">
        <v>0.61942046931389205</v>
      </c>
      <c r="O887">
        <v>0.22948248019129899</v>
      </c>
      <c r="P887">
        <v>0.90330520695162597</v>
      </c>
      <c r="Q887">
        <v>1.3261772732396699</v>
      </c>
      <c r="R887">
        <v>2</v>
      </c>
      <c r="S887">
        <v>6</v>
      </c>
      <c r="T887">
        <v>1421.8375945217001</v>
      </c>
      <c r="U887">
        <v>1564.04864039014</v>
      </c>
      <c r="V887">
        <v>27</v>
      </c>
      <c r="W887">
        <v>1</v>
      </c>
      <c r="X887">
        <v>14</v>
      </c>
      <c r="Y887" t="str">
        <f>IF(Table721[[#This Row],[home_team_score]] &gt; Table721[[#This Row],[away_team_score]], Table721[[#This Row],[home_team]], IF(Table721[[#This Row],[home_team_score]] &lt; Table721[[#This Row],[away_team_score]], Table721[[#This Row],[away_team]], ""))</f>
        <v>Carolina Hurricanes</v>
      </c>
    </row>
    <row r="888" spans="1:25">
      <c r="A888">
        <v>2023</v>
      </c>
      <c r="B888" s="15">
        <v>44896</v>
      </c>
      <c r="C888">
        <v>0</v>
      </c>
      <c r="D888">
        <v>0</v>
      </c>
      <c r="E888" t="s">
        <v>829</v>
      </c>
      <c r="G888" t="s">
        <v>840</v>
      </c>
      <c r="H888" t="s">
        <v>882</v>
      </c>
      <c r="I888" t="s">
        <v>841</v>
      </c>
      <c r="J888" t="s">
        <v>883</v>
      </c>
      <c r="K888">
        <v>1424.9589815188299</v>
      </c>
      <c r="L888">
        <v>1569.81495087705</v>
      </c>
      <c r="M888">
        <v>0.36678484184305599</v>
      </c>
      <c r="N888">
        <v>0.63321515815694396</v>
      </c>
      <c r="O888">
        <v>0.22775826929728399</v>
      </c>
      <c r="P888">
        <v>0.877789672200743</v>
      </c>
      <c r="Q888">
        <v>1.34996859709654</v>
      </c>
      <c r="R888">
        <v>1</v>
      </c>
      <c r="S888">
        <v>4</v>
      </c>
      <c r="T888">
        <v>1421.7211764086701</v>
      </c>
      <c r="U888">
        <v>1573.05275598721</v>
      </c>
      <c r="V888">
        <v>32</v>
      </c>
      <c r="W888">
        <v>8</v>
      </c>
      <c r="X888">
        <v>20</v>
      </c>
      <c r="Y888" t="str">
        <f>IF(Table721[[#This Row],[home_team_score]] &gt; Table721[[#This Row],[away_team_score]], Table721[[#This Row],[home_team]], IF(Table721[[#This Row],[home_team_score]] &lt; Table721[[#This Row],[away_team_score]], Table721[[#This Row],[away_team]], ""))</f>
        <v>Tampa Bay Lightning</v>
      </c>
    </row>
    <row r="889" spans="1:25">
      <c r="A889">
        <v>2023</v>
      </c>
      <c r="B889" s="15">
        <v>44963</v>
      </c>
      <c r="C889">
        <v>0</v>
      </c>
      <c r="D889">
        <v>0</v>
      </c>
      <c r="E889" t="s">
        <v>829</v>
      </c>
      <c r="G889" t="s">
        <v>890</v>
      </c>
      <c r="H889" t="s">
        <v>886</v>
      </c>
      <c r="I889" t="s">
        <v>891</v>
      </c>
      <c r="J889" t="s">
        <v>887</v>
      </c>
      <c r="K889">
        <v>1418.4730903117099</v>
      </c>
      <c r="L889">
        <v>1545.17087855163</v>
      </c>
      <c r="M889">
        <v>0.391381711367767</v>
      </c>
      <c r="N889">
        <v>0.608618288632233</v>
      </c>
      <c r="O889">
        <v>0.23082203785841701</v>
      </c>
      <c r="P889">
        <v>0.92324593639552899</v>
      </c>
      <c r="Q889">
        <v>1.3075761014628899</v>
      </c>
      <c r="R889">
        <v>3</v>
      </c>
      <c r="S889">
        <v>2</v>
      </c>
      <c r="T889">
        <v>1421.5262145356601</v>
      </c>
      <c r="U889">
        <v>1542.1177543276799</v>
      </c>
      <c r="V889">
        <v>17</v>
      </c>
      <c r="W889">
        <v>0</v>
      </c>
      <c r="X889">
        <v>8</v>
      </c>
      <c r="Y889" t="str">
        <f>IF(Table721[[#This Row],[home_team_score]] &gt; Table721[[#This Row],[away_team_score]], Table721[[#This Row],[home_team]], IF(Table721[[#This Row],[home_team_score]] &lt; Table721[[#This Row],[away_team_score]], Table721[[#This Row],[away_team]], ""))</f>
        <v>Arizona Coyotes</v>
      </c>
    </row>
    <row r="890" spans="1:25">
      <c r="A890">
        <v>2023</v>
      </c>
      <c r="B890" s="15">
        <v>44890</v>
      </c>
      <c r="C890">
        <v>0</v>
      </c>
      <c r="D890">
        <v>0</v>
      </c>
      <c r="E890" t="s">
        <v>829</v>
      </c>
      <c r="G890" t="s">
        <v>878</v>
      </c>
      <c r="H890" t="s">
        <v>831</v>
      </c>
      <c r="I890" t="s">
        <v>879</v>
      </c>
      <c r="J890" t="s">
        <v>833</v>
      </c>
      <c r="K890">
        <v>1426.9769830082901</v>
      </c>
      <c r="L890">
        <v>1455.8005266503901</v>
      </c>
      <c r="M890">
        <v>0.53043768785870404</v>
      </c>
      <c r="N890">
        <v>0.46956231214129601</v>
      </c>
      <c r="O890">
        <v>0.24036789823018401</v>
      </c>
      <c r="P890">
        <v>1.1737430817749199</v>
      </c>
      <c r="Q890">
        <v>1.0666248164552701</v>
      </c>
      <c r="R890">
        <v>1</v>
      </c>
      <c r="S890">
        <v>5</v>
      </c>
      <c r="T890">
        <v>1421.40817879356</v>
      </c>
      <c r="U890">
        <v>1461.36933086512</v>
      </c>
      <c r="V890">
        <v>1</v>
      </c>
      <c r="W890">
        <v>3</v>
      </c>
      <c r="X890">
        <v>2</v>
      </c>
      <c r="Y890" t="str">
        <f>IF(Table721[[#This Row],[home_team_score]] &gt; Table721[[#This Row],[away_team_score]], Table721[[#This Row],[home_team]], IF(Table721[[#This Row],[home_team_score]] &lt; Table721[[#This Row],[away_team_score]], Table721[[#This Row],[away_team]], ""))</f>
        <v>Ottawa Senators</v>
      </c>
    </row>
    <row r="891" spans="1:25">
      <c r="A891">
        <v>2023</v>
      </c>
      <c r="B891" s="15">
        <v>44904</v>
      </c>
      <c r="C891">
        <v>0</v>
      </c>
      <c r="D891">
        <v>0</v>
      </c>
      <c r="E891" t="s">
        <v>829</v>
      </c>
      <c r="G891" t="s">
        <v>880</v>
      </c>
      <c r="H891" t="s">
        <v>854</v>
      </c>
      <c r="I891" t="s">
        <v>881</v>
      </c>
      <c r="J891" t="s">
        <v>855</v>
      </c>
      <c r="K891">
        <v>1424.4318582208</v>
      </c>
      <c r="L891">
        <v>1533.3859730300601</v>
      </c>
      <c r="M891">
        <v>0.41596320847988399</v>
      </c>
      <c r="N891">
        <v>0.58403679152011601</v>
      </c>
      <c r="O891">
        <v>0.23384362182152099</v>
      </c>
      <c r="P891">
        <v>0.96849969556585203</v>
      </c>
      <c r="Q891">
        <v>1.26534392625567</v>
      </c>
      <c r="R891">
        <v>1</v>
      </c>
      <c r="S891">
        <v>3</v>
      </c>
      <c r="T891">
        <v>1421.35509743292</v>
      </c>
      <c r="U891">
        <v>1536.46273381794</v>
      </c>
      <c r="V891">
        <v>15</v>
      </c>
      <c r="W891">
        <v>7</v>
      </c>
      <c r="X891">
        <v>11</v>
      </c>
      <c r="Y891" t="str">
        <f>IF(Table721[[#This Row],[home_team_score]] &gt; Table721[[#This Row],[away_team_score]], Table721[[#This Row],[home_team]], IF(Table721[[#This Row],[home_team_score]] &lt; Table721[[#This Row],[away_team_score]], Table721[[#This Row],[away_team]], ""))</f>
        <v>Winnipeg Jets</v>
      </c>
    </row>
    <row r="892" spans="1:25">
      <c r="A892">
        <v>2023</v>
      </c>
      <c r="B892" s="15">
        <v>44950</v>
      </c>
      <c r="C892">
        <v>0</v>
      </c>
      <c r="D892">
        <v>0</v>
      </c>
      <c r="E892" t="s">
        <v>829</v>
      </c>
      <c r="G892" t="s">
        <v>884</v>
      </c>
      <c r="H892" t="s">
        <v>830</v>
      </c>
      <c r="I892" t="s">
        <v>885</v>
      </c>
      <c r="J892" t="s">
        <v>832</v>
      </c>
      <c r="K892">
        <v>1423.35369313756</v>
      </c>
      <c r="L892">
        <v>1619.5254423123199</v>
      </c>
      <c r="M892">
        <v>0.30123322627621102</v>
      </c>
      <c r="N892">
        <v>0.69876677372378904</v>
      </c>
      <c r="O892">
        <v>0.21925569669928899</v>
      </c>
      <c r="P892">
        <v>0.755675048355545</v>
      </c>
      <c r="Q892">
        <v>1.4635806483437399</v>
      </c>
      <c r="R892">
        <v>2</v>
      </c>
      <c r="S892">
        <v>4</v>
      </c>
      <c r="T892">
        <v>1421.2140442319201</v>
      </c>
      <c r="U892">
        <v>1621.66509121796</v>
      </c>
      <c r="V892">
        <v>60</v>
      </c>
      <c r="W892">
        <v>0</v>
      </c>
      <c r="X892">
        <v>30</v>
      </c>
      <c r="Y892" t="str">
        <f>IF(Table721[[#This Row],[home_team_score]] &gt; Table721[[#This Row],[away_team_score]], Table721[[#This Row],[home_team]], IF(Table721[[#This Row],[home_team_score]] &lt; Table721[[#This Row],[away_team_score]], Table721[[#This Row],[away_team]], ""))</f>
        <v>Boston Bruins</v>
      </c>
    </row>
    <row r="893" spans="1:25">
      <c r="A893">
        <v>2023</v>
      </c>
      <c r="B893" s="15">
        <v>44939</v>
      </c>
      <c r="C893">
        <v>0</v>
      </c>
      <c r="D893">
        <v>0</v>
      </c>
      <c r="E893" t="s">
        <v>829</v>
      </c>
      <c r="G893" t="s">
        <v>836</v>
      </c>
      <c r="H893" t="s">
        <v>870</v>
      </c>
      <c r="I893" t="s">
        <v>837</v>
      </c>
      <c r="J893" t="s">
        <v>871</v>
      </c>
      <c r="K893">
        <v>1426.0308658842</v>
      </c>
      <c r="L893">
        <v>1532.64002006642</v>
      </c>
      <c r="M893">
        <v>0.41924622231893699</v>
      </c>
      <c r="N893">
        <v>0.58075377768106295</v>
      </c>
      <c r="O893">
        <v>0.23424499617054401</v>
      </c>
      <c r="P893">
        <v>0.97453111106680401</v>
      </c>
      <c r="Q893">
        <v>1.2597138851037399</v>
      </c>
      <c r="R893">
        <v>1</v>
      </c>
      <c r="S893">
        <v>7</v>
      </c>
      <c r="T893">
        <v>1421.1283223098801</v>
      </c>
      <c r="U893">
        <v>1537.5425636407399</v>
      </c>
      <c r="V893">
        <v>15</v>
      </c>
      <c r="W893">
        <v>0</v>
      </c>
      <c r="X893">
        <v>7</v>
      </c>
      <c r="Y893" t="str">
        <f>IF(Table721[[#This Row],[home_team_score]] &gt; Table721[[#This Row],[away_team_score]], Table721[[#This Row],[home_team]], IF(Table721[[#This Row],[home_team_score]] &lt; Table721[[#This Row],[away_team_score]], Table721[[#This Row],[away_team]], ""))</f>
        <v>Edmonton Oilers</v>
      </c>
    </row>
    <row r="894" spans="1:25">
      <c r="A894">
        <v>2023</v>
      </c>
      <c r="B894" s="15">
        <v>44902</v>
      </c>
      <c r="C894">
        <v>0</v>
      </c>
      <c r="D894">
        <v>0</v>
      </c>
      <c r="E894" t="s">
        <v>829</v>
      </c>
      <c r="G894" t="s">
        <v>840</v>
      </c>
      <c r="H894" t="s">
        <v>838</v>
      </c>
      <c r="I894" t="s">
        <v>841</v>
      </c>
      <c r="J894" t="s">
        <v>839</v>
      </c>
      <c r="K894">
        <v>1425.0568476010999</v>
      </c>
      <c r="L894">
        <v>1508.9879968416401</v>
      </c>
      <c r="M894">
        <v>0.451323807384029</v>
      </c>
      <c r="N894">
        <v>0.548676192615971</v>
      </c>
      <c r="O894">
        <v>0.23815130585490399</v>
      </c>
      <c r="P894">
        <v>1.0333155665310501</v>
      </c>
      <c r="Q894">
        <v>1.20483573932386</v>
      </c>
      <c r="R894">
        <v>1</v>
      </c>
      <c r="S894">
        <v>4</v>
      </c>
      <c r="T894">
        <v>1420.9562954865</v>
      </c>
      <c r="U894">
        <v>1513.0885489562399</v>
      </c>
      <c r="V894">
        <v>7</v>
      </c>
      <c r="W894">
        <v>20</v>
      </c>
      <c r="X894">
        <v>13</v>
      </c>
      <c r="Y894" t="str">
        <f>IF(Table721[[#This Row],[home_team_score]] &gt; Table721[[#This Row],[away_team_score]], Table721[[#This Row],[home_team]], IF(Table721[[#This Row],[home_team_score]] &lt; Table721[[#This Row],[away_team_score]], Table721[[#This Row],[away_team]], ""))</f>
        <v>Washington Capitals</v>
      </c>
    </row>
    <row r="895" spans="1:25">
      <c r="A895">
        <v>2023</v>
      </c>
      <c r="B895" s="15">
        <v>44938</v>
      </c>
      <c r="C895">
        <v>0</v>
      </c>
      <c r="D895">
        <v>0</v>
      </c>
      <c r="E895" t="s">
        <v>829</v>
      </c>
      <c r="G895" t="s">
        <v>890</v>
      </c>
      <c r="H895" t="s">
        <v>831</v>
      </c>
      <c r="I895" t="s">
        <v>891</v>
      </c>
      <c r="J895" t="s">
        <v>833</v>
      </c>
      <c r="K895">
        <v>1424.86330401036</v>
      </c>
      <c r="L895">
        <v>1466.2380537085</v>
      </c>
      <c r="M895">
        <v>0.51241018360405799</v>
      </c>
      <c r="N895">
        <v>0.48758981639594201</v>
      </c>
      <c r="O895">
        <v>0.242562854152373</v>
      </c>
      <c r="P895">
        <v>1.14309154472875</v>
      </c>
      <c r="Q895">
        <v>1.0994713094236299</v>
      </c>
      <c r="R895">
        <v>3</v>
      </c>
      <c r="S895">
        <v>5</v>
      </c>
      <c r="T895">
        <v>1420.94768023287</v>
      </c>
      <c r="U895">
        <v>1470.1536774859901</v>
      </c>
      <c r="V895">
        <v>1</v>
      </c>
      <c r="W895">
        <v>2</v>
      </c>
      <c r="X895">
        <v>1</v>
      </c>
      <c r="Y895" t="str">
        <f>IF(Table721[[#This Row],[home_team_score]] &gt; Table721[[#This Row],[away_team_score]], Table721[[#This Row],[home_team]], IF(Table721[[#This Row],[home_team_score]] &lt; Table721[[#This Row],[away_team_score]], Table721[[#This Row],[away_team]], ""))</f>
        <v>Ottawa Senators</v>
      </c>
    </row>
    <row r="896" spans="1:25">
      <c r="A896">
        <v>2023</v>
      </c>
      <c r="B896" s="15">
        <v>44943</v>
      </c>
      <c r="C896">
        <v>0</v>
      </c>
      <c r="D896">
        <v>0</v>
      </c>
      <c r="E896" t="s">
        <v>829</v>
      </c>
      <c r="F896" t="s">
        <v>865</v>
      </c>
      <c r="G896" t="s">
        <v>890</v>
      </c>
      <c r="H896" t="s">
        <v>892</v>
      </c>
      <c r="I896" t="s">
        <v>891</v>
      </c>
      <c r="J896" t="s">
        <v>893</v>
      </c>
      <c r="K896">
        <v>1418.5725088664501</v>
      </c>
      <c r="L896">
        <v>1451.3253962552101</v>
      </c>
      <c r="M896">
        <v>0.52480022230377699</v>
      </c>
      <c r="N896">
        <v>0.47519977769622301</v>
      </c>
      <c r="O896">
        <v>0.24105359947749599</v>
      </c>
      <c r="P896">
        <v>1.1641490614921299</v>
      </c>
      <c r="Q896">
        <v>1.0769045379853599</v>
      </c>
      <c r="R896">
        <v>4</v>
      </c>
      <c r="S896">
        <v>3</v>
      </c>
      <c r="T896">
        <v>1420.84800925472</v>
      </c>
      <c r="U896">
        <v>1449.04989586694</v>
      </c>
      <c r="V896">
        <v>0</v>
      </c>
      <c r="W896">
        <v>0</v>
      </c>
      <c r="X896">
        <v>0</v>
      </c>
      <c r="Y896" t="str">
        <f>IF(Table721[[#This Row],[home_team_score]] &gt; Table721[[#This Row],[away_team_score]], Table721[[#This Row],[home_team]], IF(Table721[[#This Row],[home_team_score]] &lt; Table721[[#This Row],[away_team_score]], Table721[[#This Row],[away_team]], ""))</f>
        <v>Arizona Coyotes</v>
      </c>
    </row>
    <row r="897" spans="1:25">
      <c r="A897">
        <v>2023</v>
      </c>
      <c r="B897" s="15">
        <v>44982</v>
      </c>
      <c r="C897">
        <v>0</v>
      </c>
      <c r="D897">
        <v>0</v>
      </c>
      <c r="E897" t="s">
        <v>829</v>
      </c>
      <c r="F897" t="s">
        <v>865</v>
      </c>
      <c r="G897" t="s">
        <v>836</v>
      </c>
      <c r="H897" t="s">
        <v>880</v>
      </c>
      <c r="I897" t="s">
        <v>837</v>
      </c>
      <c r="J897" t="s">
        <v>881</v>
      </c>
      <c r="K897">
        <v>1423.4962725723001</v>
      </c>
      <c r="L897">
        <v>1420.8109289870999</v>
      </c>
      <c r="M897">
        <v>0.57524444095532301</v>
      </c>
      <c r="N897">
        <v>0.42475555904467699</v>
      </c>
      <c r="O897">
        <v>0.23491768268195701</v>
      </c>
      <c r="P897">
        <v>1.2502714735477001</v>
      </c>
      <c r="Q897">
        <v>0.98464620913425605</v>
      </c>
      <c r="R897">
        <v>3</v>
      </c>
      <c r="S897">
        <v>4</v>
      </c>
      <c r="T897">
        <v>1420.6452607337301</v>
      </c>
      <c r="U897">
        <v>1423.6619408256699</v>
      </c>
      <c r="V897">
        <v>0</v>
      </c>
      <c r="W897">
        <v>0</v>
      </c>
      <c r="X897">
        <v>0</v>
      </c>
      <c r="Y897" t="str">
        <f>IF(Table721[[#This Row],[home_team_score]] &gt; Table721[[#This Row],[away_team_score]], Table721[[#This Row],[home_team]], IF(Table721[[#This Row],[home_team_score]] &lt; Table721[[#This Row],[away_team_score]], Table721[[#This Row],[away_team]], ""))</f>
        <v>Chicago Blackhawks</v>
      </c>
    </row>
    <row r="898" spans="1:25">
      <c r="A898">
        <v>2023</v>
      </c>
      <c r="B898" s="15">
        <v>44952</v>
      </c>
      <c r="C898">
        <v>0</v>
      </c>
      <c r="D898">
        <v>0</v>
      </c>
      <c r="E898" t="s">
        <v>829</v>
      </c>
      <c r="G898" t="s">
        <v>890</v>
      </c>
      <c r="H898" t="s">
        <v>872</v>
      </c>
      <c r="I898" t="s">
        <v>891</v>
      </c>
      <c r="J898" t="s">
        <v>873</v>
      </c>
      <c r="K898">
        <v>1414.0382123280699</v>
      </c>
      <c r="L898">
        <v>1512.6481832003401</v>
      </c>
      <c r="M898">
        <v>0.43049754174985499</v>
      </c>
      <c r="N898">
        <v>0.56950245825014501</v>
      </c>
      <c r="O898">
        <v>0.235617768475362</v>
      </c>
      <c r="P898">
        <v>0.99517998185384204</v>
      </c>
      <c r="Q898">
        <v>1.2404377866215199</v>
      </c>
      <c r="R898">
        <v>5</v>
      </c>
      <c r="S898">
        <v>0</v>
      </c>
      <c r="T898">
        <v>1420.62127221011</v>
      </c>
      <c r="U898">
        <v>1506.0651233183</v>
      </c>
      <c r="V898">
        <v>5</v>
      </c>
      <c r="W898">
        <v>0</v>
      </c>
      <c r="X898">
        <v>2</v>
      </c>
      <c r="Y898" t="str">
        <f>IF(Table721[[#This Row],[home_team_score]] &gt; Table721[[#This Row],[away_team_score]], Table721[[#This Row],[home_team]], IF(Table721[[#This Row],[home_team_score]] &lt; Table721[[#This Row],[away_team_score]], Table721[[#This Row],[away_team]], ""))</f>
        <v>Arizona Coyotes</v>
      </c>
    </row>
    <row r="899" spans="1:25">
      <c r="A899">
        <v>2023</v>
      </c>
      <c r="B899" s="15">
        <v>44915</v>
      </c>
      <c r="C899">
        <v>0</v>
      </c>
      <c r="D899">
        <v>0</v>
      </c>
      <c r="E899" t="s">
        <v>829</v>
      </c>
      <c r="G899" t="s">
        <v>840</v>
      </c>
      <c r="H899" t="s">
        <v>868</v>
      </c>
      <c r="I899" t="s">
        <v>841</v>
      </c>
      <c r="J899" t="s">
        <v>869</v>
      </c>
      <c r="K899">
        <v>1416.9024918284499</v>
      </c>
      <c r="L899">
        <v>1439.38673791425</v>
      </c>
      <c r="M899">
        <v>0.53951577165128095</v>
      </c>
      <c r="N899">
        <v>0.46048422834871899</v>
      </c>
      <c r="O899">
        <v>0.23926445487124301</v>
      </c>
      <c r="P899">
        <v>1.18920905117522</v>
      </c>
      <c r="Q899">
        <v>1.0500554036960199</v>
      </c>
      <c r="R899">
        <v>5</v>
      </c>
      <c r="S899">
        <v>3</v>
      </c>
      <c r="T899">
        <v>1420.36010479128</v>
      </c>
      <c r="U899">
        <v>1435.9291249514199</v>
      </c>
      <c r="V899">
        <v>0</v>
      </c>
      <c r="W899">
        <v>0</v>
      </c>
      <c r="X899">
        <v>0</v>
      </c>
      <c r="Y899" t="str">
        <f>IF(Table721[[#This Row],[home_team_score]] &gt; Table721[[#This Row],[away_team_score]], Table721[[#This Row],[home_team]], IF(Table721[[#This Row],[home_team_score]] &lt; Table721[[#This Row],[away_team_score]], Table721[[#This Row],[away_team]], ""))</f>
        <v>Philadelphia Flyers</v>
      </c>
    </row>
    <row r="900" spans="1:25">
      <c r="A900">
        <v>2023</v>
      </c>
      <c r="B900" s="15">
        <v>44980</v>
      </c>
      <c r="C900">
        <v>0</v>
      </c>
      <c r="D900">
        <v>0</v>
      </c>
      <c r="E900" t="s">
        <v>829</v>
      </c>
      <c r="G900" t="s">
        <v>868</v>
      </c>
      <c r="H900" t="s">
        <v>886</v>
      </c>
      <c r="I900" t="s">
        <v>869</v>
      </c>
      <c r="J900" t="s">
        <v>887</v>
      </c>
      <c r="K900">
        <v>1423.36778241806</v>
      </c>
      <c r="L900">
        <v>1534.5197666204299</v>
      </c>
      <c r="M900">
        <v>0.41289287599180602</v>
      </c>
      <c r="N900">
        <v>0.58710712400819398</v>
      </c>
      <c r="O900">
        <v>0.23346785833127201</v>
      </c>
      <c r="P900">
        <v>0.96285639483683705</v>
      </c>
      <c r="Q900">
        <v>1.2706114634944401</v>
      </c>
      <c r="R900">
        <v>0</v>
      </c>
      <c r="S900">
        <v>2</v>
      </c>
      <c r="T900">
        <v>1420.31691149894</v>
      </c>
      <c r="U900">
        <v>1537.57063753955</v>
      </c>
      <c r="V900">
        <v>15</v>
      </c>
      <c r="W900">
        <v>0</v>
      </c>
      <c r="X900">
        <v>7</v>
      </c>
      <c r="Y900" t="str">
        <f>IF(Table721[[#This Row],[home_team_score]] &gt; Table721[[#This Row],[away_team_score]], Table721[[#This Row],[home_team]], IF(Table721[[#This Row],[home_team_score]] &lt; Table721[[#This Row],[away_team_score]], Table721[[#This Row],[away_team]], ""))</f>
        <v>Minnesota Wild</v>
      </c>
    </row>
    <row r="901" spans="1:25">
      <c r="A901">
        <v>2023</v>
      </c>
      <c r="B901" s="15">
        <v>44945</v>
      </c>
      <c r="C901">
        <v>0</v>
      </c>
      <c r="D901">
        <v>0</v>
      </c>
      <c r="E901" t="s">
        <v>829</v>
      </c>
      <c r="G901" t="s">
        <v>884</v>
      </c>
      <c r="H901" t="s">
        <v>858</v>
      </c>
      <c r="I901" t="s">
        <v>885</v>
      </c>
      <c r="J901" t="s">
        <v>859</v>
      </c>
      <c r="K901">
        <v>1424.43714627023</v>
      </c>
      <c r="L901">
        <v>1526.08417041742</v>
      </c>
      <c r="M901">
        <v>0.42621663318249597</v>
      </c>
      <c r="N901">
        <v>0.57378336681750397</v>
      </c>
      <c r="O901">
        <v>0.235095912916719</v>
      </c>
      <c r="P901">
        <v>0.98732739080338205</v>
      </c>
      <c r="Q901">
        <v>1.2477685221133401</v>
      </c>
      <c r="R901">
        <v>2</v>
      </c>
      <c r="S901">
        <v>6</v>
      </c>
      <c r="T901">
        <v>1420.1175568470601</v>
      </c>
      <c r="U901">
        <v>1530.4037598405901</v>
      </c>
      <c r="V901">
        <v>12</v>
      </c>
      <c r="W901">
        <v>0</v>
      </c>
      <c r="X901">
        <v>6</v>
      </c>
      <c r="Y901" t="str">
        <f>IF(Table721[[#This Row],[home_team_score]] &gt; Table721[[#This Row],[away_team_score]], Table721[[#This Row],[home_team]], IF(Table721[[#This Row],[home_team_score]] &lt; Table721[[#This Row],[away_team_score]], Table721[[#This Row],[away_team]], ""))</f>
        <v>Florida Panthers</v>
      </c>
    </row>
    <row r="902" spans="1:25">
      <c r="A902">
        <v>2023</v>
      </c>
      <c r="B902" s="15">
        <v>44948</v>
      </c>
      <c r="C902">
        <v>0</v>
      </c>
      <c r="D902">
        <v>0</v>
      </c>
      <c r="E902" t="s">
        <v>829</v>
      </c>
      <c r="G902" t="s">
        <v>890</v>
      </c>
      <c r="H902" t="s">
        <v>843</v>
      </c>
      <c r="I902" t="s">
        <v>891</v>
      </c>
      <c r="J902" t="s">
        <v>845</v>
      </c>
      <c r="K902">
        <v>1414.1407553547999</v>
      </c>
      <c r="L902">
        <v>1536.6344211492899</v>
      </c>
      <c r="M902">
        <v>0.39716132016011002</v>
      </c>
      <c r="N902">
        <v>0.60283867983989003</v>
      </c>
      <c r="O902">
        <v>0.23153548335049901</v>
      </c>
      <c r="P902">
        <v>0.93390118543932599</v>
      </c>
      <c r="Q902">
        <v>1.2976342979111699</v>
      </c>
      <c r="R902">
        <v>4</v>
      </c>
      <c r="S902">
        <v>1</v>
      </c>
      <c r="T902">
        <v>1419.91268043989</v>
      </c>
      <c r="U902">
        <v>1530.8624960642001</v>
      </c>
      <c r="V902">
        <v>12</v>
      </c>
      <c r="W902">
        <v>0</v>
      </c>
      <c r="X902">
        <v>6</v>
      </c>
      <c r="Y902" t="str">
        <f>IF(Table721[[#This Row],[home_team_score]] &gt; Table721[[#This Row],[away_team_score]], Table721[[#This Row],[home_team]], IF(Table721[[#This Row],[home_team_score]] &lt; Table721[[#This Row],[away_team_score]], Table721[[#This Row],[away_team]], ""))</f>
        <v>Arizona Coyotes</v>
      </c>
    </row>
    <row r="903" spans="1:25">
      <c r="A903">
        <v>2023</v>
      </c>
      <c r="B903" s="15">
        <v>44898</v>
      </c>
      <c r="C903">
        <v>0</v>
      </c>
      <c r="D903">
        <v>0</v>
      </c>
      <c r="E903" t="s">
        <v>829</v>
      </c>
      <c r="G903" t="s">
        <v>840</v>
      </c>
      <c r="H903" t="s">
        <v>894</v>
      </c>
      <c r="I903" t="s">
        <v>841</v>
      </c>
      <c r="J903" t="s">
        <v>895</v>
      </c>
      <c r="K903">
        <v>1421.7211764086701</v>
      </c>
      <c r="L903">
        <v>1505.5324563727199</v>
      </c>
      <c r="M903">
        <v>0.45149468395127901</v>
      </c>
      <c r="N903">
        <v>0.54850531604872099</v>
      </c>
      <c r="O903">
        <v>0.23817207195791901</v>
      </c>
      <c r="P903">
        <v>1.03362801550581</v>
      </c>
      <c r="Q903">
        <v>1.2045440564520999</v>
      </c>
      <c r="R903">
        <v>2</v>
      </c>
      <c r="S903">
        <v>3</v>
      </c>
      <c r="T903">
        <v>1419.5763737678601</v>
      </c>
      <c r="U903">
        <v>1507.6772590135299</v>
      </c>
      <c r="V903">
        <v>6</v>
      </c>
      <c r="W903">
        <v>9</v>
      </c>
      <c r="X903">
        <v>7</v>
      </c>
      <c r="Y903" t="str">
        <f>IF(Table721[[#This Row],[home_team_score]] &gt; Table721[[#This Row],[away_team_score]], Table721[[#This Row],[home_team]], IF(Table721[[#This Row],[home_team_score]] &lt; Table721[[#This Row],[away_team_score]], Table721[[#This Row],[away_team]], ""))</f>
        <v>New Jersey Devils</v>
      </c>
    </row>
    <row r="904" spans="1:25">
      <c r="A904">
        <v>2023</v>
      </c>
      <c r="B904" s="15">
        <v>44892</v>
      </c>
      <c r="C904">
        <v>0</v>
      </c>
      <c r="D904">
        <v>0</v>
      </c>
      <c r="E904" t="s">
        <v>829</v>
      </c>
      <c r="G904" t="s">
        <v>878</v>
      </c>
      <c r="H904" t="s">
        <v>850</v>
      </c>
      <c r="I904" t="s">
        <v>879</v>
      </c>
      <c r="J904" t="s">
        <v>851</v>
      </c>
      <c r="K904">
        <v>1421.40817879356</v>
      </c>
      <c r="L904">
        <v>1483.46459026343</v>
      </c>
      <c r="M904">
        <v>0.482656390159868</v>
      </c>
      <c r="N904">
        <v>0.51734360984013195</v>
      </c>
      <c r="O904">
        <v>0.241961461784614</v>
      </c>
      <c r="P904">
        <v>1.09048999640158</v>
      </c>
      <c r="Q904">
        <v>1.15147146538303</v>
      </c>
      <c r="R904">
        <v>4</v>
      </c>
      <c r="S904">
        <v>5</v>
      </c>
      <c r="T904">
        <v>1419.0911544455</v>
      </c>
      <c r="U904">
        <v>1485.7816146114901</v>
      </c>
      <c r="V904">
        <v>2</v>
      </c>
      <c r="W904">
        <v>22</v>
      </c>
      <c r="X904">
        <v>12</v>
      </c>
      <c r="Y904" t="str">
        <f>IF(Table721[[#This Row],[home_team_score]] &gt; Table721[[#This Row],[away_team_score]], Table721[[#This Row],[home_team]], IF(Table721[[#This Row],[home_team_score]] &lt; Table721[[#This Row],[away_team_score]], Table721[[#This Row],[away_team]], ""))</f>
        <v>Seattle Kraken</v>
      </c>
    </row>
    <row r="905" spans="1:25">
      <c r="A905">
        <v>2023</v>
      </c>
      <c r="B905" s="15">
        <v>44947</v>
      </c>
      <c r="C905">
        <v>0</v>
      </c>
      <c r="D905">
        <v>0</v>
      </c>
      <c r="E905" t="s">
        <v>829</v>
      </c>
      <c r="G905" t="s">
        <v>868</v>
      </c>
      <c r="H905" t="s">
        <v>836</v>
      </c>
      <c r="I905" t="s">
        <v>869</v>
      </c>
      <c r="J905" t="s">
        <v>837</v>
      </c>
      <c r="K905">
        <v>1415.7647853173401</v>
      </c>
      <c r="L905">
        <v>1423.84399399259</v>
      </c>
      <c r="M905">
        <v>0.56003780139386805</v>
      </c>
      <c r="N905">
        <v>0.439962198606132</v>
      </c>
      <c r="O905">
        <v>0.23676999099808699</v>
      </c>
      <c r="P905">
        <v>1.22424544859121</v>
      </c>
      <c r="Q905">
        <v>1.0125245424068801</v>
      </c>
      <c r="R905">
        <v>5</v>
      </c>
      <c r="S905">
        <v>3</v>
      </c>
      <c r="T905">
        <v>1419.0455574752</v>
      </c>
      <c r="U905">
        <v>1420.56322183473</v>
      </c>
      <c r="V905">
        <v>0</v>
      </c>
      <c r="W905">
        <v>0</v>
      </c>
      <c r="X905">
        <v>0</v>
      </c>
      <c r="Y905" t="str">
        <f>IF(Table721[[#This Row],[home_team_score]] &gt; Table721[[#This Row],[away_team_score]], Table721[[#This Row],[home_team]], IF(Table721[[#This Row],[home_team_score]] &lt; Table721[[#This Row],[away_team_score]], Table721[[#This Row],[away_team]], ""))</f>
        <v>Columbus Blue Jackets</v>
      </c>
    </row>
    <row r="906" spans="1:25">
      <c r="A906">
        <v>2023</v>
      </c>
      <c r="B906" s="15">
        <v>44942</v>
      </c>
      <c r="C906">
        <v>0</v>
      </c>
      <c r="D906">
        <v>0</v>
      </c>
      <c r="E906" t="s">
        <v>829</v>
      </c>
      <c r="F906" t="s">
        <v>865</v>
      </c>
      <c r="G906" t="s">
        <v>836</v>
      </c>
      <c r="H906" t="s">
        <v>894</v>
      </c>
      <c r="I906" t="s">
        <v>837</v>
      </c>
      <c r="J906" t="s">
        <v>895</v>
      </c>
      <c r="K906">
        <v>1421.1283223098801</v>
      </c>
      <c r="L906">
        <v>1511.0374565070399</v>
      </c>
      <c r="M906">
        <v>0.442817418431869</v>
      </c>
      <c r="N906">
        <v>0.55718258156813105</v>
      </c>
      <c r="O906">
        <v>0.237117261555919</v>
      </c>
      <c r="P906">
        <v>1.01775244479183</v>
      </c>
      <c r="Q906">
        <v>1.21936481676409</v>
      </c>
      <c r="R906">
        <v>3</v>
      </c>
      <c r="S906">
        <v>4</v>
      </c>
      <c r="T906">
        <v>1419.0308783272601</v>
      </c>
      <c r="U906">
        <v>1513.1349004896599</v>
      </c>
      <c r="V906">
        <v>7</v>
      </c>
      <c r="W906">
        <v>0</v>
      </c>
      <c r="X906">
        <v>3</v>
      </c>
      <c r="Y906" t="str">
        <f>IF(Table721[[#This Row],[home_team_score]] &gt; Table721[[#This Row],[away_team_score]], Table721[[#This Row],[home_team]], IF(Table721[[#This Row],[home_team_score]] &lt; Table721[[#This Row],[away_team_score]], Table721[[#This Row],[away_team]], ""))</f>
        <v>New Jersey Devils</v>
      </c>
    </row>
    <row r="907" spans="1:25">
      <c r="A907">
        <v>2023</v>
      </c>
      <c r="B907" s="15">
        <v>44983</v>
      </c>
      <c r="C907">
        <v>0</v>
      </c>
      <c r="D907">
        <v>0</v>
      </c>
      <c r="E907" t="s">
        <v>829</v>
      </c>
      <c r="G907" t="s">
        <v>890</v>
      </c>
      <c r="H907" t="s">
        <v>876</v>
      </c>
      <c r="I907" t="s">
        <v>891</v>
      </c>
      <c r="J907" t="s">
        <v>877</v>
      </c>
      <c r="K907">
        <v>1423.57538411472</v>
      </c>
      <c r="L907">
        <v>1503.62171922824</v>
      </c>
      <c r="M907">
        <v>0.456867321853346</v>
      </c>
      <c r="N907">
        <v>0.543132678146654</v>
      </c>
      <c r="O907">
        <v>0.23882494275154401</v>
      </c>
      <c r="P907">
        <v>1.0434482744715601</v>
      </c>
      <c r="Q907">
        <v>1.19537666827998</v>
      </c>
      <c r="R907">
        <v>2</v>
      </c>
      <c r="S907">
        <v>6</v>
      </c>
      <c r="T907">
        <v>1418.89707473813</v>
      </c>
      <c r="U907">
        <v>1508.30002860483</v>
      </c>
      <c r="V907">
        <v>6</v>
      </c>
      <c r="W907">
        <v>0</v>
      </c>
      <c r="X907">
        <v>3</v>
      </c>
      <c r="Y907" t="str">
        <f>IF(Table721[[#This Row],[home_team_score]] &gt; Table721[[#This Row],[away_team_score]], Table721[[#This Row],[home_team]], IF(Table721[[#This Row],[home_team_score]] &lt; Table721[[#This Row],[away_team_score]], Table721[[#This Row],[away_team]], ""))</f>
        <v>Nashville Predators</v>
      </c>
    </row>
    <row r="908" spans="1:25">
      <c r="A908">
        <v>2023</v>
      </c>
      <c r="B908" s="15">
        <v>44952</v>
      </c>
      <c r="C908">
        <v>0</v>
      </c>
      <c r="D908">
        <v>0</v>
      </c>
      <c r="E908" t="s">
        <v>829</v>
      </c>
      <c r="F908" t="s">
        <v>860</v>
      </c>
      <c r="G908" t="s">
        <v>884</v>
      </c>
      <c r="H908" t="s">
        <v>892</v>
      </c>
      <c r="I908" t="s">
        <v>885</v>
      </c>
      <c r="J908" t="s">
        <v>893</v>
      </c>
      <c r="K908">
        <v>1421.2140442319201</v>
      </c>
      <c r="L908">
        <v>1451.49808059981</v>
      </c>
      <c r="M908">
        <v>0.52834313515853604</v>
      </c>
      <c r="N908">
        <v>0.47165686484146402</v>
      </c>
      <c r="O908">
        <v>0.24062260986257999</v>
      </c>
      <c r="P908">
        <v>1.1701775760948301</v>
      </c>
      <c r="Q908">
        <v>1.07044503376775</v>
      </c>
      <c r="R908">
        <v>3</v>
      </c>
      <c r="S908">
        <v>4</v>
      </c>
      <c r="T908">
        <v>1418.6380057392901</v>
      </c>
      <c r="U908">
        <v>1454.07411909244</v>
      </c>
      <c r="V908">
        <v>0</v>
      </c>
      <c r="W908">
        <v>0</v>
      </c>
      <c r="X908">
        <v>0</v>
      </c>
      <c r="Y908" t="str">
        <f>IF(Table721[[#This Row],[home_team_score]] &gt; Table721[[#This Row],[away_team_score]], Table721[[#This Row],[home_team]], IF(Table721[[#This Row],[home_team_score]] &lt; Table721[[#This Row],[away_team_score]], Table721[[#This Row],[away_team]], ""))</f>
        <v>Detroit Red Wings</v>
      </c>
    </row>
    <row r="909" spans="1:25">
      <c r="A909">
        <v>2023</v>
      </c>
      <c r="B909" s="15">
        <v>44973</v>
      </c>
      <c r="C909">
        <v>0</v>
      </c>
      <c r="D909">
        <v>0</v>
      </c>
      <c r="E909" t="s">
        <v>829</v>
      </c>
      <c r="G909" t="s">
        <v>868</v>
      </c>
      <c r="H909" t="s">
        <v>854</v>
      </c>
      <c r="I909" t="s">
        <v>869</v>
      </c>
      <c r="J909" t="s">
        <v>855</v>
      </c>
      <c r="K909">
        <v>1413.2970389008501</v>
      </c>
      <c r="L909">
        <v>1538.4214378905201</v>
      </c>
      <c r="M909">
        <v>0.39354125452760802</v>
      </c>
      <c r="N909">
        <v>0.60645874547239198</v>
      </c>
      <c r="O909">
        <v>0.231088863932191</v>
      </c>
      <c r="P909">
        <v>0.92722837156817195</v>
      </c>
      <c r="Q909">
        <v>1.30386049236402</v>
      </c>
      <c r="R909">
        <v>3</v>
      </c>
      <c r="S909">
        <v>1</v>
      </c>
      <c r="T909">
        <v>1418.08739129013</v>
      </c>
      <c r="U909">
        <v>1533.63108550124</v>
      </c>
      <c r="V909">
        <v>12</v>
      </c>
      <c r="W909">
        <v>0</v>
      </c>
      <c r="X909">
        <v>6</v>
      </c>
      <c r="Y909" t="str">
        <f>IF(Table721[[#This Row],[home_team_score]] &gt; Table721[[#This Row],[away_team_score]], Table721[[#This Row],[home_team]], IF(Table721[[#This Row],[home_team_score]] &lt; Table721[[#This Row],[away_team_score]], Table721[[#This Row],[away_team]], ""))</f>
        <v>Columbus Blue Jackets</v>
      </c>
    </row>
    <row r="910" spans="1:25">
      <c r="A910">
        <v>2023</v>
      </c>
      <c r="B910" s="15">
        <v>44933</v>
      </c>
      <c r="C910">
        <v>0</v>
      </c>
      <c r="D910">
        <v>0</v>
      </c>
      <c r="E910" t="s">
        <v>829</v>
      </c>
      <c r="G910" t="s">
        <v>884</v>
      </c>
      <c r="H910" t="s">
        <v>872</v>
      </c>
      <c r="I910" t="s">
        <v>885</v>
      </c>
      <c r="J910" t="s">
        <v>873</v>
      </c>
      <c r="K910">
        <v>1414.9023392045999</v>
      </c>
      <c r="L910">
        <v>1522.3942691566299</v>
      </c>
      <c r="M910">
        <v>0.418009454469981</v>
      </c>
      <c r="N910">
        <v>0.58199054553001905</v>
      </c>
      <c r="O910">
        <v>0.23409384006831199</v>
      </c>
      <c r="P910">
        <v>0.97225931062653603</v>
      </c>
      <c r="Q910">
        <v>1.2618345294417801</v>
      </c>
      <c r="R910">
        <v>5</v>
      </c>
      <c r="S910">
        <v>4</v>
      </c>
      <c r="T910">
        <v>1417.7937441511699</v>
      </c>
      <c r="U910">
        <v>1519.5028642100599</v>
      </c>
      <c r="V910">
        <v>8</v>
      </c>
      <c r="W910">
        <v>24</v>
      </c>
      <c r="X910">
        <v>16</v>
      </c>
      <c r="Y910" t="str">
        <f>IF(Table721[[#This Row],[home_team_score]] &gt; Table721[[#This Row],[away_team_score]], Table721[[#This Row],[home_team]], IF(Table721[[#This Row],[home_team_score]] &lt; Table721[[#This Row],[away_team_score]], Table721[[#This Row],[away_team]], ""))</f>
        <v>Montreal Canadiens</v>
      </c>
    </row>
    <row r="911" spans="1:25">
      <c r="A911">
        <v>2023</v>
      </c>
      <c r="B911" s="15">
        <v>44978</v>
      </c>
      <c r="C911">
        <v>0</v>
      </c>
      <c r="D911">
        <v>0</v>
      </c>
      <c r="E911" t="s">
        <v>829</v>
      </c>
      <c r="F911" t="s">
        <v>865</v>
      </c>
      <c r="G911" t="s">
        <v>880</v>
      </c>
      <c r="H911" t="s">
        <v>843</v>
      </c>
      <c r="I911" t="s">
        <v>881</v>
      </c>
      <c r="J911" t="s">
        <v>845</v>
      </c>
      <c r="K911">
        <v>1413.98600080648</v>
      </c>
      <c r="L911">
        <v>1541.42263910836</v>
      </c>
      <c r="M911">
        <v>0.39036906852324199</v>
      </c>
      <c r="N911">
        <v>0.60963093147675795</v>
      </c>
      <c r="O911">
        <v>0.23069681305789599</v>
      </c>
      <c r="P911">
        <v>0.92137805007968898</v>
      </c>
      <c r="Q911">
        <v>1.3093187629782099</v>
      </c>
      <c r="R911">
        <v>3</v>
      </c>
      <c r="S911">
        <v>2</v>
      </c>
      <c r="T911">
        <v>1417.0453504289601</v>
      </c>
      <c r="U911">
        <v>1538.3632894858799</v>
      </c>
      <c r="V911">
        <v>14</v>
      </c>
      <c r="W911">
        <v>0</v>
      </c>
      <c r="X911">
        <v>7</v>
      </c>
      <c r="Y911" t="str">
        <f>IF(Table721[[#This Row],[home_team_score]] &gt; Table721[[#This Row],[away_team_score]], Table721[[#This Row],[home_team]], IF(Table721[[#This Row],[home_team_score]] &lt; Table721[[#This Row],[away_team_score]], Table721[[#This Row],[away_team]], ""))</f>
        <v>Chicago Blackhawks</v>
      </c>
    </row>
    <row r="912" spans="1:25">
      <c r="A912">
        <v>2023</v>
      </c>
      <c r="B912" s="15">
        <v>44908</v>
      </c>
      <c r="C912">
        <v>0</v>
      </c>
      <c r="D912">
        <v>0</v>
      </c>
      <c r="E912" t="s">
        <v>829</v>
      </c>
      <c r="G912" t="s">
        <v>880</v>
      </c>
      <c r="H912" t="s">
        <v>838</v>
      </c>
      <c r="I912" t="s">
        <v>881</v>
      </c>
      <c r="J912" t="s">
        <v>839</v>
      </c>
      <c r="K912">
        <v>1421.35509743292</v>
      </c>
      <c r="L912">
        <v>1522.22522895923</v>
      </c>
      <c r="M912">
        <v>0.427310684381423</v>
      </c>
      <c r="N912">
        <v>0.57268931561857706</v>
      </c>
      <c r="O912">
        <v>0.23522932980110101</v>
      </c>
      <c r="P912">
        <v>0.98933469266005503</v>
      </c>
      <c r="Q912">
        <v>1.24589463714105</v>
      </c>
      <c r="R912">
        <v>3</v>
      </c>
      <c r="S912">
        <v>7</v>
      </c>
      <c r="T912">
        <v>1417.0228186334</v>
      </c>
      <c r="U912">
        <v>1526.55750775875</v>
      </c>
      <c r="V912">
        <v>10</v>
      </c>
      <c r="W912">
        <v>21</v>
      </c>
      <c r="X912">
        <v>15</v>
      </c>
      <c r="Y912" t="str">
        <f>IF(Table721[[#This Row],[home_team_score]] &gt; Table721[[#This Row],[away_team_score]], Table721[[#This Row],[home_team]], IF(Table721[[#This Row],[home_team_score]] &lt; Table721[[#This Row],[away_team_score]], Table721[[#This Row],[away_team]], ""))</f>
        <v>Washington Capitals</v>
      </c>
    </row>
    <row r="913" spans="1:25">
      <c r="A913">
        <v>2023</v>
      </c>
      <c r="B913" s="15">
        <v>44912</v>
      </c>
      <c r="C913">
        <v>0</v>
      </c>
      <c r="D913">
        <v>0</v>
      </c>
      <c r="E913" t="s">
        <v>829</v>
      </c>
      <c r="G913" t="s">
        <v>840</v>
      </c>
      <c r="H913" t="s">
        <v>888</v>
      </c>
      <c r="I913" t="s">
        <v>841</v>
      </c>
      <c r="J913" t="s">
        <v>889</v>
      </c>
      <c r="K913">
        <v>1420.4187046217601</v>
      </c>
      <c r="L913">
        <v>1544.8266645082499</v>
      </c>
      <c r="M913">
        <v>0.39452598326452998</v>
      </c>
      <c r="N913">
        <v>0.60547401673546997</v>
      </c>
      <c r="O913">
        <v>0.23121043402248001</v>
      </c>
      <c r="P913">
        <v>0.92904387672780298</v>
      </c>
      <c r="Q913">
        <v>1.3021665572946799</v>
      </c>
      <c r="R913">
        <v>3</v>
      </c>
      <c r="S913">
        <v>6</v>
      </c>
      <c r="T913">
        <v>1416.9024918284499</v>
      </c>
      <c r="U913">
        <v>1548.3428773015601</v>
      </c>
      <c r="V913">
        <v>17</v>
      </c>
      <c r="W913">
        <v>16</v>
      </c>
      <c r="X913">
        <v>16</v>
      </c>
      <c r="Y913" t="str">
        <f>IF(Table721[[#This Row],[home_team_score]] &gt; Table721[[#This Row],[away_team_score]], Table721[[#This Row],[home_team]], IF(Table721[[#This Row],[home_team_score]] &lt; Table721[[#This Row],[away_team_score]], Table721[[#This Row],[away_team]], ""))</f>
        <v>New York Rangers</v>
      </c>
    </row>
    <row r="914" spans="1:25">
      <c r="A914">
        <v>2023</v>
      </c>
      <c r="B914" s="15">
        <v>44945</v>
      </c>
      <c r="C914">
        <v>0</v>
      </c>
      <c r="D914">
        <v>0</v>
      </c>
      <c r="E914" t="s">
        <v>829</v>
      </c>
      <c r="G914" t="s">
        <v>890</v>
      </c>
      <c r="H914" t="s">
        <v>838</v>
      </c>
      <c r="I914" t="s">
        <v>891</v>
      </c>
      <c r="J914" t="s">
        <v>839</v>
      </c>
      <c r="K914">
        <v>1420.84800925472</v>
      </c>
      <c r="L914">
        <v>1529.56994940657</v>
      </c>
      <c r="M914">
        <v>0.41628793245348999</v>
      </c>
      <c r="N914">
        <v>0.58371206754650995</v>
      </c>
      <c r="O914">
        <v>0.23388334059207999</v>
      </c>
      <c r="P914">
        <v>0.96909639320866803</v>
      </c>
      <c r="Q914">
        <v>1.2647869473834099</v>
      </c>
      <c r="R914">
        <v>0</v>
      </c>
      <c r="S914">
        <v>4</v>
      </c>
      <c r="T914">
        <v>1416.6431994422601</v>
      </c>
      <c r="U914">
        <v>1533.7747592190301</v>
      </c>
      <c r="V914">
        <v>12</v>
      </c>
      <c r="W914">
        <v>0</v>
      </c>
      <c r="X914">
        <v>6</v>
      </c>
      <c r="Y914" t="str">
        <f>IF(Table721[[#This Row],[home_team_score]] &gt; Table721[[#This Row],[away_team_score]], Table721[[#This Row],[home_team]], IF(Table721[[#This Row],[home_team_score]] &lt; Table721[[#This Row],[away_team_score]], Table721[[#This Row],[away_team]], ""))</f>
        <v>Washington Capitals</v>
      </c>
    </row>
    <row r="915" spans="1:25">
      <c r="A915">
        <v>2023</v>
      </c>
      <c r="B915" s="15">
        <v>44938</v>
      </c>
      <c r="C915">
        <v>0</v>
      </c>
      <c r="D915">
        <v>0</v>
      </c>
      <c r="E915" t="s">
        <v>829</v>
      </c>
      <c r="G915" t="s">
        <v>884</v>
      </c>
      <c r="H915" t="s">
        <v>876</v>
      </c>
      <c r="I915" t="s">
        <v>885</v>
      </c>
      <c r="J915" t="s">
        <v>877</v>
      </c>
      <c r="K915">
        <v>1413.1592900400999</v>
      </c>
      <c r="L915">
        <v>1505.5243601710699</v>
      </c>
      <c r="M915">
        <v>0.43933214560600498</v>
      </c>
      <c r="N915">
        <v>0.56066785439399502</v>
      </c>
      <c r="O915">
        <v>0.23669334286093899</v>
      </c>
      <c r="P915">
        <v>1.0113706399032001</v>
      </c>
      <c r="Q915">
        <v>1.22532270295774</v>
      </c>
      <c r="R915">
        <v>4</v>
      </c>
      <c r="S915">
        <v>3</v>
      </c>
      <c r="T915">
        <v>1415.92377348019</v>
      </c>
      <c r="U915">
        <v>1502.7598767309801</v>
      </c>
      <c r="V915">
        <v>4</v>
      </c>
      <c r="W915">
        <v>21</v>
      </c>
      <c r="X915">
        <v>12</v>
      </c>
      <c r="Y915" t="str">
        <f>IF(Table721[[#This Row],[home_team_score]] &gt; Table721[[#This Row],[away_team_score]], Table721[[#This Row],[home_team]], IF(Table721[[#This Row],[home_team_score]] &lt; Table721[[#This Row],[away_team_score]], Table721[[#This Row],[away_team]], ""))</f>
        <v>Montreal Canadiens</v>
      </c>
    </row>
    <row r="916" spans="1:25">
      <c r="A916">
        <v>2023</v>
      </c>
      <c r="B916" s="15">
        <v>44945</v>
      </c>
      <c r="C916">
        <v>0</v>
      </c>
      <c r="D916">
        <v>0</v>
      </c>
      <c r="E916" t="s">
        <v>829</v>
      </c>
      <c r="G916" t="s">
        <v>868</v>
      </c>
      <c r="H916" t="s">
        <v>878</v>
      </c>
      <c r="I916" t="s">
        <v>869</v>
      </c>
      <c r="J916" t="s">
        <v>879</v>
      </c>
      <c r="K916">
        <v>1420.6439293173</v>
      </c>
      <c r="L916">
        <v>1388.8319427050401</v>
      </c>
      <c r="M916">
        <v>0.61560802837185202</v>
      </c>
      <c r="N916">
        <v>0.38439197162814798</v>
      </c>
      <c r="O916">
        <v>0.22995622753959899</v>
      </c>
      <c r="P916">
        <v>1.3196093844358201</v>
      </c>
      <c r="Q916">
        <v>0.910346843103777</v>
      </c>
      <c r="R916">
        <v>3</v>
      </c>
      <c r="S916">
        <v>5</v>
      </c>
      <c r="T916">
        <v>1415.7647853173401</v>
      </c>
      <c r="U916">
        <v>1393.7110867050001</v>
      </c>
      <c r="V916">
        <v>0</v>
      </c>
      <c r="W916">
        <v>0</v>
      </c>
      <c r="X916">
        <v>0</v>
      </c>
      <c r="Y916" t="str">
        <f>IF(Table721[[#This Row],[home_team_score]] &gt; Table721[[#This Row],[away_team_score]], Table721[[#This Row],[home_team]], IF(Table721[[#This Row],[home_team_score]] &lt; Table721[[#This Row],[away_team_score]], Table721[[#This Row],[away_team]], ""))</f>
        <v>Anaheim Ducks</v>
      </c>
    </row>
    <row r="917" spans="1:25">
      <c r="A917">
        <v>2023</v>
      </c>
      <c r="B917" s="15">
        <v>44968</v>
      </c>
      <c r="C917">
        <v>0</v>
      </c>
      <c r="D917">
        <v>0</v>
      </c>
      <c r="E917" t="s">
        <v>829</v>
      </c>
      <c r="F917" t="s">
        <v>860</v>
      </c>
      <c r="G917" t="s">
        <v>884</v>
      </c>
      <c r="H917" t="s">
        <v>834</v>
      </c>
      <c r="I917" t="s">
        <v>885</v>
      </c>
      <c r="J917" t="s">
        <v>835</v>
      </c>
      <c r="K917">
        <v>1412.4436255486801</v>
      </c>
      <c r="L917">
        <v>1504.3818443749799</v>
      </c>
      <c r="M917">
        <v>0.43993748017419698</v>
      </c>
      <c r="N917">
        <v>0.56006251982580302</v>
      </c>
      <c r="O917">
        <v>0.236766984037515</v>
      </c>
      <c r="P917">
        <v>1.0124792740399999</v>
      </c>
      <c r="Q917">
        <v>1.22428770999751</v>
      </c>
      <c r="R917">
        <v>4</v>
      </c>
      <c r="S917">
        <v>3</v>
      </c>
      <c r="T917">
        <v>1415.20453725878</v>
      </c>
      <c r="U917">
        <v>1501.62093266487</v>
      </c>
      <c r="V917">
        <v>3</v>
      </c>
      <c r="W917">
        <v>0</v>
      </c>
      <c r="X917">
        <v>1</v>
      </c>
      <c r="Y917" t="str">
        <f>IF(Table721[[#This Row],[home_team_score]] &gt; Table721[[#This Row],[away_team_score]], Table721[[#This Row],[home_team]], IF(Table721[[#This Row],[home_team_score]] &lt; Table721[[#This Row],[away_team_score]], Table721[[#This Row],[away_team]], ""))</f>
        <v>Montreal Canadiens</v>
      </c>
    </row>
    <row r="918" spans="1:25">
      <c r="A918">
        <v>2023</v>
      </c>
      <c r="B918" s="15">
        <v>44931</v>
      </c>
      <c r="C918">
        <v>0</v>
      </c>
      <c r="D918">
        <v>0</v>
      </c>
      <c r="E918" t="s">
        <v>829</v>
      </c>
      <c r="G918" t="s">
        <v>884</v>
      </c>
      <c r="H918" t="s">
        <v>888</v>
      </c>
      <c r="I918" t="s">
        <v>885</v>
      </c>
      <c r="J918" t="s">
        <v>889</v>
      </c>
      <c r="K918">
        <v>1418.27691978084</v>
      </c>
      <c r="L918">
        <v>1552.97476302784</v>
      </c>
      <c r="M918">
        <v>0.38046854266255897</v>
      </c>
      <c r="N918">
        <v>0.61953145733744097</v>
      </c>
      <c r="O918">
        <v>0.229468671606988</v>
      </c>
      <c r="P918">
        <v>0.90310014585908105</v>
      </c>
      <c r="Q918">
        <v>1.3263685257479101</v>
      </c>
      <c r="R918">
        <v>1</v>
      </c>
      <c r="S918">
        <v>4</v>
      </c>
      <c r="T918">
        <v>1414.9023392045999</v>
      </c>
      <c r="U918">
        <v>1556.3493436040801</v>
      </c>
      <c r="V918">
        <v>20</v>
      </c>
      <c r="W918">
        <v>11</v>
      </c>
      <c r="X918">
        <v>15</v>
      </c>
      <c r="Y918" t="str">
        <f>IF(Table721[[#This Row],[home_team_score]] &gt; Table721[[#This Row],[away_team_score]], Table721[[#This Row],[home_team]], IF(Table721[[#This Row],[home_team_score]] &lt; Table721[[#This Row],[away_team_score]], Table721[[#This Row],[away_team]], ""))</f>
        <v>New York Rangers</v>
      </c>
    </row>
    <row r="919" spans="1:25">
      <c r="A919">
        <v>2023</v>
      </c>
      <c r="B919" s="15">
        <v>44957</v>
      </c>
      <c r="C919">
        <v>0</v>
      </c>
      <c r="D919">
        <v>0</v>
      </c>
      <c r="E919" t="s">
        <v>829</v>
      </c>
      <c r="F919" t="s">
        <v>860</v>
      </c>
      <c r="G919" t="s">
        <v>868</v>
      </c>
      <c r="H919" t="s">
        <v>838</v>
      </c>
      <c r="I919" t="s">
        <v>869</v>
      </c>
      <c r="J919" t="s">
        <v>839</v>
      </c>
      <c r="K919">
        <v>1416.36108271679</v>
      </c>
      <c r="L919">
        <v>1526.1042952153</v>
      </c>
      <c r="M919">
        <v>0.41486010794053002</v>
      </c>
      <c r="N919">
        <v>0.58513989205947003</v>
      </c>
      <c r="O919">
        <v>0.23370866369798399</v>
      </c>
      <c r="P919">
        <v>0.96647247813066095</v>
      </c>
      <c r="Q919">
        <v>1.26723618556732</v>
      </c>
      <c r="R919">
        <v>3</v>
      </c>
      <c r="S919">
        <v>4</v>
      </c>
      <c r="T919">
        <v>1414.4145345404199</v>
      </c>
      <c r="U919">
        <v>1528.05084339167</v>
      </c>
      <c r="V919">
        <v>9</v>
      </c>
      <c r="W919">
        <v>0</v>
      </c>
      <c r="X919">
        <v>4</v>
      </c>
      <c r="Y919" t="str">
        <f>IF(Table721[[#This Row],[home_team_score]] &gt; Table721[[#This Row],[away_team_score]], Table721[[#This Row],[home_team]], IF(Table721[[#This Row],[home_team_score]] &lt; Table721[[#This Row],[away_team_score]], Table721[[#This Row],[away_team]], ""))</f>
        <v>Washington Capitals</v>
      </c>
    </row>
    <row r="920" spans="1:25">
      <c r="A920">
        <v>2023</v>
      </c>
      <c r="B920" s="15">
        <v>44901</v>
      </c>
      <c r="C920">
        <v>0</v>
      </c>
      <c r="D920">
        <v>0</v>
      </c>
      <c r="E920" t="s">
        <v>829</v>
      </c>
      <c r="F920" t="s">
        <v>860</v>
      </c>
      <c r="G920" t="s">
        <v>878</v>
      </c>
      <c r="H920" t="s">
        <v>866</v>
      </c>
      <c r="I920" t="s">
        <v>879</v>
      </c>
      <c r="J920" t="s">
        <v>867</v>
      </c>
      <c r="K920">
        <v>1411.0225262617801</v>
      </c>
      <c r="L920">
        <v>1554.39669295718</v>
      </c>
      <c r="M920">
        <v>0.36876819426517599</v>
      </c>
      <c r="N920">
        <v>0.63123180573482396</v>
      </c>
      <c r="O920">
        <v>0.22800721087670101</v>
      </c>
      <c r="P920">
        <v>0.88146179197261199</v>
      </c>
      <c r="Q920">
        <v>1.34654541890409</v>
      </c>
      <c r="R920">
        <v>4</v>
      </c>
      <c r="S920">
        <v>3</v>
      </c>
      <c r="T920">
        <v>1414.21607956558</v>
      </c>
      <c r="U920">
        <v>1551.20313965338</v>
      </c>
      <c r="V920">
        <v>17</v>
      </c>
      <c r="W920">
        <v>5</v>
      </c>
      <c r="X920">
        <v>11</v>
      </c>
      <c r="Y920" t="str">
        <f>IF(Table721[[#This Row],[home_team_score]] &gt; Table721[[#This Row],[away_team_score]], Table721[[#This Row],[home_team]], IF(Table721[[#This Row],[home_team_score]] &lt; Table721[[#This Row],[away_team_score]], Table721[[#This Row],[away_team]], ""))</f>
        <v>Anaheim Ducks</v>
      </c>
    </row>
    <row r="921" spans="1:25">
      <c r="A921">
        <v>2023</v>
      </c>
      <c r="B921" s="15">
        <v>44950</v>
      </c>
      <c r="C921">
        <v>0</v>
      </c>
      <c r="D921">
        <v>0</v>
      </c>
      <c r="E921" t="s">
        <v>829</v>
      </c>
      <c r="G921" t="s">
        <v>890</v>
      </c>
      <c r="H921" t="s">
        <v>878</v>
      </c>
      <c r="I921" t="s">
        <v>891</v>
      </c>
      <c r="J921" t="s">
        <v>879</v>
      </c>
      <c r="K921">
        <v>1419.91268043989</v>
      </c>
      <c r="L921">
        <v>1391.05608401735</v>
      </c>
      <c r="M921">
        <v>0.611574421008521</v>
      </c>
      <c r="N921">
        <v>0.388425578991479</v>
      </c>
      <c r="O921">
        <v>0.23045628349181699</v>
      </c>
      <c r="P921">
        <v>1.31266395736458</v>
      </c>
      <c r="Q921">
        <v>0.91779232612724204</v>
      </c>
      <c r="R921">
        <v>2</v>
      </c>
      <c r="S921">
        <v>5</v>
      </c>
      <c r="T921">
        <v>1414.0382123280699</v>
      </c>
      <c r="U921">
        <v>1396.9305521291701</v>
      </c>
      <c r="V921">
        <v>0</v>
      </c>
      <c r="W921">
        <v>0</v>
      </c>
      <c r="X921">
        <v>0</v>
      </c>
      <c r="Y921" t="str">
        <f>IF(Table721[[#This Row],[home_team_score]] &gt; Table721[[#This Row],[away_team_score]], Table721[[#This Row],[home_team]], IF(Table721[[#This Row],[home_team_score]] &lt; Table721[[#This Row],[away_team_score]], Table721[[#This Row],[away_team]], ""))</f>
        <v>Anaheim Ducks</v>
      </c>
    </row>
    <row r="922" spans="1:25">
      <c r="A922">
        <v>2023</v>
      </c>
      <c r="B922" s="15">
        <v>44976</v>
      </c>
      <c r="C922">
        <v>0</v>
      </c>
      <c r="D922">
        <v>0</v>
      </c>
      <c r="E922" t="s">
        <v>829</v>
      </c>
      <c r="G922" t="s">
        <v>880</v>
      </c>
      <c r="H922" t="s">
        <v>846</v>
      </c>
      <c r="I922" t="s">
        <v>881</v>
      </c>
      <c r="J922" t="s">
        <v>847</v>
      </c>
      <c r="K922">
        <v>1408.7851922155801</v>
      </c>
      <c r="L922">
        <v>1564.87362341925</v>
      </c>
      <c r="M922">
        <v>0.35190088045864598</v>
      </c>
      <c r="N922">
        <v>0.64809911954135402</v>
      </c>
      <c r="O922">
        <v>0.22587746131596101</v>
      </c>
      <c r="P922">
        <v>0.85019274472040296</v>
      </c>
      <c r="Q922">
        <v>1.3756847165955599</v>
      </c>
      <c r="R922">
        <v>5</v>
      </c>
      <c r="S922">
        <v>3</v>
      </c>
      <c r="T922">
        <v>1413.98600080648</v>
      </c>
      <c r="U922">
        <v>1559.6728148283501</v>
      </c>
      <c r="V922">
        <v>20</v>
      </c>
      <c r="W922">
        <v>0</v>
      </c>
      <c r="X922">
        <v>10</v>
      </c>
      <c r="Y922" t="str">
        <f>IF(Table721[[#This Row],[home_team_score]] &gt; Table721[[#This Row],[away_team_score]], Table721[[#This Row],[home_team]], IF(Table721[[#This Row],[home_team_score]] &lt; Table721[[#This Row],[away_team_score]], Table721[[#This Row],[away_team]], ""))</f>
        <v>Chicago Blackhawks</v>
      </c>
    </row>
    <row r="923" spans="1:25">
      <c r="A923">
        <v>2023</v>
      </c>
      <c r="B923" s="15">
        <v>44967</v>
      </c>
      <c r="C923">
        <v>0</v>
      </c>
      <c r="D923">
        <v>0</v>
      </c>
      <c r="E923" t="s">
        <v>829</v>
      </c>
      <c r="F923" t="s">
        <v>860</v>
      </c>
      <c r="G923" t="s">
        <v>880</v>
      </c>
      <c r="H923" t="s">
        <v>890</v>
      </c>
      <c r="I923" t="s">
        <v>881</v>
      </c>
      <c r="J923" t="s">
        <v>891</v>
      </c>
      <c r="K923">
        <v>1411.74885234778</v>
      </c>
      <c r="L923">
        <v>1421.5262145356601</v>
      </c>
      <c r="M923">
        <v>0.55762780246930999</v>
      </c>
      <c r="N923">
        <v>0.44237219753069001</v>
      </c>
      <c r="O923">
        <v>0.237063118626959</v>
      </c>
      <c r="P923">
        <v>1.2201257376791099</v>
      </c>
      <c r="Q923">
        <v>1.0169373809478499</v>
      </c>
      <c r="R923">
        <v>4</v>
      </c>
      <c r="S923">
        <v>3</v>
      </c>
      <c r="T923">
        <v>1413.8438732316899</v>
      </c>
      <c r="U923">
        <v>1419.4311936517499</v>
      </c>
      <c r="V923">
        <v>0</v>
      </c>
      <c r="W923">
        <v>0</v>
      </c>
      <c r="X923">
        <v>0</v>
      </c>
      <c r="Y923" t="str">
        <f>IF(Table721[[#This Row],[home_team_score]] &gt; Table721[[#This Row],[away_team_score]], Table721[[#This Row],[home_team]], IF(Table721[[#This Row],[home_team_score]] &lt; Table721[[#This Row],[away_team_score]], Table721[[#This Row],[away_team]], ""))</f>
        <v>Chicago Blackhawks</v>
      </c>
    </row>
    <row r="924" spans="1:25">
      <c r="A924">
        <v>2023</v>
      </c>
      <c r="B924" s="15">
        <v>44910</v>
      </c>
      <c r="C924">
        <v>0</v>
      </c>
      <c r="D924">
        <v>0</v>
      </c>
      <c r="E924" t="s">
        <v>829</v>
      </c>
      <c r="G924" t="s">
        <v>880</v>
      </c>
      <c r="H924" t="s">
        <v>843</v>
      </c>
      <c r="I924" t="s">
        <v>881</v>
      </c>
      <c r="J924" t="s">
        <v>845</v>
      </c>
      <c r="K924">
        <v>1417.0228186334</v>
      </c>
      <c r="L924">
        <v>1543.8137680781399</v>
      </c>
      <c r="M924">
        <v>0.39125397604401302</v>
      </c>
      <c r="N924">
        <v>0.60874602395598698</v>
      </c>
      <c r="O924">
        <v>0.23080624571018701</v>
      </c>
      <c r="P924">
        <v>0.92301033646830999</v>
      </c>
      <c r="Q924">
        <v>1.3077959092418801</v>
      </c>
      <c r="R924">
        <v>1</v>
      </c>
      <c r="S924">
        <v>4</v>
      </c>
      <c r="T924">
        <v>1413.5396747141699</v>
      </c>
      <c r="U924">
        <v>1547.29691199737</v>
      </c>
      <c r="V924">
        <v>15</v>
      </c>
      <c r="W924">
        <v>2</v>
      </c>
      <c r="X924">
        <v>8</v>
      </c>
      <c r="Y924" t="str">
        <f>IF(Table721[[#This Row],[home_team_score]] &gt; Table721[[#This Row],[away_team_score]], Table721[[#This Row],[home_team]], IF(Table721[[#This Row],[home_team_score]] &lt; Table721[[#This Row],[away_team_score]], Table721[[#This Row],[away_team]], ""))</f>
        <v>Vegas Golden Knights</v>
      </c>
    </row>
    <row r="925" spans="1:25">
      <c r="A925">
        <v>2023</v>
      </c>
      <c r="B925" s="15">
        <v>44971</v>
      </c>
      <c r="C925">
        <v>0</v>
      </c>
      <c r="D925">
        <v>0</v>
      </c>
      <c r="E925" t="s">
        <v>829</v>
      </c>
      <c r="G925" t="s">
        <v>868</v>
      </c>
      <c r="H925" t="s">
        <v>894</v>
      </c>
      <c r="I925" t="s">
        <v>869</v>
      </c>
      <c r="J925" t="s">
        <v>895</v>
      </c>
      <c r="K925">
        <v>1415.2960449095001</v>
      </c>
      <c r="L925">
        <v>1518.06879320299</v>
      </c>
      <c r="M925">
        <v>0.42463262686662001</v>
      </c>
      <c r="N925">
        <v>0.57536737313338004</v>
      </c>
      <c r="O925">
        <v>0.234902683709655</v>
      </c>
      <c r="P925">
        <v>0.98442059380124602</v>
      </c>
      <c r="Q925">
        <v>1.2504820899084099</v>
      </c>
      <c r="R925">
        <v>2</v>
      </c>
      <c r="S925">
        <v>3</v>
      </c>
      <c r="T925">
        <v>1413.2970389008501</v>
      </c>
      <c r="U925">
        <v>1520.06779921164</v>
      </c>
      <c r="V925">
        <v>7</v>
      </c>
      <c r="W925">
        <v>0</v>
      </c>
      <c r="X925">
        <v>3</v>
      </c>
      <c r="Y925" t="str">
        <f>IF(Table721[[#This Row],[home_team_score]] &gt; Table721[[#This Row],[away_team_score]], Table721[[#This Row],[home_team]], IF(Table721[[#This Row],[home_team_score]] &lt; Table721[[#This Row],[away_team_score]], Table721[[#This Row],[away_team]], ""))</f>
        <v>New Jersey Devils</v>
      </c>
    </row>
    <row r="926" spans="1:25">
      <c r="A926">
        <v>2023</v>
      </c>
      <c r="B926" s="15">
        <v>44935</v>
      </c>
      <c r="C926">
        <v>0</v>
      </c>
      <c r="D926">
        <v>0</v>
      </c>
      <c r="E926" t="s">
        <v>829</v>
      </c>
      <c r="G926" t="s">
        <v>884</v>
      </c>
      <c r="H926" t="s">
        <v>850</v>
      </c>
      <c r="I926" t="s">
        <v>885</v>
      </c>
      <c r="J926" t="s">
        <v>851</v>
      </c>
      <c r="K926">
        <v>1417.7937441511699</v>
      </c>
      <c r="L926">
        <v>1500.44351144302</v>
      </c>
      <c r="M926">
        <v>0.45315103499294901</v>
      </c>
      <c r="N926">
        <v>0.54684896500705005</v>
      </c>
      <c r="O926">
        <v>0.23837335638093901</v>
      </c>
      <c r="P926">
        <v>1.0366562932080701</v>
      </c>
      <c r="Q926">
        <v>1.20171706317287</v>
      </c>
      <c r="R926">
        <v>0</v>
      </c>
      <c r="S926">
        <v>4</v>
      </c>
      <c r="T926">
        <v>1413.1592900400999</v>
      </c>
      <c r="U926">
        <v>1505.07796555409</v>
      </c>
      <c r="V926">
        <v>4</v>
      </c>
      <c r="W926">
        <v>14</v>
      </c>
      <c r="X926">
        <v>9</v>
      </c>
      <c r="Y926" t="str">
        <f>IF(Table721[[#This Row],[home_team_score]] &gt; Table721[[#This Row],[away_team_score]], Table721[[#This Row],[home_team]], IF(Table721[[#This Row],[home_team_score]] &lt; Table721[[#This Row],[away_team_score]], Table721[[#This Row],[away_team]], ""))</f>
        <v>Seattle Kraken</v>
      </c>
    </row>
    <row r="927" spans="1:25">
      <c r="A927">
        <v>2023</v>
      </c>
      <c r="B927" s="15">
        <v>44957</v>
      </c>
      <c r="C927">
        <v>0</v>
      </c>
      <c r="D927">
        <v>0</v>
      </c>
      <c r="E927" t="s">
        <v>829</v>
      </c>
      <c r="G927" t="s">
        <v>884</v>
      </c>
      <c r="H927" t="s">
        <v>831</v>
      </c>
      <c r="I927" t="s">
        <v>885</v>
      </c>
      <c r="J927" t="s">
        <v>833</v>
      </c>
      <c r="K927">
        <v>1414.7853999250001</v>
      </c>
      <c r="L927">
        <v>1473.7626262695101</v>
      </c>
      <c r="M927">
        <v>0.48708360710529303</v>
      </c>
      <c r="N927">
        <v>0.51291639289470703</v>
      </c>
      <c r="O927">
        <v>0.242501115260184</v>
      </c>
      <c r="P927">
        <v>1.09855001152278</v>
      </c>
      <c r="Q927">
        <v>1.1439511037373999</v>
      </c>
      <c r="R927">
        <v>4</v>
      </c>
      <c r="S927">
        <v>5</v>
      </c>
      <c r="T927">
        <v>1412.4436255486801</v>
      </c>
      <c r="U927">
        <v>1476.1044006458301</v>
      </c>
      <c r="V927">
        <v>1</v>
      </c>
      <c r="W927">
        <v>0</v>
      </c>
      <c r="X927">
        <v>0</v>
      </c>
      <c r="Y927" t="str">
        <f>IF(Table721[[#This Row],[home_team_score]] &gt; Table721[[#This Row],[away_team_score]], Table721[[#This Row],[home_team]], IF(Table721[[#This Row],[home_team_score]] &lt; Table721[[#This Row],[away_team_score]], Table721[[#This Row],[away_team]], ""))</f>
        <v>Ottawa Senators</v>
      </c>
    </row>
    <row r="928" spans="1:25">
      <c r="A928">
        <v>2023</v>
      </c>
      <c r="B928" s="15">
        <v>44948</v>
      </c>
      <c r="C928">
        <v>0</v>
      </c>
      <c r="D928">
        <v>0</v>
      </c>
      <c r="E928" t="s">
        <v>829</v>
      </c>
      <c r="G928" t="s">
        <v>880</v>
      </c>
      <c r="H928" t="s">
        <v>874</v>
      </c>
      <c r="I928" t="s">
        <v>881</v>
      </c>
      <c r="J928" t="s">
        <v>875</v>
      </c>
      <c r="K928">
        <v>1414.05161920866</v>
      </c>
      <c r="L928">
        <v>1499.6193879840901</v>
      </c>
      <c r="M928">
        <v>0.44899193133680698</v>
      </c>
      <c r="N928">
        <v>0.55100806866319296</v>
      </c>
      <c r="O928">
        <v>0.237867903091493</v>
      </c>
      <c r="P928">
        <v>1.0290509965530199</v>
      </c>
      <c r="Q928">
        <v>1.20881690653847</v>
      </c>
      <c r="R928">
        <v>1</v>
      </c>
      <c r="S928">
        <v>2</v>
      </c>
      <c r="T928">
        <v>1411.9205021313201</v>
      </c>
      <c r="U928">
        <v>1501.75050506143</v>
      </c>
      <c r="V928">
        <v>3</v>
      </c>
      <c r="W928">
        <v>0</v>
      </c>
      <c r="X928">
        <v>1</v>
      </c>
      <c r="Y928" t="str">
        <f>IF(Table721[[#This Row],[home_team_score]] &gt; Table721[[#This Row],[away_team_score]], Table721[[#This Row],[home_team]], IF(Table721[[#This Row],[home_team_score]] &lt; Table721[[#This Row],[away_team_score]], Table721[[#This Row],[away_team]], ""))</f>
        <v>Los Angeles Kings</v>
      </c>
    </row>
    <row r="929" spans="1:25">
      <c r="A929">
        <v>2023</v>
      </c>
      <c r="B929" s="15">
        <v>44964</v>
      </c>
      <c r="C929">
        <v>0</v>
      </c>
      <c r="D929">
        <v>0</v>
      </c>
      <c r="E929" t="s">
        <v>829</v>
      </c>
      <c r="F929" t="s">
        <v>860</v>
      </c>
      <c r="G929" t="s">
        <v>880</v>
      </c>
      <c r="H929" t="s">
        <v>878</v>
      </c>
      <c r="I929" t="s">
        <v>881</v>
      </c>
      <c r="J929" t="s">
        <v>879</v>
      </c>
      <c r="K929">
        <v>1414.65842758701</v>
      </c>
      <c r="L929">
        <v>1405.0060786803699</v>
      </c>
      <c r="M929">
        <v>0.58501291469399697</v>
      </c>
      <c r="N929">
        <v>0.41498708530600298</v>
      </c>
      <c r="O929">
        <v>0.23372420119548401</v>
      </c>
      <c r="P929">
        <v>1.2670183544075799</v>
      </c>
      <c r="Q929">
        <v>0.96670584678790195</v>
      </c>
      <c r="R929">
        <v>2</v>
      </c>
      <c r="S929">
        <v>3</v>
      </c>
      <c r="T929">
        <v>1411.74885234778</v>
      </c>
      <c r="U929">
        <v>1407.9156539195999</v>
      </c>
      <c r="V929">
        <v>0</v>
      </c>
      <c r="W929">
        <v>0</v>
      </c>
      <c r="X929">
        <v>0</v>
      </c>
      <c r="Y929" t="str">
        <f>IF(Table721[[#This Row],[home_team_score]] &gt; Table721[[#This Row],[away_team_score]], Table721[[#This Row],[home_team]], IF(Table721[[#This Row],[home_team_score]] &lt; Table721[[#This Row],[away_team_score]], Table721[[#This Row],[away_team]], ""))</f>
        <v>Anaheim Ducks</v>
      </c>
    </row>
    <row r="930" spans="1:25">
      <c r="A930">
        <v>2023</v>
      </c>
      <c r="B930" s="15">
        <v>44967</v>
      </c>
      <c r="C930">
        <v>0</v>
      </c>
      <c r="D930">
        <v>0</v>
      </c>
      <c r="E930" t="s">
        <v>829</v>
      </c>
      <c r="G930" t="s">
        <v>868</v>
      </c>
      <c r="H930" t="s">
        <v>846</v>
      </c>
      <c r="I930" t="s">
        <v>869</v>
      </c>
      <c r="J930" t="s">
        <v>847</v>
      </c>
      <c r="K930">
        <v>1414.4145345404199</v>
      </c>
      <c r="L930">
        <v>1561.3608969802999</v>
      </c>
      <c r="M930">
        <v>0.36399457663516499</v>
      </c>
      <c r="N930">
        <v>0.63600542336483501</v>
      </c>
      <c r="O930">
        <v>0.22740741101895501</v>
      </c>
      <c r="P930">
        <v>0.87262149999174099</v>
      </c>
      <c r="Q930">
        <v>1.35478591102721</v>
      </c>
      <c r="R930">
        <v>0</v>
      </c>
      <c r="S930">
        <v>3</v>
      </c>
      <c r="T930">
        <v>1411.20448912194</v>
      </c>
      <c r="U930">
        <v>1564.5709423987801</v>
      </c>
      <c r="V930">
        <v>21</v>
      </c>
      <c r="W930">
        <v>0</v>
      </c>
      <c r="X930">
        <v>10</v>
      </c>
      <c r="Y930" t="str">
        <f>IF(Table721[[#This Row],[home_team_score]] &gt; Table721[[#This Row],[away_team_score]], Table721[[#This Row],[home_team]], IF(Table721[[#This Row],[home_team_score]] &lt; Table721[[#This Row],[away_team_score]], Table721[[#This Row],[away_team]], ""))</f>
        <v>Toronto Maple Leafs</v>
      </c>
    </row>
    <row r="931" spans="1:25">
      <c r="A931">
        <v>2023</v>
      </c>
      <c r="B931" s="15">
        <v>44918</v>
      </c>
      <c r="C931">
        <v>0</v>
      </c>
      <c r="D931">
        <v>0</v>
      </c>
      <c r="E931" t="s">
        <v>829</v>
      </c>
      <c r="G931" t="s">
        <v>880</v>
      </c>
      <c r="H931" t="s">
        <v>868</v>
      </c>
      <c r="I931" t="s">
        <v>881</v>
      </c>
      <c r="J931" t="s">
        <v>869</v>
      </c>
      <c r="K931">
        <v>1403.5294127713601</v>
      </c>
      <c r="L931">
        <v>1435.9291249514199</v>
      </c>
      <c r="M931">
        <v>0.52530720612554505</v>
      </c>
      <c r="N931">
        <v>0.47469279387445501</v>
      </c>
      <c r="O931">
        <v>0.24099191307797799</v>
      </c>
      <c r="P931">
        <v>1.1650115367712199</v>
      </c>
      <c r="Q931">
        <v>1.0759803763067499</v>
      </c>
      <c r="R931">
        <v>5</v>
      </c>
      <c r="S931">
        <v>2</v>
      </c>
      <c r="T931">
        <v>1407.87635145068</v>
      </c>
      <c r="U931">
        <v>1431.5821862721</v>
      </c>
      <c r="V931">
        <v>0</v>
      </c>
      <c r="W931">
        <v>0</v>
      </c>
      <c r="X931">
        <v>0</v>
      </c>
      <c r="Y931" t="str">
        <f>IF(Table721[[#This Row],[home_team_score]] &gt; Table721[[#This Row],[away_team_score]], Table721[[#This Row],[home_team]], IF(Table721[[#This Row],[home_team_score]] &lt; Table721[[#This Row],[away_team_score]], Table721[[#This Row],[away_team]], ""))</f>
        <v>Chicago Blackhawks</v>
      </c>
    </row>
    <row r="932" spans="1:25">
      <c r="A932">
        <v>2023</v>
      </c>
      <c r="B932" s="15">
        <v>44904</v>
      </c>
      <c r="C932">
        <v>0</v>
      </c>
      <c r="D932">
        <v>0</v>
      </c>
      <c r="E932" t="s">
        <v>829</v>
      </c>
      <c r="G932" t="s">
        <v>878</v>
      </c>
      <c r="H932" t="s">
        <v>836</v>
      </c>
      <c r="I932" t="s">
        <v>879</v>
      </c>
      <c r="J932" t="s">
        <v>837</v>
      </c>
      <c r="K932">
        <v>1414.21607956558</v>
      </c>
      <c r="L932">
        <v>1427.0122488269401</v>
      </c>
      <c r="M932">
        <v>0.55333691133902596</v>
      </c>
      <c r="N932">
        <v>0.44666308866097398</v>
      </c>
      <c r="O932">
        <v>0.23758482883988799</v>
      </c>
      <c r="P932">
        <v>1.2127941961466699</v>
      </c>
      <c r="Q932">
        <v>1.0247906326932199</v>
      </c>
      <c r="R932">
        <v>1</v>
      </c>
      <c r="S932">
        <v>6</v>
      </c>
      <c r="T932">
        <v>1407.8561284325001</v>
      </c>
      <c r="U932">
        <v>1433.37219996002</v>
      </c>
      <c r="V932">
        <v>0</v>
      </c>
      <c r="W932">
        <v>0</v>
      </c>
      <c r="X932">
        <v>0</v>
      </c>
      <c r="Y932" t="str">
        <f>IF(Table721[[#This Row],[home_team_score]] &gt; Table721[[#This Row],[away_team_score]], Table721[[#This Row],[home_team]], IF(Table721[[#This Row],[home_team_score]] &lt; Table721[[#This Row],[away_team_score]], Table721[[#This Row],[away_team]], ""))</f>
        <v>San Jose Sharks</v>
      </c>
    </row>
    <row r="933" spans="1:25">
      <c r="A933">
        <v>2023</v>
      </c>
      <c r="B933" s="15">
        <v>44923</v>
      </c>
      <c r="C933">
        <v>0</v>
      </c>
      <c r="D933">
        <v>0</v>
      </c>
      <c r="E933" t="s">
        <v>829</v>
      </c>
      <c r="F933" t="s">
        <v>865</v>
      </c>
      <c r="G933" t="s">
        <v>878</v>
      </c>
      <c r="H933" t="s">
        <v>843</v>
      </c>
      <c r="I933" t="s">
        <v>879</v>
      </c>
      <c r="J933" t="s">
        <v>845</v>
      </c>
      <c r="K933">
        <v>1404.19522059108</v>
      </c>
      <c r="L933">
        <v>1538.74369825299</v>
      </c>
      <c r="M933">
        <v>0.380671232964646</v>
      </c>
      <c r="N933">
        <v>0.619328767035354</v>
      </c>
      <c r="O933">
        <v>0.22949388860665301</v>
      </c>
      <c r="P933">
        <v>0.90347463300219899</v>
      </c>
      <c r="Q933">
        <v>1.3260192556044501</v>
      </c>
      <c r="R933">
        <v>3</v>
      </c>
      <c r="S933">
        <v>2</v>
      </c>
      <c r="T933">
        <v>1407.31448360436</v>
      </c>
      <c r="U933">
        <v>1535.62443523971</v>
      </c>
      <c r="V933">
        <v>9</v>
      </c>
      <c r="W933">
        <v>5</v>
      </c>
      <c r="X933">
        <v>7</v>
      </c>
      <c r="Y933" t="str">
        <f>IF(Table721[[#This Row],[home_team_score]] &gt; Table721[[#This Row],[away_team_score]], Table721[[#This Row],[home_team]], IF(Table721[[#This Row],[home_team_score]] &lt; Table721[[#This Row],[away_team_score]], Table721[[#This Row],[away_team]], ""))</f>
        <v>Anaheim Ducks</v>
      </c>
    </row>
    <row r="934" spans="1:25">
      <c r="A934">
        <v>2023</v>
      </c>
      <c r="B934" s="15">
        <v>44913</v>
      </c>
      <c r="C934">
        <v>0</v>
      </c>
      <c r="D934">
        <v>0</v>
      </c>
      <c r="E934" t="s">
        <v>829</v>
      </c>
      <c r="G934" t="s">
        <v>880</v>
      </c>
      <c r="H934" t="s">
        <v>888</v>
      </c>
      <c r="I934" t="s">
        <v>881</v>
      </c>
      <c r="J934" t="s">
        <v>889</v>
      </c>
      <c r="K934">
        <v>1411.2887345532399</v>
      </c>
      <c r="L934">
        <v>1548.3428773015601</v>
      </c>
      <c r="M934">
        <v>0.37727657781879897</v>
      </c>
      <c r="N934">
        <v>0.62272342218120103</v>
      </c>
      <c r="O934">
        <v>0.229071121227295</v>
      </c>
      <c r="P934">
        <v>0.89720110817114296</v>
      </c>
      <c r="Q934">
        <v>1.33187001305615</v>
      </c>
      <c r="R934">
        <v>1</v>
      </c>
      <c r="S934">
        <v>7</v>
      </c>
      <c r="T934">
        <v>1406.9398228493501</v>
      </c>
      <c r="U934">
        <v>1552.6917890054499</v>
      </c>
      <c r="V934">
        <v>15</v>
      </c>
      <c r="W934">
        <v>14</v>
      </c>
      <c r="X934">
        <v>14</v>
      </c>
      <c r="Y934" t="str">
        <f>IF(Table721[[#This Row],[home_team_score]] &gt; Table721[[#This Row],[away_team_score]], Table721[[#This Row],[home_team]], IF(Table721[[#This Row],[home_team_score]] &lt; Table721[[#This Row],[away_team_score]], Table721[[#This Row],[away_team]], ""))</f>
        <v>New York Rangers</v>
      </c>
    </row>
    <row r="935" spans="1:25">
      <c r="A935">
        <v>2023</v>
      </c>
      <c r="B935" s="15">
        <v>44954</v>
      </c>
      <c r="C935">
        <v>0</v>
      </c>
      <c r="D935">
        <v>0</v>
      </c>
      <c r="E935" t="s">
        <v>829</v>
      </c>
      <c r="F935" t="s">
        <v>860</v>
      </c>
      <c r="G935" t="s">
        <v>878</v>
      </c>
      <c r="H935" t="s">
        <v>890</v>
      </c>
      <c r="I935" t="s">
        <v>879</v>
      </c>
      <c r="J935" t="s">
        <v>891</v>
      </c>
      <c r="K935">
        <v>1403.9995257708199</v>
      </c>
      <c r="L935">
        <v>1420.62127221011</v>
      </c>
      <c r="M935">
        <v>0.54788793137250302</v>
      </c>
      <c r="N935">
        <v>0.45211206862749698</v>
      </c>
      <c r="O935">
        <v>0.23824709963884799</v>
      </c>
      <c r="P935">
        <v>1.2034902518072299</v>
      </c>
      <c r="Q935">
        <v>1.03475684783162</v>
      </c>
      <c r="R935">
        <v>2</v>
      </c>
      <c r="S935">
        <v>1</v>
      </c>
      <c r="T935">
        <v>1406.1477076692199</v>
      </c>
      <c r="U935">
        <v>1418.4730903117099</v>
      </c>
      <c r="V935">
        <v>0</v>
      </c>
      <c r="W935">
        <v>0</v>
      </c>
      <c r="X935">
        <v>0</v>
      </c>
      <c r="Y935" t="str">
        <f>IF(Table721[[#This Row],[home_team_score]] &gt; Table721[[#This Row],[away_team_score]], Table721[[#This Row],[home_team]], IF(Table721[[#This Row],[home_team_score]] &lt; Table721[[#This Row],[away_team_score]], Table721[[#This Row],[away_team]], ""))</f>
        <v>Anaheim Ducks</v>
      </c>
    </row>
    <row r="936" spans="1:25">
      <c r="A936">
        <v>2023</v>
      </c>
      <c r="B936" s="15">
        <v>44916</v>
      </c>
      <c r="C936">
        <v>0</v>
      </c>
      <c r="D936">
        <v>0</v>
      </c>
      <c r="E936" t="s">
        <v>829</v>
      </c>
      <c r="G936" t="s">
        <v>878</v>
      </c>
      <c r="H936" t="s">
        <v>886</v>
      </c>
      <c r="I936" t="s">
        <v>879</v>
      </c>
      <c r="J936" t="s">
        <v>887</v>
      </c>
      <c r="K936">
        <v>1409.4558020695399</v>
      </c>
      <c r="L936">
        <v>1545.5979480450201</v>
      </c>
      <c r="M936">
        <v>0.37851077043655601</v>
      </c>
      <c r="N936">
        <v>0.62148922956344399</v>
      </c>
      <c r="O936">
        <v>0.229224934145009</v>
      </c>
      <c r="P936">
        <v>0.899482368591625</v>
      </c>
      <c r="Q936">
        <v>1.3297425655533801</v>
      </c>
      <c r="R936">
        <v>1</v>
      </c>
      <c r="S936">
        <v>4</v>
      </c>
      <c r="T936">
        <v>1406.1008559337899</v>
      </c>
      <c r="U936">
        <v>1548.95289418077</v>
      </c>
      <c r="V936">
        <v>13</v>
      </c>
      <c r="W936">
        <v>9</v>
      </c>
      <c r="X936">
        <v>11</v>
      </c>
      <c r="Y936" t="str">
        <f>IF(Table721[[#This Row],[home_team_score]] &gt; Table721[[#This Row],[away_team_score]], Table721[[#This Row],[home_team]], IF(Table721[[#This Row],[home_team_score]] &lt; Table721[[#This Row],[away_team_score]], Table721[[#This Row],[away_team]], ""))</f>
        <v>Minnesota Wild</v>
      </c>
    </row>
    <row r="937" spans="1:25">
      <c r="A937">
        <v>2023</v>
      </c>
      <c r="B937" s="15">
        <v>44932</v>
      </c>
      <c r="C937">
        <v>0</v>
      </c>
      <c r="D937">
        <v>0</v>
      </c>
      <c r="E937" t="s">
        <v>829</v>
      </c>
      <c r="F937" t="s">
        <v>860</v>
      </c>
      <c r="G937" t="s">
        <v>878</v>
      </c>
      <c r="H937" t="s">
        <v>836</v>
      </c>
      <c r="I937" t="s">
        <v>879</v>
      </c>
      <c r="J937" t="s">
        <v>837</v>
      </c>
      <c r="K937">
        <v>1402.27567619004</v>
      </c>
      <c r="L937">
        <v>1427.40510355682</v>
      </c>
      <c r="M937">
        <v>0.53573062211386002</v>
      </c>
      <c r="N937">
        <v>0.46426937788613998</v>
      </c>
      <c r="O937">
        <v>0.239724463098237</v>
      </c>
      <c r="P937">
        <v>1.1827579715744301</v>
      </c>
      <c r="Q937">
        <v>1.0569664915238099</v>
      </c>
      <c r="R937">
        <v>5</v>
      </c>
      <c r="S937">
        <v>4</v>
      </c>
      <c r="T937">
        <v>1404.4906679119799</v>
      </c>
      <c r="U937">
        <v>1425.1901118348801</v>
      </c>
      <c r="V937">
        <v>0</v>
      </c>
      <c r="W937">
        <v>0</v>
      </c>
      <c r="X937">
        <v>0</v>
      </c>
      <c r="Y937" t="str">
        <f>IF(Table721[[#This Row],[home_team_score]] &gt; Table721[[#This Row],[away_team_score]], Table721[[#This Row],[home_team]], IF(Table721[[#This Row],[home_team_score]] &lt; Table721[[#This Row],[away_team_score]], Table721[[#This Row],[away_team]], ""))</f>
        <v>Anaheim Ducks</v>
      </c>
    </row>
    <row r="938" spans="1:25">
      <c r="A938">
        <v>2023</v>
      </c>
      <c r="B938" s="15">
        <v>44967</v>
      </c>
      <c r="C938">
        <v>0</v>
      </c>
      <c r="D938">
        <v>0</v>
      </c>
      <c r="E938" t="s">
        <v>829</v>
      </c>
      <c r="G938" t="s">
        <v>878</v>
      </c>
      <c r="H938" t="s">
        <v>856</v>
      </c>
      <c r="I938" t="s">
        <v>879</v>
      </c>
      <c r="J938" t="s">
        <v>857</v>
      </c>
      <c r="K938">
        <v>1407.9156539195999</v>
      </c>
      <c r="L938">
        <v>1526.0893941091299</v>
      </c>
      <c r="M938">
        <v>0.40313015614248299</v>
      </c>
      <c r="N938">
        <v>0.59686984385751696</v>
      </c>
      <c r="O938">
        <v>0.23227018431487501</v>
      </c>
      <c r="P938">
        <v>0.94489538092974301</v>
      </c>
      <c r="Q938">
        <v>1.28737480338513</v>
      </c>
      <c r="R938">
        <v>3</v>
      </c>
      <c r="S938">
        <v>6</v>
      </c>
      <c r="T938">
        <v>1404.31218180212</v>
      </c>
      <c r="U938">
        <v>1529.69286622661</v>
      </c>
      <c r="V938">
        <v>7</v>
      </c>
      <c r="W938">
        <v>0</v>
      </c>
      <c r="X938">
        <v>3</v>
      </c>
      <c r="Y938" t="str">
        <f>IF(Table721[[#This Row],[home_team_score]] &gt; Table721[[#This Row],[away_team_score]], Table721[[#This Row],[home_team]], IF(Table721[[#This Row],[home_team_score]] &lt; Table721[[#This Row],[away_team_score]], Table721[[#This Row],[away_team]], ""))</f>
        <v>Pittsburgh Penguins</v>
      </c>
    </row>
    <row r="939" spans="1:25">
      <c r="A939">
        <v>2023</v>
      </c>
      <c r="B939" s="15">
        <v>44918</v>
      </c>
      <c r="C939">
        <v>0</v>
      </c>
      <c r="D939">
        <v>0</v>
      </c>
      <c r="E939" t="s">
        <v>829</v>
      </c>
      <c r="F939" t="s">
        <v>860</v>
      </c>
      <c r="G939" t="s">
        <v>878</v>
      </c>
      <c r="H939" t="s">
        <v>848</v>
      </c>
      <c r="I939" t="s">
        <v>879</v>
      </c>
      <c r="J939" t="s">
        <v>849</v>
      </c>
      <c r="K939">
        <v>1406.1008559337899</v>
      </c>
      <c r="L939">
        <v>1521.34183465961</v>
      </c>
      <c r="M939">
        <v>0.40719887659918502</v>
      </c>
      <c r="N939">
        <v>0.59280112340081503</v>
      </c>
      <c r="O939">
        <v>0.23276989248565599</v>
      </c>
      <c r="P939">
        <v>0.95238400695775405</v>
      </c>
      <c r="Q939">
        <v>1.2803858855279</v>
      </c>
      <c r="R939">
        <v>2</v>
      </c>
      <c r="S939">
        <v>3</v>
      </c>
      <c r="T939">
        <v>1404.19522059108</v>
      </c>
      <c r="U939">
        <v>1523.2474700023199</v>
      </c>
      <c r="V939">
        <v>5</v>
      </c>
      <c r="W939">
        <v>22</v>
      </c>
      <c r="X939">
        <v>13</v>
      </c>
      <c r="Y939" t="str">
        <f>IF(Table721[[#This Row],[home_team_score]] &gt; Table721[[#This Row],[away_team_score]], Table721[[#This Row],[home_team]], IF(Table721[[#This Row],[home_team_score]] &lt; Table721[[#This Row],[away_team_score]], Table721[[#This Row],[away_team]], ""))</f>
        <v>Calgary Flames</v>
      </c>
    </row>
    <row r="940" spans="1:25">
      <c r="A940">
        <v>2023</v>
      </c>
      <c r="B940" s="15">
        <v>44916</v>
      </c>
      <c r="C940">
        <v>0</v>
      </c>
      <c r="D940">
        <v>0</v>
      </c>
      <c r="E940" t="s">
        <v>829</v>
      </c>
      <c r="G940" t="s">
        <v>880</v>
      </c>
      <c r="H940" t="s">
        <v>876</v>
      </c>
      <c r="I940" t="s">
        <v>881</v>
      </c>
      <c r="J940" t="s">
        <v>877</v>
      </c>
      <c r="K940">
        <v>1406.9398228493501</v>
      </c>
      <c r="L940">
        <v>1488.2714455539301</v>
      </c>
      <c r="M940">
        <v>0.45503200316112802</v>
      </c>
      <c r="N940">
        <v>0.54496799683887198</v>
      </c>
      <c r="O940">
        <v>0.23860192587603199</v>
      </c>
      <c r="P940">
        <v>1.04009441990881</v>
      </c>
      <c r="Q940">
        <v>1.1985075059672201</v>
      </c>
      <c r="R940">
        <v>2</v>
      </c>
      <c r="S940">
        <v>4</v>
      </c>
      <c r="T940">
        <v>1403.5294127713601</v>
      </c>
      <c r="U940">
        <v>1491.6818556319199</v>
      </c>
      <c r="V940">
        <v>1</v>
      </c>
      <c r="W940">
        <v>11</v>
      </c>
      <c r="X940">
        <v>6</v>
      </c>
      <c r="Y940" t="str">
        <f>IF(Table721[[#This Row],[home_team_score]] &gt; Table721[[#This Row],[away_team_score]], Table721[[#This Row],[home_team]], IF(Table721[[#This Row],[home_team_score]] &lt; Table721[[#This Row],[away_team_score]], Table721[[#This Row],[away_team]], ""))</f>
        <v>Nashville Predators</v>
      </c>
    </row>
    <row r="941" spans="1:25">
      <c r="A941">
        <v>2023</v>
      </c>
      <c r="B941" s="15">
        <v>44938</v>
      </c>
      <c r="C941">
        <v>0</v>
      </c>
      <c r="D941">
        <v>0</v>
      </c>
      <c r="E941" t="s">
        <v>829</v>
      </c>
      <c r="G941" t="s">
        <v>880</v>
      </c>
      <c r="H941" t="s">
        <v>842</v>
      </c>
      <c r="I941" t="s">
        <v>881</v>
      </c>
      <c r="J941" t="s">
        <v>844</v>
      </c>
      <c r="K941">
        <v>1399.50772706009</v>
      </c>
      <c r="L941">
        <v>1562.4834417244899</v>
      </c>
      <c r="M941">
        <v>0.34291281252842198</v>
      </c>
      <c r="N941">
        <v>0.65708718747157802</v>
      </c>
      <c r="O941">
        <v>0.22472967973504601</v>
      </c>
      <c r="P941">
        <v>0.83349261825533305</v>
      </c>
      <c r="Q941">
        <v>1.39123706147971</v>
      </c>
      <c r="R941">
        <v>3</v>
      </c>
      <c r="S941">
        <v>2</v>
      </c>
      <c r="T941">
        <v>1402.86572953921</v>
      </c>
      <c r="U941">
        <v>1559.12543924537</v>
      </c>
      <c r="V941">
        <v>15</v>
      </c>
      <c r="W941">
        <v>14</v>
      </c>
      <c r="X941">
        <v>14</v>
      </c>
      <c r="Y941" t="str">
        <f>IF(Table721[[#This Row],[home_team_score]] &gt; Table721[[#This Row],[away_team_score]], Table721[[#This Row],[home_team]], IF(Table721[[#This Row],[home_team_score]] &lt; Table721[[#This Row],[away_team_score]], Table721[[#This Row],[away_team]], ""))</f>
        <v>Chicago Blackhawks</v>
      </c>
    </row>
    <row r="942" spans="1:25">
      <c r="A942">
        <v>2023</v>
      </c>
      <c r="B942" s="15">
        <v>44930</v>
      </c>
      <c r="C942">
        <v>0</v>
      </c>
      <c r="D942">
        <v>0</v>
      </c>
      <c r="E942" t="s">
        <v>829</v>
      </c>
      <c r="G942" t="s">
        <v>878</v>
      </c>
      <c r="H942" t="s">
        <v>852</v>
      </c>
      <c r="I942" t="s">
        <v>879</v>
      </c>
      <c r="J942" t="s">
        <v>853</v>
      </c>
      <c r="K942">
        <v>1397.2110656974201</v>
      </c>
      <c r="L942">
        <v>1543.00548646879</v>
      </c>
      <c r="M942">
        <v>0.36553107526386802</v>
      </c>
      <c r="N942">
        <v>0.63446892473613203</v>
      </c>
      <c r="O942">
        <v>0.227600709408151</v>
      </c>
      <c r="P942">
        <v>0.87546772789510696</v>
      </c>
      <c r="Q942">
        <v>1.3521329815130401</v>
      </c>
      <c r="R942">
        <v>2</v>
      </c>
      <c r="S942">
        <v>0</v>
      </c>
      <c r="T942">
        <v>1402.27567619004</v>
      </c>
      <c r="U942">
        <v>1537.94087597617</v>
      </c>
      <c r="V942">
        <v>8</v>
      </c>
      <c r="W942">
        <v>2</v>
      </c>
      <c r="X942">
        <v>5</v>
      </c>
      <c r="Y942" t="str">
        <f>IF(Table721[[#This Row],[home_team_score]] &gt; Table721[[#This Row],[away_team_score]], Table721[[#This Row],[home_team]], IF(Table721[[#This Row],[home_team_score]] &lt; Table721[[#This Row],[away_team_score]], Table721[[#This Row],[away_team]], ""))</f>
        <v>Anaheim Ducks</v>
      </c>
    </row>
    <row r="943" spans="1:25">
      <c r="A943">
        <v>2023</v>
      </c>
      <c r="B943" s="15">
        <v>44925</v>
      </c>
      <c r="C943">
        <v>0</v>
      </c>
      <c r="D943">
        <v>0</v>
      </c>
      <c r="E943" t="s">
        <v>829</v>
      </c>
      <c r="G943" t="s">
        <v>878</v>
      </c>
      <c r="H943" t="s">
        <v>876</v>
      </c>
      <c r="I943" t="s">
        <v>879</v>
      </c>
      <c r="J943" t="s">
        <v>877</v>
      </c>
      <c r="K943">
        <v>1407.31448360436</v>
      </c>
      <c r="L943">
        <v>1487.1532020628699</v>
      </c>
      <c r="M943">
        <v>0.45716389802344798</v>
      </c>
      <c r="N943">
        <v>0.54283610197655197</v>
      </c>
      <c r="O943">
        <v>0.23886098080415299</v>
      </c>
      <c r="P943">
        <v>1.04399015978092</v>
      </c>
      <c r="Q943">
        <v>1.1948708210232399</v>
      </c>
      <c r="R943">
        <v>1</v>
      </c>
      <c r="S943">
        <v>6</v>
      </c>
      <c r="T943">
        <v>1402.22930509822</v>
      </c>
      <c r="U943">
        <v>1492.2383805690099</v>
      </c>
      <c r="V943">
        <v>1</v>
      </c>
      <c r="W943">
        <v>11</v>
      </c>
      <c r="X943">
        <v>6</v>
      </c>
      <c r="Y943" t="str">
        <f>IF(Table721[[#This Row],[home_team_score]] &gt; Table721[[#This Row],[away_team_score]], Table721[[#This Row],[home_team]], IF(Table721[[#This Row],[home_team_score]] &lt; Table721[[#This Row],[away_team_score]], Table721[[#This Row],[away_team]], ""))</f>
        <v>Nashville Predators</v>
      </c>
    </row>
    <row r="944" spans="1:25">
      <c r="A944">
        <v>2023</v>
      </c>
      <c r="B944" s="15">
        <v>44943</v>
      </c>
      <c r="C944">
        <v>0</v>
      </c>
      <c r="D944">
        <v>0</v>
      </c>
      <c r="E944" t="s">
        <v>829</v>
      </c>
      <c r="F944" t="s">
        <v>860</v>
      </c>
      <c r="G944" t="s">
        <v>880</v>
      </c>
      <c r="H944" t="s">
        <v>861</v>
      </c>
      <c r="I944" t="s">
        <v>881</v>
      </c>
      <c r="J944" t="s">
        <v>862</v>
      </c>
      <c r="K944">
        <v>1399.17513527541</v>
      </c>
      <c r="L944">
        <v>1485.4322839751901</v>
      </c>
      <c r="M944">
        <v>0.44801035890224</v>
      </c>
      <c r="N944">
        <v>0.55198964109776005</v>
      </c>
      <c r="O944">
        <v>0.23774859711601701</v>
      </c>
      <c r="P944">
        <v>1.0272554805980501</v>
      </c>
      <c r="Q944">
        <v>1.21049311651797</v>
      </c>
      <c r="R944">
        <v>4</v>
      </c>
      <c r="S944">
        <v>3</v>
      </c>
      <c r="T944">
        <v>1401.88857385238</v>
      </c>
      <c r="U944">
        <v>1482.7188453982201</v>
      </c>
      <c r="V944">
        <v>1</v>
      </c>
      <c r="W944">
        <v>0</v>
      </c>
      <c r="X944">
        <v>0</v>
      </c>
      <c r="Y944" t="str">
        <f>IF(Table721[[#This Row],[home_team_score]] &gt; Table721[[#This Row],[away_team_score]], Table721[[#This Row],[home_team]], IF(Table721[[#This Row],[home_team_score]] &lt; Table721[[#This Row],[away_team_score]], Table721[[#This Row],[away_team]], ""))</f>
        <v>Chicago Blackhawks</v>
      </c>
    </row>
    <row r="945" spans="1:25">
      <c r="A945">
        <v>2023</v>
      </c>
      <c r="B945" s="15">
        <v>44934</v>
      </c>
      <c r="C945">
        <v>0</v>
      </c>
      <c r="D945">
        <v>0</v>
      </c>
      <c r="E945" t="s">
        <v>829</v>
      </c>
      <c r="G945" t="s">
        <v>878</v>
      </c>
      <c r="H945" t="s">
        <v>830</v>
      </c>
      <c r="I945" t="s">
        <v>879</v>
      </c>
      <c r="J945" t="s">
        <v>832</v>
      </c>
      <c r="K945">
        <v>1404.4906679119799</v>
      </c>
      <c r="L945">
        <v>1609.7228360998199</v>
      </c>
      <c r="M945">
        <v>0.29036990615333103</v>
      </c>
      <c r="N945">
        <v>0.70963009384666897</v>
      </c>
      <c r="O945">
        <v>0.21777841194980399</v>
      </c>
      <c r="P945">
        <v>0.73528192721637997</v>
      </c>
      <c r="Q945">
        <v>1.4824964847334201</v>
      </c>
      <c r="R945">
        <v>1</v>
      </c>
      <c r="S945">
        <v>7</v>
      </c>
      <c r="T945">
        <v>1401.24702112102</v>
      </c>
      <c r="U945">
        <v>1612.9664828907801</v>
      </c>
      <c r="V945">
        <v>41</v>
      </c>
      <c r="W945">
        <v>2</v>
      </c>
      <c r="X945">
        <v>21</v>
      </c>
      <c r="Y945" t="str">
        <f>IF(Table721[[#This Row],[home_team_score]] &gt; Table721[[#This Row],[away_team_score]], Table721[[#This Row],[home_team]], IF(Table721[[#This Row],[home_team_score]] &lt; Table721[[#This Row],[away_team_score]], Table721[[#This Row],[away_team]], ""))</f>
        <v>Boston Bruins</v>
      </c>
    </row>
    <row r="946" spans="1:25">
      <c r="A946">
        <v>2023</v>
      </c>
      <c r="B946" s="15">
        <v>44934</v>
      </c>
      <c r="C946">
        <v>0</v>
      </c>
      <c r="D946">
        <v>0</v>
      </c>
      <c r="E946" t="s">
        <v>829</v>
      </c>
      <c r="F946" t="s">
        <v>860</v>
      </c>
      <c r="G946" t="s">
        <v>880</v>
      </c>
      <c r="H946" t="s">
        <v>848</v>
      </c>
      <c r="I946" t="s">
        <v>881</v>
      </c>
      <c r="J946" t="s">
        <v>849</v>
      </c>
      <c r="K946">
        <v>1396.4241861021901</v>
      </c>
      <c r="L946">
        <v>1526.7320540570199</v>
      </c>
      <c r="M946">
        <v>0.38644289106755803</v>
      </c>
      <c r="N946">
        <v>0.61355710893244197</v>
      </c>
      <c r="O946">
        <v>0.23021063127429001</v>
      </c>
      <c r="P946">
        <v>0.91413315150528296</v>
      </c>
      <c r="Q946">
        <v>1.31607747976901</v>
      </c>
      <c r="R946">
        <v>4</v>
      </c>
      <c r="S946">
        <v>3</v>
      </c>
      <c r="T946">
        <v>1399.50772706009</v>
      </c>
      <c r="U946">
        <v>1523.64851309912</v>
      </c>
      <c r="V946">
        <v>4</v>
      </c>
      <c r="W946">
        <v>20</v>
      </c>
      <c r="X946">
        <v>12</v>
      </c>
      <c r="Y946" t="str">
        <f>IF(Table721[[#This Row],[home_team_score]] &gt; Table721[[#This Row],[away_team_score]], Table721[[#This Row],[home_team]], IF(Table721[[#This Row],[home_team_score]] &lt; Table721[[#This Row],[away_team_score]], Table721[[#This Row],[away_team]], ""))</f>
        <v>Chicago Blackhawks</v>
      </c>
    </row>
    <row r="947" spans="1:25">
      <c r="A947">
        <v>2023</v>
      </c>
      <c r="B947" s="15">
        <v>44940</v>
      </c>
      <c r="C947">
        <v>0</v>
      </c>
      <c r="D947">
        <v>0</v>
      </c>
      <c r="E947" t="s">
        <v>829</v>
      </c>
      <c r="G947" t="s">
        <v>880</v>
      </c>
      <c r="H947" t="s">
        <v>850</v>
      </c>
      <c r="I947" t="s">
        <v>881</v>
      </c>
      <c r="J947" t="s">
        <v>851</v>
      </c>
      <c r="K947">
        <v>1402.86572953921</v>
      </c>
      <c r="L947">
        <v>1514.88880758498</v>
      </c>
      <c r="M947">
        <v>0.411677852101966</v>
      </c>
      <c r="N947">
        <v>0.58832214789803405</v>
      </c>
      <c r="O947">
        <v>0.23331904613193599</v>
      </c>
      <c r="P947">
        <v>0.960622466569793</v>
      </c>
      <c r="Q947">
        <v>1.2726965795621401</v>
      </c>
      <c r="R947">
        <v>5</v>
      </c>
      <c r="S947">
        <v>8</v>
      </c>
      <c r="T947">
        <v>1399.17513527541</v>
      </c>
      <c r="U947">
        <v>1518.57940184878</v>
      </c>
      <c r="V947">
        <v>3</v>
      </c>
      <c r="W947">
        <v>0</v>
      </c>
      <c r="X947">
        <v>1</v>
      </c>
      <c r="Y947" t="str">
        <f>IF(Table721[[#This Row],[home_team_score]] &gt; Table721[[#This Row],[away_team_score]], Table721[[#This Row],[home_team]], IF(Table721[[#This Row],[home_team_score]] &lt; Table721[[#This Row],[away_team_score]], Table721[[#This Row],[away_team]], ""))</f>
        <v>Seattle Kraken</v>
      </c>
    </row>
    <row r="948" spans="1:25">
      <c r="A948">
        <v>2023</v>
      </c>
      <c r="B948" s="15">
        <v>44937</v>
      </c>
      <c r="C948">
        <v>0</v>
      </c>
      <c r="D948">
        <v>0</v>
      </c>
      <c r="E948" t="s">
        <v>829</v>
      </c>
      <c r="G948" t="s">
        <v>878</v>
      </c>
      <c r="H948" t="s">
        <v>870</v>
      </c>
      <c r="I948" t="s">
        <v>879</v>
      </c>
      <c r="J948" t="s">
        <v>871</v>
      </c>
      <c r="K948">
        <v>1401.24702112102</v>
      </c>
      <c r="L948">
        <v>1528.7324544099799</v>
      </c>
      <c r="M948">
        <v>0.39030222490949501</v>
      </c>
      <c r="N948">
        <v>0.60969777509050505</v>
      </c>
      <c r="O948">
        <v>0.23068854466138</v>
      </c>
      <c r="P948">
        <v>0.92125474223790105</v>
      </c>
      <c r="Q948">
        <v>1.30943380242348</v>
      </c>
      <c r="R948">
        <v>2</v>
      </c>
      <c r="S948">
        <v>6</v>
      </c>
      <c r="T948">
        <v>1397.3394554645799</v>
      </c>
      <c r="U948">
        <v>1532.64002006642</v>
      </c>
      <c r="V948">
        <v>5</v>
      </c>
      <c r="W948">
        <v>24</v>
      </c>
      <c r="X948">
        <v>14</v>
      </c>
      <c r="Y948" t="str">
        <f>IF(Table721[[#This Row],[home_team_score]] &gt; Table721[[#This Row],[away_team_score]], Table721[[#This Row],[home_team]], IF(Table721[[#This Row],[home_team_score]] &lt; Table721[[#This Row],[away_team_score]], Table721[[#This Row],[away_team]], ""))</f>
        <v>Edmonton Oilers</v>
      </c>
    </row>
    <row r="949" spans="1:25">
      <c r="A949">
        <v>2023</v>
      </c>
      <c r="B949" s="15">
        <v>44928</v>
      </c>
      <c r="C949">
        <v>0</v>
      </c>
      <c r="D949">
        <v>0</v>
      </c>
      <c r="E949" t="s">
        <v>829</v>
      </c>
      <c r="G949" t="s">
        <v>878</v>
      </c>
      <c r="H949" t="s">
        <v>840</v>
      </c>
      <c r="I949" t="s">
        <v>879</v>
      </c>
      <c r="J949" t="s">
        <v>841</v>
      </c>
      <c r="K949">
        <v>1402.22930509822</v>
      </c>
      <c r="L949">
        <v>1426.76180594485</v>
      </c>
      <c r="M949">
        <v>0.53658517577035303</v>
      </c>
      <c r="N949">
        <v>0.46341482422964703</v>
      </c>
      <c r="O949">
        <v>0.23962060216414799</v>
      </c>
      <c r="P949">
        <v>1.1842140907744101</v>
      </c>
      <c r="Q949">
        <v>1.05540651138974</v>
      </c>
      <c r="R949">
        <v>1</v>
      </c>
      <c r="S949">
        <v>4</v>
      </c>
      <c r="T949">
        <v>1397.2110656974201</v>
      </c>
      <c r="U949">
        <v>1431.78004534565</v>
      </c>
      <c r="V949">
        <v>0</v>
      </c>
      <c r="W949">
        <v>0</v>
      </c>
      <c r="X949">
        <v>0</v>
      </c>
      <c r="Y949" t="str">
        <f>IF(Table721[[#This Row],[home_team_score]] &gt; Table721[[#This Row],[away_team_score]], Table721[[#This Row],[home_team]], IF(Table721[[#This Row],[home_team_score]] &lt; Table721[[#This Row],[away_team_score]], Table721[[#This Row],[away_team]], ""))</f>
        <v>Philadelphia Flyers</v>
      </c>
    </row>
    <row r="950" spans="1:25">
      <c r="A950">
        <v>2023</v>
      </c>
      <c r="B950" s="15">
        <v>44972</v>
      </c>
      <c r="C950">
        <v>0</v>
      </c>
      <c r="D950">
        <v>0</v>
      </c>
      <c r="E950" t="s">
        <v>829</v>
      </c>
      <c r="G950" t="s">
        <v>878</v>
      </c>
      <c r="H950" t="s">
        <v>861</v>
      </c>
      <c r="I950" t="s">
        <v>879</v>
      </c>
      <c r="J950" t="s">
        <v>862</v>
      </c>
      <c r="K950">
        <v>1401.604585651</v>
      </c>
      <c r="L950">
        <v>1483.04938689755</v>
      </c>
      <c r="M950">
        <v>0.454870448313133</v>
      </c>
      <c r="N950">
        <v>0.54512955168686705</v>
      </c>
      <c r="O950">
        <v>0.23858229453552801</v>
      </c>
      <c r="P950">
        <v>1.03979915588684</v>
      </c>
      <c r="Q950">
        <v>1.19878313864868</v>
      </c>
      <c r="R950">
        <v>3</v>
      </c>
      <c r="S950">
        <v>7</v>
      </c>
      <c r="T950">
        <v>1396.9498536973999</v>
      </c>
      <c r="U950">
        <v>1487.70411885115</v>
      </c>
      <c r="V950">
        <v>1</v>
      </c>
      <c r="W950">
        <v>0</v>
      </c>
      <c r="X950">
        <v>0</v>
      </c>
      <c r="Y950" t="str">
        <f>IF(Table721[[#This Row],[home_team_score]] &gt; Table721[[#This Row],[away_team_score]], Table721[[#This Row],[home_team]], IF(Table721[[#This Row],[home_team_score]] &lt; Table721[[#This Row],[away_team_score]], Table721[[#This Row],[away_team]], ""))</f>
        <v>Buffalo Sabres</v>
      </c>
    </row>
    <row r="951" spans="1:25">
      <c r="A951">
        <v>2023</v>
      </c>
      <c r="B951" s="15">
        <v>44932</v>
      </c>
      <c r="C951">
        <v>0</v>
      </c>
      <c r="D951">
        <v>0</v>
      </c>
      <c r="E951" t="s">
        <v>829</v>
      </c>
      <c r="G951" t="s">
        <v>880</v>
      </c>
      <c r="H951" t="s">
        <v>890</v>
      </c>
      <c r="I951" t="s">
        <v>881</v>
      </c>
      <c r="J951" t="s">
        <v>891</v>
      </c>
      <c r="K951">
        <v>1392.6918158127701</v>
      </c>
      <c r="L951">
        <v>1437.02688030897</v>
      </c>
      <c r="M951">
        <v>0.50815177514927001</v>
      </c>
      <c r="N951">
        <v>0.49184822485072999</v>
      </c>
      <c r="O951">
        <v>0.24308253539264099</v>
      </c>
      <c r="P951">
        <v>1.1358632638236199</v>
      </c>
      <c r="Q951">
        <v>1.1072192715690199</v>
      </c>
      <c r="R951">
        <v>2</v>
      </c>
      <c r="S951">
        <v>0</v>
      </c>
      <c r="T951">
        <v>1396.4241861021901</v>
      </c>
      <c r="U951">
        <v>1433.29451001955</v>
      </c>
      <c r="V951">
        <v>0</v>
      </c>
      <c r="W951">
        <v>0</v>
      </c>
      <c r="X951">
        <v>0</v>
      </c>
      <c r="Y951" t="str">
        <f>IF(Table721[[#This Row],[home_team_score]] &gt; Table721[[#This Row],[away_team_score]], Table721[[#This Row],[home_team]], IF(Table721[[#This Row],[home_team_score]] &lt; Table721[[#This Row],[away_team_score]], Table721[[#This Row],[away_team]], ""))</f>
        <v>Chicago Blackhawks</v>
      </c>
    </row>
    <row r="952" spans="1:25">
      <c r="A952">
        <v>2023</v>
      </c>
      <c r="B952" s="15">
        <v>44927</v>
      </c>
      <c r="C952">
        <v>0</v>
      </c>
      <c r="D952">
        <v>0</v>
      </c>
      <c r="E952" t="s">
        <v>829</v>
      </c>
      <c r="G952" t="s">
        <v>880</v>
      </c>
      <c r="H952" t="s">
        <v>836</v>
      </c>
      <c r="I952" t="s">
        <v>881</v>
      </c>
      <c r="J952" t="s">
        <v>837</v>
      </c>
      <c r="K952">
        <v>1400.48868470097</v>
      </c>
      <c r="L952">
        <v>1422.3443596141899</v>
      </c>
      <c r="M952">
        <v>0.54041457875566101</v>
      </c>
      <c r="N952">
        <v>0.45958542124433899</v>
      </c>
      <c r="O952">
        <v>0.23915523270240099</v>
      </c>
      <c r="P952">
        <v>1.19074141587564</v>
      </c>
      <c r="Q952">
        <v>1.04841381682676</v>
      </c>
      <c r="R952">
        <v>2</v>
      </c>
      <c r="S952">
        <v>5</v>
      </c>
      <c r="T952">
        <v>1395.4279407583399</v>
      </c>
      <c r="U952">
        <v>1427.40510355682</v>
      </c>
      <c r="V952">
        <v>0</v>
      </c>
      <c r="W952">
        <v>0</v>
      </c>
      <c r="X952">
        <v>0</v>
      </c>
      <c r="Y952" t="str">
        <f>IF(Table721[[#This Row],[home_team_score]] &gt; Table721[[#This Row],[away_team_score]], Table721[[#This Row],[home_team]], IF(Table721[[#This Row],[home_team_score]] &lt; Table721[[#This Row],[away_team_score]], Table721[[#This Row],[away_team]], ""))</f>
        <v>San Jose Sharks</v>
      </c>
    </row>
    <row r="953" spans="1:25">
      <c r="A953">
        <v>2023</v>
      </c>
      <c r="B953" s="15">
        <v>44974</v>
      </c>
      <c r="C953">
        <v>0</v>
      </c>
      <c r="D953">
        <v>0</v>
      </c>
      <c r="E953" t="s">
        <v>829</v>
      </c>
      <c r="G953" t="s">
        <v>878</v>
      </c>
      <c r="H953" t="s">
        <v>874</v>
      </c>
      <c r="I953" t="s">
        <v>879</v>
      </c>
      <c r="J953" t="s">
        <v>875</v>
      </c>
      <c r="K953">
        <v>1396.9498536973999</v>
      </c>
      <c r="L953">
        <v>1511.92836860896</v>
      </c>
      <c r="M953">
        <v>0.40756363183654698</v>
      </c>
      <c r="N953">
        <v>0.59243636816345302</v>
      </c>
      <c r="O953">
        <v>0.23281464973331401</v>
      </c>
      <c r="P953">
        <v>0.95305512921634605</v>
      </c>
      <c r="Q953">
        <v>1.2797595205169701</v>
      </c>
      <c r="R953">
        <v>3</v>
      </c>
      <c r="S953">
        <v>6</v>
      </c>
      <c r="T953">
        <v>1393.30124807927</v>
      </c>
      <c r="U953">
        <v>1515.57697422709</v>
      </c>
      <c r="V953">
        <v>2</v>
      </c>
      <c r="W953">
        <v>0</v>
      </c>
      <c r="X953">
        <v>1</v>
      </c>
      <c r="Y953" t="str">
        <f>IF(Table721[[#This Row],[home_team_score]] &gt; Table721[[#This Row],[away_team_score]], Table721[[#This Row],[home_team]], IF(Table721[[#This Row],[home_team_score]] &lt; Table721[[#This Row],[away_team_score]], Table721[[#This Row],[away_team]], ""))</f>
        <v>Los Angeles Kings</v>
      </c>
    </row>
    <row r="954" spans="1:25">
      <c r="A954">
        <v>2023</v>
      </c>
      <c r="B954" s="15">
        <v>44939</v>
      </c>
      <c r="C954">
        <v>0</v>
      </c>
      <c r="D954">
        <v>0</v>
      </c>
      <c r="E954" t="s">
        <v>829</v>
      </c>
      <c r="G954" t="s">
        <v>878</v>
      </c>
      <c r="H954" t="s">
        <v>894</v>
      </c>
      <c r="I954" t="s">
        <v>879</v>
      </c>
      <c r="J954" t="s">
        <v>895</v>
      </c>
      <c r="K954">
        <v>1397.3394554645799</v>
      </c>
      <c r="L954">
        <v>1501.2089269674</v>
      </c>
      <c r="M954">
        <v>0.42309091474300298</v>
      </c>
      <c r="N954">
        <v>0.57690908525699702</v>
      </c>
      <c r="O954">
        <v>0.23471453834634001</v>
      </c>
      <c r="P954">
        <v>0.98159077909991099</v>
      </c>
      <c r="Q954">
        <v>1.2531237592464299</v>
      </c>
      <c r="R954">
        <v>2</v>
      </c>
      <c r="S954">
        <v>6</v>
      </c>
      <c r="T954">
        <v>1393.0560739314999</v>
      </c>
      <c r="U954">
        <v>1505.49230850048</v>
      </c>
      <c r="V954">
        <v>1</v>
      </c>
      <c r="W954">
        <v>0</v>
      </c>
      <c r="X954">
        <v>0</v>
      </c>
      <c r="Y954" t="str">
        <f>IF(Table721[[#This Row],[home_team_score]] &gt; Table721[[#This Row],[away_team_score]], Table721[[#This Row],[home_team]], IF(Table721[[#This Row],[home_team_score]] &lt; Table721[[#This Row],[away_team_score]], Table721[[#This Row],[away_team]], ""))</f>
        <v>New Jersey Devils</v>
      </c>
    </row>
    <row r="955" spans="1:25">
      <c r="A955">
        <v>2023</v>
      </c>
      <c r="B955" s="15">
        <v>44929</v>
      </c>
      <c r="C955">
        <v>0</v>
      </c>
      <c r="D955">
        <v>0</v>
      </c>
      <c r="E955" t="s">
        <v>829</v>
      </c>
      <c r="G955" t="s">
        <v>880</v>
      </c>
      <c r="H955" t="s">
        <v>882</v>
      </c>
      <c r="I955" t="s">
        <v>881</v>
      </c>
      <c r="J955" t="s">
        <v>883</v>
      </c>
      <c r="K955">
        <v>1395.4279407583399</v>
      </c>
      <c r="L955">
        <v>1579.8409056231001</v>
      </c>
      <c r="M955">
        <v>0.315669928774643</v>
      </c>
      <c r="N955">
        <v>0.68433007122535705</v>
      </c>
      <c r="O955">
        <v>0.221183670043341</v>
      </c>
      <c r="P955">
        <v>0.78270249422393101</v>
      </c>
      <c r="Q955">
        <v>1.43848117581941</v>
      </c>
      <c r="R955">
        <v>1</v>
      </c>
      <c r="S955">
        <v>4</v>
      </c>
      <c r="T955">
        <v>1392.6918158127701</v>
      </c>
      <c r="U955">
        <v>1582.5770305686699</v>
      </c>
      <c r="V955">
        <v>19</v>
      </c>
      <c r="W955">
        <v>2</v>
      </c>
      <c r="X955">
        <v>10</v>
      </c>
      <c r="Y955" t="str">
        <f>IF(Table721[[#This Row],[home_team_score]] &gt; Table721[[#This Row],[away_team_score]], Table721[[#This Row],[home_team]], IF(Table721[[#This Row],[home_team_score]] &lt; Table721[[#This Row],[away_team_score]], Table721[[#This Row],[away_team]], ""))</f>
        <v>Tampa Bay Lightning</v>
      </c>
    </row>
    <row r="956" spans="1:25">
      <c r="A956">
        <v>2023</v>
      </c>
      <c r="B956" s="15">
        <v>44984</v>
      </c>
      <c r="C956">
        <v>0</v>
      </c>
      <c r="D956">
        <v>0</v>
      </c>
      <c r="E956" t="s">
        <v>896</v>
      </c>
      <c r="G956" t="s">
        <v>878</v>
      </c>
      <c r="H956" t="s">
        <v>880</v>
      </c>
      <c r="I956" t="s">
        <v>879</v>
      </c>
      <c r="J956" t="s">
        <v>881</v>
      </c>
      <c r="K956">
        <v>1400.59557195617</v>
      </c>
      <c r="L956">
        <v>1423.6619408256699</v>
      </c>
      <c r="M956">
        <v>0.53868315267472999</v>
      </c>
      <c r="N956">
        <v>0.46131684732527001</v>
      </c>
      <c r="O956">
        <v>0.23936563653878501</v>
      </c>
      <c r="P956">
        <v>1.18778970615554</v>
      </c>
      <c r="Q956">
        <v>1.0515759303832499</v>
      </c>
      <c r="V956">
        <v>0</v>
      </c>
      <c r="W956">
        <v>0</v>
      </c>
      <c r="X956">
        <v>0</v>
      </c>
      <c r="Y956" t="str">
        <f>IF(Table721[[#This Row],[home_team_score]] &gt; Table721[[#This Row],[away_team_score]], Table721[[#This Row],[home_team]], IF(Table721[[#This Row],[home_team_score]] &lt; Table721[[#This Row],[away_team_score]], Table721[[#This Row],[away_team]], ""))</f>
        <v/>
      </c>
    </row>
    <row r="957" spans="1:25">
      <c r="A957">
        <v>2023</v>
      </c>
      <c r="B957" s="15">
        <v>44985</v>
      </c>
      <c r="C957">
        <v>0</v>
      </c>
      <c r="D957">
        <v>0</v>
      </c>
      <c r="E957" t="s">
        <v>897</v>
      </c>
      <c r="G957" t="s">
        <v>882</v>
      </c>
      <c r="H957" t="s">
        <v>858</v>
      </c>
      <c r="I957" t="s">
        <v>883</v>
      </c>
      <c r="J957" t="s">
        <v>859</v>
      </c>
      <c r="K957">
        <v>1580.92472514466</v>
      </c>
      <c r="L957">
        <v>1526.7304244656</v>
      </c>
      <c r="M957">
        <v>0.64560839935736802</v>
      </c>
      <c r="N957">
        <v>0.35439160064263198</v>
      </c>
      <c r="O957">
        <v>0.22619384943169199</v>
      </c>
      <c r="P957">
        <v>1.3713779990703501</v>
      </c>
      <c r="Q957">
        <v>0.85481585036134</v>
      </c>
      <c r="V957">
        <v>95</v>
      </c>
      <c r="W957">
        <v>1</v>
      </c>
      <c r="X957">
        <v>48</v>
      </c>
      <c r="Y957" t="str">
        <f>IF(Table721[[#This Row],[home_team_score]] &gt; Table721[[#This Row],[away_team_score]], Table721[[#This Row],[home_team]], IF(Table721[[#This Row],[home_team_score]] &lt; Table721[[#This Row],[away_team_score]], Table721[[#This Row],[away_team]], ""))</f>
        <v/>
      </c>
    </row>
    <row r="958" spans="1:25">
      <c r="A958">
        <v>2023</v>
      </c>
      <c r="B958" s="15">
        <v>44985</v>
      </c>
      <c r="C958">
        <v>0</v>
      </c>
      <c r="D958">
        <v>0</v>
      </c>
      <c r="E958" t="s">
        <v>897</v>
      </c>
      <c r="G958" t="s">
        <v>831</v>
      </c>
      <c r="H958" t="s">
        <v>892</v>
      </c>
      <c r="I958" t="s">
        <v>833</v>
      </c>
      <c r="J958" t="s">
        <v>893</v>
      </c>
      <c r="K958">
        <v>1483.8549982193099</v>
      </c>
      <c r="L958">
        <v>1470.79578939576</v>
      </c>
      <c r="M958">
        <v>0.58976596759751498</v>
      </c>
      <c r="N958">
        <v>0.41023403240248402</v>
      </c>
      <c r="O958">
        <v>0.233142126000774</v>
      </c>
      <c r="P958">
        <v>1.27517476966721</v>
      </c>
      <c r="Q958">
        <v>0.95796735633355801</v>
      </c>
      <c r="V958">
        <v>15</v>
      </c>
      <c r="W958">
        <v>15</v>
      </c>
      <c r="X958">
        <v>15</v>
      </c>
      <c r="Y958" t="str">
        <f>IF(Table721[[#This Row],[home_team_score]] &gt; Table721[[#This Row],[away_team_score]], Table721[[#This Row],[home_team]], IF(Table721[[#This Row],[home_team_score]] &lt; Table721[[#This Row],[away_team_score]], Table721[[#This Row],[away_team]], ""))</f>
        <v/>
      </c>
    </row>
    <row r="959" spans="1:25">
      <c r="A959">
        <v>2023</v>
      </c>
      <c r="B959" s="15">
        <v>44985</v>
      </c>
      <c r="C959">
        <v>0</v>
      </c>
      <c r="D959">
        <v>0</v>
      </c>
      <c r="E959" t="s">
        <v>897</v>
      </c>
      <c r="G959" t="s">
        <v>861</v>
      </c>
      <c r="H959" t="s">
        <v>868</v>
      </c>
      <c r="I959" t="s">
        <v>862</v>
      </c>
      <c r="J959" t="s">
        <v>869</v>
      </c>
      <c r="K959">
        <v>1499.7255224292601</v>
      </c>
      <c r="L959">
        <v>1422.1216053037799</v>
      </c>
      <c r="M959">
        <v>0.67580232863421097</v>
      </c>
      <c r="N959">
        <v>0.32419767136578798</v>
      </c>
      <c r="O959">
        <v>0.22230561954431799</v>
      </c>
      <c r="P959">
        <v>1.4236756214562101</v>
      </c>
      <c r="Q959">
        <v>0.79862999808809898</v>
      </c>
      <c r="V959">
        <v>4</v>
      </c>
      <c r="W959">
        <v>98</v>
      </c>
      <c r="X959">
        <v>51</v>
      </c>
      <c r="Y959" t="str">
        <f>IF(Table721[[#This Row],[home_team_score]] &gt; Table721[[#This Row],[away_team_score]], Table721[[#This Row],[home_team]], IF(Table721[[#This Row],[home_team_score]] &lt; Table721[[#This Row],[away_team_score]], Table721[[#This Row],[away_team]], ""))</f>
        <v/>
      </c>
    </row>
    <row r="960" spans="1:25">
      <c r="A960">
        <v>2023</v>
      </c>
      <c r="B960" s="15">
        <v>44985</v>
      </c>
      <c r="C960">
        <v>0</v>
      </c>
      <c r="D960">
        <v>0</v>
      </c>
      <c r="E960" t="s">
        <v>897</v>
      </c>
      <c r="G960" t="s">
        <v>886</v>
      </c>
      <c r="H960" t="s">
        <v>834</v>
      </c>
      <c r="I960" t="s">
        <v>887</v>
      </c>
      <c r="J960" t="s">
        <v>835</v>
      </c>
      <c r="K960">
        <v>1537.00872766782</v>
      </c>
      <c r="L960">
        <v>1509.0058363856399</v>
      </c>
      <c r="M960">
        <v>0.61040638011369497</v>
      </c>
      <c r="N960">
        <v>0.38959361988630398</v>
      </c>
      <c r="O960">
        <v>0.23060087326026699</v>
      </c>
      <c r="P960">
        <v>1.3106533891898</v>
      </c>
      <c r="Q960">
        <v>0.919947484070465</v>
      </c>
      <c r="V960">
        <v>70</v>
      </c>
      <c r="W960">
        <v>51</v>
      </c>
      <c r="X960">
        <v>60</v>
      </c>
      <c r="Y960" t="str">
        <f>IF(Table721[[#This Row],[home_team_score]] &gt; Table721[[#This Row],[away_team_score]], Table721[[#This Row],[home_team]], IF(Table721[[#This Row],[home_team_score]] &lt; Table721[[#This Row],[away_team_score]], Table721[[#This Row],[away_team]], ""))</f>
        <v/>
      </c>
    </row>
    <row r="961" spans="1:25">
      <c r="A961">
        <v>2023</v>
      </c>
      <c r="B961" s="15">
        <v>44985</v>
      </c>
      <c r="C961">
        <v>0</v>
      </c>
      <c r="D961">
        <v>0</v>
      </c>
      <c r="E961" t="s">
        <v>897</v>
      </c>
      <c r="G961" t="s">
        <v>872</v>
      </c>
      <c r="H961" t="s">
        <v>850</v>
      </c>
      <c r="I961" t="s">
        <v>873</v>
      </c>
      <c r="J961" t="s">
        <v>851</v>
      </c>
      <c r="K961">
        <v>1492.6786689139999</v>
      </c>
      <c r="L961">
        <v>1495.23061947867</v>
      </c>
      <c r="M961">
        <v>0.56786187203276095</v>
      </c>
      <c r="N961">
        <v>0.43213812796723799</v>
      </c>
      <c r="O961">
        <v>0.235817632740774</v>
      </c>
      <c r="P961">
        <v>1.2376295344197801</v>
      </c>
      <c r="Q961">
        <v>0.99818809832098598</v>
      </c>
      <c r="V961">
        <v>32</v>
      </c>
      <c r="W961">
        <v>3</v>
      </c>
      <c r="X961">
        <v>17</v>
      </c>
      <c r="Y961" t="str">
        <f>IF(Table721[[#This Row],[home_team_score]] &gt; Table721[[#This Row],[away_team_score]], Table721[[#This Row],[home_team]], IF(Table721[[#This Row],[home_team_score]] &lt; Table721[[#This Row],[away_team_score]], Table721[[#This Row],[away_team]], ""))</f>
        <v/>
      </c>
    </row>
    <row r="962" spans="1:25">
      <c r="A962">
        <v>2023</v>
      </c>
      <c r="B962" s="15">
        <v>44985</v>
      </c>
      <c r="C962">
        <v>0</v>
      </c>
      <c r="D962">
        <v>0</v>
      </c>
      <c r="E962" t="s">
        <v>897</v>
      </c>
      <c r="G962" t="s">
        <v>854</v>
      </c>
      <c r="H962" t="s">
        <v>874</v>
      </c>
      <c r="I962" t="s">
        <v>855</v>
      </c>
      <c r="J962" t="s">
        <v>875</v>
      </c>
      <c r="K962">
        <v>1522.6386079982699</v>
      </c>
      <c r="L962">
        <v>1512.57522739622</v>
      </c>
      <c r="M962">
        <v>0.58558722087906001</v>
      </c>
      <c r="N962">
        <v>0.41441277912093899</v>
      </c>
      <c r="O962">
        <v>0.23365392129641699</v>
      </c>
      <c r="P962">
        <v>1.26800361263507</v>
      </c>
      <c r="Q962">
        <v>0.96565030866134305</v>
      </c>
      <c r="V962">
        <v>64</v>
      </c>
      <c r="W962">
        <v>94</v>
      </c>
      <c r="X962">
        <v>79</v>
      </c>
      <c r="Y962" t="str">
        <f>IF(Table721[[#This Row],[home_team_score]] &gt; Table721[[#This Row],[away_team_score]], Table721[[#This Row],[home_team]], IF(Table721[[#This Row],[home_team_score]] &lt; Table721[[#This Row],[away_team_score]], Table721[[#This Row],[away_team]], ""))</f>
        <v/>
      </c>
    </row>
    <row r="963" spans="1:25">
      <c r="A963">
        <v>2023</v>
      </c>
      <c r="B963" s="15">
        <v>44985</v>
      </c>
      <c r="C963">
        <v>0</v>
      </c>
      <c r="D963">
        <v>0</v>
      </c>
      <c r="E963" t="s">
        <v>897</v>
      </c>
      <c r="G963" t="s">
        <v>876</v>
      </c>
      <c r="H963" t="s">
        <v>856</v>
      </c>
      <c r="I963" t="s">
        <v>877</v>
      </c>
      <c r="J963" t="s">
        <v>857</v>
      </c>
      <c r="K963">
        <v>1508.30002860483</v>
      </c>
      <c r="L963">
        <v>1517.16004616604</v>
      </c>
      <c r="M963">
        <v>0.55893003131706898</v>
      </c>
      <c r="N963">
        <v>0.44106996868293002</v>
      </c>
      <c r="O963">
        <v>0.23690473966213499</v>
      </c>
      <c r="P963">
        <v>1.2223516287377501</v>
      </c>
      <c r="Q963">
        <v>1.0145531109243799</v>
      </c>
      <c r="V963">
        <v>57</v>
      </c>
      <c r="W963">
        <v>99</v>
      </c>
      <c r="X963">
        <v>78</v>
      </c>
      <c r="Y963" t="str">
        <f>IF(Table721[[#This Row],[home_team_score]] &gt; Table721[[#This Row],[away_team_score]], Table721[[#This Row],[home_team]], IF(Table721[[#This Row],[home_team_score]] &lt; Table721[[#This Row],[away_team_score]], Table721[[#This Row],[away_team]], ""))</f>
        <v/>
      </c>
    </row>
    <row r="964" spans="1:25">
      <c r="A964">
        <v>2023</v>
      </c>
      <c r="B964" s="15">
        <v>44985</v>
      </c>
      <c r="C964">
        <v>0</v>
      </c>
      <c r="D964">
        <v>0</v>
      </c>
      <c r="E964" t="s">
        <v>897</v>
      </c>
      <c r="G964" t="s">
        <v>890</v>
      </c>
      <c r="H964" t="s">
        <v>880</v>
      </c>
      <c r="I964" t="s">
        <v>891</v>
      </c>
      <c r="J964" t="s">
        <v>881</v>
      </c>
      <c r="K964">
        <v>1418.89707473813</v>
      </c>
      <c r="L964">
        <v>1423.6619408256699</v>
      </c>
      <c r="M964">
        <v>0.564733232384524</v>
      </c>
      <c r="N964">
        <v>0.435266767615475</v>
      </c>
      <c r="O964">
        <v>0.236198604565306</v>
      </c>
      <c r="P964">
        <v>1.23227586789347</v>
      </c>
      <c r="Q964">
        <v>1.00392273667183</v>
      </c>
      <c r="V964">
        <v>0</v>
      </c>
      <c r="W964">
        <v>0</v>
      </c>
      <c r="X964">
        <v>0</v>
      </c>
      <c r="Y964" t="str">
        <f>IF(Table721[[#This Row],[home_team_score]] &gt; Table721[[#This Row],[away_team_score]], Table721[[#This Row],[home_team]], IF(Table721[[#This Row],[home_team_score]] &lt; Table721[[#This Row],[away_team_score]], Table721[[#This Row],[away_team]], ""))</f>
        <v/>
      </c>
    </row>
    <row r="965" spans="1:25">
      <c r="A965">
        <v>2023</v>
      </c>
      <c r="B965" s="15">
        <v>44985</v>
      </c>
      <c r="C965">
        <v>0</v>
      </c>
      <c r="D965">
        <v>0</v>
      </c>
      <c r="E965" t="s">
        <v>897</v>
      </c>
      <c r="G965" t="s">
        <v>848</v>
      </c>
      <c r="H965" t="s">
        <v>830</v>
      </c>
      <c r="I965" t="s">
        <v>849</v>
      </c>
      <c r="J965" t="s">
        <v>832</v>
      </c>
      <c r="K965">
        <v>1517.6081578046101</v>
      </c>
      <c r="L965">
        <v>1630.70516121895</v>
      </c>
      <c r="M965">
        <v>0.41018139575076001</v>
      </c>
      <c r="N965">
        <v>0.58981860424923904</v>
      </c>
      <c r="O965">
        <v>0.23313567431051199</v>
      </c>
      <c r="P965">
        <v>0.95787054952405204</v>
      </c>
      <c r="Q965">
        <v>1.2752651247864599</v>
      </c>
      <c r="V965">
        <v>99</v>
      </c>
      <c r="W965">
        <v>100</v>
      </c>
      <c r="X965">
        <v>99</v>
      </c>
      <c r="Y965" t="str">
        <f>IF(Table721[[#This Row],[home_team_score]] &gt; Table721[[#This Row],[away_team_score]], Table721[[#This Row],[home_team]], IF(Table721[[#This Row],[home_team_score]] &lt; Table721[[#This Row],[away_team_score]], Table721[[#This Row],[away_team]], ""))</f>
        <v/>
      </c>
    </row>
    <row r="966" spans="1:25">
      <c r="A966">
        <v>2023</v>
      </c>
      <c r="B966" s="15">
        <v>44985</v>
      </c>
      <c r="C966">
        <v>0</v>
      </c>
      <c r="D966">
        <v>0</v>
      </c>
      <c r="E966" t="s">
        <v>897</v>
      </c>
      <c r="G966" t="s">
        <v>836</v>
      </c>
      <c r="H966" t="s">
        <v>884</v>
      </c>
      <c r="I966" t="s">
        <v>837</v>
      </c>
      <c r="J966" t="s">
        <v>885</v>
      </c>
      <c r="K966">
        <v>1420.6452607337301</v>
      </c>
      <c r="L966">
        <v>1429.42452628144</v>
      </c>
      <c r="M966">
        <v>0.55904462537181898</v>
      </c>
      <c r="N966">
        <v>0.44095537462818002</v>
      </c>
      <c r="O966">
        <v>0.23689080137310001</v>
      </c>
      <c r="P966">
        <v>1.2225475228090801</v>
      </c>
      <c r="Q966">
        <v>1.0143432785640101</v>
      </c>
      <c r="V966">
        <v>0</v>
      </c>
      <c r="W966">
        <v>0</v>
      </c>
      <c r="X966">
        <v>0</v>
      </c>
      <c r="Y966" t="str">
        <f>IF(Table721[[#This Row],[home_team_score]] &gt; Table721[[#This Row],[away_team_score]], Table721[[#This Row],[home_team]], IF(Table721[[#This Row],[home_team_score]] &lt; Table721[[#This Row],[away_team_score]], Table721[[#This Row],[away_team]], ""))</f>
        <v/>
      </c>
    </row>
    <row r="967" spans="1:25">
      <c r="A967">
        <v>2023</v>
      </c>
      <c r="B967" s="15">
        <v>44986</v>
      </c>
      <c r="C967">
        <v>0</v>
      </c>
      <c r="D967">
        <v>0</v>
      </c>
      <c r="E967" t="s">
        <v>897</v>
      </c>
      <c r="G967" t="s">
        <v>840</v>
      </c>
      <c r="H967" t="s">
        <v>888</v>
      </c>
      <c r="I967" t="s">
        <v>841</v>
      </c>
      <c r="J967" t="s">
        <v>889</v>
      </c>
      <c r="K967">
        <v>1428.56805594764</v>
      </c>
      <c r="L967">
        <v>1561.43380261583</v>
      </c>
      <c r="M967">
        <v>0.382957571778272</v>
      </c>
      <c r="N967">
        <v>0.61704242822172695</v>
      </c>
      <c r="O967">
        <v>0.22977811409089499</v>
      </c>
      <c r="P967">
        <v>0.90769798902739995</v>
      </c>
      <c r="Q967">
        <v>1.3220801250634899</v>
      </c>
      <c r="V967">
        <v>30</v>
      </c>
      <c r="W967">
        <v>0</v>
      </c>
      <c r="X967">
        <v>15</v>
      </c>
      <c r="Y967" t="str">
        <f>IF(Table721[[#This Row],[home_team_score]] &gt; Table721[[#This Row],[away_team_score]], Table721[[#This Row],[home_team]], IF(Table721[[#This Row],[home_team_score]] &lt; Table721[[#This Row],[away_team_score]], Table721[[#This Row],[away_team]], ""))</f>
        <v/>
      </c>
    </row>
    <row r="968" spans="1:25">
      <c r="A968">
        <v>2023</v>
      </c>
      <c r="B968" s="15">
        <v>44986</v>
      </c>
      <c r="C968">
        <v>0</v>
      </c>
      <c r="D968">
        <v>0</v>
      </c>
      <c r="E968" t="s">
        <v>897</v>
      </c>
      <c r="G968" t="s">
        <v>870</v>
      </c>
      <c r="H968" t="s">
        <v>846</v>
      </c>
      <c r="I968" t="s">
        <v>871</v>
      </c>
      <c r="J968" t="s">
        <v>847</v>
      </c>
      <c r="K968">
        <v>1543.3740725346099</v>
      </c>
      <c r="L968">
        <v>1570.7556480481901</v>
      </c>
      <c r="M968">
        <v>0.53250462257613895</v>
      </c>
      <c r="N968">
        <v>0.46749537742385999</v>
      </c>
      <c r="O968">
        <v>0.24011659818659201</v>
      </c>
      <c r="P968">
        <v>1.1772626448472501</v>
      </c>
      <c r="Q968">
        <v>1.06285395333933</v>
      </c>
      <c r="V968">
        <v>96</v>
      </c>
      <c r="W968">
        <v>34</v>
      </c>
      <c r="X968">
        <v>65</v>
      </c>
      <c r="Y968" t="str">
        <f>IF(Table721[[#This Row],[home_team_score]] &gt; Table721[[#This Row],[away_team_score]], Table721[[#This Row],[home_team]], IF(Table721[[#This Row],[home_team_score]] &lt; Table721[[#This Row],[away_team_score]], Table721[[#This Row],[away_team]], ""))</f>
        <v/>
      </c>
    </row>
    <row r="969" spans="1:25">
      <c r="A969">
        <v>2023</v>
      </c>
      <c r="B969" s="15">
        <v>44986</v>
      </c>
      <c r="C969">
        <v>0</v>
      </c>
      <c r="D969">
        <v>0</v>
      </c>
      <c r="E969" t="s">
        <v>897</v>
      </c>
      <c r="G969" t="s">
        <v>852</v>
      </c>
      <c r="H969" t="s">
        <v>890</v>
      </c>
      <c r="I969" t="s">
        <v>853</v>
      </c>
      <c r="J969" t="s">
        <v>891</v>
      </c>
      <c r="K969">
        <v>1525.25527883882</v>
      </c>
      <c r="L969">
        <v>1418.89707473813</v>
      </c>
      <c r="M969">
        <v>0.71096392335940595</v>
      </c>
      <c r="N969">
        <v>0.289036076640593</v>
      </c>
      <c r="O969">
        <v>0.21759531653118999</v>
      </c>
      <c r="P969">
        <v>1.4848207433043501</v>
      </c>
      <c r="Q969">
        <v>0.73277457322683304</v>
      </c>
      <c r="V969">
        <v>10</v>
      </c>
      <c r="W969">
        <v>10</v>
      </c>
      <c r="X969">
        <v>10</v>
      </c>
      <c r="Y969" t="str">
        <f>IF(Table721[[#This Row],[home_team_score]] &gt; Table721[[#This Row],[away_team_score]], Table721[[#This Row],[home_team]], IF(Table721[[#This Row],[home_team_score]] &lt; Table721[[#This Row],[away_team_score]], Table721[[#This Row],[away_team]], ""))</f>
        <v/>
      </c>
    </row>
    <row r="970" spans="1:25">
      <c r="A970">
        <v>2023</v>
      </c>
      <c r="B970" s="15">
        <v>44986</v>
      </c>
      <c r="C970">
        <v>0</v>
      </c>
      <c r="D970">
        <v>0</v>
      </c>
      <c r="E970" t="s">
        <v>897</v>
      </c>
      <c r="G970" t="s">
        <v>842</v>
      </c>
      <c r="H970" t="s">
        <v>894</v>
      </c>
      <c r="I970" t="s">
        <v>844</v>
      </c>
      <c r="J970" t="s">
        <v>895</v>
      </c>
      <c r="K970">
        <v>1609.5105456496799</v>
      </c>
      <c r="L970">
        <v>1524.1979863501199</v>
      </c>
      <c r="M970">
        <v>0.685447670127589</v>
      </c>
      <c r="N970">
        <v>0.31455232987241</v>
      </c>
      <c r="O970">
        <v>0.22103574447096599</v>
      </c>
      <c r="P970">
        <v>1.4404226486636</v>
      </c>
      <c r="Q970">
        <v>0.78061309580736205</v>
      </c>
      <c r="V970">
        <v>99</v>
      </c>
      <c r="W970">
        <v>5</v>
      </c>
      <c r="X970">
        <v>52</v>
      </c>
      <c r="Y970" t="str">
        <f>IF(Table721[[#This Row],[home_team_score]] &gt; Table721[[#This Row],[away_team_score]], Table721[[#This Row],[home_team]], IF(Table721[[#This Row],[home_team_score]] &lt; Table721[[#This Row],[away_team_score]], Table721[[#This Row],[away_team]], ""))</f>
        <v/>
      </c>
    </row>
    <row r="971" spans="1:25">
      <c r="A971">
        <v>2023</v>
      </c>
      <c r="B971" s="15">
        <v>44986</v>
      </c>
      <c r="C971">
        <v>0</v>
      </c>
      <c r="D971">
        <v>0</v>
      </c>
      <c r="E971" t="s">
        <v>897</v>
      </c>
      <c r="G971" t="s">
        <v>878</v>
      </c>
      <c r="H971" t="s">
        <v>838</v>
      </c>
      <c r="I971" t="s">
        <v>879</v>
      </c>
      <c r="J971" t="s">
        <v>839</v>
      </c>
      <c r="K971">
        <v>1400.59557195617</v>
      </c>
      <c r="L971">
        <v>1503.5301793327501</v>
      </c>
      <c r="M971">
        <v>0.424405001406295</v>
      </c>
      <c r="N971">
        <v>0.575594998593704</v>
      </c>
      <c r="O971">
        <v>0.23487490984273601</v>
      </c>
      <c r="P971">
        <v>0.984002826213217</v>
      </c>
      <c r="Q971">
        <v>1.25087208362951</v>
      </c>
      <c r="V971">
        <v>2</v>
      </c>
      <c r="W971">
        <v>0</v>
      </c>
      <c r="X971">
        <v>1</v>
      </c>
      <c r="Y971" t="str">
        <f>IF(Table721[[#This Row],[home_team_score]] &gt; Table721[[#This Row],[away_team_score]], Table721[[#This Row],[home_team]], IF(Table721[[#This Row],[home_team_score]] &lt; Table721[[#This Row],[away_team_score]], Table721[[#This Row],[away_team]], ""))</f>
        <v/>
      </c>
    </row>
    <row r="972" spans="1:25">
      <c r="A972">
        <v>2023</v>
      </c>
      <c r="B972" s="15">
        <v>44986</v>
      </c>
      <c r="C972">
        <v>0</v>
      </c>
      <c r="D972">
        <v>0</v>
      </c>
      <c r="E972" t="s">
        <v>897</v>
      </c>
      <c r="G972" t="s">
        <v>843</v>
      </c>
      <c r="H972" t="s">
        <v>866</v>
      </c>
      <c r="I972" t="s">
        <v>845</v>
      </c>
      <c r="J972" t="s">
        <v>867</v>
      </c>
      <c r="K972">
        <v>1534.3892681544401</v>
      </c>
      <c r="L972">
        <v>1586.92316160271</v>
      </c>
      <c r="M972">
        <v>0.49635349885119101</v>
      </c>
      <c r="N972">
        <v>0.50364650114880805</v>
      </c>
      <c r="O972">
        <v>0.243633009585463</v>
      </c>
      <c r="P972">
        <v>1.11541191054445</v>
      </c>
      <c r="Q972">
        <v>1.128221099041</v>
      </c>
      <c r="V972">
        <v>97</v>
      </c>
      <c r="W972">
        <v>8</v>
      </c>
      <c r="X972">
        <v>52</v>
      </c>
      <c r="Y972" t="str">
        <f>IF(Table721[[#This Row],[home_team_score]] &gt; Table721[[#This Row],[away_team_score]], Table721[[#This Row],[home_team]], IF(Table721[[#This Row],[home_team_score]] &lt; Table721[[#This Row],[away_team_score]], Table721[[#This Row],[away_team]], ""))</f>
        <v/>
      </c>
    </row>
    <row r="973" spans="1:25">
      <c r="A973">
        <v>2023</v>
      </c>
      <c r="B973" s="15">
        <v>44987</v>
      </c>
      <c r="C973">
        <v>0</v>
      </c>
      <c r="D973">
        <v>0</v>
      </c>
      <c r="E973" t="s">
        <v>897</v>
      </c>
      <c r="G973" t="s">
        <v>882</v>
      </c>
      <c r="H973" t="s">
        <v>856</v>
      </c>
      <c r="I973" t="s">
        <v>883</v>
      </c>
      <c r="J973" t="s">
        <v>857</v>
      </c>
      <c r="K973">
        <v>1580.92472514466</v>
      </c>
      <c r="L973">
        <v>1517.16004616604</v>
      </c>
      <c r="M973">
        <v>0.65810979572296302</v>
      </c>
      <c r="N973">
        <v>0.34189020427703598</v>
      </c>
      <c r="O973">
        <v>0.22459846177131201</v>
      </c>
      <c r="P973">
        <v>1.3930076054212199</v>
      </c>
      <c r="Q973">
        <v>0.83159085635008201</v>
      </c>
      <c r="V973">
        <v>93</v>
      </c>
      <c r="W973">
        <v>1</v>
      </c>
      <c r="X973">
        <v>47</v>
      </c>
      <c r="Y973" t="str">
        <f>IF(Table721[[#This Row],[home_team_score]] &gt; Table721[[#This Row],[away_team_score]], Table721[[#This Row],[home_team]], IF(Table721[[#This Row],[home_team_score]] &lt; Table721[[#This Row],[away_team_score]], Table721[[#This Row],[away_team]], ""))</f>
        <v/>
      </c>
    </row>
    <row r="974" spans="1:25">
      <c r="A974">
        <v>2023</v>
      </c>
      <c r="B974" s="15">
        <v>44987</v>
      </c>
      <c r="C974">
        <v>0</v>
      </c>
      <c r="D974">
        <v>0</v>
      </c>
      <c r="E974" t="s">
        <v>897</v>
      </c>
      <c r="G974" t="s">
        <v>892</v>
      </c>
      <c r="H974" t="s">
        <v>850</v>
      </c>
      <c r="I974" t="s">
        <v>893</v>
      </c>
      <c r="J974" t="s">
        <v>851</v>
      </c>
      <c r="K974">
        <v>1470.79578939576</v>
      </c>
      <c r="L974">
        <v>1495.23061947867</v>
      </c>
      <c r="M974">
        <v>0.53672497987710499</v>
      </c>
      <c r="N974">
        <v>0.46327502012289401</v>
      </c>
      <c r="O974">
        <v>0.23960361108570999</v>
      </c>
      <c r="P974">
        <v>1.18445232750146</v>
      </c>
      <c r="Q974">
        <v>1.05515128358424</v>
      </c>
      <c r="V974">
        <v>20</v>
      </c>
      <c r="W974">
        <v>34</v>
      </c>
      <c r="X974">
        <v>27</v>
      </c>
      <c r="Y974" t="str">
        <f>IF(Table721[[#This Row],[home_team_score]] &gt; Table721[[#This Row],[away_team_score]], Table721[[#This Row],[home_team]], IF(Table721[[#This Row],[home_team_score]] &lt; Table721[[#This Row],[away_team_score]], Table721[[#This Row],[away_team]], ""))</f>
        <v/>
      </c>
    </row>
    <row r="975" spans="1:25">
      <c r="A975">
        <v>2023</v>
      </c>
      <c r="B975" s="15">
        <v>44987</v>
      </c>
      <c r="C975">
        <v>0</v>
      </c>
      <c r="D975">
        <v>0</v>
      </c>
      <c r="E975" t="s">
        <v>897</v>
      </c>
      <c r="G975" t="s">
        <v>888</v>
      </c>
      <c r="H975" t="s">
        <v>831</v>
      </c>
      <c r="I975" t="s">
        <v>889</v>
      </c>
      <c r="J975" t="s">
        <v>833</v>
      </c>
      <c r="K975">
        <v>1561.43380261583</v>
      </c>
      <c r="L975">
        <v>1483.8549982193099</v>
      </c>
      <c r="M975">
        <v>0.67577065556000304</v>
      </c>
      <c r="N975">
        <v>0.32422934443999601</v>
      </c>
      <c r="O975">
        <v>0.22230976496503399</v>
      </c>
      <c r="P975">
        <v>1.4236206604772299</v>
      </c>
      <c r="Q975">
        <v>0.79868910448780395</v>
      </c>
      <c r="V975">
        <v>69</v>
      </c>
      <c r="W975">
        <v>2</v>
      </c>
      <c r="X975">
        <v>35</v>
      </c>
      <c r="Y975" t="str">
        <f>IF(Table721[[#This Row],[home_team_score]] &gt; Table721[[#This Row],[away_team_score]], Table721[[#This Row],[home_team]], IF(Table721[[#This Row],[home_team_score]] &lt; Table721[[#This Row],[away_team_score]], Table721[[#This Row],[away_team]], ""))</f>
        <v/>
      </c>
    </row>
    <row r="976" spans="1:25">
      <c r="A976">
        <v>2023</v>
      </c>
      <c r="B976" s="15">
        <v>44987</v>
      </c>
      <c r="C976">
        <v>0</v>
      </c>
      <c r="D976">
        <v>0</v>
      </c>
      <c r="E976" t="s">
        <v>897</v>
      </c>
      <c r="G976" t="s">
        <v>830</v>
      </c>
      <c r="H976" t="s">
        <v>861</v>
      </c>
      <c r="I976" t="s">
        <v>832</v>
      </c>
      <c r="J976" t="s">
        <v>862</v>
      </c>
      <c r="K976">
        <v>1630.70516121895</v>
      </c>
      <c r="L976">
        <v>1499.7255224292601</v>
      </c>
      <c r="M976">
        <v>0.73919765878513</v>
      </c>
      <c r="N976">
        <v>0.260802341214869</v>
      </c>
      <c r="O976">
        <v>0.21361962058286399</v>
      </c>
      <c r="P976">
        <v>1.5341078147477001</v>
      </c>
      <c r="Q976">
        <v>0.67951180583516002</v>
      </c>
      <c r="V976">
        <v>98</v>
      </c>
      <c r="W976">
        <v>3</v>
      </c>
      <c r="X976">
        <v>50</v>
      </c>
      <c r="Y976" t="str">
        <f>IF(Table721[[#This Row],[home_team_score]] &gt; Table721[[#This Row],[away_team_score]], Table721[[#This Row],[home_team]], IF(Table721[[#This Row],[home_team_score]] &lt; Table721[[#This Row],[away_team_score]], Table721[[#This Row],[away_team]], ""))</f>
        <v/>
      </c>
    </row>
    <row r="977" spans="1:25">
      <c r="A977">
        <v>2023</v>
      </c>
      <c r="B977" s="15">
        <v>44987</v>
      </c>
      <c r="C977">
        <v>0</v>
      </c>
      <c r="D977">
        <v>0</v>
      </c>
      <c r="E977" t="s">
        <v>897</v>
      </c>
      <c r="G977" t="s">
        <v>858</v>
      </c>
      <c r="H977" t="s">
        <v>876</v>
      </c>
      <c r="I977" t="s">
        <v>859</v>
      </c>
      <c r="J977" t="s">
        <v>877</v>
      </c>
      <c r="K977">
        <v>1526.7304244656</v>
      </c>
      <c r="L977">
        <v>1508.30002860483</v>
      </c>
      <c r="M977">
        <v>0.59722528627702898</v>
      </c>
      <c r="N977">
        <v>0.40277471372297002</v>
      </c>
      <c r="O977">
        <v>0.232226488820969</v>
      </c>
      <c r="P977">
        <v>1.28798553010781</v>
      </c>
      <c r="Q977">
        <v>0.94424095871315294</v>
      </c>
      <c r="V977">
        <v>64</v>
      </c>
      <c r="W977">
        <v>94</v>
      </c>
      <c r="X977">
        <v>79</v>
      </c>
      <c r="Y977" t="str">
        <f>IF(Table721[[#This Row],[home_team_score]] &gt; Table721[[#This Row],[away_team_score]], Table721[[#This Row],[home_team]], IF(Table721[[#This Row],[home_team_score]] &lt; Table721[[#This Row],[away_team_score]], Table721[[#This Row],[away_team]], ""))</f>
        <v/>
      </c>
    </row>
    <row r="978" spans="1:25">
      <c r="A978">
        <v>2023</v>
      </c>
      <c r="B978" s="15">
        <v>44987</v>
      </c>
      <c r="C978">
        <v>0</v>
      </c>
      <c r="D978">
        <v>0</v>
      </c>
      <c r="E978" t="s">
        <v>897</v>
      </c>
      <c r="G978" t="s">
        <v>880</v>
      </c>
      <c r="H978" t="s">
        <v>852</v>
      </c>
      <c r="I978" t="s">
        <v>881</v>
      </c>
      <c r="J978" t="s">
        <v>853</v>
      </c>
      <c r="K978">
        <v>1423.6619408256699</v>
      </c>
      <c r="L978">
        <v>1525.25527883882</v>
      </c>
      <c r="M978">
        <v>0.42629221304141102</v>
      </c>
      <c r="N978">
        <v>0.57370778695858804</v>
      </c>
      <c r="O978">
        <v>0.235105130827481</v>
      </c>
      <c r="P978">
        <v>0.98746607039246603</v>
      </c>
      <c r="Q978">
        <v>1.24763906043501</v>
      </c>
      <c r="V978">
        <v>12</v>
      </c>
      <c r="W978">
        <v>0</v>
      </c>
      <c r="X978">
        <v>6</v>
      </c>
      <c r="Y978" t="str">
        <f>IF(Table721[[#This Row],[home_team_score]] &gt; Table721[[#This Row],[away_team_score]], Table721[[#This Row],[home_team]], IF(Table721[[#This Row],[home_team_score]] &lt; Table721[[#This Row],[away_team_score]], Table721[[#This Row],[away_team]], ""))</f>
        <v/>
      </c>
    </row>
    <row r="979" spans="1:25">
      <c r="A979">
        <v>2023</v>
      </c>
      <c r="B979" s="15">
        <v>44987</v>
      </c>
      <c r="C979">
        <v>0</v>
      </c>
      <c r="D979">
        <v>0</v>
      </c>
      <c r="E979" t="s">
        <v>897</v>
      </c>
      <c r="G979" t="s">
        <v>848</v>
      </c>
      <c r="H979" t="s">
        <v>846</v>
      </c>
      <c r="I979" t="s">
        <v>849</v>
      </c>
      <c r="J979" t="s">
        <v>847</v>
      </c>
      <c r="K979">
        <v>1517.6081578046101</v>
      </c>
      <c r="L979">
        <v>1570.7556480481901</v>
      </c>
      <c r="M979">
        <v>0.49547052133754099</v>
      </c>
      <c r="N979">
        <v>0.50452947866245801</v>
      </c>
      <c r="O979">
        <v>0.24352506547459901</v>
      </c>
      <c r="P979">
        <v>1.1138066170002201</v>
      </c>
      <c r="Q979">
        <v>1.1297184484743701</v>
      </c>
      <c r="V979">
        <v>90</v>
      </c>
      <c r="W979">
        <v>99</v>
      </c>
      <c r="X979">
        <v>94</v>
      </c>
      <c r="Y979" t="str">
        <f>IF(Table721[[#This Row],[home_team_score]] &gt; Table721[[#This Row],[away_team_score]], Table721[[#This Row],[home_team]], IF(Table721[[#This Row],[home_team_score]] &lt; Table721[[#This Row],[away_team_score]], Table721[[#This Row],[away_team]], ""))</f>
        <v/>
      </c>
    </row>
    <row r="980" spans="1:25">
      <c r="A980">
        <v>2023</v>
      </c>
      <c r="B980" s="15">
        <v>44987</v>
      </c>
      <c r="C980">
        <v>0</v>
      </c>
      <c r="D980">
        <v>0</v>
      </c>
      <c r="E980" t="s">
        <v>897</v>
      </c>
      <c r="G980" t="s">
        <v>863</v>
      </c>
      <c r="H980" t="s">
        <v>886</v>
      </c>
      <c r="I980" t="s">
        <v>864</v>
      </c>
      <c r="J980" t="s">
        <v>887</v>
      </c>
      <c r="K980">
        <v>1468.30167999894</v>
      </c>
      <c r="L980">
        <v>1537.00872766782</v>
      </c>
      <c r="M980">
        <v>0.473104380246265</v>
      </c>
      <c r="N980">
        <v>0.526895619753735</v>
      </c>
      <c r="O980">
        <v>0.24079867363076901</v>
      </c>
      <c r="P980">
        <v>1.07308452687109</v>
      </c>
      <c r="Q980">
        <v>1.1677141467596699</v>
      </c>
      <c r="V980">
        <v>43</v>
      </c>
      <c r="W980">
        <v>0</v>
      </c>
      <c r="X980">
        <v>21</v>
      </c>
      <c r="Y980" t="str">
        <f>IF(Table721[[#This Row],[home_team_score]] &gt; Table721[[#This Row],[away_team_score]], Table721[[#This Row],[home_team]], IF(Table721[[#This Row],[home_team_score]] &lt; Table721[[#This Row],[away_team_score]], Table721[[#This Row],[away_team]], ""))</f>
        <v/>
      </c>
    </row>
    <row r="981" spans="1:25">
      <c r="A981">
        <v>2023</v>
      </c>
      <c r="B981" s="15">
        <v>44987</v>
      </c>
      <c r="C981">
        <v>0</v>
      </c>
      <c r="D981">
        <v>0</v>
      </c>
      <c r="E981" t="s">
        <v>897</v>
      </c>
      <c r="G981" t="s">
        <v>836</v>
      </c>
      <c r="H981" t="s">
        <v>872</v>
      </c>
      <c r="I981" t="s">
        <v>837</v>
      </c>
      <c r="J981" t="s">
        <v>873</v>
      </c>
      <c r="K981">
        <v>1420.6452607337301</v>
      </c>
      <c r="L981">
        <v>1492.6786689139999</v>
      </c>
      <c r="M981">
        <v>0.46833381648551697</v>
      </c>
      <c r="N981">
        <v>0.53166618351448203</v>
      </c>
      <c r="O981">
        <v>0.240218530659185</v>
      </c>
      <c r="P981">
        <v>1.0643837023760601</v>
      </c>
      <c r="Q981">
        <v>1.1758348282831199</v>
      </c>
      <c r="V981">
        <v>3</v>
      </c>
      <c r="W981">
        <v>0</v>
      </c>
      <c r="X981">
        <v>1</v>
      </c>
      <c r="Y981" t="str">
        <f>IF(Table721[[#This Row],[home_team_score]] &gt; Table721[[#This Row],[away_team_score]], Table721[[#This Row],[home_team]], IF(Table721[[#This Row],[home_team_score]] &lt; Table721[[#This Row],[away_team_score]], Table721[[#This Row],[away_team]], ""))</f>
        <v/>
      </c>
    </row>
    <row r="982" spans="1:25">
      <c r="A982">
        <v>2023</v>
      </c>
      <c r="B982" s="15">
        <v>44987</v>
      </c>
      <c r="C982">
        <v>0</v>
      </c>
      <c r="D982">
        <v>0</v>
      </c>
      <c r="E982" t="s">
        <v>897</v>
      </c>
      <c r="G982" t="s">
        <v>874</v>
      </c>
      <c r="H982" t="s">
        <v>884</v>
      </c>
      <c r="I982" t="s">
        <v>875</v>
      </c>
      <c r="J982" t="s">
        <v>885</v>
      </c>
      <c r="K982">
        <v>1512.57522739622</v>
      </c>
      <c r="L982">
        <v>1429.42452628144</v>
      </c>
      <c r="M982">
        <v>0.68275831639487095</v>
      </c>
      <c r="N982">
        <v>0.317241683605128</v>
      </c>
      <c r="O982">
        <v>0.221391350934346</v>
      </c>
      <c r="P982">
        <v>1.43575119769576</v>
      </c>
      <c r="Q982">
        <v>0.78564015323857805</v>
      </c>
      <c r="V982">
        <v>10</v>
      </c>
      <c r="W982">
        <v>30</v>
      </c>
      <c r="X982">
        <v>20</v>
      </c>
      <c r="Y982" t="str">
        <f>IF(Table721[[#This Row],[home_team_score]] &gt; Table721[[#This Row],[away_team_score]], Table721[[#This Row],[home_team]], IF(Table721[[#This Row],[home_team_score]] &lt; Table721[[#This Row],[away_team_score]], Table721[[#This Row],[away_team]], ""))</f>
        <v/>
      </c>
    </row>
    <row r="983" spans="1:25">
      <c r="A983">
        <v>2023</v>
      </c>
      <c r="B983" s="15">
        <v>44988</v>
      </c>
      <c r="C983">
        <v>0</v>
      </c>
      <c r="D983">
        <v>0</v>
      </c>
      <c r="E983" t="s">
        <v>897</v>
      </c>
      <c r="G983" t="s">
        <v>868</v>
      </c>
      <c r="H983" t="s">
        <v>850</v>
      </c>
      <c r="I983" t="s">
        <v>869</v>
      </c>
      <c r="J983" t="s">
        <v>851</v>
      </c>
      <c r="K983">
        <v>1422.1216053037799</v>
      </c>
      <c r="L983">
        <v>1495.23061947867</v>
      </c>
      <c r="M983">
        <v>0.466792410868553</v>
      </c>
      <c r="N983">
        <v>0.53320758913144595</v>
      </c>
      <c r="O983">
        <v>0.24003114129467101</v>
      </c>
      <c r="P983">
        <v>1.0615712479032999</v>
      </c>
      <c r="Q983">
        <v>1.1784598933913599</v>
      </c>
      <c r="V983">
        <v>4</v>
      </c>
      <c r="W983">
        <v>0</v>
      </c>
      <c r="X983">
        <v>2</v>
      </c>
      <c r="Y983" t="str">
        <f>IF(Table721[[#This Row],[home_team_score]] &gt; Table721[[#This Row],[away_team_score]], Table721[[#This Row],[home_team]], IF(Table721[[#This Row],[home_team_score]] &lt; Table721[[#This Row],[away_team_score]], Table721[[#This Row],[away_team]], ""))</f>
        <v/>
      </c>
    </row>
    <row r="984" spans="1:25">
      <c r="A984">
        <v>2023</v>
      </c>
      <c r="B984" s="15">
        <v>44988</v>
      </c>
      <c r="C984">
        <v>0</v>
      </c>
      <c r="D984">
        <v>0</v>
      </c>
      <c r="E984" t="s">
        <v>897</v>
      </c>
      <c r="G984" t="s">
        <v>870</v>
      </c>
      <c r="H984" t="s">
        <v>854</v>
      </c>
      <c r="I984" t="s">
        <v>871</v>
      </c>
      <c r="J984" t="s">
        <v>855</v>
      </c>
      <c r="K984">
        <v>1543.3740725346099</v>
      </c>
      <c r="L984">
        <v>1522.6386079982699</v>
      </c>
      <c r="M984">
        <v>0.60041295859613597</v>
      </c>
      <c r="N984">
        <v>0.39958704140386297</v>
      </c>
      <c r="O984">
        <v>0.23183430911736599</v>
      </c>
      <c r="P984">
        <v>1.2934639028683901</v>
      </c>
      <c r="Q984">
        <v>0.93837040624897505</v>
      </c>
      <c r="V984">
        <v>81</v>
      </c>
      <c r="W984">
        <v>51</v>
      </c>
      <c r="X984">
        <v>66</v>
      </c>
      <c r="Y984" t="str">
        <f>IF(Table721[[#This Row],[home_team_score]] &gt; Table721[[#This Row],[away_team_score]], Table721[[#This Row],[home_team]], IF(Table721[[#This Row],[home_team_score]] &lt; Table721[[#This Row],[away_team_score]], Table721[[#This Row],[away_team]], ""))</f>
        <v/>
      </c>
    </row>
    <row r="985" spans="1:25">
      <c r="A985">
        <v>2023</v>
      </c>
      <c r="B985" s="15">
        <v>44988</v>
      </c>
      <c r="C985">
        <v>0</v>
      </c>
      <c r="D985">
        <v>0</v>
      </c>
      <c r="E985" t="s">
        <v>897</v>
      </c>
      <c r="G985" t="s">
        <v>890</v>
      </c>
      <c r="H985" t="s">
        <v>866</v>
      </c>
      <c r="I985" t="s">
        <v>891</v>
      </c>
      <c r="J985" t="s">
        <v>867</v>
      </c>
      <c r="K985">
        <v>1418.89707473813</v>
      </c>
      <c r="L985">
        <v>1586.92316160271</v>
      </c>
      <c r="M985">
        <v>0.33639237873590599</v>
      </c>
      <c r="N985">
        <v>0.66360762126409301</v>
      </c>
      <c r="O985">
        <v>0.223890659460943</v>
      </c>
      <c r="P985">
        <v>0.82136030541993799</v>
      </c>
      <c r="Q985">
        <v>1.4025303540409999</v>
      </c>
      <c r="V985">
        <v>38</v>
      </c>
      <c r="W985">
        <v>0</v>
      </c>
      <c r="X985">
        <v>19</v>
      </c>
      <c r="Y985" t="str">
        <f>IF(Table721[[#This Row],[home_team_score]] &gt; Table721[[#This Row],[away_team_score]], Table721[[#This Row],[home_team]], IF(Table721[[#This Row],[home_team_score]] &lt; Table721[[#This Row],[away_team_score]], Table721[[#This Row],[away_team]], ""))</f>
        <v/>
      </c>
    </row>
    <row r="986" spans="1:25">
      <c r="A986">
        <v>2023</v>
      </c>
      <c r="B986" s="15">
        <v>44988</v>
      </c>
      <c r="C986">
        <v>0</v>
      </c>
      <c r="D986">
        <v>0</v>
      </c>
      <c r="E986" t="s">
        <v>897</v>
      </c>
      <c r="G986" t="s">
        <v>878</v>
      </c>
      <c r="H986" t="s">
        <v>884</v>
      </c>
      <c r="I986" t="s">
        <v>879</v>
      </c>
      <c r="J986" t="s">
        <v>885</v>
      </c>
      <c r="K986">
        <v>1400.59557195617</v>
      </c>
      <c r="L986">
        <v>1429.42452628144</v>
      </c>
      <c r="M986">
        <v>0.53042993010801098</v>
      </c>
      <c r="N986">
        <v>0.46957006989198902</v>
      </c>
      <c r="O986">
        <v>0.24036884151940599</v>
      </c>
      <c r="P986">
        <v>1.1737298739281401</v>
      </c>
      <c r="Q986">
        <v>1.06663896759126</v>
      </c>
      <c r="V986">
        <v>0</v>
      </c>
      <c r="W986">
        <v>0</v>
      </c>
      <c r="X986">
        <v>0</v>
      </c>
      <c r="Y986" t="str">
        <f>IF(Table721[[#This Row],[home_team_score]] &gt; Table721[[#This Row],[away_team_score]], Table721[[#This Row],[home_team]], IF(Table721[[#This Row],[home_team_score]] &lt; Table721[[#This Row],[away_team_score]], Table721[[#This Row],[away_team]], ""))</f>
        <v/>
      </c>
    </row>
    <row r="987" spans="1:25">
      <c r="A987">
        <v>2023</v>
      </c>
      <c r="B987" s="15">
        <v>44988</v>
      </c>
      <c r="C987">
        <v>0</v>
      </c>
      <c r="D987">
        <v>0</v>
      </c>
      <c r="E987" t="s">
        <v>897</v>
      </c>
      <c r="G987" t="s">
        <v>843</v>
      </c>
      <c r="H987" t="s">
        <v>894</v>
      </c>
      <c r="I987" t="s">
        <v>845</v>
      </c>
      <c r="J987" t="s">
        <v>895</v>
      </c>
      <c r="K987">
        <v>1534.3892681544401</v>
      </c>
      <c r="L987">
        <v>1524.1979863501199</v>
      </c>
      <c r="M987">
        <v>0.58576588101846105</v>
      </c>
      <c r="N987">
        <v>0.414234118981538</v>
      </c>
      <c r="O987">
        <v>0.233632055216834</v>
      </c>
      <c r="P987">
        <v>1.26831013059551</v>
      </c>
      <c r="Q987">
        <v>0.96532192462132005</v>
      </c>
      <c r="V987">
        <v>78</v>
      </c>
      <c r="W987">
        <v>9</v>
      </c>
      <c r="X987">
        <v>43</v>
      </c>
      <c r="Y987" t="str">
        <f>IF(Table721[[#This Row],[home_team_score]] &gt; Table721[[#This Row],[away_team_score]], Table721[[#This Row],[home_team]], IF(Table721[[#This Row],[home_team_score]] &lt; Table721[[#This Row],[away_team_score]], Table721[[#This Row],[away_team]], ""))</f>
        <v/>
      </c>
    </row>
    <row r="988" spans="1:25">
      <c r="A988">
        <v>2023</v>
      </c>
      <c r="B988" s="15">
        <v>44989</v>
      </c>
      <c r="C988">
        <v>0</v>
      </c>
      <c r="D988">
        <v>0</v>
      </c>
      <c r="E988" t="s">
        <v>897</v>
      </c>
      <c r="G988" t="s">
        <v>861</v>
      </c>
      <c r="H988" t="s">
        <v>882</v>
      </c>
      <c r="I988" t="s">
        <v>862</v>
      </c>
      <c r="J988" t="s">
        <v>883</v>
      </c>
      <c r="K988">
        <v>1499.7255224292601</v>
      </c>
      <c r="L988">
        <v>1580.92472514466</v>
      </c>
      <c r="M988">
        <v>0.45522103591132901</v>
      </c>
      <c r="N988">
        <v>0.54477896408866999</v>
      </c>
      <c r="O988">
        <v>0.23862489614233201</v>
      </c>
      <c r="P988">
        <v>1.0404398955488401</v>
      </c>
      <c r="Q988">
        <v>1.19818500059348</v>
      </c>
      <c r="V988">
        <v>87</v>
      </c>
      <c r="W988">
        <v>99</v>
      </c>
      <c r="X988">
        <v>93</v>
      </c>
      <c r="Y988" t="str">
        <f>IF(Table721[[#This Row],[home_team_score]] &gt; Table721[[#This Row],[away_team_score]], Table721[[#This Row],[home_team]], IF(Table721[[#This Row],[home_team_score]] &lt; Table721[[#This Row],[away_team_score]], Table721[[#This Row],[away_team]], ""))</f>
        <v/>
      </c>
    </row>
    <row r="989" spans="1:25">
      <c r="A989">
        <v>2023</v>
      </c>
      <c r="B989" s="15">
        <v>44989</v>
      </c>
      <c r="C989">
        <v>0</v>
      </c>
      <c r="D989">
        <v>0</v>
      </c>
      <c r="E989" t="s">
        <v>897</v>
      </c>
      <c r="G989" t="s">
        <v>834</v>
      </c>
      <c r="H989" t="s">
        <v>892</v>
      </c>
      <c r="I989" t="s">
        <v>835</v>
      </c>
      <c r="J989" t="s">
        <v>893</v>
      </c>
      <c r="K989">
        <v>1509.0058363856399</v>
      </c>
      <c r="L989">
        <v>1470.79578939576</v>
      </c>
      <c r="M989">
        <v>0.624285405897686</v>
      </c>
      <c r="N989">
        <v>0.375714594102313</v>
      </c>
      <c r="O989">
        <v>0.22887627632872401</v>
      </c>
      <c r="P989">
        <v>1.33456296905586</v>
      </c>
      <c r="Q989">
        <v>0.89431330727285596</v>
      </c>
      <c r="V989">
        <v>27</v>
      </c>
      <c r="W989">
        <v>100</v>
      </c>
      <c r="X989">
        <v>63</v>
      </c>
      <c r="Y989" t="str">
        <f>IF(Table721[[#This Row],[home_team_score]] &gt; Table721[[#This Row],[away_team_score]], Table721[[#This Row],[home_team]], IF(Table721[[#This Row],[home_team_score]] &lt; Table721[[#This Row],[away_team_score]], Table721[[#This Row],[away_team]], ""))</f>
        <v/>
      </c>
    </row>
    <row r="990" spans="1:25">
      <c r="A990">
        <v>2023</v>
      </c>
      <c r="B990" s="15">
        <v>44989</v>
      </c>
      <c r="C990">
        <v>0</v>
      </c>
      <c r="D990">
        <v>0</v>
      </c>
      <c r="E990" t="s">
        <v>897</v>
      </c>
      <c r="G990" t="s">
        <v>830</v>
      </c>
      <c r="H990" t="s">
        <v>888</v>
      </c>
      <c r="I990" t="s">
        <v>832</v>
      </c>
      <c r="J990" t="s">
        <v>889</v>
      </c>
      <c r="K990">
        <v>1630.70516121895</v>
      </c>
      <c r="L990">
        <v>1561.43380261583</v>
      </c>
      <c r="M990">
        <v>0.66520595123557902</v>
      </c>
      <c r="N990">
        <v>0.33479404876441998</v>
      </c>
      <c r="O990">
        <v>0.22368412485721501</v>
      </c>
      <c r="P990">
        <v>1.40530001627643</v>
      </c>
      <c r="Q990">
        <v>0.81838410858078303</v>
      </c>
      <c r="V990">
        <v>100</v>
      </c>
      <c r="W990">
        <v>7</v>
      </c>
      <c r="X990">
        <v>53</v>
      </c>
      <c r="Y990" t="str">
        <f>IF(Table721[[#This Row],[home_team_score]] &gt; Table721[[#This Row],[away_team_score]], Table721[[#This Row],[home_team]], IF(Table721[[#This Row],[home_team_score]] &lt; Table721[[#This Row],[away_team_score]], Table721[[#This Row],[away_team]], ""))</f>
        <v/>
      </c>
    </row>
    <row r="991" spans="1:25">
      <c r="A991">
        <v>2023</v>
      </c>
      <c r="B991" s="15">
        <v>44989</v>
      </c>
      <c r="C991">
        <v>0</v>
      </c>
      <c r="D991">
        <v>0</v>
      </c>
      <c r="E991" t="s">
        <v>897</v>
      </c>
      <c r="G991" t="s">
        <v>852</v>
      </c>
      <c r="H991" t="s">
        <v>842</v>
      </c>
      <c r="I991" t="s">
        <v>853</v>
      </c>
      <c r="J991" t="s">
        <v>844</v>
      </c>
      <c r="K991">
        <v>1525.25527883882</v>
      </c>
      <c r="L991">
        <v>1609.5105456496799</v>
      </c>
      <c r="M991">
        <v>0.450861827500177</v>
      </c>
      <c r="N991">
        <v>0.549138172499822</v>
      </c>
      <c r="O991">
        <v>0.23809516209609299</v>
      </c>
      <c r="P991">
        <v>1.0324707971948499</v>
      </c>
      <c r="Q991">
        <v>1.2056243649012399</v>
      </c>
      <c r="V991">
        <v>99</v>
      </c>
      <c r="W991">
        <v>9</v>
      </c>
      <c r="X991">
        <v>54</v>
      </c>
      <c r="Y991" t="str">
        <f>IF(Table721[[#This Row],[home_team_score]] &gt; Table721[[#This Row],[away_team_score]], Table721[[#This Row],[home_team]], IF(Table721[[#This Row],[home_team_score]] &lt; Table721[[#This Row],[away_team_score]], Table721[[#This Row],[away_team]], ""))</f>
        <v/>
      </c>
    </row>
    <row r="992" spans="1:25">
      <c r="A992">
        <v>2023</v>
      </c>
      <c r="B992" s="15">
        <v>44989</v>
      </c>
      <c r="C992">
        <v>0</v>
      </c>
      <c r="D992">
        <v>0</v>
      </c>
      <c r="E992" t="s">
        <v>897</v>
      </c>
      <c r="G992" t="s">
        <v>858</v>
      </c>
      <c r="H992" t="s">
        <v>856</v>
      </c>
      <c r="I992" t="s">
        <v>859</v>
      </c>
      <c r="J992" t="s">
        <v>857</v>
      </c>
      <c r="K992">
        <v>1526.7304244656</v>
      </c>
      <c r="L992">
        <v>1517.16004616604</v>
      </c>
      <c r="M992">
        <v>0.58489835514437605</v>
      </c>
      <c r="N992">
        <v>0.41510164485562301</v>
      </c>
      <c r="O992">
        <v>0.23373821862581201</v>
      </c>
      <c r="P992">
        <v>1.2668218293059501</v>
      </c>
      <c r="Q992">
        <v>0.96691638931986101</v>
      </c>
      <c r="V992">
        <v>69</v>
      </c>
      <c r="W992">
        <v>99</v>
      </c>
      <c r="X992">
        <v>84</v>
      </c>
      <c r="Y992" t="str">
        <f>IF(Table721[[#This Row],[home_team_score]] &gt; Table721[[#This Row],[away_team_score]], Table721[[#This Row],[home_team]], IF(Table721[[#This Row],[home_team_score]] &lt; Table721[[#This Row],[away_team_score]], Table721[[#This Row],[away_team]], ""))</f>
        <v/>
      </c>
    </row>
    <row r="993" spans="1:25">
      <c r="A993">
        <v>2023</v>
      </c>
      <c r="B993" s="15">
        <v>44989</v>
      </c>
      <c r="C993">
        <v>0</v>
      </c>
      <c r="D993">
        <v>0</v>
      </c>
      <c r="E993" t="s">
        <v>897</v>
      </c>
      <c r="G993" t="s">
        <v>836</v>
      </c>
      <c r="H993" t="s">
        <v>838</v>
      </c>
      <c r="I993" t="s">
        <v>837</v>
      </c>
      <c r="J993" t="s">
        <v>839</v>
      </c>
      <c r="K993">
        <v>1420.6452607337301</v>
      </c>
      <c r="L993">
        <v>1503.5301793327501</v>
      </c>
      <c r="M993">
        <v>0.45281561738420301</v>
      </c>
      <c r="N993">
        <v>0.54718438261579605</v>
      </c>
      <c r="O993">
        <v>0.23833259638467699</v>
      </c>
      <c r="P993">
        <v>1.03604310937837</v>
      </c>
      <c r="Q993">
        <v>1.2022894870062999</v>
      </c>
      <c r="V993">
        <v>5</v>
      </c>
      <c r="W993">
        <v>0</v>
      </c>
      <c r="X993">
        <v>2</v>
      </c>
      <c r="Y993" t="str">
        <f>IF(Table721[[#This Row],[home_team_score]] &gt; Table721[[#This Row],[away_team_score]], Table721[[#This Row],[home_team]], IF(Table721[[#This Row],[home_team_score]] &lt; Table721[[#This Row],[away_team_score]], Table721[[#This Row],[away_team]], ""))</f>
        <v/>
      </c>
    </row>
    <row r="994" spans="1:25">
      <c r="A994">
        <v>2023</v>
      </c>
      <c r="B994" s="15">
        <v>44989</v>
      </c>
      <c r="C994">
        <v>0</v>
      </c>
      <c r="D994">
        <v>0</v>
      </c>
      <c r="E994" t="s">
        <v>897</v>
      </c>
      <c r="G994" t="s">
        <v>863</v>
      </c>
      <c r="H994" t="s">
        <v>846</v>
      </c>
      <c r="I994" t="s">
        <v>864</v>
      </c>
      <c r="J994" t="s">
        <v>847</v>
      </c>
      <c r="K994">
        <v>1468.30167999894</v>
      </c>
      <c r="L994">
        <v>1570.7556480481901</v>
      </c>
      <c r="M994">
        <v>0.42508102689786698</v>
      </c>
      <c r="N994">
        <v>0.57491897310213202</v>
      </c>
      <c r="O994">
        <v>0.234957390786137</v>
      </c>
      <c r="P994">
        <v>0.98524351562925805</v>
      </c>
      <c r="Q994">
        <v>1.2497138751568699</v>
      </c>
      <c r="V994">
        <v>64</v>
      </c>
      <c r="W994">
        <v>0</v>
      </c>
      <c r="X994">
        <v>32</v>
      </c>
      <c r="Y994" t="str">
        <f>IF(Table721[[#This Row],[home_team_score]] &gt; Table721[[#This Row],[away_team_score]], Table721[[#This Row],[home_team]], IF(Table721[[#This Row],[home_team_score]] &lt; Table721[[#This Row],[away_team_score]], Table721[[#This Row],[away_team]], ""))</f>
        <v/>
      </c>
    </row>
    <row r="995" spans="1:25">
      <c r="A995">
        <v>2023</v>
      </c>
      <c r="B995" s="15">
        <v>44989</v>
      </c>
      <c r="C995">
        <v>0</v>
      </c>
      <c r="D995">
        <v>0</v>
      </c>
      <c r="E995" t="s">
        <v>897</v>
      </c>
      <c r="G995" t="s">
        <v>831</v>
      </c>
      <c r="H995" t="s">
        <v>868</v>
      </c>
      <c r="I995" t="s">
        <v>833</v>
      </c>
      <c r="J995" t="s">
        <v>869</v>
      </c>
      <c r="K995">
        <v>1483.8549982193099</v>
      </c>
      <c r="L995">
        <v>1422.1216053037799</v>
      </c>
      <c r="M995">
        <v>0.65547400757823504</v>
      </c>
      <c r="N995">
        <v>0.34452599242176402</v>
      </c>
      <c r="O995">
        <v>0.22493640895525699</v>
      </c>
      <c r="P995">
        <v>1.3884444546835599</v>
      </c>
      <c r="Q995">
        <v>0.83649195427168799</v>
      </c>
      <c r="V995">
        <v>2</v>
      </c>
      <c r="W995">
        <v>11</v>
      </c>
      <c r="X995">
        <v>6</v>
      </c>
      <c r="Y995" t="str">
        <f>IF(Table721[[#This Row],[home_team_score]] &gt; Table721[[#This Row],[away_team_score]], Table721[[#This Row],[home_team]], IF(Table721[[#This Row],[home_team_score]] &lt; Table721[[#This Row],[away_team_score]], Table721[[#This Row],[away_team]], ""))</f>
        <v/>
      </c>
    </row>
    <row r="996" spans="1:25">
      <c r="A996">
        <v>2023</v>
      </c>
      <c r="B996" s="15">
        <v>44989</v>
      </c>
      <c r="C996">
        <v>0</v>
      </c>
      <c r="D996">
        <v>0</v>
      </c>
      <c r="E996" t="s">
        <v>897</v>
      </c>
      <c r="G996" t="s">
        <v>854</v>
      </c>
      <c r="H996" t="s">
        <v>870</v>
      </c>
      <c r="I996" t="s">
        <v>855</v>
      </c>
      <c r="J996" t="s">
        <v>871</v>
      </c>
      <c r="K996">
        <v>1522.6386079982699</v>
      </c>
      <c r="L996">
        <v>1543.3740725346099</v>
      </c>
      <c r="M996">
        <v>0.54201573575098405</v>
      </c>
      <c r="N996">
        <v>0.45798426424901501</v>
      </c>
      <c r="O996">
        <v>0.23896066678882</v>
      </c>
      <c r="P996">
        <v>1.1934716966657</v>
      </c>
      <c r="Q996">
        <v>1.04548897012311</v>
      </c>
      <c r="V996">
        <v>81</v>
      </c>
      <c r="W996">
        <v>92</v>
      </c>
      <c r="X996">
        <v>86</v>
      </c>
      <c r="Y996" t="str">
        <f>IF(Table721[[#This Row],[home_team_score]] &gt; Table721[[#This Row],[away_team_score]], Table721[[#This Row],[home_team]], IF(Table721[[#This Row],[home_team_score]] &lt; Table721[[#This Row],[away_team_score]], Table721[[#This Row],[away_team]], ""))</f>
        <v/>
      </c>
    </row>
    <row r="997" spans="1:25">
      <c r="A997">
        <v>2023</v>
      </c>
      <c r="B997" s="15">
        <v>44989</v>
      </c>
      <c r="C997">
        <v>0</v>
      </c>
      <c r="D997">
        <v>0</v>
      </c>
      <c r="E997" t="s">
        <v>897</v>
      </c>
      <c r="G997" t="s">
        <v>880</v>
      </c>
      <c r="H997" t="s">
        <v>876</v>
      </c>
      <c r="I997" t="s">
        <v>881</v>
      </c>
      <c r="J997" t="s">
        <v>877</v>
      </c>
      <c r="K997">
        <v>1423.6619408256699</v>
      </c>
      <c r="L997">
        <v>1508.30002860483</v>
      </c>
      <c r="M997">
        <v>0.45031628408901597</v>
      </c>
      <c r="N997">
        <v>0.54968371591098297</v>
      </c>
      <c r="O997">
        <v>0.23802886143607799</v>
      </c>
      <c r="P997">
        <v>1.0314731572262701</v>
      </c>
      <c r="Q997">
        <v>1.2065557042098001</v>
      </c>
      <c r="V997">
        <v>7</v>
      </c>
      <c r="W997">
        <v>0</v>
      </c>
      <c r="X997">
        <v>3</v>
      </c>
      <c r="Y997" t="str">
        <f>IF(Table721[[#This Row],[home_team_score]] &gt; Table721[[#This Row],[away_team_score]], Table721[[#This Row],[home_team]], IF(Table721[[#This Row],[home_team_score]] &lt; Table721[[#This Row],[away_team_score]], Table721[[#This Row],[away_team]], ""))</f>
        <v/>
      </c>
    </row>
    <row r="998" spans="1:25">
      <c r="A998">
        <v>2023</v>
      </c>
      <c r="B998" s="15">
        <v>44989</v>
      </c>
      <c r="C998">
        <v>0</v>
      </c>
      <c r="D998">
        <v>0</v>
      </c>
      <c r="E998" t="s">
        <v>897</v>
      </c>
      <c r="G998" t="s">
        <v>848</v>
      </c>
      <c r="H998" t="s">
        <v>886</v>
      </c>
      <c r="I998" t="s">
        <v>849</v>
      </c>
      <c r="J998" t="s">
        <v>887</v>
      </c>
      <c r="K998">
        <v>1517.6081578046101</v>
      </c>
      <c r="L998">
        <v>1537.00872766782</v>
      </c>
      <c r="M998">
        <v>0.543922613358373</v>
      </c>
      <c r="N998">
        <v>0.456077386641626</v>
      </c>
      <c r="O998">
        <v>0.23872895485256099</v>
      </c>
      <c r="P998">
        <v>1.19672410456159</v>
      </c>
      <c r="Q998">
        <v>1.04200485029097</v>
      </c>
      <c r="V998">
        <v>75</v>
      </c>
      <c r="W998">
        <v>100</v>
      </c>
      <c r="X998">
        <v>87</v>
      </c>
      <c r="Y998" t="str">
        <f>IF(Table721[[#This Row],[home_team_score]] &gt; Table721[[#This Row],[away_team_score]], Table721[[#This Row],[home_team]], IF(Table721[[#This Row],[home_team_score]] &lt; Table721[[#This Row],[away_team_score]], Table721[[#This Row],[away_team]], ""))</f>
        <v/>
      </c>
    </row>
    <row r="999" spans="1:25">
      <c r="A999">
        <v>2023</v>
      </c>
      <c r="B999" s="15">
        <v>44989</v>
      </c>
      <c r="C999">
        <v>0</v>
      </c>
      <c r="D999">
        <v>0</v>
      </c>
      <c r="E999" t="s">
        <v>897</v>
      </c>
      <c r="G999" t="s">
        <v>874</v>
      </c>
      <c r="H999" t="s">
        <v>872</v>
      </c>
      <c r="I999" t="s">
        <v>875</v>
      </c>
      <c r="J999" t="s">
        <v>873</v>
      </c>
      <c r="K999">
        <v>1512.57522739622</v>
      </c>
      <c r="L999">
        <v>1492.6786689139999</v>
      </c>
      <c r="M999">
        <v>0.59925380689261298</v>
      </c>
      <c r="N999">
        <v>0.40074619310738702</v>
      </c>
      <c r="O999">
        <v>0.23197698534715999</v>
      </c>
      <c r="P999">
        <v>1.2914715075516201</v>
      </c>
      <c r="Q999">
        <v>0.94050547779553195</v>
      </c>
      <c r="V999">
        <v>43</v>
      </c>
      <c r="W999">
        <v>48</v>
      </c>
      <c r="X999">
        <v>45</v>
      </c>
      <c r="Y999" t="str">
        <f>IF(Table721[[#This Row],[home_team_score]] &gt; Table721[[#This Row],[away_team_score]], Table721[[#This Row],[home_team]], IF(Table721[[#This Row],[home_team_score]] &lt; Table721[[#This Row],[away_team_score]], Table721[[#This Row],[away_team]], ""))</f>
        <v/>
      </c>
    </row>
    <row r="1000" spans="1:25">
      <c r="A1000">
        <v>2023</v>
      </c>
      <c r="B1000" s="15">
        <v>44990</v>
      </c>
      <c r="C1000">
        <v>0</v>
      </c>
      <c r="D1000">
        <v>0</v>
      </c>
      <c r="E1000" t="s">
        <v>897</v>
      </c>
      <c r="G1000" t="s">
        <v>866</v>
      </c>
      <c r="H1000" t="s">
        <v>882</v>
      </c>
      <c r="I1000" t="s">
        <v>867</v>
      </c>
      <c r="J1000" t="s">
        <v>883</v>
      </c>
      <c r="K1000">
        <v>1586.92316160271</v>
      </c>
      <c r="L1000">
        <v>1580.92472514466</v>
      </c>
      <c r="M1000">
        <v>0.57989756769731504</v>
      </c>
      <c r="N1000">
        <v>0.42010243230268401</v>
      </c>
      <c r="O1000">
        <v>0.23434960790286699</v>
      </c>
      <c r="P1000">
        <v>1.2582459756838</v>
      </c>
      <c r="Q1000">
        <v>0.97610363221906205</v>
      </c>
      <c r="V1000">
        <v>100</v>
      </c>
      <c r="W1000">
        <v>4</v>
      </c>
      <c r="X1000">
        <v>52</v>
      </c>
      <c r="Y1000" t="str">
        <f>IF(Table721[[#This Row],[home_team_score]] &gt; Table721[[#This Row],[away_team_score]], Table721[[#This Row],[home_team]], IF(Table721[[#This Row],[home_team_score]] &lt; Table721[[#This Row],[away_team_score]], Table721[[#This Row],[away_team]], ""))</f>
        <v/>
      </c>
    </row>
    <row r="1001" spans="1:25">
      <c r="A1001">
        <v>2023</v>
      </c>
      <c r="B1001" s="15">
        <v>44990</v>
      </c>
      <c r="C1001">
        <v>0</v>
      </c>
      <c r="D1001">
        <v>0</v>
      </c>
      <c r="E1001" t="s">
        <v>897</v>
      </c>
      <c r="G1001" t="s">
        <v>843</v>
      </c>
      <c r="H1001" t="s">
        <v>884</v>
      </c>
      <c r="I1001" t="s">
        <v>845</v>
      </c>
      <c r="J1001" t="s">
        <v>885</v>
      </c>
      <c r="K1001">
        <v>1534.3892681544401</v>
      </c>
      <c r="L1001">
        <v>1429.42452628144</v>
      </c>
      <c r="M1001">
        <v>0.70931278399623998</v>
      </c>
      <c r="N1001">
        <v>0.29068721600375902</v>
      </c>
      <c r="O1001">
        <v>0.21782191227155201</v>
      </c>
      <c r="P1001">
        <v>1.4819436132553101</v>
      </c>
      <c r="Q1001">
        <v>0.73587829901623802</v>
      </c>
      <c r="V1001">
        <v>17</v>
      </c>
      <c r="W1001">
        <v>8</v>
      </c>
      <c r="X1001">
        <v>12</v>
      </c>
      <c r="Y1001" t="str">
        <f>IF(Table721[[#This Row],[home_team_score]] &gt; Table721[[#This Row],[away_team_score]], Table721[[#This Row],[home_team]], IF(Table721[[#This Row],[home_team_score]] &lt; Table721[[#This Row],[away_team_score]], Table721[[#This Row],[away_team]], ""))</f>
        <v/>
      </c>
    </row>
    <row r="1002" spans="1:25">
      <c r="A1002">
        <v>2023</v>
      </c>
      <c r="B1002" s="15">
        <v>44990</v>
      </c>
      <c r="C1002">
        <v>0</v>
      </c>
      <c r="D1002">
        <v>0</v>
      </c>
      <c r="E1002" t="s">
        <v>897</v>
      </c>
      <c r="G1002" t="s">
        <v>840</v>
      </c>
      <c r="H1002" t="s">
        <v>892</v>
      </c>
      <c r="I1002" t="s">
        <v>841</v>
      </c>
      <c r="J1002" t="s">
        <v>893</v>
      </c>
      <c r="K1002">
        <v>1428.56805594764</v>
      </c>
      <c r="L1002">
        <v>1470.79578939576</v>
      </c>
      <c r="M1002">
        <v>0.51118332524518595</v>
      </c>
      <c r="N1002">
        <v>0.488816674754813</v>
      </c>
      <c r="O1002">
        <v>0.242712517378781</v>
      </c>
      <c r="P1002">
        <v>1.14100857615683</v>
      </c>
      <c r="Q1002">
        <v>1.10170394122194</v>
      </c>
      <c r="V1002">
        <v>2</v>
      </c>
      <c r="W1002">
        <v>0</v>
      </c>
      <c r="X1002">
        <v>1</v>
      </c>
      <c r="Y1002" t="str">
        <f>IF(Table721[[#This Row],[home_team_score]] &gt; Table721[[#This Row],[away_team_score]], Table721[[#This Row],[home_team]], IF(Table721[[#This Row],[home_team_score]] &lt; Table721[[#This Row],[away_team_score]], Table721[[#This Row],[away_team]], ""))</f>
        <v/>
      </c>
    </row>
    <row r="1003" spans="1:25">
      <c r="A1003">
        <v>2023</v>
      </c>
      <c r="B1003" s="15">
        <v>44990</v>
      </c>
      <c r="C1003">
        <v>0</v>
      </c>
      <c r="D1003">
        <v>0</v>
      </c>
      <c r="E1003" t="s">
        <v>897</v>
      </c>
      <c r="G1003" t="s">
        <v>890</v>
      </c>
      <c r="H1003" t="s">
        <v>894</v>
      </c>
      <c r="I1003" t="s">
        <v>891</v>
      </c>
      <c r="J1003" t="s">
        <v>895</v>
      </c>
      <c r="K1003">
        <v>1418.89707473813</v>
      </c>
      <c r="L1003">
        <v>1524.1979863501199</v>
      </c>
      <c r="M1003">
        <v>0.42108093184645801</v>
      </c>
      <c r="N1003">
        <v>0.57891906815354099</v>
      </c>
      <c r="O1003">
        <v>0.23446912874923601</v>
      </c>
      <c r="P1003">
        <v>0.97790051321919702</v>
      </c>
      <c r="Q1003">
        <v>1.25656861553003</v>
      </c>
      <c r="V1003">
        <v>10</v>
      </c>
      <c r="W1003">
        <v>0</v>
      </c>
      <c r="X1003">
        <v>5</v>
      </c>
      <c r="Y1003" t="str">
        <f>IF(Table721[[#This Row],[home_team_score]] &gt; Table721[[#This Row],[away_team_score]], Table721[[#This Row],[home_team]], IF(Table721[[#This Row],[home_team_score]] &lt; Table721[[#This Row],[away_team_score]], Table721[[#This Row],[away_team]], ""))</f>
        <v/>
      </c>
    </row>
    <row r="1004" spans="1:25">
      <c r="A1004">
        <v>2023</v>
      </c>
      <c r="B1004" s="15">
        <v>44990</v>
      </c>
      <c r="C1004">
        <v>0</v>
      </c>
      <c r="D1004">
        <v>0</v>
      </c>
      <c r="E1004" t="s">
        <v>897</v>
      </c>
      <c r="G1004" t="s">
        <v>842</v>
      </c>
      <c r="H1004" t="s">
        <v>850</v>
      </c>
      <c r="I1004" t="s">
        <v>844</v>
      </c>
      <c r="J1004" t="s">
        <v>851</v>
      </c>
      <c r="K1004">
        <v>1609.5105456496799</v>
      </c>
      <c r="L1004">
        <v>1495.23061947867</v>
      </c>
      <c r="M1004">
        <v>0.72024380332162297</v>
      </c>
      <c r="N1004">
        <v>0.27975619667837598</v>
      </c>
      <c r="O1004">
        <v>0.21631037235244099</v>
      </c>
      <c r="P1004">
        <v>1.5010017737146399</v>
      </c>
      <c r="Q1004">
        <v>0.71530859863779195</v>
      </c>
      <c r="V1004">
        <v>94</v>
      </c>
      <c r="W1004">
        <v>7</v>
      </c>
      <c r="X1004">
        <v>50</v>
      </c>
      <c r="Y1004" t="str">
        <f>IF(Table721[[#This Row],[home_team_score]] &gt; Table721[[#This Row],[away_team_score]], Table721[[#This Row],[home_team]], IF(Table721[[#This Row],[home_team_score]] &lt; Table721[[#This Row],[away_team_score]], Table721[[#This Row],[away_team]], ""))</f>
        <v/>
      </c>
    </row>
    <row r="1005" spans="1:25">
      <c r="A1005">
        <v>2023</v>
      </c>
      <c r="B1005" s="15">
        <v>44991</v>
      </c>
      <c r="C1005">
        <v>0</v>
      </c>
      <c r="D1005">
        <v>0</v>
      </c>
      <c r="E1005" t="s">
        <v>897</v>
      </c>
      <c r="G1005" t="s">
        <v>861</v>
      </c>
      <c r="H1005" t="s">
        <v>870</v>
      </c>
      <c r="I1005" t="s">
        <v>862</v>
      </c>
      <c r="J1005" t="s">
        <v>871</v>
      </c>
      <c r="K1005">
        <v>1499.7255224292601</v>
      </c>
      <c r="L1005">
        <v>1543.3740725346099</v>
      </c>
      <c r="M1005">
        <v>0.50913945306333797</v>
      </c>
      <c r="N1005">
        <v>0.49086054693666098</v>
      </c>
      <c r="O1005">
        <v>0.24296195097443701</v>
      </c>
      <c r="P1005">
        <v>1.1375393422667801</v>
      </c>
      <c r="Q1005">
        <v>1.10542260870765</v>
      </c>
      <c r="V1005">
        <v>68</v>
      </c>
      <c r="W1005">
        <v>99</v>
      </c>
      <c r="X1005">
        <v>83</v>
      </c>
      <c r="Y1005" t="str">
        <f>IF(Table721[[#This Row],[home_team_score]] &gt; Table721[[#This Row],[away_team_score]], Table721[[#This Row],[home_team]], IF(Table721[[#This Row],[home_team_score]] &lt; Table721[[#This Row],[away_team_score]], Table721[[#This Row],[away_team]], ""))</f>
        <v/>
      </c>
    </row>
    <row r="1006" spans="1:25">
      <c r="A1006">
        <v>2023</v>
      </c>
      <c r="B1006" s="15">
        <v>44991</v>
      </c>
      <c r="C1006">
        <v>0</v>
      </c>
      <c r="D1006">
        <v>0</v>
      </c>
      <c r="E1006" t="s">
        <v>897</v>
      </c>
      <c r="G1006" t="s">
        <v>854</v>
      </c>
      <c r="H1006" t="s">
        <v>836</v>
      </c>
      <c r="I1006" t="s">
        <v>855</v>
      </c>
      <c r="J1006" t="s">
        <v>837</v>
      </c>
      <c r="K1006">
        <v>1522.6386079982699</v>
      </c>
      <c r="L1006">
        <v>1420.6452607337301</v>
      </c>
      <c r="M1006">
        <v>0.70577340728406202</v>
      </c>
      <c r="N1006">
        <v>0.29422659271593699</v>
      </c>
      <c r="O1006">
        <v>0.218305669515378</v>
      </c>
      <c r="P1006">
        <v>1.4757781478801999</v>
      </c>
      <c r="Q1006">
        <v>0.74252752163517199</v>
      </c>
      <c r="V1006">
        <v>10</v>
      </c>
      <c r="W1006">
        <v>70</v>
      </c>
      <c r="X1006">
        <v>40</v>
      </c>
      <c r="Y1006" t="str">
        <f>IF(Table721[[#This Row],[home_team_score]] &gt; Table721[[#This Row],[away_team_score]], Table721[[#This Row],[home_team]], IF(Table721[[#This Row],[home_team_score]] &lt; Table721[[#This Row],[away_team_score]], Table721[[#This Row],[away_team]], ""))</f>
        <v/>
      </c>
    </row>
    <row r="1007" spans="1:25">
      <c r="A1007">
        <v>2023</v>
      </c>
      <c r="B1007" s="15">
        <v>44991</v>
      </c>
      <c r="C1007">
        <v>0</v>
      </c>
      <c r="D1007">
        <v>0</v>
      </c>
      <c r="E1007" t="s">
        <v>897</v>
      </c>
      <c r="G1007" t="s">
        <v>852</v>
      </c>
      <c r="H1007" t="s">
        <v>848</v>
      </c>
      <c r="I1007" t="s">
        <v>853</v>
      </c>
      <c r="J1007" t="s">
        <v>849</v>
      </c>
      <c r="K1007">
        <v>1525.25527883882</v>
      </c>
      <c r="L1007">
        <v>1517.6081578046101</v>
      </c>
      <c r="M1007">
        <v>0.58220786200655195</v>
      </c>
      <c r="N1007">
        <v>0.417792137993447</v>
      </c>
      <c r="O1007">
        <v>0.23406727398023999</v>
      </c>
      <c r="P1007">
        <v>1.2622071908435999</v>
      </c>
      <c r="Q1007">
        <v>0.97186008313663297</v>
      </c>
      <c r="V1007">
        <v>68</v>
      </c>
      <c r="W1007">
        <v>15</v>
      </c>
      <c r="X1007">
        <v>41</v>
      </c>
      <c r="Y1007" t="str">
        <f>IF(Table721[[#This Row],[home_team_score]] &gt; Table721[[#This Row],[away_team_score]], Table721[[#This Row],[home_team]], IF(Table721[[#This Row],[home_team_score]] &lt; Table721[[#This Row],[away_team_score]], Table721[[#This Row],[away_team]], ""))</f>
        <v/>
      </c>
    </row>
    <row r="1008" spans="1:25">
      <c r="A1008">
        <v>2023</v>
      </c>
      <c r="B1008" s="15">
        <v>44991</v>
      </c>
      <c r="C1008">
        <v>0</v>
      </c>
      <c r="D1008">
        <v>0</v>
      </c>
      <c r="E1008" t="s">
        <v>897</v>
      </c>
      <c r="G1008" t="s">
        <v>880</v>
      </c>
      <c r="H1008" t="s">
        <v>831</v>
      </c>
      <c r="I1008" t="s">
        <v>881</v>
      </c>
      <c r="J1008" t="s">
        <v>833</v>
      </c>
      <c r="K1008">
        <v>1423.6619408256699</v>
      </c>
      <c r="L1008">
        <v>1483.8549982193099</v>
      </c>
      <c r="M1008">
        <v>0.48533521841301802</v>
      </c>
      <c r="N1008">
        <v>0.51466478158698103</v>
      </c>
      <c r="O1008">
        <v>0.24228793277150601</v>
      </c>
      <c r="P1008">
        <v>1.09536750282704</v>
      </c>
      <c r="Q1008">
        <v>1.14692042994446</v>
      </c>
      <c r="V1008">
        <v>2</v>
      </c>
      <c r="W1008">
        <v>0</v>
      </c>
      <c r="X1008">
        <v>1</v>
      </c>
      <c r="Y1008" t="str">
        <f>IF(Table721[[#This Row],[home_team_score]] &gt; Table721[[#This Row],[away_team_score]], Table721[[#This Row],[home_team]], IF(Table721[[#This Row],[home_team_score]] &lt; Table721[[#This Row],[away_team_score]], Table721[[#This Row],[away_team]], ""))</f>
        <v/>
      </c>
    </row>
    <row r="1009" spans="1:25">
      <c r="A1009">
        <v>2023</v>
      </c>
      <c r="B1009" s="15">
        <v>44991</v>
      </c>
      <c r="C1009">
        <v>0</v>
      </c>
      <c r="D1009">
        <v>0</v>
      </c>
      <c r="E1009" t="s">
        <v>897</v>
      </c>
      <c r="G1009" t="s">
        <v>863</v>
      </c>
      <c r="H1009" t="s">
        <v>876</v>
      </c>
      <c r="I1009" t="s">
        <v>864</v>
      </c>
      <c r="J1009" t="s">
        <v>877</v>
      </c>
      <c r="K1009">
        <v>1468.30167999894</v>
      </c>
      <c r="L1009">
        <v>1508.30002860483</v>
      </c>
      <c r="M1009">
        <v>0.51438955874514003</v>
      </c>
      <c r="N1009">
        <v>0.48561044125485903</v>
      </c>
      <c r="O1009">
        <v>0.24232148523393701</v>
      </c>
      <c r="P1009">
        <v>1.1464529608602601</v>
      </c>
      <c r="Q1009">
        <v>1.0958685243736701</v>
      </c>
      <c r="V1009">
        <v>25</v>
      </c>
      <c r="W1009">
        <v>0</v>
      </c>
      <c r="X1009">
        <v>12</v>
      </c>
      <c r="Y1009" t="str">
        <f>IF(Table721[[#This Row],[home_team_score]] &gt; Table721[[#This Row],[away_team_score]], Table721[[#This Row],[home_team]], IF(Table721[[#This Row],[home_team_score]] &lt; Table721[[#This Row],[away_team_score]], Table721[[#This Row],[away_team]], ""))</f>
        <v/>
      </c>
    </row>
    <row r="1010" spans="1:25">
      <c r="A1010">
        <v>2023</v>
      </c>
      <c r="B1010" s="15">
        <v>44991</v>
      </c>
      <c r="C1010">
        <v>0</v>
      </c>
      <c r="D1010">
        <v>0</v>
      </c>
      <c r="E1010" t="s">
        <v>897</v>
      </c>
      <c r="G1010" t="s">
        <v>874</v>
      </c>
      <c r="H1010" t="s">
        <v>838</v>
      </c>
      <c r="I1010" t="s">
        <v>875</v>
      </c>
      <c r="J1010" t="s">
        <v>839</v>
      </c>
      <c r="K1010">
        <v>1512.57522739622</v>
      </c>
      <c r="L1010">
        <v>1503.5301793327501</v>
      </c>
      <c r="M1010">
        <v>0.58416395266891696</v>
      </c>
      <c r="N1010">
        <v>0.41583604733108198</v>
      </c>
      <c r="O1010">
        <v>0.23382806689163299</v>
      </c>
      <c r="P1010">
        <v>1.26556204442912</v>
      </c>
      <c r="Q1010">
        <v>0.96826602246251303</v>
      </c>
      <c r="V1010">
        <v>51</v>
      </c>
      <c r="W1010">
        <v>43</v>
      </c>
      <c r="X1010">
        <v>47</v>
      </c>
      <c r="Y1010" t="str">
        <f>IF(Table721[[#This Row],[home_team_score]] &gt; Table721[[#This Row],[away_team_score]], Table721[[#This Row],[home_team]], IF(Table721[[#This Row],[home_team_score]] &lt; Table721[[#This Row],[away_team_score]], Table721[[#This Row],[away_team]], ""))</f>
        <v/>
      </c>
    </row>
    <row r="1011" spans="1:25">
      <c r="A1011">
        <v>2023</v>
      </c>
      <c r="B1011" s="15">
        <v>44992</v>
      </c>
      <c r="C1011">
        <v>0</v>
      </c>
      <c r="D1011">
        <v>0</v>
      </c>
      <c r="E1011" t="s">
        <v>897</v>
      </c>
      <c r="G1011" t="s">
        <v>856</v>
      </c>
      <c r="H1011" t="s">
        <v>868</v>
      </c>
      <c r="I1011" t="s">
        <v>857</v>
      </c>
      <c r="J1011" t="s">
        <v>869</v>
      </c>
      <c r="K1011">
        <v>1517.16004616604</v>
      </c>
      <c r="L1011">
        <v>1422.1216053037799</v>
      </c>
      <c r="M1011">
        <v>0.69739177949864795</v>
      </c>
      <c r="N1011">
        <v>0.302608220501351</v>
      </c>
      <c r="O1011">
        <v>0.21944098675248599</v>
      </c>
      <c r="P1011">
        <v>1.4611882055035199</v>
      </c>
      <c r="Q1011">
        <v>0.75825278124895901</v>
      </c>
      <c r="V1011">
        <v>9</v>
      </c>
      <c r="W1011">
        <v>99</v>
      </c>
      <c r="X1011">
        <v>54</v>
      </c>
      <c r="Y1011" t="str">
        <f>IF(Table721[[#This Row],[home_team_score]] &gt; Table721[[#This Row],[away_team_score]], Table721[[#This Row],[home_team]], IF(Table721[[#This Row],[home_team_score]] &lt; Table721[[#This Row],[away_team_score]], Table721[[#This Row],[away_team]], ""))</f>
        <v/>
      </c>
    </row>
    <row r="1012" spans="1:25">
      <c r="A1012">
        <v>2023</v>
      </c>
      <c r="B1012" s="15">
        <v>44992</v>
      </c>
      <c r="C1012">
        <v>0</v>
      </c>
      <c r="D1012">
        <v>0</v>
      </c>
      <c r="E1012" t="s">
        <v>897</v>
      </c>
      <c r="G1012" t="s">
        <v>882</v>
      </c>
      <c r="H1012" t="s">
        <v>840</v>
      </c>
      <c r="I1012" t="s">
        <v>883</v>
      </c>
      <c r="J1012" t="s">
        <v>841</v>
      </c>
      <c r="K1012">
        <v>1580.92472514466</v>
      </c>
      <c r="L1012">
        <v>1428.56805594764</v>
      </c>
      <c r="M1012">
        <v>0.76221443104647002</v>
      </c>
      <c r="N1012">
        <v>0.23778556895352901</v>
      </c>
      <c r="O1012">
        <v>0.210210931141047</v>
      </c>
      <c r="P1012">
        <v>1.57441398795456</v>
      </c>
      <c r="Q1012">
        <v>0.63579694318648095</v>
      </c>
      <c r="V1012">
        <v>41</v>
      </c>
      <c r="W1012">
        <v>1</v>
      </c>
      <c r="X1012">
        <v>21</v>
      </c>
      <c r="Y1012" t="str">
        <f>IF(Table721[[#This Row],[home_team_score]] &gt; Table721[[#This Row],[away_team_score]], Table721[[#This Row],[home_team]], IF(Table721[[#This Row],[home_team_score]] &lt; Table721[[#This Row],[away_team_score]], Table721[[#This Row],[away_team]], ""))</f>
        <v/>
      </c>
    </row>
    <row r="1013" spans="1:25">
      <c r="A1013">
        <v>2023</v>
      </c>
      <c r="B1013" s="15">
        <v>44992</v>
      </c>
      <c r="C1013">
        <v>0</v>
      </c>
      <c r="D1013">
        <v>0</v>
      </c>
      <c r="E1013" t="s">
        <v>897</v>
      </c>
      <c r="G1013" t="s">
        <v>858</v>
      </c>
      <c r="H1013" t="s">
        <v>843</v>
      </c>
      <c r="I1013" t="s">
        <v>859</v>
      </c>
      <c r="J1013" t="s">
        <v>845</v>
      </c>
      <c r="K1013">
        <v>1526.7304244656</v>
      </c>
      <c r="L1013">
        <v>1534.3892681544401</v>
      </c>
      <c r="M1013">
        <v>0.56063394602391703</v>
      </c>
      <c r="N1013">
        <v>0.43936605397608203</v>
      </c>
      <c r="O1013">
        <v>0.236697468099485</v>
      </c>
      <c r="P1013">
        <v>1.2252647245928301</v>
      </c>
      <c r="Q1013">
        <v>1.0114327435066499</v>
      </c>
      <c r="V1013">
        <v>79</v>
      </c>
      <c r="W1013">
        <v>98</v>
      </c>
      <c r="X1013">
        <v>88</v>
      </c>
      <c r="Y1013" t="str">
        <f>IF(Table721[[#This Row],[home_team_score]] &gt; Table721[[#This Row],[away_team_score]], Table721[[#This Row],[home_team]], IF(Table721[[#This Row],[home_team_score]] &lt; Table721[[#This Row],[away_team_score]], Table721[[#This Row],[away_team]], ""))</f>
        <v/>
      </c>
    </row>
    <row r="1014" spans="1:25">
      <c r="A1014">
        <v>2023</v>
      </c>
      <c r="B1014" s="15">
        <v>44992</v>
      </c>
      <c r="C1014">
        <v>0</v>
      </c>
      <c r="D1014">
        <v>0</v>
      </c>
      <c r="E1014" t="s">
        <v>897</v>
      </c>
      <c r="G1014" t="s">
        <v>884</v>
      </c>
      <c r="H1014" t="s">
        <v>866</v>
      </c>
      <c r="I1014" t="s">
        <v>885</v>
      </c>
      <c r="J1014" t="s">
        <v>867</v>
      </c>
      <c r="K1014">
        <v>1429.42452628144</v>
      </c>
      <c r="L1014">
        <v>1586.92316160271</v>
      </c>
      <c r="M1014">
        <v>0.35005171715111999</v>
      </c>
      <c r="N1014">
        <v>0.64994828284887896</v>
      </c>
      <c r="O1014">
        <v>0.225642109980699</v>
      </c>
      <c r="P1014">
        <v>0.84675913622259402</v>
      </c>
      <c r="Q1014">
        <v>1.3788829737581001</v>
      </c>
      <c r="V1014">
        <v>46</v>
      </c>
      <c r="W1014">
        <v>0</v>
      </c>
      <c r="X1014">
        <v>23</v>
      </c>
      <c r="Y1014" t="str">
        <f>IF(Table721[[#This Row],[home_team_score]] &gt; Table721[[#This Row],[away_team_score]], Table721[[#This Row],[home_team]], IF(Table721[[#This Row],[home_team_score]] &lt; Table721[[#This Row],[away_team_score]], Table721[[#This Row],[away_team]], ""))</f>
        <v/>
      </c>
    </row>
    <row r="1015" spans="1:25">
      <c r="A1015">
        <v>2023</v>
      </c>
      <c r="B1015" s="15">
        <v>44992</v>
      </c>
      <c r="C1015">
        <v>0</v>
      </c>
      <c r="D1015">
        <v>0</v>
      </c>
      <c r="E1015" t="s">
        <v>897</v>
      </c>
      <c r="G1015" t="s">
        <v>894</v>
      </c>
      <c r="H1015" t="s">
        <v>846</v>
      </c>
      <c r="I1015" t="s">
        <v>895</v>
      </c>
      <c r="J1015" t="s">
        <v>847</v>
      </c>
      <c r="K1015">
        <v>1524.1979863501199</v>
      </c>
      <c r="L1015">
        <v>1570.7556480481901</v>
      </c>
      <c r="M1015">
        <v>0.50495376094197897</v>
      </c>
      <c r="N1015">
        <v>0.49504623905801998</v>
      </c>
      <c r="O1015">
        <v>0.24347320726310201</v>
      </c>
      <c r="P1015">
        <v>1.1304380174509501</v>
      </c>
      <c r="Q1015">
        <v>1.11303518981215</v>
      </c>
      <c r="V1015">
        <v>92</v>
      </c>
      <c r="W1015">
        <v>0</v>
      </c>
      <c r="X1015">
        <v>46</v>
      </c>
      <c r="Y1015" t="str">
        <f>IF(Table721[[#This Row],[home_team_score]] &gt; Table721[[#This Row],[away_team_score]], Table721[[#This Row],[home_team]], IF(Table721[[#This Row],[home_team_score]] &lt; Table721[[#This Row],[away_team_score]], Table721[[#This Row],[away_team]], ""))</f>
        <v/>
      </c>
    </row>
    <row r="1016" spans="1:25">
      <c r="A1016">
        <v>2023</v>
      </c>
      <c r="B1016" s="15">
        <v>44992</v>
      </c>
      <c r="C1016">
        <v>0</v>
      </c>
      <c r="D1016">
        <v>0</v>
      </c>
      <c r="E1016" t="s">
        <v>897</v>
      </c>
      <c r="G1016" t="s">
        <v>834</v>
      </c>
      <c r="H1016" t="s">
        <v>861</v>
      </c>
      <c r="I1016" t="s">
        <v>835</v>
      </c>
      <c r="J1016" t="s">
        <v>862</v>
      </c>
      <c r="K1016">
        <v>1509.0058363856399</v>
      </c>
      <c r="L1016">
        <v>1499.7255224292601</v>
      </c>
      <c r="M1016">
        <v>0.58449289668527604</v>
      </c>
      <c r="N1016">
        <v>0.41550710331472301</v>
      </c>
      <c r="O1016">
        <v>0.23378782593547701</v>
      </c>
      <c r="P1016">
        <v>1.2661262957152399</v>
      </c>
      <c r="Q1016">
        <v>0.96766153022022805</v>
      </c>
      <c r="V1016">
        <v>46</v>
      </c>
      <c r="W1016">
        <v>100</v>
      </c>
      <c r="X1016">
        <v>73</v>
      </c>
      <c r="Y1016" t="str">
        <f>IF(Table721[[#This Row],[home_team_score]] &gt; Table721[[#This Row],[away_team_score]], Table721[[#This Row],[home_team]], IF(Table721[[#This Row],[home_team_score]] &lt; Table721[[#This Row],[away_team_score]], Table721[[#This Row],[away_team]], ""))</f>
        <v/>
      </c>
    </row>
    <row r="1017" spans="1:25">
      <c r="A1017">
        <v>2023</v>
      </c>
      <c r="B1017" s="15">
        <v>44992</v>
      </c>
      <c r="C1017">
        <v>0</v>
      </c>
      <c r="D1017">
        <v>0</v>
      </c>
      <c r="E1017" t="s">
        <v>897</v>
      </c>
      <c r="G1017" t="s">
        <v>886</v>
      </c>
      <c r="H1017" t="s">
        <v>848</v>
      </c>
      <c r="I1017" t="s">
        <v>887</v>
      </c>
      <c r="J1017" t="s">
        <v>849</v>
      </c>
      <c r="K1017">
        <v>1537.00872766782</v>
      </c>
      <c r="L1017">
        <v>1517.6081578046101</v>
      </c>
      <c r="M1017">
        <v>0.59856795489171399</v>
      </c>
      <c r="N1017">
        <v>0.40143204510828501</v>
      </c>
      <c r="O1017">
        <v>0.23206136901052099</v>
      </c>
      <c r="P1017">
        <v>1.29029277973595</v>
      </c>
      <c r="Q1017">
        <v>0.94176858927456997</v>
      </c>
      <c r="V1017">
        <v>75</v>
      </c>
      <c r="W1017">
        <v>80</v>
      </c>
      <c r="X1017">
        <v>77</v>
      </c>
      <c r="Y1017" t="str">
        <f>IF(Table721[[#This Row],[home_team_score]] &gt; Table721[[#This Row],[away_team_score]], Table721[[#This Row],[home_team]], IF(Table721[[#This Row],[home_team_score]] &lt; Table721[[#This Row],[away_team_score]], Table721[[#This Row],[away_team]], ""))</f>
        <v/>
      </c>
    </row>
    <row r="1018" spans="1:25">
      <c r="A1018">
        <v>2023</v>
      </c>
      <c r="B1018" s="15">
        <v>44992</v>
      </c>
      <c r="C1018">
        <v>0</v>
      </c>
      <c r="D1018">
        <v>0</v>
      </c>
      <c r="E1018" t="s">
        <v>897</v>
      </c>
      <c r="G1018" t="s">
        <v>842</v>
      </c>
      <c r="H1018" t="s">
        <v>836</v>
      </c>
      <c r="I1018" t="s">
        <v>844</v>
      </c>
      <c r="J1018" t="s">
        <v>837</v>
      </c>
      <c r="K1018">
        <v>1609.5105456496799</v>
      </c>
      <c r="L1018">
        <v>1420.6452607337301</v>
      </c>
      <c r="M1018">
        <v>0.79818985616291405</v>
      </c>
      <c r="N1018">
        <v>0.20181014383708501</v>
      </c>
      <c r="O1018">
        <v>0.204482105525674</v>
      </c>
      <c r="P1018">
        <v>1.6376462754540699</v>
      </c>
      <c r="Q1018">
        <v>0.56683583007159799</v>
      </c>
      <c r="V1018">
        <v>53</v>
      </c>
      <c r="W1018">
        <v>4</v>
      </c>
      <c r="X1018">
        <v>28</v>
      </c>
      <c r="Y1018" t="str">
        <f>IF(Table721[[#This Row],[home_team_score]] &gt; Table721[[#This Row],[away_team_score]], Table721[[#This Row],[home_team]], IF(Table721[[#This Row],[home_team_score]] &lt; Table721[[#This Row],[away_team_score]], Table721[[#This Row],[away_team]], ""))</f>
        <v/>
      </c>
    </row>
    <row r="1019" spans="1:25">
      <c r="A1019">
        <v>2023</v>
      </c>
      <c r="B1019" s="15">
        <v>44992</v>
      </c>
      <c r="C1019">
        <v>0</v>
      </c>
      <c r="D1019">
        <v>0</v>
      </c>
      <c r="E1019" t="s">
        <v>897</v>
      </c>
      <c r="G1019" t="s">
        <v>890</v>
      </c>
      <c r="H1019" t="s">
        <v>872</v>
      </c>
      <c r="I1019" t="s">
        <v>891</v>
      </c>
      <c r="J1019" t="s">
        <v>873</v>
      </c>
      <c r="K1019">
        <v>1418.89707473813</v>
      </c>
      <c r="L1019">
        <v>1492.6786689139999</v>
      </c>
      <c r="M1019">
        <v>0.46582888499803499</v>
      </c>
      <c r="N1019">
        <v>0.53417111500196401</v>
      </c>
      <c r="O1019">
        <v>0.23991401693391101</v>
      </c>
      <c r="P1019">
        <v>1.0598129079262499</v>
      </c>
      <c r="Q1019">
        <v>1.1801011090076501</v>
      </c>
      <c r="V1019">
        <v>3</v>
      </c>
      <c r="W1019">
        <v>0</v>
      </c>
      <c r="X1019">
        <v>1</v>
      </c>
      <c r="Y1019" t="str">
        <f>IF(Table721[[#This Row],[home_team_score]] &gt; Table721[[#This Row],[away_team_score]], Table721[[#This Row],[home_team]], IF(Table721[[#This Row],[home_team_score]] &lt; Table721[[#This Row],[away_team_score]], Table721[[#This Row],[away_team]], ""))</f>
        <v/>
      </c>
    </row>
    <row r="1020" spans="1:25">
      <c r="A1020">
        <v>2023</v>
      </c>
      <c r="B1020" s="15">
        <v>44992</v>
      </c>
      <c r="C1020">
        <v>0</v>
      </c>
      <c r="D1020">
        <v>0</v>
      </c>
      <c r="E1020" t="s">
        <v>897</v>
      </c>
      <c r="G1020" t="s">
        <v>850</v>
      </c>
      <c r="H1020" t="s">
        <v>878</v>
      </c>
      <c r="I1020" t="s">
        <v>851</v>
      </c>
      <c r="J1020" t="s">
        <v>879</v>
      </c>
      <c r="K1020">
        <v>1495.23061947867</v>
      </c>
      <c r="L1020">
        <v>1400.59557195617</v>
      </c>
      <c r="M1020">
        <v>0.69690150321764699</v>
      </c>
      <c r="N1020">
        <v>0.30309849678235201</v>
      </c>
      <c r="O1020">
        <v>0.219506966637045</v>
      </c>
      <c r="P1020">
        <v>1.46033523805623</v>
      </c>
      <c r="Q1020">
        <v>0.75917172858080695</v>
      </c>
      <c r="V1020">
        <v>1</v>
      </c>
      <c r="W1020">
        <v>67</v>
      </c>
      <c r="X1020">
        <v>34</v>
      </c>
      <c r="Y1020" t="str">
        <f>IF(Table721[[#This Row],[home_team_score]] &gt; Table721[[#This Row],[away_team_score]], Table721[[#This Row],[home_team]], IF(Table721[[#This Row],[home_team_score]] &lt; Table721[[#This Row],[away_team_score]], Table721[[#This Row],[away_team]], ""))</f>
        <v/>
      </c>
    </row>
    <row r="1021" spans="1:25">
      <c r="A1021">
        <v>2023</v>
      </c>
      <c r="B1021" s="15">
        <v>44993</v>
      </c>
      <c r="C1021">
        <v>0</v>
      </c>
      <c r="D1021">
        <v>0</v>
      </c>
      <c r="E1021" t="s">
        <v>897</v>
      </c>
      <c r="G1021" t="s">
        <v>892</v>
      </c>
      <c r="H1021" t="s">
        <v>880</v>
      </c>
      <c r="I1021" t="s">
        <v>893</v>
      </c>
      <c r="J1021" t="s">
        <v>881</v>
      </c>
      <c r="K1021">
        <v>1470.79578939576</v>
      </c>
      <c r="L1021">
        <v>1423.6619408256699</v>
      </c>
      <c r="M1021">
        <v>0.63625523737391998</v>
      </c>
      <c r="N1021">
        <v>0.36374476262607902</v>
      </c>
      <c r="O1021">
        <v>0.22737596139084901</v>
      </c>
      <c r="P1021">
        <v>1.3552172898508299</v>
      </c>
      <c r="Q1021">
        <v>0.87215867154001703</v>
      </c>
      <c r="V1021">
        <v>1</v>
      </c>
      <c r="W1021">
        <v>25</v>
      </c>
      <c r="X1021">
        <v>13</v>
      </c>
      <c r="Y1021" t="str">
        <f>IF(Table721[[#This Row],[home_team_score]] &gt; Table721[[#This Row],[away_team_score]], Table721[[#This Row],[home_team]], IF(Table721[[#This Row],[home_team_score]] &lt; Table721[[#This Row],[away_team_score]], Table721[[#This Row],[away_team]], ""))</f>
        <v/>
      </c>
    </row>
    <row r="1022" spans="1:25">
      <c r="A1022">
        <v>2023</v>
      </c>
      <c r="B1022" s="15">
        <v>44993</v>
      </c>
      <c r="C1022">
        <v>0</v>
      </c>
      <c r="D1022">
        <v>0</v>
      </c>
      <c r="E1022" t="s">
        <v>897</v>
      </c>
      <c r="G1022" t="s">
        <v>854</v>
      </c>
      <c r="H1022" t="s">
        <v>886</v>
      </c>
      <c r="I1022" t="s">
        <v>855</v>
      </c>
      <c r="J1022" t="s">
        <v>887</v>
      </c>
      <c r="K1022">
        <v>1522.6386079982699</v>
      </c>
      <c r="L1022">
        <v>1537.00872766782</v>
      </c>
      <c r="M1022">
        <v>0.55109652249875996</v>
      </c>
      <c r="N1022">
        <v>0.44890347750123999</v>
      </c>
      <c r="O1022">
        <v>0.23785715220794801</v>
      </c>
      <c r="P1022">
        <v>1.2089679477722099</v>
      </c>
      <c r="Q1022">
        <v>1.0288892044357301</v>
      </c>
      <c r="V1022">
        <v>78</v>
      </c>
      <c r="W1022">
        <v>97</v>
      </c>
      <c r="X1022">
        <v>87</v>
      </c>
      <c r="Y1022" t="str">
        <f>IF(Table721[[#This Row],[home_team_score]] &gt; Table721[[#This Row],[away_team_score]], Table721[[#This Row],[home_team]], IF(Table721[[#This Row],[home_team_score]] &lt; Table721[[#This Row],[away_team_score]], Table721[[#This Row],[away_team]], ""))</f>
        <v/>
      </c>
    </row>
    <row r="1023" spans="1:25">
      <c r="A1023">
        <v>2023</v>
      </c>
      <c r="B1023" s="15">
        <v>44993</v>
      </c>
      <c r="C1023">
        <v>0</v>
      </c>
      <c r="D1023">
        <v>0</v>
      </c>
      <c r="E1023" t="s">
        <v>897</v>
      </c>
      <c r="G1023" t="s">
        <v>863</v>
      </c>
      <c r="H1023" t="s">
        <v>878</v>
      </c>
      <c r="I1023" t="s">
        <v>864</v>
      </c>
      <c r="J1023" t="s">
        <v>879</v>
      </c>
      <c r="K1023">
        <v>1468.30167999894</v>
      </c>
      <c r="L1023">
        <v>1400.59557195617</v>
      </c>
      <c r="M1023">
        <v>0.663196315098591</v>
      </c>
      <c r="N1023">
        <v>0.336803684901408</v>
      </c>
      <c r="O1023">
        <v>0.223943751470571</v>
      </c>
      <c r="P1023">
        <v>1.40181771090311</v>
      </c>
      <c r="Q1023">
        <v>0.82212604056745497</v>
      </c>
      <c r="V1023">
        <v>0</v>
      </c>
      <c r="W1023">
        <v>0</v>
      </c>
      <c r="X1023">
        <v>0</v>
      </c>
      <c r="Y1023" t="str">
        <f>IF(Table721[[#This Row],[home_team_score]] &gt; Table721[[#This Row],[away_team_score]], Table721[[#This Row],[home_team]], IF(Table721[[#This Row],[home_team_score]] &lt; Table721[[#This Row],[away_team_score]], Table721[[#This Row],[away_team]], ""))</f>
        <v/>
      </c>
    </row>
    <row r="1024" spans="1:25">
      <c r="A1024">
        <v>2023</v>
      </c>
      <c r="B1024" s="15">
        <v>44994</v>
      </c>
      <c r="C1024">
        <v>0</v>
      </c>
      <c r="D1024">
        <v>0</v>
      </c>
      <c r="E1024" t="s">
        <v>897</v>
      </c>
      <c r="G1024" t="s">
        <v>866</v>
      </c>
      <c r="H1024" t="s">
        <v>840</v>
      </c>
      <c r="I1024" t="s">
        <v>867</v>
      </c>
      <c r="J1024" t="s">
        <v>841</v>
      </c>
      <c r="K1024">
        <v>1586.92316160271</v>
      </c>
      <c r="L1024">
        <v>1428.56805594764</v>
      </c>
      <c r="M1024">
        <v>0.76841596553839997</v>
      </c>
      <c r="N1024">
        <v>0.231584034461599</v>
      </c>
      <c r="O1024">
        <v>0.20926164859342</v>
      </c>
      <c r="P1024">
        <v>1.58529358791615</v>
      </c>
      <c r="Q1024">
        <v>0.62396806067726895</v>
      </c>
      <c r="V1024">
        <v>45</v>
      </c>
      <c r="W1024">
        <v>3</v>
      </c>
      <c r="X1024">
        <v>24</v>
      </c>
      <c r="Y1024" t="str">
        <f>IF(Table721[[#This Row],[home_team_score]] &gt; Table721[[#This Row],[away_team_score]], Table721[[#This Row],[home_team]], IF(Table721[[#This Row],[home_team_score]] &lt; Table721[[#This Row],[away_team_score]], Table721[[#This Row],[away_team]], ""))</f>
        <v/>
      </c>
    </row>
    <row r="1025" spans="1:25">
      <c r="A1025">
        <v>2023</v>
      </c>
      <c r="B1025" s="15">
        <v>44994</v>
      </c>
      <c r="C1025">
        <v>0</v>
      </c>
      <c r="D1025">
        <v>0</v>
      </c>
      <c r="E1025" t="s">
        <v>897</v>
      </c>
      <c r="G1025" t="s">
        <v>884</v>
      </c>
      <c r="H1025" t="s">
        <v>888</v>
      </c>
      <c r="I1025" t="s">
        <v>885</v>
      </c>
      <c r="J1025" t="s">
        <v>889</v>
      </c>
      <c r="K1025">
        <v>1429.42452628144</v>
      </c>
      <c r="L1025">
        <v>1561.43380261583</v>
      </c>
      <c r="M1025">
        <v>0.38412326295877802</v>
      </c>
      <c r="N1025">
        <v>0.61587673704122103</v>
      </c>
      <c r="O1025">
        <v>0.22992287296799499</v>
      </c>
      <c r="P1025">
        <v>0.90985067469222802</v>
      </c>
      <c r="Q1025">
        <v>1.3200721982757599</v>
      </c>
      <c r="V1025">
        <v>31</v>
      </c>
      <c r="W1025">
        <v>0</v>
      </c>
      <c r="X1025">
        <v>15</v>
      </c>
      <c r="Y1025" t="str">
        <f>IF(Table721[[#This Row],[home_team_score]] &gt; Table721[[#This Row],[away_team_score]], Table721[[#This Row],[home_team]], IF(Table721[[#This Row],[home_team_score]] &lt; Table721[[#This Row],[away_team_score]], Table721[[#This Row],[away_team]], ""))</f>
        <v/>
      </c>
    </row>
    <row r="1026" spans="1:25">
      <c r="A1026">
        <v>2023</v>
      </c>
      <c r="B1026" s="15">
        <v>44994</v>
      </c>
      <c r="C1026">
        <v>0</v>
      </c>
      <c r="D1026">
        <v>0</v>
      </c>
      <c r="E1026" t="s">
        <v>897</v>
      </c>
      <c r="G1026" t="s">
        <v>882</v>
      </c>
      <c r="H1026" t="s">
        <v>843</v>
      </c>
      <c r="I1026" t="s">
        <v>883</v>
      </c>
      <c r="J1026" t="s">
        <v>845</v>
      </c>
      <c r="K1026">
        <v>1580.92472514466</v>
      </c>
      <c r="L1026">
        <v>1534.3892681544401</v>
      </c>
      <c r="M1026">
        <v>0.63545766014997995</v>
      </c>
      <c r="N1026">
        <v>0.36454233985001899</v>
      </c>
      <c r="O1026">
        <v>0.22747634857877599</v>
      </c>
      <c r="P1026">
        <v>1.3538400806713999</v>
      </c>
      <c r="Q1026">
        <v>0.87363626790736904</v>
      </c>
      <c r="V1026">
        <v>97</v>
      </c>
      <c r="W1026">
        <v>3</v>
      </c>
      <c r="X1026">
        <v>50</v>
      </c>
      <c r="Y1026" t="str">
        <f>IF(Table721[[#This Row],[home_team_score]] &gt; Table721[[#This Row],[away_team_score]], Table721[[#This Row],[home_team]], IF(Table721[[#This Row],[home_team_score]] &lt; Table721[[#This Row],[away_team_score]], Table721[[#This Row],[away_team]], ""))</f>
        <v/>
      </c>
    </row>
    <row r="1027" spans="1:25">
      <c r="A1027">
        <v>2023</v>
      </c>
      <c r="B1027" s="15">
        <v>44994</v>
      </c>
      <c r="C1027">
        <v>0</v>
      </c>
      <c r="D1027">
        <v>0</v>
      </c>
      <c r="E1027" t="s">
        <v>897</v>
      </c>
      <c r="G1027" t="s">
        <v>861</v>
      </c>
      <c r="H1027" t="s">
        <v>852</v>
      </c>
      <c r="I1027" t="s">
        <v>862</v>
      </c>
      <c r="J1027" t="s">
        <v>853</v>
      </c>
      <c r="K1027">
        <v>1499.7255224292601</v>
      </c>
      <c r="L1027">
        <v>1525.25527883882</v>
      </c>
      <c r="M1027">
        <v>0.53515739744050805</v>
      </c>
      <c r="N1027">
        <v>0.464842602559491</v>
      </c>
      <c r="O1027">
        <v>0.23979413474615099</v>
      </c>
      <c r="P1027">
        <v>1.18178132455491</v>
      </c>
      <c r="Q1027">
        <v>1.0580128101912301</v>
      </c>
      <c r="V1027">
        <v>57</v>
      </c>
      <c r="W1027">
        <v>99</v>
      </c>
      <c r="X1027">
        <v>78</v>
      </c>
      <c r="Y1027" t="str">
        <f>IF(Table721[[#This Row],[home_team_score]] &gt; Table721[[#This Row],[away_team_score]], Table721[[#This Row],[home_team]], IF(Table721[[#This Row],[home_team_score]] &lt; Table721[[#This Row],[away_team_score]], Table721[[#This Row],[away_team]], ""))</f>
        <v/>
      </c>
    </row>
    <row r="1028" spans="1:25">
      <c r="A1028">
        <v>2023</v>
      </c>
      <c r="B1028" s="15">
        <v>44994</v>
      </c>
      <c r="C1028">
        <v>0</v>
      </c>
      <c r="D1028">
        <v>0</v>
      </c>
      <c r="E1028" t="s">
        <v>897</v>
      </c>
      <c r="G1028" t="s">
        <v>856</v>
      </c>
      <c r="H1028" t="s">
        <v>834</v>
      </c>
      <c r="I1028" t="s">
        <v>857</v>
      </c>
      <c r="J1028" t="s">
        <v>835</v>
      </c>
      <c r="K1028">
        <v>1517.16004616604</v>
      </c>
      <c r="L1028">
        <v>1509.0058363856399</v>
      </c>
      <c r="M1028">
        <v>0.58291772328379898</v>
      </c>
      <c r="N1028">
        <v>0.41708227671620002</v>
      </c>
      <c r="O1028">
        <v>0.23398048356165099</v>
      </c>
      <c r="P1028">
        <v>1.26342455935864</v>
      </c>
      <c r="Q1028">
        <v>0.97055592420300096</v>
      </c>
      <c r="V1028">
        <v>58</v>
      </c>
      <c r="W1028">
        <v>100</v>
      </c>
      <c r="X1028">
        <v>79</v>
      </c>
      <c r="Y1028" t="str">
        <f>IF(Table721[[#This Row],[home_team_score]] &gt; Table721[[#This Row],[away_team_score]], Table721[[#This Row],[home_team]], IF(Table721[[#This Row],[home_team_score]] &lt; Table721[[#This Row],[away_team_score]], Table721[[#This Row],[away_team]], ""))</f>
        <v/>
      </c>
    </row>
    <row r="1029" spans="1:25">
      <c r="A1029">
        <v>2023</v>
      </c>
      <c r="B1029" s="15">
        <v>44994</v>
      </c>
      <c r="C1029">
        <v>0</v>
      </c>
      <c r="D1029">
        <v>0</v>
      </c>
      <c r="E1029" t="s">
        <v>897</v>
      </c>
      <c r="G1029" t="s">
        <v>838</v>
      </c>
      <c r="H1029" t="s">
        <v>894</v>
      </c>
      <c r="I1029" t="s">
        <v>839</v>
      </c>
      <c r="J1029" t="s">
        <v>895</v>
      </c>
      <c r="K1029">
        <v>1503.5301793327501</v>
      </c>
      <c r="L1029">
        <v>1524.1979863501199</v>
      </c>
      <c r="M1029">
        <v>0.54211241362795304</v>
      </c>
      <c r="N1029">
        <v>0.45788758637204602</v>
      </c>
      <c r="O1029">
        <v>0.23894891903926599</v>
      </c>
      <c r="P1029">
        <v>1.193636571061</v>
      </c>
      <c r="Q1029">
        <v>1.04531234797826</v>
      </c>
      <c r="V1029">
        <v>59</v>
      </c>
      <c r="W1029">
        <v>25</v>
      </c>
      <c r="X1029">
        <v>42</v>
      </c>
      <c r="Y1029" t="str">
        <f>IF(Table721[[#This Row],[home_team_score]] &gt; Table721[[#This Row],[away_team_score]], Table721[[#This Row],[home_team]], IF(Table721[[#This Row],[home_team_score]] &lt; Table721[[#This Row],[away_team_score]], Table721[[#This Row],[away_team]], ""))</f>
        <v/>
      </c>
    </row>
    <row r="1030" spans="1:25">
      <c r="A1030">
        <v>2023</v>
      </c>
      <c r="B1030" s="15">
        <v>44994</v>
      </c>
      <c r="C1030">
        <v>0</v>
      </c>
      <c r="D1030">
        <v>0</v>
      </c>
      <c r="E1030" t="s">
        <v>897</v>
      </c>
      <c r="G1030" t="s">
        <v>830</v>
      </c>
      <c r="H1030" t="s">
        <v>870</v>
      </c>
      <c r="I1030" t="s">
        <v>832</v>
      </c>
      <c r="J1030" t="s">
        <v>871</v>
      </c>
      <c r="K1030">
        <v>1630.70516121895</v>
      </c>
      <c r="L1030">
        <v>1543.3740725346099</v>
      </c>
      <c r="M1030">
        <v>0.68794754508735301</v>
      </c>
      <c r="N1030">
        <v>0.31205245491264599</v>
      </c>
      <c r="O1030">
        <v>0.22070408381258899</v>
      </c>
      <c r="P1030">
        <v>1.4447663413376699</v>
      </c>
      <c r="Q1030">
        <v>0.77593774247491698</v>
      </c>
      <c r="V1030">
        <v>100</v>
      </c>
      <c r="W1030">
        <v>5</v>
      </c>
      <c r="X1030">
        <v>52</v>
      </c>
      <c r="Y1030" t="str">
        <f>IF(Table721[[#This Row],[home_team_score]] &gt; Table721[[#This Row],[away_team_score]], Table721[[#This Row],[home_team]], IF(Table721[[#This Row],[home_team_score]] &lt; Table721[[#This Row],[away_team_score]], Table721[[#This Row],[away_team]], ""))</f>
        <v/>
      </c>
    </row>
    <row r="1031" spans="1:25">
      <c r="A1031">
        <v>2023</v>
      </c>
      <c r="B1031" s="15">
        <v>44994</v>
      </c>
      <c r="C1031">
        <v>0</v>
      </c>
      <c r="D1031">
        <v>0</v>
      </c>
      <c r="E1031" t="s">
        <v>897</v>
      </c>
      <c r="G1031" t="s">
        <v>872</v>
      </c>
      <c r="H1031" t="s">
        <v>836</v>
      </c>
      <c r="I1031" t="s">
        <v>873</v>
      </c>
      <c r="J1031" t="s">
        <v>837</v>
      </c>
      <c r="K1031">
        <v>1492.6786689139999</v>
      </c>
      <c r="L1031">
        <v>1420.6452607337301</v>
      </c>
      <c r="M1031">
        <v>0.66873756032167497</v>
      </c>
      <c r="N1031">
        <v>0.33126243967832403</v>
      </c>
      <c r="O1031">
        <v>0.22322650917117801</v>
      </c>
      <c r="P1031">
        <v>1.41142167867227</v>
      </c>
      <c r="Q1031">
        <v>0.81180483049890595</v>
      </c>
      <c r="V1031">
        <v>3</v>
      </c>
      <c r="W1031">
        <v>2</v>
      </c>
      <c r="X1031">
        <v>2</v>
      </c>
      <c r="Y1031" t="str">
        <f>IF(Table721[[#This Row],[home_team_score]] &gt; Table721[[#This Row],[away_team_score]], Table721[[#This Row],[home_team]], IF(Table721[[#This Row],[home_team_score]] &lt; Table721[[#This Row],[away_team_score]], Table721[[#This Row],[away_team]], ""))</f>
        <v/>
      </c>
    </row>
    <row r="1032" spans="1:25">
      <c r="A1032">
        <v>2023</v>
      </c>
      <c r="B1032" s="15">
        <v>44994</v>
      </c>
      <c r="C1032">
        <v>0</v>
      </c>
      <c r="D1032">
        <v>0</v>
      </c>
      <c r="E1032" t="s">
        <v>897</v>
      </c>
      <c r="G1032" t="s">
        <v>842</v>
      </c>
      <c r="H1032" t="s">
        <v>874</v>
      </c>
      <c r="I1032" t="s">
        <v>844</v>
      </c>
      <c r="J1032" t="s">
        <v>875</v>
      </c>
      <c r="K1032">
        <v>1609.5105456496799</v>
      </c>
      <c r="L1032">
        <v>1512.57522739622</v>
      </c>
      <c r="M1032">
        <v>0.69969117212649401</v>
      </c>
      <c r="N1032">
        <v>0.30030882787350499</v>
      </c>
      <c r="O1032">
        <v>0.219130920557496</v>
      </c>
      <c r="P1032">
        <v>1.4651892941564499</v>
      </c>
      <c r="Q1032">
        <v>0.75394162640104301</v>
      </c>
      <c r="V1032">
        <v>97</v>
      </c>
      <c r="W1032">
        <v>7</v>
      </c>
      <c r="X1032">
        <v>52</v>
      </c>
      <c r="Y1032" t="str">
        <f>IF(Table721[[#This Row],[home_team_score]] &gt; Table721[[#This Row],[away_team_score]], Table721[[#This Row],[home_team]], IF(Table721[[#This Row],[home_team_score]] &lt; Table721[[#This Row],[away_team_score]], Table721[[#This Row],[away_team]], ""))</f>
        <v/>
      </c>
    </row>
    <row r="1033" spans="1:25">
      <c r="A1033">
        <v>2023</v>
      </c>
      <c r="B1033" s="15">
        <v>44994</v>
      </c>
      <c r="C1033">
        <v>0</v>
      </c>
      <c r="D1033">
        <v>0</v>
      </c>
      <c r="E1033" t="s">
        <v>897</v>
      </c>
      <c r="G1033" t="s">
        <v>890</v>
      </c>
      <c r="H1033" t="s">
        <v>876</v>
      </c>
      <c r="I1033" t="s">
        <v>891</v>
      </c>
      <c r="J1033" t="s">
        <v>877</v>
      </c>
      <c r="K1033">
        <v>1418.89707473813</v>
      </c>
      <c r="L1033">
        <v>1508.30002860483</v>
      </c>
      <c r="M1033">
        <v>0.44353646207268999</v>
      </c>
      <c r="N1033">
        <v>0.55646353792730996</v>
      </c>
      <c r="O1033">
        <v>0.23720469826576401</v>
      </c>
      <c r="P1033">
        <v>1.0190686897553201</v>
      </c>
      <c r="Q1033">
        <v>1.21813600851043</v>
      </c>
      <c r="V1033">
        <v>5</v>
      </c>
      <c r="W1033">
        <v>0</v>
      </c>
      <c r="X1033">
        <v>2</v>
      </c>
      <c r="Y1033" t="str">
        <f>IF(Table721[[#This Row],[home_team_score]] &gt; Table721[[#This Row],[away_team_score]], Table721[[#This Row],[home_team]], IF(Table721[[#This Row],[home_team_score]] &lt; Table721[[#This Row],[away_team_score]], Table721[[#This Row],[away_team]], ""))</f>
        <v/>
      </c>
    </row>
    <row r="1034" spans="1:25">
      <c r="A1034">
        <v>2023</v>
      </c>
      <c r="B1034" s="15">
        <v>44994</v>
      </c>
      <c r="C1034">
        <v>0</v>
      </c>
      <c r="D1034">
        <v>0</v>
      </c>
      <c r="E1034" t="s">
        <v>897</v>
      </c>
      <c r="G1034" t="s">
        <v>850</v>
      </c>
      <c r="H1034" t="s">
        <v>831</v>
      </c>
      <c r="I1034" t="s">
        <v>851</v>
      </c>
      <c r="J1034" t="s">
        <v>833</v>
      </c>
      <c r="K1034">
        <v>1495.23061947867</v>
      </c>
      <c r="L1034">
        <v>1483.8549982193099</v>
      </c>
      <c r="M1034">
        <v>0.58741916054376198</v>
      </c>
      <c r="N1034">
        <v>0.41258083945623703</v>
      </c>
      <c r="O1034">
        <v>0.23342964728489499</v>
      </c>
      <c r="P1034">
        <v>1.27114692091829</v>
      </c>
      <c r="Q1034">
        <v>0.96228272636659495</v>
      </c>
      <c r="V1034">
        <v>27</v>
      </c>
      <c r="W1034">
        <v>80</v>
      </c>
      <c r="X1034">
        <v>53</v>
      </c>
      <c r="Y1034" t="str">
        <f>IF(Table721[[#This Row],[home_team_score]] &gt; Table721[[#This Row],[away_team_score]], Table721[[#This Row],[home_team]], IF(Table721[[#This Row],[home_team_score]] &lt; Table721[[#This Row],[away_team_score]], Table721[[#This Row],[away_team]], ""))</f>
        <v/>
      </c>
    </row>
    <row r="1035" spans="1:25">
      <c r="A1035">
        <v>2023</v>
      </c>
      <c r="B1035" s="15">
        <v>44995</v>
      </c>
      <c r="C1035">
        <v>0</v>
      </c>
      <c r="D1035">
        <v>0</v>
      </c>
      <c r="E1035" t="s">
        <v>897</v>
      </c>
      <c r="G1035" t="s">
        <v>858</v>
      </c>
      <c r="H1035" t="s">
        <v>880</v>
      </c>
      <c r="I1035" t="s">
        <v>859</v>
      </c>
      <c r="J1035" t="s">
        <v>881</v>
      </c>
      <c r="K1035">
        <v>1526.7304244656</v>
      </c>
      <c r="L1035">
        <v>1423.6619408256699</v>
      </c>
      <c r="M1035">
        <v>0.70705695597284401</v>
      </c>
      <c r="N1035">
        <v>0.29294304402715599</v>
      </c>
      <c r="O1035">
        <v>0.21813054282602901</v>
      </c>
      <c r="P1035">
        <v>1.4780137371564399</v>
      </c>
      <c r="Q1035">
        <v>0.74011680566958804</v>
      </c>
      <c r="V1035">
        <v>12</v>
      </c>
      <c r="W1035">
        <v>77</v>
      </c>
      <c r="X1035">
        <v>44</v>
      </c>
      <c r="Y1035" t="str">
        <f>IF(Table721[[#This Row],[home_team_score]] &gt; Table721[[#This Row],[away_team_score]], Table721[[#This Row],[home_team]], IF(Table721[[#This Row],[home_team_score]] &lt; Table721[[#This Row],[away_team_score]], Table721[[#This Row],[away_team]], ""))</f>
        <v/>
      </c>
    </row>
    <row r="1036" spans="1:25">
      <c r="A1036">
        <v>2023</v>
      </c>
      <c r="B1036" s="15">
        <v>44995</v>
      </c>
      <c r="C1036">
        <v>0</v>
      </c>
      <c r="D1036">
        <v>0</v>
      </c>
      <c r="E1036" t="s">
        <v>897</v>
      </c>
      <c r="G1036" t="s">
        <v>848</v>
      </c>
      <c r="H1036" t="s">
        <v>878</v>
      </c>
      <c r="I1036" t="s">
        <v>849</v>
      </c>
      <c r="J1036" t="s">
        <v>879</v>
      </c>
      <c r="K1036">
        <v>1517.6081578046101</v>
      </c>
      <c r="L1036">
        <v>1400.59557195617</v>
      </c>
      <c r="M1036">
        <v>0.72340236628797905</v>
      </c>
      <c r="N1036">
        <v>0.27659763371202001</v>
      </c>
      <c r="O1036">
        <v>0.215868397238825</v>
      </c>
      <c r="P1036">
        <v>1.50651342044542</v>
      </c>
      <c r="Q1036">
        <v>0.70935497679340098</v>
      </c>
      <c r="V1036">
        <v>3</v>
      </c>
      <c r="W1036">
        <v>98</v>
      </c>
      <c r="X1036">
        <v>50</v>
      </c>
      <c r="Y1036" t="str">
        <f>IF(Table721[[#This Row],[home_team_score]] &gt; Table721[[#This Row],[away_team_score]], Table721[[#This Row],[home_team]], IF(Table721[[#This Row],[home_team_score]] &lt; Table721[[#This Row],[away_team_score]], Table721[[#This Row],[away_team]], ""))</f>
        <v/>
      </c>
    </row>
    <row r="1037" spans="1:25">
      <c r="A1037">
        <v>2023</v>
      </c>
      <c r="B1037" s="15">
        <v>44996</v>
      </c>
      <c r="C1037">
        <v>0</v>
      </c>
      <c r="D1037">
        <v>0</v>
      </c>
      <c r="E1037" t="s">
        <v>897</v>
      </c>
      <c r="G1037" t="s">
        <v>830</v>
      </c>
      <c r="H1037" t="s">
        <v>892</v>
      </c>
      <c r="I1037" t="s">
        <v>832</v>
      </c>
      <c r="J1037" t="s">
        <v>893</v>
      </c>
      <c r="K1037">
        <v>1630.70516121895</v>
      </c>
      <c r="L1037">
        <v>1470.79578939576</v>
      </c>
      <c r="M1037">
        <v>0.77000429821982896</v>
      </c>
      <c r="N1037">
        <v>0.22999570178017001</v>
      </c>
      <c r="O1037">
        <v>0.20901619305851299</v>
      </c>
      <c r="P1037">
        <v>1.5880814224455699</v>
      </c>
      <c r="Q1037">
        <v>0.620934770612941</v>
      </c>
      <c r="V1037">
        <v>92</v>
      </c>
      <c r="W1037">
        <v>4</v>
      </c>
      <c r="X1037">
        <v>48</v>
      </c>
      <c r="Y1037" t="str">
        <f>IF(Table721[[#This Row],[home_team_score]] &gt; Table721[[#This Row],[away_team_score]], Table721[[#This Row],[home_team]], IF(Table721[[#This Row],[home_team_score]] &lt; Table721[[#This Row],[away_team_score]], Table721[[#This Row],[away_team]], ""))</f>
        <v/>
      </c>
    </row>
    <row r="1038" spans="1:25">
      <c r="A1038">
        <v>2023</v>
      </c>
      <c r="B1038" s="15">
        <v>44996</v>
      </c>
      <c r="C1038">
        <v>0</v>
      </c>
      <c r="D1038">
        <v>0</v>
      </c>
      <c r="E1038" t="s">
        <v>897</v>
      </c>
      <c r="G1038" t="s">
        <v>856</v>
      </c>
      <c r="H1038" t="s">
        <v>840</v>
      </c>
      <c r="I1038" t="s">
        <v>857</v>
      </c>
      <c r="J1038" t="s">
        <v>841</v>
      </c>
      <c r="K1038">
        <v>1517.16004616604</v>
      </c>
      <c r="L1038">
        <v>1428.56805594764</v>
      </c>
      <c r="M1038">
        <v>0.68950360330169003</v>
      </c>
      <c r="N1038">
        <v>0.31049639669830897</v>
      </c>
      <c r="O1038">
        <v>0.220497088602925</v>
      </c>
      <c r="P1038">
        <v>1.4474707580970501</v>
      </c>
      <c r="Q1038">
        <v>0.773026330505867</v>
      </c>
      <c r="V1038">
        <v>11</v>
      </c>
      <c r="W1038">
        <v>97</v>
      </c>
      <c r="X1038">
        <v>54</v>
      </c>
      <c r="Y1038" t="str">
        <f>IF(Table721[[#This Row],[home_team_score]] &gt; Table721[[#This Row],[away_team_score]], Table721[[#This Row],[home_team]], IF(Table721[[#This Row],[home_team_score]] &lt; Table721[[#This Row],[away_team_score]], Table721[[#This Row],[away_team]], ""))</f>
        <v/>
      </c>
    </row>
    <row r="1039" spans="1:25">
      <c r="A1039">
        <v>2023</v>
      </c>
      <c r="B1039" s="15">
        <v>44996</v>
      </c>
      <c r="C1039">
        <v>0</v>
      </c>
      <c r="D1039">
        <v>0</v>
      </c>
      <c r="E1039" t="s">
        <v>897</v>
      </c>
      <c r="G1039" t="s">
        <v>861</v>
      </c>
      <c r="H1039" t="s">
        <v>888</v>
      </c>
      <c r="I1039" t="s">
        <v>862</v>
      </c>
      <c r="J1039" t="s">
        <v>889</v>
      </c>
      <c r="K1039">
        <v>1499.7255224292601</v>
      </c>
      <c r="L1039">
        <v>1561.43380261583</v>
      </c>
      <c r="M1039">
        <v>0.48315680576851999</v>
      </c>
      <c r="N1039">
        <v>0.51684319423147895</v>
      </c>
      <c r="O1039">
        <v>0.242022433749918</v>
      </c>
      <c r="P1039">
        <v>1.0914012592720199</v>
      </c>
      <c r="Q1039">
        <v>1.15062117447789</v>
      </c>
      <c r="V1039">
        <v>78</v>
      </c>
      <c r="W1039">
        <v>100</v>
      </c>
      <c r="X1039">
        <v>89</v>
      </c>
      <c r="Y1039" t="str">
        <f>IF(Table721[[#This Row],[home_team_score]] &gt; Table721[[#This Row],[away_team_score]], Table721[[#This Row],[home_team]], IF(Table721[[#This Row],[home_team_score]] &lt; Table721[[#This Row],[away_team_score]], Table721[[#This Row],[away_team]], ""))</f>
        <v/>
      </c>
    </row>
    <row r="1040" spans="1:25">
      <c r="A1040">
        <v>2023</v>
      </c>
      <c r="B1040" s="15">
        <v>44996</v>
      </c>
      <c r="C1040">
        <v>0</v>
      </c>
      <c r="D1040">
        <v>0</v>
      </c>
      <c r="E1040" t="s">
        <v>897</v>
      </c>
      <c r="G1040" t="s">
        <v>842</v>
      </c>
      <c r="H1040" t="s">
        <v>890</v>
      </c>
      <c r="I1040" t="s">
        <v>844</v>
      </c>
      <c r="J1040" t="s">
        <v>891</v>
      </c>
      <c r="K1040">
        <v>1609.5105456496799</v>
      </c>
      <c r="L1040">
        <v>1418.89707473813</v>
      </c>
      <c r="M1040">
        <v>0.79980602824103697</v>
      </c>
      <c r="N1040">
        <v>0.200193971758962</v>
      </c>
      <c r="O1040">
        <v>0.20421071727804799</v>
      </c>
      <c r="P1040">
        <v>1.64049381104971</v>
      </c>
      <c r="Q1040">
        <v>0.56371690622833404</v>
      </c>
      <c r="V1040">
        <v>51</v>
      </c>
      <c r="W1040">
        <v>3</v>
      </c>
      <c r="X1040">
        <v>27</v>
      </c>
      <c r="Y1040" t="str">
        <f>IF(Table721[[#This Row],[home_team_score]] &gt; Table721[[#This Row],[away_team_score]], Table721[[#This Row],[home_team]], IF(Table721[[#This Row],[home_team_score]] &lt; Table721[[#This Row],[away_team_score]], Table721[[#This Row],[away_team]], ""))</f>
        <v/>
      </c>
    </row>
    <row r="1041" spans="1:25">
      <c r="A1041">
        <v>2023</v>
      </c>
      <c r="B1041" s="15">
        <v>44996</v>
      </c>
      <c r="C1041">
        <v>0</v>
      </c>
      <c r="D1041">
        <v>0</v>
      </c>
      <c r="E1041" t="s">
        <v>897</v>
      </c>
      <c r="G1041" t="s">
        <v>882</v>
      </c>
      <c r="H1041" t="s">
        <v>880</v>
      </c>
      <c r="I1041" t="s">
        <v>883</v>
      </c>
      <c r="J1041" t="s">
        <v>881</v>
      </c>
      <c r="K1041">
        <v>1580.92472514466</v>
      </c>
      <c r="L1041">
        <v>1423.6619408256699</v>
      </c>
      <c r="M1041">
        <v>0.76729512640281405</v>
      </c>
      <c r="N1041">
        <v>0.232704873597185</v>
      </c>
      <c r="O1041">
        <v>0.20943427886031701</v>
      </c>
      <c r="P1041">
        <v>1.58332663019473</v>
      </c>
      <c r="Q1041">
        <v>0.626107648665581</v>
      </c>
      <c r="V1041">
        <v>38</v>
      </c>
      <c r="W1041">
        <v>0</v>
      </c>
      <c r="X1041">
        <v>19</v>
      </c>
      <c r="Y1041" t="str">
        <f>IF(Table721[[#This Row],[home_team_score]] &gt; Table721[[#This Row],[away_team_score]], Table721[[#This Row],[home_team]], IF(Table721[[#This Row],[home_team_score]] &lt; Table721[[#This Row],[away_team_score]], Table721[[#This Row],[away_team]], ""))</f>
        <v/>
      </c>
    </row>
    <row r="1042" spans="1:25">
      <c r="A1042">
        <v>2023</v>
      </c>
      <c r="B1042" s="15">
        <v>44996</v>
      </c>
      <c r="C1042">
        <v>0</v>
      </c>
      <c r="D1042">
        <v>0</v>
      </c>
      <c r="E1042" t="s">
        <v>897</v>
      </c>
      <c r="G1042" t="s">
        <v>868</v>
      </c>
      <c r="H1042" t="s">
        <v>872</v>
      </c>
      <c r="I1042" t="s">
        <v>869</v>
      </c>
      <c r="J1042" t="s">
        <v>873</v>
      </c>
      <c r="K1042">
        <v>1422.1216053037799</v>
      </c>
      <c r="L1042">
        <v>1492.6786689139999</v>
      </c>
      <c r="M1042">
        <v>0.470450482128976</v>
      </c>
      <c r="N1042">
        <v>0.529549517871023</v>
      </c>
      <c r="O1042">
        <v>0.24047589853428</v>
      </c>
      <c r="P1042">
        <v>1.0682448603863799</v>
      </c>
      <c r="Q1042">
        <v>1.17223103814789</v>
      </c>
      <c r="V1042">
        <v>3</v>
      </c>
      <c r="W1042">
        <v>0</v>
      </c>
      <c r="X1042">
        <v>1</v>
      </c>
      <c r="Y1042" t="str">
        <f>IF(Table721[[#This Row],[home_team_score]] &gt; Table721[[#This Row],[away_team_score]], Table721[[#This Row],[home_team]], IF(Table721[[#This Row],[home_team_score]] &lt; Table721[[#This Row],[away_team_score]], Table721[[#This Row],[away_team]], ""))</f>
        <v/>
      </c>
    </row>
    <row r="1043" spans="1:25">
      <c r="A1043">
        <v>2023</v>
      </c>
      <c r="B1043" s="15">
        <v>44996</v>
      </c>
      <c r="C1043">
        <v>0</v>
      </c>
      <c r="D1043">
        <v>0</v>
      </c>
      <c r="E1043" t="s">
        <v>897</v>
      </c>
      <c r="G1043" t="s">
        <v>866</v>
      </c>
      <c r="H1043" t="s">
        <v>843</v>
      </c>
      <c r="I1043" t="s">
        <v>867</v>
      </c>
      <c r="J1043" t="s">
        <v>845</v>
      </c>
      <c r="K1043">
        <v>1586.92316160271</v>
      </c>
      <c r="L1043">
        <v>1534.3892681544401</v>
      </c>
      <c r="M1043">
        <v>0.64341849857532196</v>
      </c>
      <c r="N1043">
        <v>0.35658150142467698</v>
      </c>
      <c r="O1043">
        <v>0.22647145518592399</v>
      </c>
      <c r="P1043">
        <v>1.36759252867067</v>
      </c>
      <c r="Q1043">
        <v>0.858878926515251</v>
      </c>
      <c r="V1043">
        <v>97</v>
      </c>
      <c r="W1043">
        <v>3</v>
      </c>
      <c r="X1043">
        <v>50</v>
      </c>
      <c r="Y1043" t="str">
        <f>IF(Table721[[#This Row],[home_team_score]] &gt; Table721[[#This Row],[away_team_score]], Table721[[#This Row],[home_team]], IF(Table721[[#This Row],[home_team_score]] &lt; Table721[[#This Row],[away_team_score]], Table721[[#This Row],[away_team]], ""))</f>
        <v/>
      </c>
    </row>
    <row r="1044" spans="1:25">
      <c r="A1044">
        <v>2023</v>
      </c>
      <c r="B1044" s="15">
        <v>44996</v>
      </c>
      <c r="C1044">
        <v>0</v>
      </c>
      <c r="D1044">
        <v>0</v>
      </c>
      <c r="E1044" t="s">
        <v>897</v>
      </c>
      <c r="G1044" t="s">
        <v>846</v>
      </c>
      <c r="H1044" t="s">
        <v>870</v>
      </c>
      <c r="I1044" t="s">
        <v>847</v>
      </c>
      <c r="J1044" t="s">
        <v>871</v>
      </c>
      <c r="K1044">
        <v>1570.7556480481901</v>
      </c>
      <c r="L1044">
        <v>1543.3740725346099</v>
      </c>
      <c r="M1044">
        <v>0.609555496740259</v>
      </c>
      <c r="N1044">
        <v>0.39044450325974001</v>
      </c>
      <c r="O1044">
        <v>0.23070614379354201</v>
      </c>
      <c r="P1044">
        <v>1.3091889391929501</v>
      </c>
      <c r="Q1044">
        <v>0.92151720460058395</v>
      </c>
      <c r="V1044">
        <v>96</v>
      </c>
      <c r="W1044">
        <v>0</v>
      </c>
      <c r="X1044">
        <v>48</v>
      </c>
      <c r="Y1044" t="str">
        <f>IF(Table721[[#This Row],[home_team_score]] &gt; Table721[[#This Row],[away_team_score]], Table721[[#This Row],[home_team]], IF(Table721[[#This Row],[home_team_score]] &lt; Table721[[#This Row],[away_team_score]], Table721[[#This Row],[away_team]], ""))</f>
        <v/>
      </c>
    </row>
    <row r="1045" spans="1:25">
      <c r="A1045">
        <v>2023</v>
      </c>
      <c r="B1045" s="15">
        <v>44996</v>
      </c>
      <c r="C1045">
        <v>0</v>
      </c>
      <c r="D1045">
        <v>0</v>
      </c>
      <c r="E1045" t="s">
        <v>897</v>
      </c>
      <c r="G1045" t="s">
        <v>858</v>
      </c>
      <c r="H1045" t="s">
        <v>854</v>
      </c>
      <c r="I1045" t="s">
        <v>859</v>
      </c>
      <c r="J1045" t="s">
        <v>855</v>
      </c>
      <c r="K1045">
        <v>1526.7304244656</v>
      </c>
      <c r="L1045">
        <v>1522.6386079982699</v>
      </c>
      <c r="M1045">
        <v>0.57722146385083495</v>
      </c>
      <c r="N1045">
        <v>0.422778536149164</v>
      </c>
      <c r="O1045">
        <v>0.23467640730176301</v>
      </c>
      <c r="P1045">
        <v>1.2536590756494499</v>
      </c>
      <c r="Q1045">
        <v>0.98101733165230698</v>
      </c>
      <c r="V1045">
        <v>72</v>
      </c>
      <c r="W1045">
        <v>97</v>
      </c>
      <c r="X1045">
        <v>84</v>
      </c>
      <c r="Y1045" t="str">
        <f>IF(Table721[[#This Row],[home_team_score]] &gt; Table721[[#This Row],[away_team_score]], Table721[[#This Row],[home_team]], IF(Table721[[#This Row],[home_team_score]] &lt; Table721[[#This Row],[away_team_score]], Table721[[#This Row],[away_team]], ""))</f>
        <v/>
      </c>
    </row>
    <row r="1046" spans="1:25">
      <c r="A1046">
        <v>2023</v>
      </c>
      <c r="B1046" s="15">
        <v>44996</v>
      </c>
      <c r="C1046">
        <v>0</v>
      </c>
      <c r="D1046">
        <v>0</v>
      </c>
      <c r="E1046" t="s">
        <v>897</v>
      </c>
      <c r="G1046" t="s">
        <v>884</v>
      </c>
      <c r="H1046" t="s">
        <v>894</v>
      </c>
      <c r="I1046" t="s">
        <v>885</v>
      </c>
      <c r="J1046" t="s">
        <v>895</v>
      </c>
      <c r="K1046">
        <v>1429.42452628144</v>
      </c>
      <c r="L1046">
        <v>1524.1979863501199</v>
      </c>
      <c r="M1046">
        <v>0.43592014528538903</v>
      </c>
      <c r="N1046">
        <v>0.56407985471460997</v>
      </c>
      <c r="O1046">
        <v>0.23627813913825199</v>
      </c>
      <c r="P1046">
        <v>1.0051200289681199</v>
      </c>
      <c r="Q1046">
        <v>1.2311581101701199</v>
      </c>
      <c r="V1046">
        <v>14</v>
      </c>
      <c r="W1046">
        <v>0</v>
      </c>
      <c r="X1046">
        <v>7</v>
      </c>
      <c r="Y1046" t="str">
        <f>IF(Table721[[#This Row],[home_team_score]] &gt; Table721[[#This Row],[away_team_score]], Table721[[#This Row],[home_team]], IF(Table721[[#This Row],[home_team_score]] &lt; Table721[[#This Row],[away_team_score]], Table721[[#This Row],[away_team]], ""))</f>
        <v/>
      </c>
    </row>
    <row r="1047" spans="1:25">
      <c r="A1047">
        <v>2023</v>
      </c>
      <c r="B1047" s="15">
        <v>44996</v>
      </c>
      <c r="C1047">
        <v>0</v>
      </c>
      <c r="D1047">
        <v>0</v>
      </c>
      <c r="E1047" t="s">
        <v>897</v>
      </c>
      <c r="G1047" t="s">
        <v>834</v>
      </c>
      <c r="H1047" t="s">
        <v>838</v>
      </c>
      <c r="I1047" t="s">
        <v>835</v>
      </c>
      <c r="J1047" t="s">
        <v>839</v>
      </c>
      <c r="K1047">
        <v>1509.0058363856399</v>
      </c>
      <c r="L1047">
        <v>1503.5301793327501</v>
      </c>
      <c r="M1047">
        <v>0.57916426250935304</v>
      </c>
      <c r="N1047">
        <v>0.42083573749064601</v>
      </c>
      <c r="O1047">
        <v>0.234439182157511</v>
      </c>
      <c r="P1047">
        <v>1.2569889111386601</v>
      </c>
      <c r="Q1047">
        <v>0.97745027101884396</v>
      </c>
      <c r="V1047">
        <v>49</v>
      </c>
      <c r="W1047">
        <v>100</v>
      </c>
      <c r="X1047">
        <v>74</v>
      </c>
      <c r="Y1047" t="str">
        <f>IF(Table721[[#This Row],[home_team_score]] &gt; Table721[[#This Row],[away_team_score]], Table721[[#This Row],[home_team]], IF(Table721[[#This Row],[home_team_score]] &lt; Table721[[#This Row],[away_team_score]], Table721[[#This Row],[away_team]], ""))</f>
        <v/>
      </c>
    </row>
    <row r="1048" spans="1:25">
      <c r="A1048">
        <v>2023</v>
      </c>
      <c r="B1048" s="15">
        <v>44996</v>
      </c>
      <c r="C1048">
        <v>0</v>
      </c>
      <c r="D1048">
        <v>0</v>
      </c>
      <c r="E1048" t="s">
        <v>897</v>
      </c>
      <c r="G1048" t="s">
        <v>863</v>
      </c>
      <c r="H1048" t="s">
        <v>831</v>
      </c>
      <c r="I1048" t="s">
        <v>864</v>
      </c>
      <c r="J1048" t="s">
        <v>833</v>
      </c>
      <c r="K1048">
        <v>1468.30167999894</v>
      </c>
      <c r="L1048">
        <v>1483.8549982193099</v>
      </c>
      <c r="M1048">
        <v>0.54941096544686197</v>
      </c>
      <c r="N1048">
        <v>0.45058903455313698</v>
      </c>
      <c r="O1048">
        <v>0.23806200940244099</v>
      </c>
      <c r="P1048">
        <v>1.2060900618741499</v>
      </c>
      <c r="Q1048">
        <v>1.03197194752829</v>
      </c>
      <c r="V1048">
        <v>14</v>
      </c>
      <c r="W1048">
        <v>0</v>
      </c>
      <c r="X1048">
        <v>7</v>
      </c>
      <c r="Y1048" t="str">
        <f>IF(Table721[[#This Row],[home_team_score]] &gt; Table721[[#This Row],[away_team_score]], Table721[[#This Row],[home_team]], IF(Table721[[#This Row],[home_team_score]] &lt; Table721[[#This Row],[away_team_score]], Table721[[#This Row],[away_team]], ""))</f>
        <v/>
      </c>
    </row>
    <row r="1049" spans="1:25">
      <c r="A1049">
        <v>2023</v>
      </c>
      <c r="B1049" s="15">
        <v>44996</v>
      </c>
      <c r="C1049">
        <v>0</v>
      </c>
      <c r="D1049">
        <v>0</v>
      </c>
      <c r="E1049" t="s">
        <v>897</v>
      </c>
      <c r="G1049" t="s">
        <v>850</v>
      </c>
      <c r="H1049" t="s">
        <v>852</v>
      </c>
      <c r="I1049" t="s">
        <v>851</v>
      </c>
      <c r="J1049" t="s">
        <v>853</v>
      </c>
      <c r="K1049">
        <v>1495.23061947867</v>
      </c>
      <c r="L1049">
        <v>1525.25527883882</v>
      </c>
      <c r="M1049">
        <v>0.52871519341176498</v>
      </c>
      <c r="N1049">
        <v>0.47128480658823402</v>
      </c>
      <c r="O1049">
        <v>0.24057736074828001</v>
      </c>
      <c r="P1049">
        <v>1.1708108417532901</v>
      </c>
      <c r="Q1049">
        <v>1.0697665189949801</v>
      </c>
      <c r="V1049">
        <v>54</v>
      </c>
      <c r="W1049">
        <v>95</v>
      </c>
      <c r="X1049">
        <v>74</v>
      </c>
      <c r="Y1049" t="str">
        <f>IF(Table721[[#This Row],[home_team_score]] &gt; Table721[[#This Row],[away_team_score]], Table721[[#This Row],[home_team]], IF(Table721[[#This Row],[home_team_score]] &lt; Table721[[#This Row],[away_team_score]], Table721[[#This Row],[away_team]], ""))</f>
        <v/>
      </c>
    </row>
    <row r="1050" spans="1:25">
      <c r="A1050">
        <v>2023</v>
      </c>
      <c r="B1050" s="15">
        <v>44996</v>
      </c>
      <c r="C1050">
        <v>0</v>
      </c>
      <c r="D1050">
        <v>0</v>
      </c>
      <c r="E1050" t="s">
        <v>897</v>
      </c>
      <c r="G1050" t="s">
        <v>836</v>
      </c>
      <c r="H1050" t="s">
        <v>886</v>
      </c>
      <c r="I1050" t="s">
        <v>837</v>
      </c>
      <c r="J1050" t="s">
        <v>887</v>
      </c>
      <c r="K1050">
        <v>1420.6452607337301</v>
      </c>
      <c r="L1050">
        <v>1537.00872766782</v>
      </c>
      <c r="M1050">
        <v>0.40564007364036297</v>
      </c>
      <c r="N1050">
        <v>0.59435992635963597</v>
      </c>
      <c r="O1050">
        <v>0.23257854523205199</v>
      </c>
      <c r="P1050">
        <v>0.94951551429768</v>
      </c>
      <c r="Q1050">
        <v>1.28306303093437</v>
      </c>
      <c r="V1050">
        <v>15</v>
      </c>
      <c r="W1050">
        <v>0</v>
      </c>
      <c r="X1050">
        <v>7</v>
      </c>
      <c r="Y1050" t="str">
        <f>IF(Table721[[#This Row],[home_team_score]] &gt; Table721[[#This Row],[away_team_score]], Table721[[#This Row],[home_team]], IF(Table721[[#This Row],[home_team_score]] &lt; Table721[[#This Row],[away_team_score]], Table721[[#This Row],[away_team]], ""))</f>
        <v/>
      </c>
    </row>
    <row r="1051" spans="1:25">
      <c r="A1051">
        <v>2023</v>
      </c>
      <c r="B1051" s="15">
        <v>44996</v>
      </c>
      <c r="C1051">
        <v>0</v>
      </c>
      <c r="D1051">
        <v>0</v>
      </c>
      <c r="E1051" t="s">
        <v>897</v>
      </c>
      <c r="G1051" t="s">
        <v>874</v>
      </c>
      <c r="H1051" t="s">
        <v>876</v>
      </c>
      <c r="I1051" t="s">
        <v>875</v>
      </c>
      <c r="J1051" t="s">
        <v>877</v>
      </c>
      <c r="K1051">
        <v>1512.57522739622</v>
      </c>
      <c r="L1051">
        <v>1508.30002860483</v>
      </c>
      <c r="M1051">
        <v>0.57747905630144802</v>
      </c>
      <c r="N1051">
        <v>0.42252094369855198</v>
      </c>
      <c r="O1051">
        <v>0.23464496138657401</v>
      </c>
      <c r="P1051">
        <v>1.2541005231220601</v>
      </c>
      <c r="Q1051">
        <v>0.98054443826451199</v>
      </c>
      <c r="V1051">
        <v>54</v>
      </c>
      <c r="W1051">
        <v>67</v>
      </c>
      <c r="X1051">
        <v>60</v>
      </c>
      <c r="Y1051" t="str">
        <f>IF(Table721[[#This Row],[home_team_score]] &gt; Table721[[#This Row],[away_team_score]], Table721[[#This Row],[home_team]], IF(Table721[[#This Row],[home_team_score]] &lt; Table721[[#This Row],[away_team_score]], Table721[[#This Row],[away_team]], ""))</f>
        <v/>
      </c>
    </row>
    <row r="1052" spans="1:25">
      <c r="A1052">
        <v>2023</v>
      </c>
      <c r="B1052" s="15">
        <v>44997</v>
      </c>
      <c r="C1052">
        <v>0</v>
      </c>
      <c r="D1052">
        <v>0</v>
      </c>
      <c r="E1052" t="s">
        <v>897</v>
      </c>
      <c r="G1052" t="s">
        <v>892</v>
      </c>
      <c r="H1052" t="s">
        <v>830</v>
      </c>
      <c r="I1052" t="s">
        <v>893</v>
      </c>
      <c r="J1052" t="s">
        <v>832</v>
      </c>
      <c r="K1052">
        <v>1470.79578939576</v>
      </c>
      <c r="L1052">
        <v>1630.70516121895</v>
      </c>
      <c r="M1052">
        <v>0.346901019541004</v>
      </c>
      <c r="N1052">
        <v>0.65309898045899495</v>
      </c>
      <c r="O1052">
        <v>0.22524018067945001</v>
      </c>
      <c r="P1052">
        <v>0.84090617144215796</v>
      </c>
      <c r="Q1052">
        <v>1.38433400923729</v>
      </c>
      <c r="V1052">
        <v>92</v>
      </c>
      <c r="W1052">
        <v>37</v>
      </c>
      <c r="X1052">
        <v>64</v>
      </c>
      <c r="Y1052" t="str">
        <f>IF(Table721[[#This Row],[home_team_score]] &gt; Table721[[#This Row],[away_team_score]], Table721[[#This Row],[home_team]], IF(Table721[[#This Row],[home_team_score]] &lt; Table721[[#This Row],[away_team_score]], Table721[[#This Row],[away_team]], ""))</f>
        <v/>
      </c>
    </row>
    <row r="1053" spans="1:25">
      <c r="A1053">
        <v>2023</v>
      </c>
      <c r="B1053" s="15">
        <v>44997</v>
      </c>
      <c r="C1053">
        <v>0</v>
      </c>
      <c r="D1053">
        <v>0</v>
      </c>
      <c r="E1053" t="s">
        <v>897</v>
      </c>
      <c r="G1053" t="s">
        <v>856</v>
      </c>
      <c r="H1053" t="s">
        <v>888</v>
      </c>
      <c r="I1053" t="s">
        <v>857</v>
      </c>
      <c r="J1053" t="s">
        <v>889</v>
      </c>
      <c r="K1053">
        <v>1517.16004616604</v>
      </c>
      <c r="L1053">
        <v>1561.43380261583</v>
      </c>
      <c r="M1053">
        <v>0.50823998081381005</v>
      </c>
      <c r="N1053">
        <v>0.491760019186189</v>
      </c>
      <c r="O1053">
        <v>0.243071765146225</v>
      </c>
      <c r="P1053">
        <v>1.13601293751955</v>
      </c>
      <c r="Q1053">
        <v>1.10705882762667</v>
      </c>
      <c r="V1053">
        <v>87</v>
      </c>
      <c r="W1053">
        <v>100</v>
      </c>
      <c r="X1053">
        <v>93</v>
      </c>
      <c r="Y1053" t="str">
        <f>IF(Table721[[#This Row],[home_team_score]] &gt; Table721[[#This Row],[away_team_score]], Table721[[#This Row],[home_team]], IF(Table721[[#This Row],[home_team_score]] &lt; Table721[[#This Row],[away_team_score]], Table721[[#This Row],[away_team]], ""))</f>
        <v/>
      </c>
    </row>
    <row r="1054" spans="1:25">
      <c r="A1054">
        <v>2023</v>
      </c>
      <c r="B1054" s="15">
        <v>44997</v>
      </c>
      <c r="C1054">
        <v>0</v>
      </c>
      <c r="D1054">
        <v>0</v>
      </c>
      <c r="E1054" t="s">
        <v>897</v>
      </c>
      <c r="G1054" t="s">
        <v>882</v>
      </c>
      <c r="H1054" t="s">
        <v>854</v>
      </c>
      <c r="I1054" t="s">
        <v>883</v>
      </c>
      <c r="J1054" t="s">
        <v>855</v>
      </c>
      <c r="K1054">
        <v>1580.92472514466</v>
      </c>
      <c r="L1054">
        <v>1522.6386079982699</v>
      </c>
      <c r="M1054">
        <v>0.65097893331225298</v>
      </c>
      <c r="N1054">
        <v>0.34902106668774602</v>
      </c>
      <c r="O1054">
        <v>0.22551076144690901</v>
      </c>
      <c r="P1054">
        <v>1.38066587313427</v>
      </c>
      <c r="Q1054">
        <v>0.84484488831263604</v>
      </c>
      <c r="V1054">
        <v>94</v>
      </c>
      <c r="W1054">
        <v>2</v>
      </c>
      <c r="X1054">
        <v>48</v>
      </c>
      <c r="Y1054" t="str">
        <f>IF(Table721[[#This Row],[home_team_score]] &gt; Table721[[#This Row],[away_team_score]], Table721[[#This Row],[home_team]], IF(Table721[[#This Row],[home_team_score]] &lt; Table721[[#This Row],[away_team_score]], Table721[[#This Row],[away_team]], ""))</f>
        <v/>
      </c>
    </row>
    <row r="1055" spans="1:25">
      <c r="A1055">
        <v>2023</v>
      </c>
      <c r="B1055" s="15">
        <v>44997</v>
      </c>
      <c r="C1055">
        <v>0</v>
      </c>
      <c r="D1055">
        <v>0</v>
      </c>
      <c r="E1055" t="s">
        <v>897</v>
      </c>
      <c r="G1055" t="s">
        <v>894</v>
      </c>
      <c r="H1055" t="s">
        <v>866</v>
      </c>
      <c r="I1055" t="s">
        <v>895</v>
      </c>
      <c r="J1055" t="s">
        <v>867</v>
      </c>
      <c r="K1055">
        <v>1524.1979863501199</v>
      </c>
      <c r="L1055">
        <v>1586.92316160271</v>
      </c>
      <c r="M1055">
        <v>0.48169518507363801</v>
      </c>
      <c r="N1055">
        <v>0.51830481492636105</v>
      </c>
      <c r="O1055">
        <v>0.241844363353935</v>
      </c>
      <c r="P1055">
        <v>1.08873946813642</v>
      </c>
      <c r="Q1055">
        <v>1.15310489521751</v>
      </c>
      <c r="V1055">
        <v>96</v>
      </c>
      <c r="W1055">
        <v>0</v>
      </c>
      <c r="X1055">
        <v>48</v>
      </c>
      <c r="Y1055" t="str">
        <f>IF(Table721[[#This Row],[home_team_score]] &gt; Table721[[#This Row],[away_team_score]], Table721[[#This Row],[home_team]], IF(Table721[[#This Row],[home_team_score]] &lt; Table721[[#This Row],[away_team_score]], Table721[[#This Row],[away_team]], ""))</f>
        <v/>
      </c>
    </row>
    <row r="1056" spans="1:25">
      <c r="A1056">
        <v>2023</v>
      </c>
      <c r="B1056" s="15">
        <v>44997</v>
      </c>
      <c r="C1056">
        <v>0</v>
      </c>
      <c r="D1056">
        <v>0</v>
      </c>
      <c r="E1056" t="s">
        <v>897</v>
      </c>
      <c r="G1056" t="s">
        <v>872</v>
      </c>
      <c r="H1056" t="s">
        <v>843</v>
      </c>
      <c r="I1056" t="s">
        <v>873</v>
      </c>
      <c r="J1056" t="s">
        <v>845</v>
      </c>
      <c r="K1056">
        <v>1492.6786689139999</v>
      </c>
      <c r="L1056">
        <v>1534.3892681544401</v>
      </c>
      <c r="M1056">
        <v>0.51192714357509295</v>
      </c>
      <c r="N1056">
        <v>0.488072856424906</v>
      </c>
      <c r="O1056">
        <v>0.242621774311996</v>
      </c>
      <c r="P1056">
        <v>1.14227138956952</v>
      </c>
      <c r="Q1056">
        <v>1.10035038474247</v>
      </c>
      <c r="V1056">
        <v>58</v>
      </c>
      <c r="W1056">
        <v>3</v>
      </c>
      <c r="X1056">
        <v>30</v>
      </c>
      <c r="Y1056" t="str">
        <f>IF(Table721[[#This Row],[home_team_score]] &gt; Table721[[#This Row],[away_team_score]], Table721[[#This Row],[home_team]], IF(Table721[[#This Row],[home_team_score]] &lt; Table721[[#This Row],[away_team_score]], Table721[[#This Row],[away_team]], ""))</f>
        <v/>
      </c>
    </row>
    <row r="1057" spans="1:25">
      <c r="A1057">
        <v>2023</v>
      </c>
      <c r="B1057" s="15">
        <v>44997</v>
      </c>
      <c r="C1057">
        <v>0</v>
      </c>
      <c r="D1057">
        <v>0</v>
      </c>
      <c r="E1057" t="s">
        <v>897</v>
      </c>
      <c r="G1057" t="s">
        <v>848</v>
      </c>
      <c r="H1057" t="s">
        <v>831</v>
      </c>
      <c r="I1057" t="s">
        <v>849</v>
      </c>
      <c r="J1057" t="s">
        <v>833</v>
      </c>
      <c r="K1057">
        <v>1517.6081578046101</v>
      </c>
      <c r="L1057">
        <v>1483.8549982193099</v>
      </c>
      <c r="M1057">
        <v>0.61824881509464102</v>
      </c>
      <c r="N1057">
        <v>0.38175118490535798</v>
      </c>
      <c r="O1057">
        <v>0.22962819283161001</v>
      </c>
      <c r="P1057">
        <v>1.3241584648904201</v>
      </c>
      <c r="Q1057">
        <v>0.90546972794118297</v>
      </c>
      <c r="V1057">
        <v>41</v>
      </c>
      <c r="W1057">
        <v>99</v>
      </c>
      <c r="X1057">
        <v>70</v>
      </c>
      <c r="Y1057" t="str">
        <f>IF(Table721[[#This Row],[home_team_score]] &gt; Table721[[#This Row],[away_team_score]], Table721[[#This Row],[home_team]], IF(Table721[[#This Row],[home_team_score]] &lt; Table721[[#This Row],[away_team_score]], Table721[[#This Row],[away_team]], ""))</f>
        <v/>
      </c>
    </row>
    <row r="1058" spans="1:25">
      <c r="A1058">
        <v>2023</v>
      </c>
      <c r="B1058" s="15">
        <v>44997</v>
      </c>
      <c r="C1058">
        <v>0</v>
      </c>
      <c r="D1058">
        <v>0</v>
      </c>
      <c r="E1058" t="s">
        <v>897</v>
      </c>
      <c r="G1058" t="s">
        <v>890</v>
      </c>
      <c r="H1058" t="s">
        <v>886</v>
      </c>
      <c r="I1058" t="s">
        <v>891</v>
      </c>
      <c r="J1058" t="s">
        <v>887</v>
      </c>
      <c r="K1058">
        <v>1418.89707473813</v>
      </c>
      <c r="L1058">
        <v>1537.00872766782</v>
      </c>
      <c r="M1058">
        <v>0.40321615608205102</v>
      </c>
      <c r="N1058">
        <v>0.59678384391794803</v>
      </c>
      <c r="O1058">
        <v>0.232280755499748</v>
      </c>
      <c r="P1058">
        <v>0.94505371429940699</v>
      </c>
      <c r="Q1058">
        <v>1.2872270412003399</v>
      </c>
      <c r="V1058">
        <v>14</v>
      </c>
      <c r="W1058">
        <v>0</v>
      </c>
      <c r="X1058">
        <v>7</v>
      </c>
      <c r="Y1058" t="str">
        <f>IF(Table721[[#This Row],[home_team_score]] &gt; Table721[[#This Row],[away_team_score]], Table721[[#This Row],[home_team]], IF(Table721[[#This Row],[home_team_score]] &lt; Table721[[#This Row],[away_team_score]], Table721[[#This Row],[away_team]], ""))</f>
        <v/>
      </c>
    </row>
    <row r="1059" spans="1:25">
      <c r="A1059">
        <v>2023</v>
      </c>
      <c r="B1059" s="15">
        <v>44997</v>
      </c>
      <c r="C1059">
        <v>0</v>
      </c>
      <c r="D1059">
        <v>0</v>
      </c>
      <c r="E1059" t="s">
        <v>897</v>
      </c>
      <c r="G1059" t="s">
        <v>878</v>
      </c>
      <c r="H1059" t="s">
        <v>876</v>
      </c>
      <c r="I1059" t="s">
        <v>879</v>
      </c>
      <c r="J1059" t="s">
        <v>877</v>
      </c>
      <c r="K1059">
        <v>1400.59557195617</v>
      </c>
      <c r="L1059">
        <v>1508.30002860483</v>
      </c>
      <c r="M1059">
        <v>0.417711858114304</v>
      </c>
      <c r="N1059">
        <v>0.582288141885695</v>
      </c>
      <c r="O1059">
        <v>0.23405745962255001</v>
      </c>
      <c r="P1059">
        <v>0.97171259948670996</v>
      </c>
      <c r="Q1059">
        <v>1.26234486013584</v>
      </c>
      <c r="V1059">
        <v>2</v>
      </c>
      <c r="W1059">
        <v>0</v>
      </c>
      <c r="X1059">
        <v>1</v>
      </c>
      <c r="Y1059" t="str">
        <f>IF(Table721[[#This Row],[home_team_score]] &gt; Table721[[#This Row],[away_team_score]], Table721[[#This Row],[home_team]], IF(Table721[[#This Row],[home_team_score]] &lt; Table721[[#This Row],[away_team_score]], Table721[[#This Row],[away_team]], ""))</f>
        <v/>
      </c>
    </row>
    <row r="1060" spans="1:25">
      <c r="A1060">
        <v>2023</v>
      </c>
      <c r="B1060" s="15">
        <v>44998</v>
      </c>
      <c r="C1060">
        <v>0</v>
      </c>
      <c r="D1060">
        <v>0</v>
      </c>
      <c r="E1060" t="s">
        <v>897</v>
      </c>
      <c r="G1060" t="s">
        <v>846</v>
      </c>
      <c r="H1060" t="s">
        <v>861</v>
      </c>
      <c r="I1060" t="s">
        <v>847</v>
      </c>
      <c r="J1060" t="s">
        <v>862</v>
      </c>
      <c r="K1060">
        <v>1570.7556480481901</v>
      </c>
      <c r="L1060">
        <v>1499.7255224292601</v>
      </c>
      <c r="M1060">
        <v>0.66745691431355503</v>
      </c>
      <c r="N1060">
        <v>0.33254308568644397</v>
      </c>
      <c r="O1060">
        <v>0.22339265558222099</v>
      </c>
      <c r="P1060">
        <v>1.4092015116341099</v>
      </c>
      <c r="Q1060">
        <v>0.81419114394810999</v>
      </c>
      <c r="V1060">
        <v>83</v>
      </c>
      <c r="W1060">
        <v>1</v>
      </c>
      <c r="X1060">
        <v>42</v>
      </c>
      <c r="Y1060" t="str">
        <f>IF(Table721[[#This Row],[home_team_score]] &gt; Table721[[#This Row],[away_team_score]], Table721[[#This Row],[home_team]], IF(Table721[[#This Row],[home_team_score]] &lt; Table721[[#This Row],[away_team_score]], Table721[[#This Row],[away_team]], ""))</f>
        <v/>
      </c>
    </row>
    <row r="1061" spans="1:25">
      <c r="A1061">
        <v>2023</v>
      </c>
      <c r="B1061" s="15">
        <v>44998</v>
      </c>
      <c r="C1061">
        <v>0</v>
      </c>
      <c r="D1061">
        <v>0</v>
      </c>
      <c r="E1061" t="s">
        <v>897</v>
      </c>
      <c r="G1061" t="s">
        <v>884</v>
      </c>
      <c r="H1061" t="s">
        <v>842</v>
      </c>
      <c r="I1061" t="s">
        <v>885</v>
      </c>
      <c r="J1061" t="s">
        <v>844</v>
      </c>
      <c r="K1061">
        <v>1429.42452628144</v>
      </c>
      <c r="L1061">
        <v>1609.5105456496799</v>
      </c>
      <c r="M1061">
        <v>0.32107513116088399</v>
      </c>
      <c r="N1061">
        <v>0.67892486883911596</v>
      </c>
      <c r="O1061">
        <v>0.22189616513136801</v>
      </c>
      <c r="P1061">
        <v>0.79280108712948505</v>
      </c>
      <c r="Q1061">
        <v>1.4290950780018801</v>
      </c>
      <c r="V1061">
        <v>59</v>
      </c>
      <c r="W1061">
        <v>0</v>
      </c>
      <c r="X1061">
        <v>29</v>
      </c>
      <c r="Y1061" t="str">
        <f>IF(Table721[[#This Row],[home_team_score]] &gt; Table721[[#This Row],[away_team_score]], Table721[[#This Row],[home_team]], IF(Table721[[#This Row],[home_team_score]] &lt; Table721[[#This Row],[away_team_score]], Table721[[#This Row],[away_team]], ""))</f>
        <v/>
      </c>
    </row>
    <row r="1062" spans="1:25">
      <c r="A1062">
        <v>2023</v>
      </c>
      <c r="B1062" s="15">
        <v>44998</v>
      </c>
      <c r="C1062">
        <v>0</v>
      </c>
      <c r="D1062">
        <v>0</v>
      </c>
      <c r="E1062" t="s">
        <v>897</v>
      </c>
      <c r="G1062" t="s">
        <v>850</v>
      </c>
      <c r="H1062" t="s">
        <v>852</v>
      </c>
      <c r="I1062" t="s">
        <v>851</v>
      </c>
      <c r="J1062" t="s">
        <v>853</v>
      </c>
      <c r="K1062">
        <v>1495.23061947867</v>
      </c>
      <c r="L1062">
        <v>1525.25527883882</v>
      </c>
      <c r="M1062">
        <v>0.52871519341176498</v>
      </c>
      <c r="N1062">
        <v>0.47128480658823402</v>
      </c>
      <c r="O1062">
        <v>0.24057736074828001</v>
      </c>
      <c r="P1062">
        <v>1.1708108417532901</v>
      </c>
      <c r="Q1062">
        <v>1.0697665189949801</v>
      </c>
      <c r="V1062">
        <v>54</v>
      </c>
      <c r="W1062">
        <v>91</v>
      </c>
      <c r="X1062">
        <v>72</v>
      </c>
      <c r="Y1062" t="str">
        <f>IF(Table721[[#This Row],[home_team_score]] &gt; Table721[[#This Row],[away_team_score]], Table721[[#This Row],[home_team]], IF(Table721[[#This Row],[home_team_score]] &lt; Table721[[#This Row],[away_team_score]], Table721[[#This Row],[away_team]], ""))</f>
        <v/>
      </c>
    </row>
    <row r="1063" spans="1:25">
      <c r="A1063">
        <v>2023</v>
      </c>
      <c r="B1063" s="15">
        <v>44999</v>
      </c>
      <c r="C1063">
        <v>0</v>
      </c>
      <c r="D1063">
        <v>0</v>
      </c>
      <c r="E1063" t="s">
        <v>897</v>
      </c>
      <c r="G1063" t="s">
        <v>856</v>
      </c>
      <c r="H1063" t="s">
        <v>884</v>
      </c>
      <c r="I1063" t="s">
        <v>857</v>
      </c>
      <c r="J1063" t="s">
        <v>885</v>
      </c>
      <c r="K1063">
        <v>1517.16004616604</v>
      </c>
      <c r="L1063">
        <v>1429.42452628144</v>
      </c>
      <c r="M1063">
        <v>0.68844711134186998</v>
      </c>
      <c r="N1063">
        <v>0.31155288865812902</v>
      </c>
      <c r="O1063">
        <v>0.22063767541659701</v>
      </c>
      <c r="P1063">
        <v>1.4456345278065901</v>
      </c>
      <c r="Q1063">
        <v>0.775003147610001</v>
      </c>
      <c r="V1063">
        <v>11</v>
      </c>
      <c r="W1063">
        <v>95</v>
      </c>
      <c r="X1063">
        <v>53</v>
      </c>
      <c r="Y1063" t="str">
        <f>IF(Table721[[#This Row],[home_team_score]] &gt; Table721[[#This Row],[away_team_score]], Table721[[#This Row],[home_team]], IF(Table721[[#This Row],[home_team_score]] &lt; Table721[[#This Row],[away_team_score]], Table721[[#This Row],[away_team]], ""))</f>
        <v/>
      </c>
    </row>
    <row r="1064" spans="1:25">
      <c r="A1064">
        <v>2023</v>
      </c>
      <c r="B1064" s="15">
        <v>44999</v>
      </c>
      <c r="C1064">
        <v>0</v>
      </c>
      <c r="D1064">
        <v>0</v>
      </c>
      <c r="E1064" t="s">
        <v>897</v>
      </c>
      <c r="G1064" t="s">
        <v>840</v>
      </c>
      <c r="H1064" t="s">
        <v>843</v>
      </c>
      <c r="I1064" t="s">
        <v>841</v>
      </c>
      <c r="J1064" t="s">
        <v>845</v>
      </c>
      <c r="K1064">
        <v>1428.56805594764</v>
      </c>
      <c r="L1064">
        <v>1534.3892681544401</v>
      </c>
      <c r="M1064">
        <v>0.420350986266806</v>
      </c>
      <c r="N1064">
        <v>0.579649013733193</v>
      </c>
      <c r="O1064">
        <v>0.23437997126244201</v>
      </c>
      <c r="P1064">
        <v>0.97656009171470104</v>
      </c>
      <c r="Q1064">
        <v>1.25781987954774</v>
      </c>
      <c r="V1064">
        <v>17</v>
      </c>
      <c r="W1064">
        <v>0</v>
      </c>
      <c r="X1064">
        <v>8</v>
      </c>
      <c r="Y1064" t="str">
        <f>IF(Table721[[#This Row],[home_team_score]] &gt; Table721[[#This Row],[away_team_score]], Table721[[#This Row],[home_team]], IF(Table721[[#This Row],[home_team_score]] &lt; Table721[[#This Row],[away_team_score]], Table721[[#This Row],[away_team]], ""))</f>
        <v/>
      </c>
    </row>
    <row r="1065" spans="1:25">
      <c r="A1065">
        <v>2023</v>
      </c>
      <c r="B1065" s="15">
        <v>44999</v>
      </c>
      <c r="C1065">
        <v>0</v>
      </c>
      <c r="D1065">
        <v>0</v>
      </c>
      <c r="E1065" t="s">
        <v>897</v>
      </c>
      <c r="G1065" t="s">
        <v>866</v>
      </c>
      <c r="H1065" t="s">
        <v>854</v>
      </c>
      <c r="I1065" t="s">
        <v>867</v>
      </c>
      <c r="J1065" t="s">
        <v>855</v>
      </c>
      <c r="K1065">
        <v>1586.92316160271</v>
      </c>
      <c r="L1065">
        <v>1522.6386079982699</v>
      </c>
      <c r="M1065">
        <v>0.65878282438922497</v>
      </c>
      <c r="N1065">
        <v>0.34121717561077403</v>
      </c>
      <c r="O1065">
        <v>0.22451202767558801</v>
      </c>
      <c r="P1065">
        <v>1.3941730087525599</v>
      </c>
      <c r="Q1065">
        <v>0.83033901892302497</v>
      </c>
      <c r="V1065">
        <v>96</v>
      </c>
      <c r="W1065">
        <v>4</v>
      </c>
      <c r="X1065">
        <v>50</v>
      </c>
      <c r="Y1065" t="str">
        <f>IF(Table721[[#This Row],[home_team_score]] &gt; Table721[[#This Row],[away_team_score]], Table721[[#This Row],[home_team]], IF(Table721[[#This Row],[home_team_score]] &lt; Table721[[#This Row],[away_team_score]], Table721[[#This Row],[away_team]], ""))</f>
        <v/>
      </c>
    </row>
    <row r="1066" spans="1:25">
      <c r="A1066">
        <v>2023</v>
      </c>
      <c r="B1066" s="15">
        <v>44999</v>
      </c>
      <c r="C1066">
        <v>0</v>
      </c>
      <c r="D1066">
        <v>0</v>
      </c>
      <c r="E1066" t="s">
        <v>897</v>
      </c>
      <c r="G1066" t="s">
        <v>888</v>
      </c>
      <c r="H1066" t="s">
        <v>838</v>
      </c>
      <c r="I1066" t="s">
        <v>889</v>
      </c>
      <c r="J1066" t="s">
        <v>839</v>
      </c>
      <c r="K1066">
        <v>1561.43380261583</v>
      </c>
      <c r="L1066">
        <v>1503.5301793327501</v>
      </c>
      <c r="M1066">
        <v>0.65047850374126903</v>
      </c>
      <c r="N1066">
        <v>0.34952149625873002</v>
      </c>
      <c r="O1066">
        <v>0.22557455298509699</v>
      </c>
      <c r="P1066">
        <v>1.37980016275978</v>
      </c>
      <c r="Q1066">
        <v>0.84577439022531198</v>
      </c>
      <c r="V1066">
        <v>80</v>
      </c>
      <c r="W1066">
        <v>2</v>
      </c>
      <c r="X1066">
        <v>41</v>
      </c>
      <c r="Y1066" t="str">
        <f>IF(Table721[[#This Row],[home_team_score]] &gt; Table721[[#This Row],[away_team_score]], Table721[[#This Row],[home_team]], IF(Table721[[#This Row],[home_team_score]] &lt; Table721[[#This Row],[away_team_score]], Table721[[#This Row],[away_team]], ""))</f>
        <v/>
      </c>
    </row>
    <row r="1067" spans="1:25">
      <c r="A1067">
        <v>2023</v>
      </c>
      <c r="B1067" s="15">
        <v>44999</v>
      </c>
      <c r="C1067">
        <v>0</v>
      </c>
      <c r="D1067">
        <v>0</v>
      </c>
      <c r="E1067" t="s">
        <v>897</v>
      </c>
      <c r="G1067" t="s">
        <v>894</v>
      </c>
      <c r="H1067" t="s">
        <v>882</v>
      </c>
      <c r="I1067" t="s">
        <v>895</v>
      </c>
      <c r="J1067" t="s">
        <v>883</v>
      </c>
      <c r="K1067">
        <v>1524.1979863501199</v>
      </c>
      <c r="L1067">
        <v>1580.92472514466</v>
      </c>
      <c r="M1067">
        <v>0.49032065411696102</v>
      </c>
      <c r="N1067">
        <v>0.50967934588303798</v>
      </c>
      <c r="O1067">
        <v>0.242896049656354</v>
      </c>
      <c r="P1067">
        <v>1.10444040794034</v>
      </c>
      <c r="Q1067">
        <v>1.1384556417160001</v>
      </c>
      <c r="V1067">
        <v>95</v>
      </c>
      <c r="W1067">
        <v>0</v>
      </c>
      <c r="X1067">
        <v>47</v>
      </c>
      <c r="Y1067" t="str">
        <f>IF(Table721[[#This Row],[home_team_score]] &gt; Table721[[#This Row],[away_team_score]], Table721[[#This Row],[home_team]], IF(Table721[[#This Row],[home_team_score]] &lt; Table721[[#This Row],[away_team_score]], Table721[[#This Row],[away_team]], ""))</f>
        <v/>
      </c>
    </row>
    <row r="1068" spans="1:25">
      <c r="A1068">
        <v>2023</v>
      </c>
      <c r="B1068" s="15">
        <v>44999</v>
      </c>
      <c r="C1068">
        <v>0</v>
      </c>
      <c r="D1068">
        <v>0</v>
      </c>
      <c r="E1068" t="s">
        <v>897</v>
      </c>
      <c r="G1068" t="s">
        <v>876</v>
      </c>
      <c r="H1068" t="s">
        <v>892</v>
      </c>
      <c r="I1068" t="s">
        <v>877</v>
      </c>
      <c r="J1068" t="s">
        <v>893</v>
      </c>
      <c r="K1068">
        <v>1508.30002860483</v>
      </c>
      <c r="L1068">
        <v>1470.79578939576</v>
      </c>
      <c r="M1068">
        <v>0.62333194662200597</v>
      </c>
      <c r="N1068">
        <v>0.37666805337799297</v>
      </c>
      <c r="O1068">
        <v>0.22899523689890999</v>
      </c>
      <c r="P1068">
        <v>1.3329190833595499</v>
      </c>
      <c r="Q1068">
        <v>0.89607615353935199</v>
      </c>
      <c r="V1068">
        <v>27</v>
      </c>
      <c r="W1068">
        <v>99</v>
      </c>
      <c r="X1068">
        <v>63</v>
      </c>
      <c r="Y1068" t="str">
        <f>IF(Table721[[#This Row],[home_team_score]] &gt; Table721[[#This Row],[away_team_score]], Table721[[#This Row],[home_team]], IF(Table721[[#This Row],[home_team_score]] &lt; Table721[[#This Row],[away_team_score]], Table721[[#This Row],[away_team]], ""))</f>
        <v/>
      </c>
    </row>
    <row r="1069" spans="1:25">
      <c r="A1069">
        <v>2023</v>
      </c>
      <c r="B1069" s="15">
        <v>44999</v>
      </c>
      <c r="C1069">
        <v>0</v>
      </c>
      <c r="D1069">
        <v>0</v>
      </c>
      <c r="E1069" t="s">
        <v>897</v>
      </c>
      <c r="G1069" t="s">
        <v>880</v>
      </c>
      <c r="H1069" t="s">
        <v>830</v>
      </c>
      <c r="I1069" t="s">
        <v>881</v>
      </c>
      <c r="J1069" t="s">
        <v>832</v>
      </c>
      <c r="K1069">
        <v>1423.6619408256699</v>
      </c>
      <c r="L1069">
        <v>1630.70516121895</v>
      </c>
      <c r="M1069">
        <v>0.28822643186243502</v>
      </c>
      <c r="N1069">
        <v>0.71177356813756398</v>
      </c>
      <c r="O1069">
        <v>0.217483986053987</v>
      </c>
      <c r="P1069">
        <v>0.73125221649129701</v>
      </c>
      <c r="Q1069">
        <v>1.4862317695626801</v>
      </c>
      <c r="V1069">
        <v>67</v>
      </c>
      <c r="W1069">
        <v>0</v>
      </c>
      <c r="X1069">
        <v>33</v>
      </c>
      <c r="Y1069" t="str">
        <f>IF(Table721[[#This Row],[home_team_score]] &gt; Table721[[#This Row],[away_team_score]], Table721[[#This Row],[home_team]], IF(Table721[[#This Row],[home_team_score]] &lt; Table721[[#This Row],[away_team_score]], Table721[[#This Row],[away_team]], ""))</f>
        <v/>
      </c>
    </row>
    <row r="1070" spans="1:25">
      <c r="A1070">
        <v>2023</v>
      </c>
      <c r="B1070" s="15">
        <v>44999</v>
      </c>
      <c r="C1070">
        <v>0</v>
      </c>
      <c r="D1070">
        <v>0</v>
      </c>
      <c r="E1070" t="s">
        <v>897</v>
      </c>
      <c r="G1070" t="s">
        <v>870</v>
      </c>
      <c r="H1070" t="s">
        <v>831</v>
      </c>
      <c r="I1070" t="s">
        <v>871</v>
      </c>
      <c r="J1070" t="s">
        <v>833</v>
      </c>
      <c r="K1070">
        <v>1543.3740725346099</v>
      </c>
      <c r="L1070">
        <v>1483.8549982193099</v>
      </c>
      <c r="M1070">
        <v>0.65258978410421797</v>
      </c>
      <c r="N1070">
        <v>0.34741021589578103</v>
      </c>
      <c r="O1070">
        <v>0.225305218444664</v>
      </c>
      <c r="P1070">
        <v>1.3834529027907401</v>
      </c>
      <c r="Q1070">
        <v>0.84185231565392005</v>
      </c>
      <c r="V1070">
        <v>58</v>
      </c>
      <c r="W1070">
        <v>41</v>
      </c>
      <c r="X1070">
        <v>49</v>
      </c>
      <c r="Y1070" t="str">
        <f>IF(Table721[[#This Row],[home_team_score]] &gt; Table721[[#This Row],[away_team_score]], Table721[[#This Row],[home_team]], IF(Table721[[#This Row],[home_team_score]] &lt; Table721[[#This Row],[away_team_score]], Table721[[#This Row],[away_team]], ""))</f>
        <v/>
      </c>
    </row>
    <row r="1071" spans="1:25">
      <c r="A1071">
        <v>2023</v>
      </c>
      <c r="B1071" s="15">
        <v>44999</v>
      </c>
      <c r="C1071">
        <v>0</v>
      </c>
      <c r="D1071">
        <v>0</v>
      </c>
      <c r="E1071" t="s">
        <v>897</v>
      </c>
      <c r="G1071" t="s">
        <v>863</v>
      </c>
      <c r="H1071" t="s">
        <v>852</v>
      </c>
      <c r="I1071" t="s">
        <v>864</v>
      </c>
      <c r="J1071" t="s">
        <v>853</v>
      </c>
      <c r="K1071">
        <v>1468.30167999894</v>
      </c>
      <c r="L1071">
        <v>1525.25527883882</v>
      </c>
      <c r="M1071">
        <v>0.48999430278991501</v>
      </c>
      <c r="N1071">
        <v>0.51000569721008404</v>
      </c>
      <c r="O1071">
        <v>0.242856218565389</v>
      </c>
      <c r="P1071">
        <v>1.10384666065107</v>
      </c>
      <c r="Q1071">
        <v>1.13900955791431</v>
      </c>
      <c r="V1071">
        <v>35</v>
      </c>
      <c r="W1071">
        <v>0</v>
      </c>
      <c r="X1071">
        <v>17</v>
      </c>
      <c r="Y1071" t="str">
        <f>IF(Table721[[#This Row],[home_team_score]] &gt; Table721[[#This Row],[away_team_score]], Table721[[#This Row],[home_team]], IF(Table721[[#This Row],[home_team_score]] &lt; Table721[[#This Row],[away_team_score]], Table721[[#This Row],[away_team]], ""))</f>
        <v/>
      </c>
    </row>
    <row r="1072" spans="1:25">
      <c r="A1072">
        <v>2023</v>
      </c>
      <c r="B1072" s="15">
        <v>44999</v>
      </c>
      <c r="C1072">
        <v>0</v>
      </c>
      <c r="D1072">
        <v>0</v>
      </c>
      <c r="E1072" t="s">
        <v>897</v>
      </c>
      <c r="G1072" t="s">
        <v>890</v>
      </c>
      <c r="H1072" t="s">
        <v>848</v>
      </c>
      <c r="I1072" t="s">
        <v>891</v>
      </c>
      <c r="J1072" t="s">
        <v>849</v>
      </c>
      <c r="K1072">
        <v>1418.89707473813</v>
      </c>
      <c r="L1072">
        <v>1517.6081578046101</v>
      </c>
      <c r="M1072">
        <v>0.43035484702101601</v>
      </c>
      <c r="N1072">
        <v>0.56964515297898299</v>
      </c>
      <c r="O1072">
        <v>0.23560038152229501</v>
      </c>
      <c r="P1072">
        <v>0.99491830941620796</v>
      </c>
      <c r="Q1072">
        <v>1.2406820721060801</v>
      </c>
      <c r="V1072">
        <v>8</v>
      </c>
      <c r="W1072">
        <v>0</v>
      </c>
      <c r="X1072">
        <v>4</v>
      </c>
      <c r="Y1072" t="str">
        <f>IF(Table721[[#This Row],[home_team_score]] &gt; Table721[[#This Row],[away_team_score]], Table721[[#This Row],[home_team]], IF(Table721[[#This Row],[home_team_score]] &lt; Table721[[#This Row],[away_team_score]], Table721[[#This Row],[away_team]], ""))</f>
        <v/>
      </c>
    </row>
    <row r="1073" spans="1:25">
      <c r="A1073">
        <v>2023</v>
      </c>
      <c r="B1073" s="15">
        <v>44999</v>
      </c>
      <c r="C1073">
        <v>0</v>
      </c>
      <c r="D1073">
        <v>0</v>
      </c>
      <c r="E1073" t="s">
        <v>897</v>
      </c>
      <c r="G1073" t="s">
        <v>874</v>
      </c>
      <c r="H1073" t="s">
        <v>834</v>
      </c>
      <c r="I1073" t="s">
        <v>875</v>
      </c>
      <c r="J1073" t="s">
        <v>835</v>
      </c>
      <c r="K1073">
        <v>1512.57522739622</v>
      </c>
      <c r="L1073">
        <v>1509.0058363856399</v>
      </c>
      <c r="M1073">
        <v>0.57648739639328705</v>
      </c>
      <c r="N1073">
        <v>0.423512603606712</v>
      </c>
      <c r="O1073">
        <v>0.234766007453694</v>
      </c>
      <c r="P1073">
        <v>1.2524011558416399</v>
      </c>
      <c r="Q1073">
        <v>0.982364851612051</v>
      </c>
      <c r="V1073">
        <v>55</v>
      </c>
      <c r="W1073">
        <v>41</v>
      </c>
      <c r="X1073">
        <v>48</v>
      </c>
      <c r="Y1073" t="str">
        <f>IF(Table721[[#This Row],[home_team_score]] &gt; Table721[[#This Row],[away_team_score]], Table721[[#This Row],[home_team]], IF(Table721[[#This Row],[home_team_score]] &lt; Table721[[#This Row],[away_team_score]], Table721[[#This Row],[away_team]], ""))</f>
        <v/>
      </c>
    </row>
    <row r="1074" spans="1:25">
      <c r="A1074">
        <v>2023</v>
      </c>
      <c r="B1074" s="15">
        <v>44999</v>
      </c>
      <c r="C1074">
        <v>0</v>
      </c>
      <c r="D1074">
        <v>0</v>
      </c>
      <c r="E1074" t="s">
        <v>897</v>
      </c>
      <c r="G1074" t="s">
        <v>836</v>
      </c>
      <c r="H1074" t="s">
        <v>868</v>
      </c>
      <c r="I1074" t="s">
        <v>837</v>
      </c>
      <c r="J1074" t="s">
        <v>869</v>
      </c>
      <c r="K1074">
        <v>1420.6452607337301</v>
      </c>
      <c r="L1074">
        <v>1422.1216053037799</v>
      </c>
      <c r="M1074">
        <v>0.56938063632289704</v>
      </c>
      <c r="N1074">
        <v>0.43061936367710202</v>
      </c>
      <c r="O1074">
        <v>0.23563261172511299</v>
      </c>
      <c r="P1074">
        <v>1.2402292379684301</v>
      </c>
      <c r="Q1074">
        <v>0.99540337375667598</v>
      </c>
      <c r="V1074">
        <v>0</v>
      </c>
      <c r="W1074">
        <v>0</v>
      </c>
      <c r="X1074">
        <v>0</v>
      </c>
      <c r="Y1074" t="str">
        <f>IF(Table721[[#This Row],[home_team_score]] &gt; Table721[[#This Row],[away_team_score]], Table721[[#This Row],[home_team]], IF(Table721[[#This Row],[home_team_score]] &lt; Table721[[#This Row],[away_team_score]], Table721[[#This Row],[away_team]], ""))</f>
        <v/>
      </c>
    </row>
    <row r="1075" spans="1:25">
      <c r="A1075">
        <v>2023</v>
      </c>
      <c r="B1075" s="15">
        <v>45000</v>
      </c>
      <c r="C1075">
        <v>0</v>
      </c>
      <c r="D1075">
        <v>0</v>
      </c>
      <c r="E1075" t="s">
        <v>897</v>
      </c>
      <c r="G1075" t="s">
        <v>838</v>
      </c>
      <c r="H1075" t="s">
        <v>861</v>
      </c>
      <c r="I1075" t="s">
        <v>839</v>
      </c>
      <c r="J1075" t="s">
        <v>862</v>
      </c>
      <c r="K1075">
        <v>1503.5301793327501</v>
      </c>
      <c r="L1075">
        <v>1499.7255224292601</v>
      </c>
      <c r="M1075">
        <v>0.57681801384434095</v>
      </c>
      <c r="N1075">
        <v>0.423181986155658</v>
      </c>
      <c r="O1075">
        <v>0.23472565453310101</v>
      </c>
      <c r="P1075">
        <v>1.25296769637568</v>
      </c>
      <c r="Q1075">
        <v>0.98175795815741296</v>
      </c>
      <c r="V1075">
        <v>42</v>
      </c>
      <c r="W1075">
        <v>43</v>
      </c>
      <c r="X1075">
        <v>42</v>
      </c>
      <c r="Y1075" t="str">
        <f>IF(Table721[[#This Row],[home_team_score]] &gt; Table721[[#This Row],[away_team_score]], Table721[[#This Row],[home_team]], IF(Table721[[#This Row],[home_team_score]] &lt; Table721[[#This Row],[away_team_score]], Table721[[#This Row],[away_team]], ""))</f>
        <v/>
      </c>
    </row>
    <row r="1076" spans="1:25">
      <c r="A1076">
        <v>2023</v>
      </c>
      <c r="B1076" s="15">
        <v>45000</v>
      </c>
      <c r="C1076">
        <v>0</v>
      </c>
      <c r="D1076">
        <v>0</v>
      </c>
      <c r="E1076" t="s">
        <v>897</v>
      </c>
      <c r="G1076" t="s">
        <v>846</v>
      </c>
      <c r="H1076" t="s">
        <v>842</v>
      </c>
      <c r="I1076" t="s">
        <v>847</v>
      </c>
      <c r="J1076" t="s">
        <v>844</v>
      </c>
      <c r="K1076">
        <v>1570.7556480481901</v>
      </c>
      <c r="L1076">
        <v>1609.5105456496799</v>
      </c>
      <c r="M1076">
        <v>0.51617735470667403</v>
      </c>
      <c r="N1076">
        <v>0.48382264529332503</v>
      </c>
      <c r="O1076">
        <v>0.242103571255949</v>
      </c>
      <c r="P1076">
        <v>1.14948989969336</v>
      </c>
      <c r="Q1076">
        <v>1.09261367156258</v>
      </c>
      <c r="V1076">
        <v>100</v>
      </c>
      <c r="W1076">
        <v>1</v>
      </c>
      <c r="X1076">
        <v>50</v>
      </c>
      <c r="Y1076" t="str">
        <f>IF(Table721[[#This Row],[home_team_score]] &gt; Table721[[#This Row],[away_team_score]], Table721[[#This Row],[home_team]], IF(Table721[[#This Row],[home_team_score]] &lt; Table721[[#This Row],[away_team_score]], Table721[[#This Row],[away_team]], ""))</f>
        <v/>
      </c>
    </row>
    <row r="1077" spans="1:25">
      <c r="A1077">
        <v>2023</v>
      </c>
      <c r="B1077" s="15">
        <v>45000</v>
      </c>
      <c r="C1077">
        <v>0</v>
      </c>
      <c r="D1077">
        <v>0</v>
      </c>
      <c r="E1077" t="s">
        <v>897</v>
      </c>
      <c r="G1077" t="s">
        <v>872</v>
      </c>
      <c r="H1077" t="s">
        <v>886</v>
      </c>
      <c r="I1077" t="s">
        <v>873</v>
      </c>
      <c r="J1077" t="s">
        <v>887</v>
      </c>
      <c r="K1077">
        <v>1492.6786689139999</v>
      </c>
      <c r="L1077">
        <v>1537.00872766782</v>
      </c>
      <c r="M1077">
        <v>0.50815897707511903</v>
      </c>
      <c r="N1077">
        <v>0.49184102292488002</v>
      </c>
      <c r="O1077">
        <v>0.24308165600034701</v>
      </c>
      <c r="P1077">
        <v>1.13587548449172</v>
      </c>
      <c r="Q1077">
        <v>1.1072061715086201</v>
      </c>
      <c r="V1077">
        <v>60</v>
      </c>
      <c r="W1077">
        <v>4</v>
      </c>
      <c r="X1077">
        <v>32</v>
      </c>
      <c r="Y1077" t="str">
        <f>IF(Table721[[#This Row],[home_team_score]] &gt; Table721[[#This Row],[away_team_score]], Table721[[#This Row],[home_team]], IF(Table721[[#This Row],[home_team_score]] &lt; Table721[[#This Row],[away_team_score]], Table721[[#This Row],[away_team]], ""))</f>
        <v/>
      </c>
    </row>
    <row r="1078" spans="1:25">
      <c r="A1078">
        <v>2023</v>
      </c>
      <c r="B1078" s="15">
        <v>45000</v>
      </c>
      <c r="C1078">
        <v>0</v>
      </c>
      <c r="D1078">
        <v>0</v>
      </c>
      <c r="E1078" t="s">
        <v>897</v>
      </c>
      <c r="G1078" t="s">
        <v>878</v>
      </c>
      <c r="H1078" t="s">
        <v>834</v>
      </c>
      <c r="I1078" t="s">
        <v>879</v>
      </c>
      <c r="J1078" t="s">
        <v>835</v>
      </c>
      <c r="K1078">
        <v>1400.59557195617</v>
      </c>
      <c r="L1078">
        <v>1509.0058363856399</v>
      </c>
      <c r="M1078">
        <v>0.41672396236373499</v>
      </c>
      <c r="N1078">
        <v>0.58327603763626401</v>
      </c>
      <c r="O1078">
        <v>0.23393666720143</v>
      </c>
      <c r="P1078">
        <v>0.96989757703055401</v>
      </c>
      <c r="Q1078">
        <v>1.26403909017087</v>
      </c>
      <c r="V1078">
        <v>2</v>
      </c>
      <c r="W1078">
        <v>0</v>
      </c>
      <c r="X1078">
        <v>1</v>
      </c>
      <c r="Y1078" t="str">
        <f>IF(Table721[[#This Row],[home_team_score]] &gt; Table721[[#This Row],[away_team_score]], Table721[[#This Row],[home_team]], IF(Table721[[#This Row],[home_team_score]] &lt; Table721[[#This Row],[away_team_score]], Table721[[#This Row],[away_team]], ""))</f>
        <v/>
      </c>
    </row>
    <row r="1079" spans="1:25">
      <c r="A1079">
        <v>2023</v>
      </c>
      <c r="B1079" s="15">
        <v>45001</v>
      </c>
      <c r="C1079">
        <v>0</v>
      </c>
      <c r="D1079">
        <v>0</v>
      </c>
      <c r="E1079" t="s">
        <v>897</v>
      </c>
      <c r="G1079" t="s">
        <v>894</v>
      </c>
      <c r="H1079" t="s">
        <v>882</v>
      </c>
      <c r="I1079" t="s">
        <v>895</v>
      </c>
      <c r="J1079" t="s">
        <v>883</v>
      </c>
      <c r="K1079">
        <v>1524.1979863501199</v>
      </c>
      <c r="L1079">
        <v>1580.92472514466</v>
      </c>
      <c r="M1079">
        <v>0.49032065411696102</v>
      </c>
      <c r="N1079">
        <v>0.50967934588303798</v>
      </c>
      <c r="O1079">
        <v>0.242896049656354</v>
      </c>
      <c r="P1079">
        <v>1.10444040794034</v>
      </c>
      <c r="Q1079">
        <v>1.1384556417160001</v>
      </c>
      <c r="V1079">
        <v>95</v>
      </c>
      <c r="W1079">
        <v>0</v>
      </c>
      <c r="X1079">
        <v>47</v>
      </c>
      <c r="Y1079" t="str">
        <f>IF(Table721[[#This Row],[home_team_score]] &gt; Table721[[#This Row],[away_team_score]], Table721[[#This Row],[home_team]], IF(Table721[[#This Row],[home_team_score]] &lt; Table721[[#This Row],[away_team_score]], Table721[[#This Row],[away_team]], ""))</f>
        <v/>
      </c>
    </row>
    <row r="1080" spans="1:25">
      <c r="A1080">
        <v>2023</v>
      </c>
      <c r="B1080" s="15">
        <v>45001</v>
      </c>
      <c r="C1080">
        <v>0</v>
      </c>
      <c r="D1080">
        <v>0</v>
      </c>
      <c r="E1080" t="s">
        <v>897</v>
      </c>
      <c r="G1080" t="s">
        <v>858</v>
      </c>
      <c r="H1080" t="s">
        <v>884</v>
      </c>
      <c r="I1080" t="s">
        <v>859</v>
      </c>
      <c r="J1080" t="s">
        <v>885</v>
      </c>
      <c r="K1080">
        <v>1526.7304244656</v>
      </c>
      <c r="L1080">
        <v>1429.42452628144</v>
      </c>
      <c r="M1080">
        <v>0.70013922261739403</v>
      </c>
      <c r="N1080">
        <v>0.29986077738260503</v>
      </c>
      <c r="O1080">
        <v>0.219070381865555</v>
      </c>
      <c r="P1080">
        <v>1.46596906024249</v>
      </c>
      <c r="Q1080">
        <v>0.75310132162305699</v>
      </c>
      <c r="V1080">
        <v>15</v>
      </c>
      <c r="W1080">
        <v>84</v>
      </c>
      <c r="X1080">
        <v>49</v>
      </c>
      <c r="Y1080" t="str">
        <f>IF(Table721[[#This Row],[home_team_score]] &gt; Table721[[#This Row],[away_team_score]], Table721[[#This Row],[home_team]], IF(Table721[[#This Row],[home_team_score]] &lt; Table721[[#This Row],[away_team_score]], Table721[[#This Row],[away_team]], ""))</f>
        <v/>
      </c>
    </row>
    <row r="1081" spans="1:25">
      <c r="A1081">
        <v>2023</v>
      </c>
      <c r="B1081" s="15">
        <v>45001</v>
      </c>
      <c r="C1081">
        <v>0</v>
      </c>
      <c r="D1081">
        <v>0</v>
      </c>
      <c r="E1081" t="s">
        <v>897</v>
      </c>
      <c r="G1081" t="s">
        <v>831</v>
      </c>
      <c r="H1081" t="s">
        <v>842</v>
      </c>
      <c r="I1081" t="s">
        <v>833</v>
      </c>
      <c r="J1081" t="s">
        <v>844</v>
      </c>
      <c r="K1081">
        <v>1483.8549982193099</v>
      </c>
      <c r="L1081">
        <v>1609.5105456496799</v>
      </c>
      <c r="M1081">
        <v>0.39281176097405202</v>
      </c>
      <c r="N1081">
        <v>0.60718823902594699</v>
      </c>
      <c r="O1081">
        <v>0.23099876404296901</v>
      </c>
      <c r="P1081">
        <v>0.92588325470452504</v>
      </c>
      <c r="Q1081">
        <v>1.3051155093384399</v>
      </c>
      <c r="V1081">
        <v>90</v>
      </c>
      <c r="W1081">
        <v>15</v>
      </c>
      <c r="X1081">
        <v>52</v>
      </c>
      <c r="Y1081" t="str">
        <f>IF(Table721[[#This Row],[home_team_score]] &gt; Table721[[#This Row],[away_team_score]], Table721[[#This Row],[home_team]], IF(Table721[[#This Row],[home_team_score]] &lt; Table721[[#This Row],[away_team_score]], Table721[[#This Row],[away_team]], ""))</f>
        <v/>
      </c>
    </row>
    <row r="1082" spans="1:25">
      <c r="A1082">
        <v>2023</v>
      </c>
      <c r="B1082" s="15">
        <v>45001</v>
      </c>
      <c r="C1082">
        <v>0</v>
      </c>
      <c r="D1082">
        <v>0</v>
      </c>
      <c r="E1082" t="s">
        <v>897</v>
      </c>
      <c r="G1082" t="s">
        <v>888</v>
      </c>
      <c r="H1082" t="s">
        <v>856</v>
      </c>
      <c r="I1082" t="s">
        <v>889</v>
      </c>
      <c r="J1082" t="s">
        <v>857</v>
      </c>
      <c r="K1082">
        <v>1561.43380261583</v>
      </c>
      <c r="L1082">
        <v>1517.16004616604</v>
      </c>
      <c r="M1082">
        <v>0.63243641589389898</v>
      </c>
      <c r="N1082">
        <v>0.36756358410610002</v>
      </c>
      <c r="O1082">
        <v>0.22785605770624601</v>
      </c>
      <c r="P1082">
        <v>1.34862442101859</v>
      </c>
      <c r="Q1082">
        <v>0.87923163668765203</v>
      </c>
      <c r="V1082">
        <v>87</v>
      </c>
      <c r="W1082">
        <v>2</v>
      </c>
      <c r="X1082">
        <v>44</v>
      </c>
      <c r="Y1082" t="str">
        <f>IF(Table721[[#This Row],[home_team_score]] &gt; Table721[[#This Row],[away_team_score]], Table721[[#This Row],[home_team]], IF(Table721[[#This Row],[home_team_score]] &lt; Table721[[#This Row],[away_team_score]], Table721[[#This Row],[away_team]], ""))</f>
        <v/>
      </c>
    </row>
    <row r="1083" spans="1:25">
      <c r="A1083">
        <v>2023</v>
      </c>
      <c r="B1083" s="15">
        <v>45001</v>
      </c>
      <c r="C1083">
        <v>0</v>
      </c>
      <c r="D1083">
        <v>0</v>
      </c>
      <c r="E1083" t="s">
        <v>897</v>
      </c>
      <c r="G1083" t="s">
        <v>876</v>
      </c>
      <c r="H1083" t="s">
        <v>880</v>
      </c>
      <c r="I1083" t="s">
        <v>877</v>
      </c>
      <c r="J1083" t="s">
        <v>881</v>
      </c>
      <c r="K1083">
        <v>1508.30002860483</v>
      </c>
      <c r="L1083">
        <v>1423.6619408256699</v>
      </c>
      <c r="M1083">
        <v>0.684609950310614</v>
      </c>
      <c r="N1083">
        <v>0.315390049689385</v>
      </c>
      <c r="O1083">
        <v>0.22114664511784801</v>
      </c>
      <c r="P1083">
        <v>1.4389673520135799</v>
      </c>
      <c r="Q1083">
        <v>0.78217929310425904</v>
      </c>
      <c r="V1083">
        <v>7</v>
      </c>
      <c r="W1083">
        <v>96</v>
      </c>
      <c r="X1083">
        <v>51</v>
      </c>
      <c r="Y1083" t="str">
        <f>IF(Table721[[#This Row],[home_team_score]] &gt; Table721[[#This Row],[away_team_score]], Table721[[#This Row],[home_team]], IF(Table721[[#This Row],[home_team_score]] &lt; Table721[[#This Row],[away_team_score]], Table721[[#This Row],[away_team]], ""))</f>
        <v/>
      </c>
    </row>
    <row r="1084" spans="1:25">
      <c r="A1084">
        <v>2023</v>
      </c>
      <c r="B1084" s="15">
        <v>45001</v>
      </c>
      <c r="C1084">
        <v>0</v>
      </c>
      <c r="D1084">
        <v>0</v>
      </c>
      <c r="E1084" t="s">
        <v>897</v>
      </c>
      <c r="G1084" t="s">
        <v>854</v>
      </c>
      <c r="H1084" t="s">
        <v>830</v>
      </c>
      <c r="I1084" t="s">
        <v>855</v>
      </c>
      <c r="J1084" t="s">
        <v>832</v>
      </c>
      <c r="K1084">
        <v>1522.6386079982699</v>
      </c>
      <c r="L1084">
        <v>1630.70516121895</v>
      </c>
      <c r="M1084">
        <v>0.41720496053237099</v>
      </c>
      <c r="N1084">
        <v>0.58279503946762801</v>
      </c>
      <c r="O1084">
        <v>0.233995484760574</v>
      </c>
      <c r="P1084">
        <v>0.97078132884102797</v>
      </c>
      <c r="Q1084">
        <v>1.26321415591954</v>
      </c>
      <c r="V1084">
        <v>100</v>
      </c>
      <c r="W1084">
        <v>82</v>
      </c>
      <c r="X1084">
        <v>91</v>
      </c>
      <c r="Y1084" t="str">
        <f>IF(Table721[[#This Row],[home_team_score]] &gt; Table721[[#This Row],[away_team_score]], Table721[[#This Row],[home_team]], IF(Table721[[#This Row],[home_team_score]] &lt; Table721[[#This Row],[away_team_score]], Table721[[#This Row],[away_team]], ""))</f>
        <v/>
      </c>
    </row>
    <row r="1085" spans="1:25">
      <c r="A1085">
        <v>2023</v>
      </c>
      <c r="B1085" s="15">
        <v>45001</v>
      </c>
      <c r="C1085">
        <v>0</v>
      </c>
      <c r="D1085">
        <v>0</v>
      </c>
      <c r="E1085" t="s">
        <v>897</v>
      </c>
      <c r="G1085" t="s">
        <v>870</v>
      </c>
      <c r="H1085" t="s">
        <v>852</v>
      </c>
      <c r="I1085" t="s">
        <v>871</v>
      </c>
      <c r="J1085" t="s">
        <v>853</v>
      </c>
      <c r="K1085">
        <v>1543.3740725346099</v>
      </c>
      <c r="L1085">
        <v>1525.25527883882</v>
      </c>
      <c r="M1085">
        <v>0.59679373522673396</v>
      </c>
      <c r="N1085">
        <v>0.40320626477326499</v>
      </c>
      <c r="O1085">
        <v>0.23227953967191101</v>
      </c>
      <c r="P1085">
        <v>1.2872440360278301</v>
      </c>
      <c r="Q1085">
        <v>0.94503550364407796</v>
      </c>
      <c r="V1085">
        <v>82</v>
      </c>
      <c r="W1085">
        <v>45</v>
      </c>
      <c r="X1085">
        <v>63</v>
      </c>
      <c r="Y1085" t="str">
        <f>IF(Table721[[#This Row],[home_team_score]] &gt; Table721[[#This Row],[away_team_score]], Table721[[#This Row],[home_team]], IF(Table721[[#This Row],[home_team_score]] &lt; Table721[[#This Row],[away_team_score]], Table721[[#This Row],[away_team]], ""))</f>
        <v/>
      </c>
    </row>
    <row r="1086" spans="1:25">
      <c r="A1086">
        <v>2023</v>
      </c>
      <c r="B1086" s="15">
        <v>45001</v>
      </c>
      <c r="C1086">
        <v>0</v>
      </c>
      <c r="D1086">
        <v>0</v>
      </c>
      <c r="E1086" t="s">
        <v>897</v>
      </c>
      <c r="G1086" t="s">
        <v>890</v>
      </c>
      <c r="H1086" t="s">
        <v>863</v>
      </c>
      <c r="I1086" t="s">
        <v>891</v>
      </c>
      <c r="J1086" t="s">
        <v>864</v>
      </c>
      <c r="K1086">
        <v>1418.89707473813</v>
      </c>
      <c r="L1086">
        <v>1468.30167999894</v>
      </c>
      <c r="M1086">
        <v>0.50085684106805095</v>
      </c>
      <c r="N1086">
        <v>0.49914315893194799</v>
      </c>
      <c r="O1086">
        <v>0.24397424384150401</v>
      </c>
      <c r="P1086">
        <v>1.1234917569051801</v>
      </c>
      <c r="Q1086">
        <v>1.1204824869363199</v>
      </c>
      <c r="V1086">
        <v>1</v>
      </c>
      <c r="W1086">
        <v>0</v>
      </c>
      <c r="X1086">
        <v>0</v>
      </c>
      <c r="Y1086" t="str">
        <f>IF(Table721[[#This Row],[home_team_score]] &gt; Table721[[#This Row],[away_team_score]], Table721[[#This Row],[home_team]], IF(Table721[[#This Row],[home_team_score]] &lt; Table721[[#This Row],[away_team_score]], Table721[[#This Row],[away_team]], ""))</f>
        <v/>
      </c>
    </row>
    <row r="1087" spans="1:25">
      <c r="A1087">
        <v>2023</v>
      </c>
      <c r="B1087" s="15">
        <v>45001</v>
      </c>
      <c r="C1087">
        <v>0</v>
      </c>
      <c r="D1087">
        <v>0</v>
      </c>
      <c r="E1087" t="s">
        <v>897</v>
      </c>
      <c r="G1087" t="s">
        <v>843</v>
      </c>
      <c r="H1087" t="s">
        <v>848</v>
      </c>
      <c r="I1087" t="s">
        <v>845</v>
      </c>
      <c r="J1087" t="s">
        <v>849</v>
      </c>
      <c r="K1087">
        <v>1534.3892681544401</v>
      </c>
      <c r="L1087">
        <v>1517.6081578046101</v>
      </c>
      <c r="M1087">
        <v>0.59493942575816705</v>
      </c>
      <c r="N1087">
        <v>0.40506057424183201</v>
      </c>
      <c r="O1087">
        <v>0.232507378779202</v>
      </c>
      <c r="P1087">
        <v>1.2840584238801001</v>
      </c>
      <c r="Q1087">
        <v>0.94844895489910097</v>
      </c>
      <c r="V1087">
        <v>74</v>
      </c>
      <c r="W1087">
        <v>12</v>
      </c>
      <c r="X1087">
        <v>43</v>
      </c>
      <c r="Y1087" t="str">
        <f>IF(Table721[[#This Row],[home_team_score]] &gt; Table721[[#This Row],[away_team_score]], Table721[[#This Row],[home_team]], IF(Table721[[#This Row],[home_team_score]] &lt; Table721[[#This Row],[away_team_score]], Table721[[#This Row],[away_team]], ""))</f>
        <v/>
      </c>
    </row>
    <row r="1088" spans="1:25">
      <c r="A1088">
        <v>2023</v>
      </c>
      <c r="B1088" s="15">
        <v>45001</v>
      </c>
      <c r="C1088">
        <v>0</v>
      </c>
      <c r="D1088">
        <v>0</v>
      </c>
      <c r="E1088" t="s">
        <v>897</v>
      </c>
      <c r="G1088" t="s">
        <v>836</v>
      </c>
      <c r="H1088" t="s">
        <v>850</v>
      </c>
      <c r="I1088" t="s">
        <v>837</v>
      </c>
      <c r="J1088" t="s">
        <v>851</v>
      </c>
      <c r="K1088">
        <v>1420.6452607337301</v>
      </c>
      <c r="L1088">
        <v>1495.23061947867</v>
      </c>
      <c r="M1088">
        <v>0.46467776145282502</v>
      </c>
      <c r="N1088">
        <v>0.53532223854717398</v>
      </c>
      <c r="O1088">
        <v>0.239774099150317</v>
      </c>
      <c r="P1088">
        <v>1.0577119304084299</v>
      </c>
      <c r="Q1088">
        <v>1.18206216874188</v>
      </c>
      <c r="V1088">
        <v>3</v>
      </c>
      <c r="W1088">
        <v>0</v>
      </c>
      <c r="X1088">
        <v>1</v>
      </c>
      <c r="Y1088" t="str">
        <f>IF(Table721[[#This Row],[home_team_score]] &gt; Table721[[#This Row],[away_team_score]], Table721[[#This Row],[home_team]], IF(Table721[[#This Row],[home_team_score]] &lt; Table721[[#This Row],[away_team_score]], Table721[[#This Row],[away_team]], ""))</f>
        <v/>
      </c>
    </row>
    <row r="1089" spans="1:25">
      <c r="A1089">
        <v>2023</v>
      </c>
      <c r="B1089" s="15">
        <v>45001</v>
      </c>
      <c r="C1089">
        <v>0</v>
      </c>
      <c r="D1089">
        <v>0</v>
      </c>
      <c r="E1089" t="s">
        <v>897</v>
      </c>
      <c r="G1089" t="s">
        <v>874</v>
      </c>
      <c r="H1089" t="s">
        <v>868</v>
      </c>
      <c r="I1089" t="s">
        <v>875</v>
      </c>
      <c r="J1089" t="s">
        <v>869</v>
      </c>
      <c r="K1089">
        <v>1512.57522739622</v>
      </c>
      <c r="L1089">
        <v>1422.1216053037799</v>
      </c>
      <c r="M1089">
        <v>0.69179319156329699</v>
      </c>
      <c r="N1089">
        <v>0.30820680843670201</v>
      </c>
      <c r="O1089">
        <v>0.22019172941363199</v>
      </c>
      <c r="P1089">
        <v>1.4514509732933201</v>
      </c>
      <c r="Q1089">
        <v>0.76874075612030301</v>
      </c>
      <c r="V1089">
        <v>7</v>
      </c>
      <c r="W1089">
        <v>40</v>
      </c>
      <c r="X1089">
        <v>23</v>
      </c>
      <c r="Y1089" t="str">
        <f>IF(Table721[[#This Row],[home_team_score]] &gt; Table721[[#This Row],[away_team_score]], Table721[[#This Row],[home_team]], IF(Table721[[#This Row],[home_team_score]] &lt; Table721[[#This Row],[away_team_score]], Table721[[#This Row],[away_team]], ""))</f>
        <v/>
      </c>
    </row>
    <row r="1090" spans="1:25">
      <c r="A1090">
        <v>2023</v>
      </c>
      <c r="B1090" s="15">
        <v>45002</v>
      </c>
      <c r="C1090">
        <v>0</v>
      </c>
      <c r="D1090">
        <v>0</v>
      </c>
      <c r="E1090" t="s">
        <v>897</v>
      </c>
      <c r="G1090" t="s">
        <v>840</v>
      </c>
      <c r="H1090" t="s">
        <v>861</v>
      </c>
      <c r="I1090" t="s">
        <v>841</v>
      </c>
      <c r="J1090" t="s">
        <v>862</v>
      </c>
      <c r="K1090">
        <v>1428.56805594764</v>
      </c>
      <c r="L1090">
        <v>1499.7255224292601</v>
      </c>
      <c r="M1090">
        <v>0.469589539585893</v>
      </c>
      <c r="N1090">
        <v>0.530410460414106</v>
      </c>
      <c r="O1090">
        <v>0.24037120890378399</v>
      </c>
      <c r="P1090">
        <v>1.06667448275673</v>
      </c>
      <c r="Q1090">
        <v>1.1736967261470399</v>
      </c>
      <c r="V1090">
        <v>6</v>
      </c>
      <c r="W1090">
        <v>0</v>
      </c>
      <c r="X1090">
        <v>3</v>
      </c>
      <c r="Y1090" t="str">
        <f>IF(Table721[[#This Row],[home_team_score]] &gt; Table721[[#This Row],[away_team_score]], Table721[[#This Row],[home_team]], IF(Table721[[#This Row],[home_team_score]] &lt; Table721[[#This Row],[away_team_score]], Table721[[#This Row],[away_team]], ""))</f>
        <v/>
      </c>
    </row>
    <row r="1091" spans="1:25">
      <c r="A1091">
        <v>2023</v>
      </c>
      <c r="B1091" s="15">
        <v>45002</v>
      </c>
      <c r="C1091">
        <v>0</v>
      </c>
      <c r="D1091">
        <v>0</v>
      </c>
      <c r="E1091" t="s">
        <v>897</v>
      </c>
      <c r="G1091" t="s">
        <v>838</v>
      </c>
      <c r="H1091" t="s">
        <v>872</v>
      </c>
      <c r="I1091" t="s">
        <v>839</v>
      </c>
      <c r="J1091" t="s">
        <v>873</v>
      </c>
      <c r="K1091">
        <v>1503.5301793327501</v>
      </c>
      <c r="L1091">
        <v>1492.6786689139999</v>
      </c>
      <c r="M1091">
        <v>0.58668776849874105</v>
      </c>
      <c r="N1091">
        <v>0.41331223150125801</v>
      </c>
      <c r="O1091">
        <v>0.23351920469260101</v>
      </c>
      <c r="P1091">
        <v>1.26989188058738</v>
      </c>
      <c r="Q1091">
        <v>0.96362732410522001</v>
      </c>
      <c r="V1091">
        <v>37</v>
      </c>
      <c r="W1091">
        <v>27</v>
      </c>
      <c r="X1091">
        <v>32</v>
      </c>
      <c r="Y1091" t="str">
        <f>IF(Table721[[#This Row],[home_team_score]] &gt; Table721[[#This Row],[away_team_score]], Table721[[#This Row],[home_team]], IF(Table721[[#This Row],[home_team_score]] &lt; Table721[[#This Row],[away_team_score]], Table721[[#This Row],[away_team]], ""))</f>
        <v/>
      </c>
    </row>
    <row r="1092" spans="1:25">
      <c r="A1092">
        <v>2023</v>
      </c>
      <c r="B1092" s="15">
        <v>45002</v>
      </c>
      <c r="C1092">
        <v>0</v>
      </c>
      <c r="D1092">
        <v>0</v>
      </c>
      <c r="E1092" t="s">
        <v>897</v>
      </c>
      <c r="G1092" t="s">
        <v>846</v>
      </c>
      <c r="H1092" t="s">
        <v>866</v>
      </c>
      <c r="I1092" t="s">
        <v>847</v>
      </c>
      <c r="J1092" t="s">
        <v>867</v>
      </c>
      <c r="K1092">
        <v>1570.7556480481901</v>
      </c>
      <c r="L1092">
        <v>1586.92316160271</v>
      </c>
      <c r="M1092">
        <v>0.54853554723741604</v>
      </c>
      <c r="N1092">
        <v>0.45146445276258301</v>
      </c>
      <c r="O1092">
        <v>0.23816839806538201</v>
      </c>
      <c r="P1092">
        <v>1.2045956599727601</v>
      </c>
      <c r="Q1092">
        <v>1.0335727380926201</v>
      </c>
      <c r="V1092">
        <v>100</v>
      </c>
      <c r="W1092">
        <v>2</v>
      </c>
      <c r="X1092">
        <v>51</v>
      </c>
      <c r="Y1092" t="str">
        <f>IF(Table721[[#This Row],[home_team_score]] &gt; Table721[[#This Row],[away_team_score]], Table721[[#This Row],[home_team]], IF(Table721[[#This Row],[home_team_score]] &lt; Table721[[#This Row],[away_team_score]], Table721[[#This Row],[away_team]], ""))</f>
        <v/>
      </c>
    </row>
    <row r="1093" spans="1:25">
      <c r="A1093">
        <v>2023</v>
      </c>
      <c r="B1093" s="15">
        <v>45002</v>
      </c>
      <c r="C1093">
        <v>0</v>
      </c>
      <c r="D1093">
        <v>0</v>
      </c>
      <c r="E1093" t="s">
        <v>897</v>
      </c>
      <c r="G1093" t="s">
        <v>878</v>
      </c>
      <c r="H1093" t="s">
        <v>868</v>
      </c>
      <c r="I1093" t="s">
        <v>879</v>
      </c>
      <c r="J1093" t="s">
        <v>869</v>
      </c>
      <c r="K1093">
        <v>1400.59557195617</v>
      </c>
      <c r="L1093">
        <v>1422.1216053037799</v>
      </c>
      <c r="M1093">
        <v>0.54088583544818503</v>
      </c>
      <c r="N1093">
        <v>0.45911416455181497</v>
      </c>
      <c r="O1093">
        <v>0.2390979669901</v>
      </c>
      <c r="P1093">
        <v>1.1915449342570601</v>
      </c>
      <c r="Q1093">
        <v>1.04755303273303</v>
      </c>
      <c r="V1093">
        <v>0</v>
      </c>
      <c r="W1093">
        <v>0</v>
      </c>
      <c r="X1093">
        <v>0</v>
      </c>
      <c r="Y1093" t="str">
        <f>IF(Table721[[#This Row],[home_team_score]] &gt; Table721[[#This Row],[away_team_score]], Table721[[#This Row],[home_team]], IF(Table721[[#This Row],[home_team_score]] &lt; Table721[[#This Row],[away_team_score]], Table721[[#This Row],[away_team]], ""))</f>
        <v/>
      </c>
    </row>
    <row r="1094" spans="1:25">
      <c r="A1094">
        <v>2023</v>
      </c>
      <c r="B1094" s="15">
        <v>45003</v>
      </c>
      <c r="C1094">
        <v>0</v>
      </c>
      <c r="D1094">
        <v>0</v>
      </c>
      <c r="E1094" t="s">
        <v>897</v>
      </c>
      <c r="G1094" t="s">
        <v>892</v>
      </c>
      <c r="H1094" t="s">
        <v>842</v>
      </c>
      <c r="I1094" t="s">
        <v>893</v>
      </c>
      <c r="J1094" t="s">
        <v>844</v>
      </c>
      <c r="K1094">
        <v>1470.79578939576</v>
      </c>
      <c r="L1094">
        <v>1609.5105456496799</v>
      </c>
      <c r="M1094">
        <v>0.37503338393076302</v>
      </c>
      <c r="N1094">
        <v>0.62496661606923598</v>
      </c>
      <c r="O1094">
        <v>0.228791236616182</v>
      </c>
      <c r="P1094">
        <v>0.89305365279583804</v>
      </c>
      <c r="Q1094">
        <v>1.33573758382034</v>
      </c>
      <c r="V1094">
        <v>85</v>
      </c>
      <c r="W1094">
        <v>39</v>
      </c>
      <c r="X1094">
        <v>62</v>
      </c>
      <c r="Y1094" t="str">
        <f>IF(Table721[[#This Row],[home_team_score]] &gt; Table721[[#This Row],[away_team_score]], Table721[[#This Row],[home_team]], IF(Table721[[#This Row],[home_team_score]] &lt; Table721[[#This Row],[away_team_score]], Table721[[#This Row],[away_team]], ""))</f>
        <v/>
      </c>
    </row>
    <row r="1095" spans="1:25">
      <c r="A1095">
        <v>2023</v>
      </c>
      <c r="B1095" s="15">
        <v>45003</v>
      </c>
      <c r="C1095">
        <v>0</v>
      </c>
      <c r="D1095">
        <v>0</v>
      </c>
      <c r="E1095" t="s">
        <v>897</v>
      </c>
      <c r="G1095" t="s">
        <v>876</v>
      </c>
      <c r="H1095" t="s">
        <v>854</v>
      </c>
      <c r="I1095" t="s">
        <v>877</v>
      </c>
      <c r="J1095" t="s">
        <v>855</v>
      </c>
      <c r="K1095">
        <v>1508.30002860483</v>
      </c>
      <c r="L1095">
        <v>1522.6386079982699</v>
      </c>
      <c r="M1095">
        <v>0.55114143816007899</v>
      </c>
      <c r="N1095">
        <v>0.44885856183992001</v>
      </c>
      <c r="O1095">
        <v>0.23785169303232301</v>
      </c>
      <c r="P1095">
        <v>1.2090446451858301</v>
      </c>
      <c r="Q1095">
        <v>1.0288070478464799</v>
      </c>
      <c r="V1095">
        <v>61</v>
      </c>
      <c r="W1095">
        <v>100</v>
      </c>
      <c r="X1095">
        <v>80</v>
      </c>
      <c r="Y1095" t="str">
        <f>IF(Table721[[#This Row],[home_team_score]] &gt; Table721[[#This Row],[away_team_score]], Table721[[#This Row],[home_team]], IF(Table721[[#This Row],[home_team_score]] &lt; Table721[[#This Row],[away_team_score]], Table721[[#This Row],[away_team]], ""))</f>
        <v/>
      </c>
    </row>
    <row r="1096" spans="1:25">
      <c r="A1096">
        <v>2023</v>
      </c>
      <c r="B1096" s="15">
        <v>45003</v>
      </c>
      <c r="C1096">
        <v>0</v>
      </c>
      <c r="D1096">
        <v>0</v>
      </c>
      <c r="E1096" t="s">
        <v>897</v>
      </c>
      <c r="G1096" t="s">
        <v>886</v>
      </c>
      <c r="H1096" t="s">
        <v>830</v>
      </c>
      <c r="I1096" t="s">
        <v>887</v>
      </c>
      <c r="J1096" t="s">
        <v>832</v>
      </c>
      <c r="K1096">
        <v>1537.00872766782</v>
      </c>
      <c r="L1096">
        <v>1630.70516121895</v>
      </c>
      <c r="M1096">
        <v>0.43744525400782702</v>
      </c>
      <c r="N1096">
        <v>0.56255474599217203</v>
      </c>
      <c r="O1096">
        <v>0.236463755103235</v>
      </c>
      <c r="P1096">
        <v>1.0079143157041099</v>
      </c>
      <c r="Q1096">
        <v>1.2285494393991201</v>
      </c>
      <c r="V1096">
        <v>100</v>
      </c>
      <c r="W1096">
        <v>52</v>
      </c>
      <c r="X1096">
        <v>76</v>
      </c>
      <c r="Y1096" t="str">
        <f>IF(Table721[[#This Row],[home_team_score]] &gt; Table721[[#This Row],[away_team_score]], Table721[[#This Row],[home_team]], IF(Table721[[#This Row],[home_team_score]] &lt; Table721[[#This Row],[away_team_score]], Table721[[#This Row],[away_team]], ""))</f>
        <v/>
      </c>
    </row>
    <row r="1097" spans="1:25">
      <c r="A1097">
        <v>2023</v>
      </c>
      <c r="B1097" s="15">
        <v>45003</v>
      </c>
      <c r="C1097">
        <v>0</v>
      </c>
      <c r="D1097">
        <v>0</v>
      </c>
      <c r="E1097" t="s">
        <v>897</v>
      </c>
      <c r="G1097" t="s">
        <v>850</v>
      </c>
      <c r="H1097" t="s">
        <v>870</v>
      </c>
      <c r="I1097" t="s">
        <v>851</v>
      </c>
      <c r="J1097" t="s">
        <v>871</v>
      </c>
      <c r="K1097">
        <v>1495.23061947867</v>
      </c>
      <c r="L1097">
        <v>1543.3740725346099</v>
      </c>
      <c r="M1097">
        <v>0.502671760394096</v>
      </c>
      <c r="N1097">
        <v>0.497328239605903</v>
      </c>
      <c r="O1097">
        <v>0.24375220622127799</v>
      </c>
      <c r="P1097">
        <v>1.1265683764082699</v>
      </c>
      <c r="Q1097">
        <v>1.1171838298129999</v>
      </c>
      <c r="V1097">
        <v>65</v>
      </c>
      <c r="W1097">
        <v>92</v>
      </c>
      <c r="X1097">
        <v>78</v>
      </c>
      <c r="Y1097" t="str">
        <f>IF(Table721[[#This Row],[home_team_score]] &gt; Table721[[#This Row],[away_team_score]], Table721[[#This Row],[home_team]], IF(Table721[[#This Row],[home_team_score]] &lt; Table721[[#This Row],[away_team_score]], Table721[[#This Row],[away_team]], ""))</f>
        <v/>
      </c>
    </row>
    <row r="1098" spans="1:25">
      <c r="A1098">
        <v>2023</v>
      </c>
      <c r="B1098" s="15">
        <v>45003</v>
      </c>
      <c r="C1098">
        <v>0</v>
      </c>
      <c r="D1098">
        <v>0</v>
      </c>
      <c r="E1098" t="s">
        <v>897</v>
      </c>
      <c r="G1098" t="s">
        <v>858</v>
      </c>
      <c r="H1098" t="s">
        <v>894</v>
      </c>
      <c r="I1098" t="s">
        <v>859</v>
      </c>
      <c r="J1098" t="s">
        <v>895</v>
      </c>
      <c r="K1098">
        <v>1526.7304244656</v>
      </c>
      <c r="L1098">
        <v>1524.1979863501199</v>
      </c>
      <c r="M1098">
        <v>0.57502936148581396</v>
      </c>
      <c r="N1098">
        <v>0.42497063851418498</v>
      </c>
      <c r="O1098">
        <v>0.23494392342395601</v>
      </c>
      <c r="P1098">
        <v>1.24990299212413</v>
      </c>
      <c r="Q1098">
        <v>0.98504093129982095</v>
      </c>
      <c r="V1098">
        <v>73</v>
      </c>
      <c r="W1098">
        <v>97</v>
      </c>
      <c r="X1098">
        <v>85</v>
      </c>
      <c r="Y1098" t="str">
        <f>IF(Table721[[#This Row],[home_team_score]] &gt; Table721[[#This Row],[away_team_score]], Table721[[#This Row],[home_team]], IF(Table721[[#This Row],[home_team_score]] &lt; Table721[[#This Row],[away_team_score]], Table721[[#This Row],[away_team]], ""))</f>
        <v/>
      </c>
    </row>
    <row r="1099" spans="1:25">
      <c r="A1099">
        <v>2023</v>
      </c>
      <c r="B1099" s="15">
        <v>45003</v>
      </c>
      <c r="C1099">
        <v>0</v>
      </c>
      <c r="D1099">
        <v>0</v>
      </c>
      <c r="E1099" t="s">
        <v>897</v>
      </c>
      <c r="G1099" t="s">
        <v>840</v>
      </c>
      <c r="H1099" t="s">
        <v>866</v>
      </c>
      <c r="I1099" t="s">
        <v>841</v>
      </c>
      <c r="J1099" t="s">
        <v>867</v>
      </c>
      <c r="K1099">
        <v>1428.56805594764</v>
      </c>
      <c r="L1099">
        <v>1586.92316160271</v>
      </c>
      <c r="M1099">
        <v>0.34893084208351899</v>
      </c>
      <c r="N1099">
        <v>0.65106915791648001</v>
      </c>
      <c r="O1099">
        <v>0.225499257046896</v>
      </c>
      <c r="P1099">
        <v>0.84467729556335402</v>
      </c>
      <c r="Q1099">
        <v>1.38082196148354</v>
      </c>
      <c r="V1099">
        <v>45</v>
      </c>
      <c r="W1099">
        <v>0</v>
      </c>
      <c r="X1099">
        <v>22</v>
      </c>
      <c r="Y1099" t="str">
        <f>IF(Table721[[#This Row],[home_team_score]] &gt; Table721[[#This Row],[away_team_score]], Table721[[#This Row],[home_team]], IF(Table721[[#This Row],[home_team_score]] &lt; Table721[[#This Row],[away_team_score]], Table721[[#This Row],[away_team]], ""))</f>
        <v/>
      </c>
    </row>
    <row r="1100" spans="1:25">
      <c r="A1100">
        <v>2023</v>
      </c>
      <c r="B1100" s="15">
        <v>45003</v>
      </c>
      <c r="C1100">
        <v>0</v>
      </c>
      <c r="D1100">
        <v>0</v>
      </c>
      <c r="E1100" t="s">
        <v>897</v>
      </c>
      <c r="G1100" t="s">
        <v>831</v>
      </c>
      <c r="H1100" t="s">
        <v>846</v>
      </c>
      <c r="I1100" t="s">
        <v>833</v>
      </c>
      <c r="J1100" t="s">
        <v>847</v>
      </c>
      <c r="K1100">
        <v>1483.8549982193099</v>
      </c>
      <c r="L1100">
        <v>1570.7556480481901</v>
      </c>
      <c r="M1100">
        <v>0.44709447617811299</v>
      </c>
      <c r="N1100">
        <v>0.55290552382188596</v>
      </c>
      <c r="O1100">
        <v>0.237637268212294</v>
      </c>
      <c r="P1100">
        <v>1.02557991061674</v>
      </c>
      <c r="Q1100">
        <v>1.21205735759554</v>
      </c>
      <c r="V1100">
        <v>74</v>
      </c>
      <c r="W1100">
        <v>16</v>
      </c>
      <c r="X1100">
        <v>45</v>
      </c>
      <c r="Y1100" t="str">
        <f>IF(Table721[[#This Row],[home_team_score]] &gt; Table721[[#This Row],[away_team_score]], Table721[[#This Row],[home_team]], IF(Table721[[#This Row],[home_team_score]] &lt; Table721[[#This Row],[away_team_score]], Table721[[#This Row],[away_team]], ""))</f>
        <v/>
      </c>
    </row>
    <row r="1101" spans="1:25">
      <c r="A1101">
        <v>2023</v>
      </c>
      <c r="B1101" s="15">
        <v>45003</v>
      </c>
      <c r="C1101">
        <v>0</v>
      </c>
      <c r="D1101">
        <v>0</v>
      </c>
      <c r="E1101" t="s">
        <v>897</v>
      </c>
      <c r="G1101" t="s">
        <v>882</v>
      </c>
      <c r="H1101" t="s">
        <v>884</v>
      </c>
      <c r="I1101" t="s">
        <v>883</v>
      </c>
      <c r="J1101" t="s">
        <v>885</v>
      </c>
      <c r="K1101">
        <v>1580.92472514466</v>
      </c>
      <c r="L1101">
        <v>1429.42452628144</v>
      </c>
      <c r="M1101">
        <v>0.76131970184319697</v>
      </c>
      <c r="N1101">
        <v>0.238680298156802</v>
      </c>
      <c r="O1101">
        <v>0.21034672935415299</v>
      </c>
      <c r="P1101">
        <v>1.5728450237649501</v>
      </c>
      <c r="Q1101">
        <v>0.63750170558920105</v>
      </c>
      <c r="V1101">
        <v>42</v>
      </c>
      <c r="W1101">
        <v>1</v>
      </c>
      <c r="X1101">
        <v>21</v>
      </c>
      <c r="Y1101" t="str">
        <f>IF(Table721[[#This Row],[home_team_score]] &gt; Table721[[#This Row],[away_team_score]], Table721[[#This Row],[home_team]], IF(Table721[[#This Row],[home_team_score]] &lt; Table721[[#This Row],[away_team_score]], Table721[[#This Row],[away_team]], ""))</f>
        <v/>
      </c>
    </row>
    <row r="1102" spans="1:25">
      <c r="A1102">
        <v>2023</v>
      </c>
      <c r="B1102" s="15">
        <v>45003</v>
      </c>
      <c r="C1102">
        <v>0</v>
      </c>
      <c r="D1102">
        <v>0</v>
      </c>
      <c r="E1102" t="s">
        <v>897</v>
      </c>
      <c r="G1102" t="s">
        <v>888</v>
      </c>
      <c r="H1102" t="s">
        <v>856</v>
      </c>
      <c r="I1102" t="s">
        <v>889</v>
      </c>
      <c r="J1102" t="s">
        <v>857</v>
      </c>
      <c r="K1102">
        <v>1561.43380261583</v>
      </c>
      <c r="L1102">
        <v>1517.16004616604</v>
      </c>
      <c r="M1102">
        <v>0.63243641589389898</v>
      </c>
      <c r="N1102">
        <v>0.36756358410610002</v>
      </c>
      <c r="O1102">
        <v>0.22785605770624601</v>
      </c>
      <c r="P1102">
        <v>1.34862442101859</v>
      </c>
      <c r="Q1102">
        <v>0.87923163668765203</v>
      </c>
      <c r="V1102">
        <v>87</v>
      </c>
      <c r="W1102">
        <v>2</v>
      </c>
      <c r="X1102">
        <v>44</v>
      </c>
      <c r="Y1102" t="str">
        <f>IF(Table721[[#This Row],[home_team_score]] &gt; Table721[[#This Row],[away_team_score]], Table721[[#This Row],[home_team]], IF(Table721[[#This Row],[home_team_score]] &lt; Table721[[#This Row],[away_team_score]], Table721[[#This Row],[away_team]], ""))</f>
        <v/>
      </c>
    </row>
    <row r="1103" spans="1:25">
      <c r="A1103">
        <v>2023</v>
      </c>
      <c r="B1103" s="15">
        <v>45003</v>
      </c>
      <c r="C1103">
        <v>0</v>
      </c>
      <c r="D1103">
        <v>0</v>
      </c>
      <c r="E1103" t="s">
        <v>897</v>
      </c>
      <c r="G1103" t="s">
        <v>848</v>
      </c>
      <c r="H1103" t="s">
        <v>852</v>
      </c>
      <c r="I1103" t="s">
        <v>849</v>
      </c>
      <c r="J1103" t="s">
        <v>853</v>
      </c>
      <c r="K1103">
        <v>1517.6081578046101</v>
      </c>
      <c r="L1103">
        <v>1525.25527883882</v>
      </c>
      <c r="M1103">
        <v>0.56065056811969805</v>
      </c>
      <c r="N1103">
        <v>0.43934943188030101</v>
      </c>
      <c r="O1103">
        <v>0.23669544588407401</v>
      </c>
      <c r="P1103">
        <v>1.2252931459172101</v>
      </c>
      <c r="Q1103">
        <v>1.0114022999668499</v>
      </c>
      <c r="V1103">
        <v>68</v>
      </c>
      <c r="W1103">
        <v>100</v>
      </c>
      <c r="X1103">
        <v>84</v>
      </c>
      <c r="Y1103" t="str">
        <f>IF(Table721[[#This Row],[home_team_score]] &gt; Table721[[#This Row],[away_team_score]], Table721[[#This Row],[home_team]], IF(Table721[[#This Row],[home_team_score]] &lt; Table721[[#This Row],[away_team_score]], Table721[[#This Row],[away_team]], ""))</f>
        <v/>
      </c>
    </row>
    <row r="1104" spans="1:25">
      <c r="A1104">
        <v>2023</v>
      </c>
      <c r="B1104" s="15">
        <v>45003</v>
      </c>
      <c r="C1104">
        <v>0</v>
      </c>
      <c r="D1104">
        <v>0</v>
      </c>
      <c r="E1104" t="s">
        <v>897</v>
      </c>
      <c r="G1104" t="s">
        <v>874</v>
      </c>
      <c r="H1104" t="s">
        <v>863</v>
      </c>
      <c r="I1104" t="s">
        <v>875</v>
      </c>
      <c r="J1104" t="s">
        <v>864</v>
      </c>
      <c r="K1104">
        <v>1512.57522739622</v>
      </c>
      <c r="L1104">
        <v>1468.30167999894</v>
      </c>
      <c r="M1104">
        <v>0.63243613615007999</v>
      </c>
      <c r="N1104">
        <v>0.36756386384991901</v>
      </c>
      <c r="O1104">
        <v>0.22785609282399399</v>
      </c>
      <c r="P1104">
        <v>1.34862393818029</v>
      </c>
      <c r="Q1104">
        <v>0.87923215464369997</v>
      </c>
      <c r="V1104">
        <v>28</v>
      </c>
      <c r="W1104">
        <v>40</v>
      </c>
      <c r="X1104">
        <v>34</v>
      </c>
      <c r="Y1104" t="str">
        <f>IF(Table721[[#This Row],[home_team_score]] &gt; Table721[[#This Row],[away_team_score]], Table721[[#This Row],[home_team]], IF(Table721[[#This Row],[home_team_score]] &lt; Table721[[#This Row],[away_team_score]], Table721[[#This Row],[away_team]], ""))</f>
        <v/>
      </c>
    </row>
    <row r="1105" spans="1:25">
      <c r="A1105">
        <v>2023</v>
      </c>
      <c r="B1105" s="15">
        <v>45003</v>
      </c>
      <c r="C1105">
        <v>0</v>
      </c>
      <c r="D1105">
        <v>0</v>
      </c>
      <c r="E1105" t="s">
        <v>897</v>
      </c>
      <c r="G1105" t="s">
        <v>836</v>
      </c>
      <c r="H1105" t="s">
        <v>834</v>
      </c>
      <c r="I1105" t="s">
        <v>837</v>
      </c>
      <c r="J1105" t="s">
        <v>835</v>
      </c>
      <c r="K1105">
        <v>1420.6452607337301</v>
      </c>
      <c r="L1105">
        <v>1509.0058363856399</v>
      </c>
      <c r="M1105">
        <v>0.44501793229491199</v>
      </c>
      <c r="N1105">
        <v>0.55498206770508796</v>
      </c>
      <c r="O1105">
        <v>0.23738482683593101</v>
      </c>
      <c r="P1105">
        <v>1.0217801866290399</v>
      </c>
      <c r="Q1105">
        <v>1.2156046402068801</v>
      </c>
      <c r="V1105">
        <v>6</v>
      </c>
      <c r="W1105">
        <v>0</v>
      </c>
      <c r="X1105">
        <v>3</v>
      </c>
      <c r="Y1105" t="str">
        <f>IF(Table721[[#This Row],[home_team_score]] &gt; Table721[[#This Row],[away_team_score]], Table721[[#This Row],[home_team]], IF(Table721[[#This Row],[home_team_score]] &lt; Table721[[#This Row],[away_team_score]], Table721[[#This Row],[away_team]], ""))</f>
        <v/>
      </c>
    </row>
    <row r="1106" spans="1:25">
      <c r="A1106">
        <v>2023</v>
      </c>
      <c r="B1106" s="15">
        <v>45003</v>
      </c>
      <c r="C1106">
        <v>0</v>
      </c>
      <c r="D1106">
        <v>0</v>
      </c>
      <c r="E1106" t="s">
        <v>897</v>
      </c>
      <c r="G1106" t="s">
        <v>890</v>
      </c>
      <c r="H1106" t="s">
        <v>880</v>
      </c>
      <c r="I1106" t="s">
        <v>891</v>
      </c>
      <c r="J1106" t="s">
        <v>881</v>
      </c>
      <c r="K1106">
        <v>1418.89707473813</v>
      </c>
      <c r="L1106">
        <v>1423.6619408256699</v>
      </c>
      <c r="M1106">
        <v>0.564733232384524</v>
      </c>
      <c r="N1106">
        <v>0.435266767615475</v>
      </c>
      <c r="O1106">
        <v>0.236198604565306</v>
      </c>
      <c r="P1106">
        <v>1.23227586789347</v>
      </c>
      <c r="Q1106">
        <v>1.00392273667183</v>
      </c>
      <c r="V1106">
        <v>0</v>
      </c>
      <c r="W1106">
        <v>0</v>
      </c>
      <c r="X1106">
        <v>0</v>
      </c>
      <c r="Y1106" t="str">
        <f>IF(Table721[[#This Row],[home_team_score]] &gt; Table721[[#This Row],[away_team_score]], Table721[[#This Row],[home_team]], IF(Table721[[#This Row],[home_team_score]] &lt; Table721[[#This Row],[away_team_score]], Table721[[#This Row],[away_team]], ""))</f>
        <v/>
      </c>
    </row>
    <row r="1107" spans="1:25">
      <c r="A1107">
        <v>2023</v>
      </c>
      <c r="B1107" s="15">
        <v>45004</v>
      </c>
      <c r="C1107">
        <v>0</v>
      </c>
      <c r="D1107">
        <v>0</v>
      </c>
      <c r="E1107" t="s">
        <v>897</v>
      </c>
      <c r="G1107" t="s">
        <v>861</v>
      </c>
      <c r="H1107" t="s">
        <v>830</v>
      </c>
      <c r="I1107" t="s">
        <v>862</v>
      </c>
      <c r="J1107" t="s">
        <v>832</v>
      </c>
      <c r="K1107">
        <v>1499.7255224292601</v>
      </c>
      <c r="L1107">
        <v>1630.70516121895</v>
      </c>
      <c r="M1107">
        <v>0.38552640483122502</v>
      </c>
      <c r="N1107">
        <v>0.61447359516877398</v>
      </c>
      <c r="O1107">
        <v>0.23009698487531299</v>
      </c>
      <c r="P1107">
        <v>0.91244133119628001</v>
      </c>
      <c r="Q1107">
        <v>1.31765565367903</v>
      </c>
      <c r="V1107">
        <v>98</v>
      </c>
      <c r="W1107">
        <v>99</v>
      </c>
      <c r="X1107">
        <v>98</v>
      </c>
      <c r="Y1107" t="str">
        <f>IF(Table721[[#This Row],[home_team_score]] &gt; Table721[[#This Row],[away_team_score]], Table721[[#This Row],[home_team]], IF(Table721[[#This Row],[home_team_score]] &lt; Table721[[#This Row],[away_team_score]], Table721[[#This Row],[away_team]], ""))</f>
        <v/>
      </c>
    </row>
    <row r="1108" spans="1:25">
      <c r="A1108">
        <v>2023</v>
      </c>
      <c r="B1108" s="15">
        <v>45004</v>
      </c>
      <c r="C1108">
        <v>0</v>
      </c>
      <c r="D1108">
        <v>0</v>
      </c>
      <c r="E1108" t="s">
        <v>897</v>
      </c>
      <c r="G1108" t="s">
        <v>886</v>
      </c>
      <c r="H1108" t="s">
        <v>838</v>
      </c>
      <c r="I1108" t="s">
        <v>887</v>
      </c>
      <c r="J1108" t="s">
        <v>839</v>
      </c>
      <c r="K1108">
        <v>1537.00872766782</v>
      </c>
      <c r="L1108">
        <v>1503.5301793327501</v>
      </c>
      <c r="M1108">
        <v>0.61787565189568605</v>
      </c>
      <c r="N1108">
        <v>0.38212434810431301</v>
      </c>
      <c r="O1108">
        <v>0.22967457885158701</v>
      </c>
      <c r="P1108">
        <v>1.3235155525111599</v>
      </c>
      <c r="Q1108">
        <v>0.90615902634041801</v>
      </c>
      <c r="V1108">
        <v>67</v>
      </c>
      <c r="W1108">
        <v>46</v>
      </c>
      <c r="X1108">
        <v>56</v>
      </c>
      <c r="Y1108" t="str">
        <f>IF(Table721[[#This Row],[home_team_score]] &gt; Table721[[#This Row],[away_team_score]], Table721[[#This Row],[home_team]], IF(Table721[[#This Row],[home_team_score]] &lt; Table721[[#This Row],[away_team_score]], Table721[[#This Row],[away_team]], ""))</f>
        <v/>
      </c>
    </row>
    <row r="1109" spans="1:25">
      <c r="A1109">
        <v>2023</v>
      </c>
      <c r="B1109" s="15">
        <v>45004</v>
      </c>
      <c r="C1109">
        <v>0</v>
      </c>
      <c r="D1109">
        <v>0</v>
      </c>
      <c r="E1109" t="s">
        <v>897</v>
      </c>
      <c r="G1109" t="s">
        <v>843</v>
      </c>
      <c r="H1109" t="s">
        <v>868</v>
      </c>
      <c r="I1109" t="s">
        <v>845</v>
      </c>
      <c r="J1109" t="s">
        <v>869</v>
      </c>
      <c r="K1109">
        <v>1534.3892681544401</v>
      </c>
      <c r="L1109">
        <v>1422.1216053037799</v>
      </c>
      <c r="M1109">
        <v>0.71790386574120202</v>
      </c>
      <c r="N1109">
        <v>0.28209613425879698</v>
      </c>
      <c r="O1109">
        <v>0.216636250553631</v>
      </c>
      <c r="P1109">
        <v>1.4969199803038999</v>
      </c>
      <c r="Q1109">
        <v>0.71971627024972595</v>
      </c>
      <c r="V1109">
        <v>14</v>
      </c>
      <c r="W1109">
        <v>8</v>
      </c>
      <c r="X1109">
        <v>11</v>
      </c>
      <c r="Y1109" t="str">
        <f>IF(Table721[[#This Row],[home_team_score]] &gt; Table721[[#This Row],[away_team_score]], Table721[[#This Row],[home_team]], IF(Table721[[#This Row],[home_team_score]] &lt; Table721[[#This Row],[away_team_score]], Table721[[#This Row],[away_team]], ""))</f>
        <v/>
      </c>
    </row>
    <row r="1110" spans="1:25">
      <c r="A1110">
        <v>2023</v>
      </c>
      <c r="B1110" s="15">
        <v>45004</v>
      </c>
      <c r="C1110">
        <v>0</v>
      </c>
      <c r="D1110">
        <v>0</v>
      </c>
      <c r="E1110" t="s">
        <v>897</v>
      </c>
      <c r="G1110" t="s">
        <v>872</v>
      </c>
      <c r="H1110" t="s">
        <v>854</v>
      </c>
      <c r="I1110" t="s">
        <v>873</v>
      </c>
      <c r="J1110" t="s">
        <v>855</v>
      </c>
      <c r="K1110">
        <v>1492.6786689139999</v>
      </c>
      <c r="L1110">
        <v>1522.6386079982699</v>
      </c>
      <c r="M1110">
        <v>0.52880802518277603</v>
      </c>
      <c r="N1110">
        <v>0.47119197481722302</v>
      </c>
      <c r="O1110">
        <v>0.24056607100402899</v>
      </c>
      <c r="P1110">
        <v>1.1709688524359601</v>
      </c>
      <c r="Q1110">
        <v>1.06959721856806</v>
      </c>
      <c r="V1110">
        <v>50</v>
      </c>
      <c r="W1110">
        <v>3</v>
      </c>
      <c r="X1110">
        <v>26</v>
      </c>
      <c r="Y1110" t="str">
        <f>IF(Table721[[#This Row],[home_team_score]] &gt; Table721[[#This Row],[away_team_score]], Table721[[#This Row],[home_team]], IF(Table721[[#This Row],[home_team_score]] &lt; Table721[[#This Row],[away_team_score]], Table721[[#This Row],[away_team]], ""))</f>
        <v/>
      </c>
    </row>
    <row r="1111" spans="1:25">
      <c r="A1111">
        <v>2023</v>
      </c>
      <c r="B1111" s="15">
        <v>45004</v>
      </c>
      <c r="C1111">
        <v>0</v>
      </c>
      <c r="D1111">
        <v>0</v>
      </c>
      <c r="E1111" t="s">
        <v>897</v>
      </c>
      <c r="G1111" t="s">
        <v>882</v>
      </c>
      <c r="H1111" t="s">
        <v>894</v>
      </c>
      <c r="I1111" t="s">
        <v>883</v>
      </c>
      <c r="J1111" t="s">
        <v>895</v>
      </c>
      <c r="K1111">
        <v>1580.92472514466</v>
      </c>
      <c r="L1111">
        <v>1524.1979863501199</v>
      </c>
      <c r="M1111">
        <v>0.64893666952673001</v>
      </c>
      <c r="N1111">
        <v>0.35106333047326899</v>
      </c>
      <c r="O1111">
        <v>0.22577091155822601</v>
      </c>
      <c r="P1111">
        <v>1.3771332271890699</v>
      </c>
      <c r="Q1111">
        <v>0.84863768436914799</v>
      </c>
      <c r="V1111">
        <v>95</v>
      </c>
      <c r="W1111">
        <v>2</v>
      </c>
      <c r="X1111">
        <v>48</v>
      </c>
      <c r="Y1111" t="str">
        <f>IF(Table721[[#This Row],[home_team_score]] &gt; Table721[[#This Row],[away_team_score]], Table721[[#This Row],[home_team]], IF(Table721[[#This Row],[home_team_score]] &lt; Table721[[#This Row],[away_team_score]], Table721[[#This Row],[away_team]], ""))</f>
        <v/>
      </c>
    </row>
    <row r="1112" spans="1:25">
      <c r="A1112">
        <v>2023</v>
      </c>
      <c r="B1112" s="15">
        <v>45004</v>
      </c>
      <c r="C1112">
        <v>0</v>
      </c>
      <c r="D1112">
        <v>0</v>
      </c>
      <c r="E1112" t="s">
        <v>897</v>
      </c>
      <c r="G1112" t="s">
        <v>888</v>
      </c>
      <c r="H1112" t="s">
        <v>876</v>
      </c>
      <c r="I1112" t="s">
        <v>889</v>
      </c>
      <c r="J1112" t="s">
        <v>877</v>
      </c>
      <c r="K1112">
        <v>1561.43380261583</v>
      </c>
      <c r="L1112">
        <v>1508.30002860483</v>
      </c>
      <c r="M1112">
        <v>0.64421037493283695</v>
      </c>
      <c r="N1112">
        <v>0.355789625067162</v>
      </c>
      <c r="O1112">
        <v>0.22637113254194499</v>
      </c>
      <c r="P1112">
        <v>1.3689612502388</v>
      </c>
      <c r="Q1112">
        <v>0.85740988230314297</v>
      </c>
      <c r="V1112">
        <v>83</v>
      </c>
      <c r="W1112">
        <v>2</v>
      </c>
      <c r="X1112">
        <v>42</v>
      </c>
      <c r="Y1112" t="str">
        <f>IF(Table721[[#This Row],[home_team_score]] &gt; Table721[[#This Row],[away_team_score]], Table721[[#This Row],[home_team]], IF(Table721[[#This Row],[home_team_score]] &lt; Table721[[#This Row],[away_team_score]], Table721[[#This Row],[away_team]], ""))</f>
        <v/>
      </c>
    </row>
    <row r="1113" spans="1:25">
      <c r="A1113">
        <v>2023</v>
      </c>
      <c r="B1113" s="15">
        <v>45004</v>
      </c>
      <c r="C1113">
        <v>0</v>
      </c>
      <c r="D1113">
        <v>0</v>
      </c>
      <c r="E1113" t="s">
        <v>897</v>
      </c>
      <c r="G1113" t="s">
        <v>878</v>
      </c>
      <c r="H1113" t="s">
        <v>863</v>
      </c>
      <c r="I1113" t="s">
        <v>879</v>
      </c>
      <c r="J1113" t="s">
        <v>864</v>
      </c>
      <c r="K1113">
        <v>1400.59557195617</v>
      </c>
      <c r="L1113">
        <v>1468.30167999894</v>
      </c>
      <c r="M1113">
        <v>0.47454089881156097</v>
      </c>
      <c r="N1113">
        <v>0.52545910118843797</v>
      </c>
      <c r="O1113">
        <v>0.24097343237066299</v>
      </c>
      <c r="P1113">
        <v>1.0757034808068999</v>
      </c>
      <c r="Q1113">
        <v>1.1652699515637499</v>
      </c>
      <c r="V1113">
        <v>0</v>
      </c>
      <c r="W1113">
        <v>0</v>
      </c>
      <c r="X1113">
        <v>0</v>
      </c>
      <c r="Y1113" t="str">
        <f>IF(Table721[[#This Row],[home_team_score]] &gt; Table721[[#This Row],[away_team_score]], Table721[[#This Row],[home_team]], IF(Table721[[#This Row],[home_team_score]] &lt; Table721[[#This Row],[away_team_score]], Table721[[#This Row],[away_team]], ""))</f>
        <v/>
      </c>
    </row>
    <row r="1114" spans="1:25">
      <c r="A1114">
        <v>2023</v>
      </c>
      <c r="B1114" s="15">
        <v>45005</v>
      </c>
      <c r="C1114">
        <v>0</v>
      </c>
      <c r="D1114">
        <v>0</v>
      </c>
      <c r="E1114" t="s">
        <v>897</v>
      </c>
      <c r="G1114" t="s">
        <v>892</v>
      </c>
      <c r="H1114" t="s">
        <v>858</v>
      </c>
      <c r="I1114" t="s">
        <v>893</v>
      </c>
      <c r="J1114" t="s">
        <v>859</v>
      </c>
      <c r="K1114">
        <v>1470.79578939576</v>
      </c>
      <c r="L1114">
        <v>1526.7304244656</v>
      </c>
      <c r="M1114">
        <v>0.49146020413103197</v>
      </c>
      <c r="N1114">
        <v>0.50853979586896703</v>
      </c>
      <c r="O1114">
        <v>0.24303515853983099</v>
      </c>
      <c r="P1114">
        <v>1.1065134581748901</v>
      </c>
      <c r="Q1114">
        <v>1.1365217003649299</v>
      </c>
      <c r="V1114">
        <v>38</v>
      </c>
      <c r="W1114">
        <v>52</v>
      </c>
      <c r="X1114">
        <v>45</v>
      </c>
      <c r="Y1114" t="str">
        <f>IF(Table721[[#This Row],[home_team_score]] &gt; Table721[[#This Row],[away_team_score]], Table721[[#This Row],[home_team]], IF(Table721[[#This Row],[home_team_score]] &lt; Table721[[#This Row],[away_team_score]], Table721[[#This Row],[away_team]], ""))</f>
        <v/>
      </c>
    </row>
    <row r="1115" spans="1:25">
      <c r="A1115">
        <v>2023</v>
      </c>
      <c r="B1115" s="15">
        <v>45005</v>
      </c>
      <c r="C1115">
        <v>0</v>
      </c>
      <c r="D1115">
        <v>0</v>
      </c>
      <c r="E1115" t="s">
        <v>897</v>
      </c>
      <c r="G1115" t="s">
        <v>856</v>
      </c>
      <c r="H1115" t="s">
        <v>831</v>
      </c>
      <c r="I1115" t="s">
        <v>857</v>
      </c>
      <c r="J1115" t="s">
        <v>833</v>
      </c>
      <c r="K1115">
        <v>1517.16004616604</v>
      </c>
      <c r="L1115">
        <v>1483.8549982193099</v>
      </c>
      <c r="M1115">
        <v>0.61763981430108605</v>
      </c>
      <c r="N1115">
        <v>0.382360185698913</v>
      </c>
      <c r="O1115">
        <v>0.22970388909789999</v>
      </c>
      <c r="P1115">
        <v>1.3231092502934001</v>
      </c>
      <c r="Q1115">
        <v>0.90659463880449198</v>
      </c>
      <c r="V1115">
        <v>41</v>
      </c>
      <c r="W1115">
        <v>100</v>
      </c>
      <c r="X1115">
        <v>70</v>
      </c>
      <c r="Y1115" t="str">
        <f>IF(Table721[[#This Row],[home_team_score]] &gt; Table721[[#This Row],[away_team_score]], Table721[[#This Row],[home_team]], IF(Table721[[#This Row],[home_team_score]] &lt; Table721[[#This Row],[away_team_score]], Table721[[#This Row],[away_team]], ""))</f>
        <v/>
      </c>
    </row>
    <row r="1116" spans="1:25">
      <c r="A1116">
        <v>2023</v>
      </c>
      <c r="B1116" s="15">
        <v>45005</v>
      </c>
      <c r="C1116">
        <v>0</v>
      </c>
      <c r="D1116">
        <v>0</v>
      </c>
      <c r="E1116" t="s">
        <v>897</v>
      </c>
      <c r="G1116" t="s">
        <v>842</v>
      </c>
      <c r="H1116" t="s">
        <v>880</v>
      </c>
      <c r="I1116" t="s">
        <v>844</v>
      </c>
      <c r="J1116" t="s">
        <v>881</v>
      </c>
      <c r="K1116">
        <v>1609.5105456496799</v>
      </c>
      <c r="L1116">
        <v>1423.6619408256699</v>
      </c>
      <c r="M1116">
        <v>0.79537809853728003</v>
      </c>
      <c r="N1116">
        <v>0.204621901462719</v>
      </c>
      <c r="O1116">
        <v>0.20495104463286601</v>
      </c>
      <c r="P1116">
        <v>1.6326936695340999</v>
      </c>
      <c r="Q1116">
        <v>0.57225737509875696</v>
      </c>
      <c r="V1116">
        <v>55</v>
      </c>
      <c r="W1116">
        <v>5</v>
      </c>
      <c r="X1116">
        <v>30</v>
      </c>
      <c r="Y1116" t="str">
        <f>IF(Table721[[#This Row],[home_team_score]] &gt; Table721[[#This Row],[away_team_score]], Table721[[#This Row],[home_team]], IF(Table721[[#This Row],[home_team_score]] &lt; Table721[[#This Row],[away_team_score]], Table721[[#This Row],[away_team]], ""))</f>
        <v/>
      </c>
    </row>
    <row r="1117" spans="1:25">
      <c r="A1117">
        <v>2023</v>
      </c>
      <c r="B1117" s="15">
        <v>45005</v>
      </c>
      <c r="C1117">
        <v>0</v>
      </c>
      <c r="D1117">
        <v>0</v>
      </c>
      <c r="E1117" t="s">
        <v>897</v>
      </c>
      <c r="G1117" t="s">
        <v>870</v>
      </c>
      <c r="H1117" t="s">
        <v>836</v>
      </c>
      <c r="I1117" t="s">
        <v>871</v>
      </c>
      <c r="J1117" t="s">
        <v>837</v>
      </c>
      <c r="K1117">
        <v>1543.3740725346099</v>
      </c>
      <c r="L1117">
        <v>1420.6452607337301</v>
      </c>
      <c r="M1117">
        <v>0.72993778930832998</v>
      </c>
      <c r="N1117">
        <v>0.27006221069166902</v>
      </c>
      <c r="O1117">
        <v>0.214945983450854</v>
      </c>
      <c r="P1117">
        <v>1.5179243660866899</v>
      </c>
      <c r="Q1117">
        <v>0.69702161736416002</v>
      </c>
      <c r="V1117">
        <v>17</v>
      </c>
      <c r="W1117">
        <v>31</v>
      </c>
      <c r="X1117">
        <v>24</v>
      </c>
      <c r="Y1117" t="str">
        <f>IF(Table721[[#This Row],[home_team_score]] &gt; Table721[[#This Row],[away_team_score]], Table721[[#This Row],[home_team]], IF(Table721[[#This Row],[home_team_score]] &lt; Table721[[#This Row],[away_team_score]], Table721[[#This Row],[away_team]], ""))</f>
        <v/>
      </c>
    </row>
    <row r="1118" spans="1:25">
      <c r="A1118">
        <v>2023</v>
      </c>
      <c r="B1118" s="15">
        <v>45005</v>
      </c>
      <c r="C1118">
        <v>0</v>
      </c>
      <c r="D1118">
        <v>0</v>
      </c>
      <c r="E1118" t="s">
        <v>897</v>
      </c>
      <c r="G1118" t="s">
        <v>874</v>
      </c>
      <c r="H1118" t="s">
        <v>848</v>
      </c>
      <c r="I1118" t="s">
        <v>875</v>
      </c>
      <c r="J1118" t="s">
        <v>849</v>
      </c>
      <c r="K1118">
        <v>1512.57522739622</v>
      </c>
      <c r="L1118">
        <v>1517.6081578046101</v>
      </c>
      <c r="M1118">
        <v>0.56435388520104302</v>
      </c>
      <c r="N1118">
        <v>0.43564611479895599</v>
      </c>
      <c r="O1118">
        <v>0.23624478292697601</v>
      </c>
      <c r="P1118">
        <v>1.2316268922257401</v>
      </c>
      <c r="Q1118">
        <v>1.00461789070123</v>
      </c>
      <c r="V1118">
        <v>60</v>
      </c>
      <c r="W1118">
        <v>64</v>
      </c>
      <c r="X1118">
        <v>62</v>
      </c>
      <c r="Y1118" t="str">
        <f>IF(Table721[[#This Row],[home_team_score]] &gt; Table721[[#This Row],[away_team_score]], Table721[[#This Row],[home_team]], IF(Table721[[#This Row],[home_team_score]] &lt; Table721[[#This Row],[away_team_score]], Table721[[#This Row],[away_team]], ""))</f>
        <v/>
      </c>
    </row>
    <row r="1119" spans="1:25">
      <c r="A1119">
        <v>2023</v>
      </c>
      <c r="B1119" s="15">
        <v>45006</v>
      </c>
      <c r="C1119">
        <v>0</v>
      </c>
      <c r="D1119">
        <v>0</v>
      </c>
      <c r="E1119" t="s">
        <v>897</v>
      </c>
      <c r="G1119" t="s">
        <v>888</v>
      </c>
      <c r="H1119" t="s">
        <v>866</v>
      </c>
      <c r="I1119" t="s">
        <v>889</v>
      </c>
      <c r="J1119" t="s">
        <v>867</v>
      </c>
      <c r="K1119">
        <v>1561.43380261583</v>
      </c>
      <c r="L1119">
        <v>1586.92316160271</v>
      </c>
      <c r="M1119">
        <v>0.53521524609474902</v>
      </c>
      <c r="N1119">
        <v>0.46478475390524998</v>
      </c>
      <c r="O1119">
        <v>0.23978710351327401</v>
      </c>
      <c r="P1119">
        <v>1.1818798820855601</v>
      </c>
      <c r="Q1119">
        <v>1.0579072214277001</v>
      </c>
      <c r="V1119">
        <v>100</v>
      </c>
      <c r="W1119">
        <v>2</v>
      </c>
      <c r="X1119">
        <v>51</v>
      </c>
      <c r="Y1119" t="str">
        <f>IF(Table721[[#This Row],[home_team_score]] &gt; Table721[[#This Row],[away_team_score]], Table721[[#This Row],[home_team]], IF(Table721[[#This Row],[home_team_score]] &lt; Table721[[#This Row],[away_team_score]], Table721[[#This Row],[away_team]], ""))</f>
        <v/>
      </c>
    </row>
    <row r="1120" spans="1:25">
      <c r="A1120">
        <v>2023</v>
      </c>
      <c r="B1120" s="15">
        <v>45006</v>
      </c>
      <c r="C1120">
        <v>0</v>
      </c>
      <c r="D1120">
        <v>0</v>
      </c>
      <c r="E1120" t="s">
        <v>897</v>
      </c>
      <c r="G1120" t="s">
        <v>894</v>
      </c>
      <c r="H1120" t="s">
        <v>886</v>
      </c>
      <c r="I1120" t="s">
        <v>895</v>
      </c>
      <c r="J1120" t="s">
        <v>887</v>
      </c>
      <c r="K1120">
        <v>1524.1979863501199</v>
      </c>
      <c r="L1120">
        <v>1537.00872766782</v>
      </c>
      <c r="M1120">
        <v>0.55331617900543395</v>
      </c>
      <c r="N1120">
        <v>0.446683820994565</v>
      </c>
      <c r="O1120">
        <v>0.23758734909829601</v>
      </c>
      <c r="P1120">
        <v>1.21275878292606</v>
      </c>
      <c r="Q1120">
        <v>1.0248285661722201</v>
      </c>
      <c r="V1120">
        <v>79</v>
      </c>
      <c r="W1120">
        <v>0</v>
      </c>
      <c r="X1120">
        <v>39</v>
      </c>
      <c r="Y1120" t="str">
        <f>IF(Table721[[#This Row],[home_team_score]] &gt; Table721[[#This Row],[away_team_score]], Table721[[#This Row],[home_team]], IF(Table721[[#This Row],[home_team_score]] &lt; Table721[[#This Row],[away_team_score]], Table721[[#This Row],[away_team]], ""))</f>
        <v/>
      </c>
    </row>
    <row r="1121" spans="1:25">
      <c r="A1121">
        <v>2023</v>
      </c>
      <c r="B1121" s="15">
        <v>45006</v>
      </c>
      <c r="C1121">
        <v>0</v>
      </c>
      <c r="D1121">
        <v>0</v>
      </c>
      <c r="E1121" t="s">
        <v>897</v>
      </c>
      <c r="G1121" t="s">
        <v>840</v>
      </c>
      <c r="H1121" t="s">
        <v>858</v>
      </c>
      <c r="I1121" t="s">
        <v>841</v>
      </c>
      <c r="J1121" t="s">
        <v>859</v>
      </c>
      <c r="K1121">
        <v>1428.56805594764</v>
      </c>
      <c r="L1121">
        <v>1526.7304244656</v>
      </c>
      <c r="M1121">
        <v>0.43112935958155402</v>
      </c>
      <c r="N1121">
        <v>0.56887064041844504</v>
      </c>
      <c r="O1121">
        <v>0.235694747510064</v>
      </c>
      <c r="P1121">
        <v>0.99633854112242204</v>
      </c>
      <c r="Q1121">
        <v>1.23935620638764</v>
      </c>
      <c r="V1121">
        <v>14</v>
      </c>
      <c r="W1121">
        <v>0</v>
      </c>
      <c r="X1121">
        <v>7</v>
      </c>
      <c r="Y1121" t="str">
        <f>IF(Table721[[#This Row],[home_team_score]] &gt; Table721[[#This Row],[away_team_score]], Table721[[#This Row],[home_team]], IF(Table721[[#This Row],[home_team_score]] &lt; Table721[[#This Row],[away_team_score]], Table721[[#This Row],[away_team]], ""))</f>
        <v/>
      </c>
    </row>
    <row r="1122" spans="1:25">
      <c r="A1122">
        <v>2023</v>
      </c>
      <c r="B1122" s="15">
        <v>45006</v>
      </c>
      <c r="C1122">
        <v>0</v>
      </c>
      <c r="D1122">
        <v>0</v>
      </c>
      <c r="E1122" t="s">
        <v>897</v>
      </c>
      <c r="G1122" t="s">
        <v>830</v>
      </c>
      <c r="H1122" t="s">
        <v>831</v>
      </c>
      <c r="I1122" t="s">
        <v>832</v>
      </c>
      <c r="J1122" t="s">
        <v>833</v>
      </c>
      <c r="K1122">
        <v>1630.70516121895</v>
      </c>
      <c r="L1122">
        <v>1483.8549982193099</v>
      </c>
      <c r="M1122">
        <v>0.75642170989443203</v>
      </c>
      <c r="N1122">
        <v>0.243578290105567</v>
      </c>
      <c r="O1122">
        <v>0.21108514190642</v>
      </c>
      <c r="P1122">
        <v>1.5642591777211201</v>
      </c>
      <c r="Q1122">
        <v>0.64682596418529803</v>
      </c>
      <c r="V1122">
        <v>96</v>
      </c>
      <c r="W1122">
        <v>4</v>
      </c>
      <c r="X1122">
        <v>50</v>
      </c>
      <c r="Y1122" t="str">
        <f>IF(Table721[[#This Row],[home_team_score]] &gt; Table721[[#This Row],[away_team_score]], Table721[[#This Row],[home_team]], IF(Table721[[#This Row],[home_team_score]] &lt; Table721[[#This Row],[away_team_score]], Table721[[#This Row],[away_team]], ""))</f>
        <v/>
      </c>
    </row>
    <row r="1123" spans="1:25">
      <c r="A1123">
        <v>2023</v>
      </c>
      <c r="B1123" s="15">
        <v>45006</v>
      </c>
      <c r="C1123">
        <v>0</v>
      </c>
      <c r="D1123">
        <v>0</v>
      </c>
      <c r="E1123" t="s">
        <v>897</v>
      </c>
      <c r="G1123" t="s">
        <v>838</v>
      </c>
      <c r="H1123" t="s">
        <v>868</v>
      </c>
      <c r="I1123" t="s">
        <v>839</v>
      </c>
      <c r="J1123" t="s">
        <v>869</v>
      </c>
      <c r="K1123">
        <v>1503.5301793327501</v>
      </c>
      <c r="L1123">
        <v>1422.1216053037799</v>
      </c>
      <c r="M1123">
        <v>0.68058218141682703</v>
      </c>
      <c r="N1123">
        <v>0.31941781858317198</v>
      </c>
      <c r="O1123">
        <v>0.221678213137944</v>
      </c>
      <c r="P1123">
        <v>1.43197233410159</v>
      </c>
      <c r="Q1123">
        <v>0.78970587903635103</v>
      </c>
      <c r="V1123">
        <v>5</v>
      </c>
      <c r="W1123">
        <v>20</v>
      </c>
      <c r="X1123">
        <v>12</v>
      </c>
      <c r="Y1123" t="str">
        <f>IF(Table721[[#This Row],[home_team_score]] &gt; Table721[[#This Row],[away_team_score]], Table721[[#This Row],[home_team]], IF(Table721[[#This Row],[home_team_score]] &lt; Table721[[#This Row],[away_team_score]], Table721[[#This Row],[away_team]], ""))</f>
        <v/>
      </c>
    </row>
    <row r="1124" spans="1:25">
      <c r="A1124">
        <v>2023</v>
      </c>
      <c r="B1124" s="15">
        <v>45006</v>
      </c>
      <c r="C1124">
        <v>0</v>
      </c>
      <c r="D1124">
        <v>0</v>
      </c>
      <c r="E1124" t="s">
        <v>897</v>
      </c>
      <c r="G1124" t="s">
        <v>861</v>
      </c>
      <c r="H1124" t="s">
        <v>876</v>
      </c>
      <c r="I1124" t="s">
        <v>862</v>
      </c>
      <c r="J1124" t="s">
        <v>877</v>
      </c>
      <c r="K1124">
        <v>1499.7255224292601</v>
      </c>
      <c r="L1124">
        <v>1508.30002860483</v>
      </c>
      <c r="M1124">
        <v>0.559335168313561</v>
      </c>
      <c r="N1124">
        <v>0.440664831686438</v>
      </c>
      <c r="O1124">
        <v>0.236855461194108</v>
      </c>
      <c r="P1124">
        <v>1.22304420856823</v>
      </c>
      <c r="Q1124">
        <v>1.01381125262587</v>
      </c>
      <c r="V1124">
        <v>45</v>
      </c>
      <c r="W1124">
        <v>99</v>
      </c>
      <c r="X1124">
        <v>72</v>
      </c>
      <c r="Y1124" t="str">
        <f>IF(Table721[[#This Row],[home_team_score]] &gt; Table721[[#This Row],[away_team_score]], Table721[[#This Row],[home_team]], IF(Table721[[#This Row],[home_team_score]] &lt; Table721[[#This Row],[away_team_score]], Table721[[#This Row],[away_team]], ""))</f>
        <v/>
      </c>
    </row>
    <row r="1125" spans="1:25">
      <c r="A1125">
        <v>2023</v>
      </c>
      <c r="B1125" s="15">
        <v>45006</v>
      </c>
      <c r="C1125">
        <v>0</v>
      </c>
      <c r="D1125">
        <v>0</v>
      </c>
      <c r="E1125" t="s">
        <v>897</v>
      </c>
      <c r="G1125" t="s">
        <v>884</v>
      </c>
      <c r="H1125" t="s">
        <v>882</v>
      </c>
      <c r="I1125" t="s">
        <v>885</v>
      </c>
      <c r="J1125" t="s">
        <v>883</v>
      </c>
      <c r="K1125">
        <v>1429.42452628144</v>
      </c>
      <c r="L1125">
        <v>1580.92472514466</v>
      </c>
      <c r="M1125">
        <v>0.35794787606767597</v>
      </c>
      <c r="N1125">
        <v>0.64205212393232303</v>
      </c>
      <c r="O1125">
        <v>0.22664440165181701</v>
      </c>
      <c r="P1125">
        <v>0.86141327159327197</v>
      </c>
      <c r="Q1125">
        <v>1.36523113005854</v>
      </c>
      <c r="V1125">
        <v>42</v>
      </c>
      <c r="W1125">
        <v>0</v>
      </c>
      <c r="X1125">
        <v>21</v>
      </c>
      <c r="Y1125" t="str">
        <f>IF(Table721[[#This Row],[home_team_score]] &gt; Table721[[#This Row],[away_team_score]], Table721[[#This Row],[home_team]], IF(Table721[[#This Row],[home_team_score]] &lt; Table721[[#This Row],[away_team_score]], Table721[[#This Row],[away_team]], ""))</f>
        <v/>
      </c>
    </row>
    <row r="1126" spans="1:25">
      <c r="A1126">
        <v>2023</v>
      </c>
      <c r="B1126" s="15">
        <v>45006</v>
      </c>
      <c r="C1126">
        <v>0</v>
      </c>
      <c r="D1126">
        <v>0</v>
      </c>
      <c r="E1126" t="s">
        <v>897</v>
      </c>
      <c r="G1126" t="s">
        <v>834</v>
      </c>
      <c r="H1126" t="s">
        <v>846</v>
      </c>
      <c r="I1126" t="s">
        <v>835</v>
      </c>
      <c r="J1126" t="s">
        <v>847</v>
      </c>
      <c r="K1126">
        <v>1509.0058363856399</v>
      </c>
      <c r="L1126">
        <v>1570.7556480481901</v>
      </c>
      <c r="M1126">
        <v>0.48309710523455601</v>
      </c>
      <c r="N1126">
        <v>0.51690289476544304</v>
      </c>
      <c r="O1126">
        <v>0.242015159347723</v>
      </c>
      <c r="P1126">
        <v>1.0912925469130701</v>
      </c>
      <c r="Q1126">
        <v>1.1507226124346499</v>
      </c>
      <c r="V1126">
        <v>87</v>
      </c>
      <c r="W1126">
        <v>100</v>
      </c>
      <c r="X1126">
        <v>93</v>
      </c>
      <c r="Y1126" t="str">
        <f>IF(Table721[[#This Row],[home_team_score]] &gt; Table721[[#This Row],[away_team_score]], Table721[[#This Row],[home_team]], IF(Table721[[#This Row],[home_team_score]] &lt; Table721[[#This Row],[away_team_score]], Table721[[#This Row],[away_team]], ""))</f>
        <v/>
      </c>
    </row>
    <row r="1127" spans="1:25">
      <c r="A1127">
        <v>2023</v>
      </c>
      <c r="B1127" s="15">
        <v>45006</v>
      </c>
      <c r="C1127">
        <v>0</v>
      </c>
      <c r="D1127">
        <v>0</v>
      </c>
      <c r="E1127" t="s">
        <v>897</v>
      </c>
      <c r="G1127" t="s">
        <v>872</v>
      </c>
      <c r="H1127" t="s">
        <v>892</v>
      </c>
      <c r="I1127" t="s">
        <v>873</v>
      </c>
      <c r="J1127" t="s">
        <v>893</v>
      </c>
      <c r="K1127">
        <v>1492.6786689139999</v>
      </c>
      <c r="L1127">
        <v>1470.79578939576</v>
      </c>
      <c r="M1127">
        <v>0.60199656826772696</v>
      </c>
      <c r="N1127">
        <v>0.39800343173227198</v>
      </c>
      <c r="O1127">
        <v>0.23163926272389601</v>
      </c>
      <c r="P1127">
        <v>1.29618635802349</v>
      </c>
      <c r="Q1127">
        <v>0.93545290470039699</v>
      </c>
      <c r="V1127">
        <v>19</v>
      </c>
      <c r="W1127">
        <v>3</v>
      </c>
      <c r="X1127">
        <v>11</v>
      </c>
      <c r="Y1127" t="str">
        <f>IF(Table721[[#This Row],[home_team_score]] &gt; Table721[[#This Row],[away_team_score]], Table721[[#This Row],[home_team]], IF(Table721[[#This Row],[home_team_score]] &lt; Table721[[#This Row],[away_team_score]], Table721[[#This Row],[away_team]], ""))</f>
        <v/>
      </c>
    </row>
    <row r="1128" spans="1:25">
      <c r="A1128">
        <v>2023</v>
      </c>
      <c r="B1128" s="15">
        <v>45006</v>
      </c>
      <c r="C1128">
        <v>0</v>
      </c>
      <c r="D1128">
        <v>0</v>
      </c>
      <c r="E1128" t="s">
        <v>897</v>
      </c>
      <c r="G1128" t="s">
        <v>854</v>
      </c>
      <c r="H1128" t="s">
        <v>890</v>
      </c>
      <c r="I1128" t="s">
        <v>855</v>
      </c>
      <c r="J1128" t="s">
        <v>891</v>
      </c>
      <c r="K1128">
        <v>1522.6386079982699</v>
      </c>
      <c r="L1128">
        <v>1418.89707473813</v>
      </c>
      <c r="M1128">
        <v>0.70785880308234095</v>
      </c>
      <c r="N1128">
        <v>0.292141196917659</v>
      </c>
      <c r="O1128">
        <v>0.21802096276258301</v>
      </c>
      <c r="P1128">
        <v>1.4794105111792799</v>
      </c>
      <c r="Q1128">
        <v>0.73861045158329997</v>
      </c>
      <c r="V1128">
        <v>9</v>
      </c>
      <c r="W1128">
        <v>73</v>
      </c>
      <c r="X1128">
        <v>41</v>
      </c>
      <c r="Y1128" t="str">
        <f>IF(Table721[[#This Row],[home_team_score]] &gt; Table721[[#This Row],[away_team_score]], Table721[[#This Row],[home_team]], IF(Table721[[#This Row],[home_team_score]] &lt; Table721[[#This Row],[away_team_score]], Table721[[#This Row],[away_team]], ""))</f>
        <v/>
      </c>
    </row>
    <row r="1129" spans="1:25">
      <c r="A1129">
        <v>2023</v>
      </c>
      <c r="B1129" s="15">
        <v>45006</v>
      </c>
      <c r="C1129">
        <v>0</v>
      </c>
      <c r="D1129">
        <v>0</v>
      </c>
      <c r="E1129" t="s">
        <v>897</v>
      </c>
      <c r="G1129" t="s">
        <v>852</v>
      </c>
      <c r="H1129" t="s">
        <v>850</v>
      </c>
      <c r="I1129" t="s">
        <v>853</v>
      </c>
      <c r="J1129" t="s">
        <v>851</v>
      </c>
      <c r="K1129">
        <v>1525.25527883882</v>
      </c>
      <c r="L1129">
        <v>1495.23061947867</v>
      </c>
      <c r="M1129">
        <v>0.61317049032397997</v>
      </c>
      <c r="N1129">
        <v>0.38682950967601898</v>
      </c>
      <c r="O1129">
        <v>0.23025855469453299</v>
      </c>
      <c r="P1129">
        <v>1.31541178445915</v>
      </c>
      <c r="Q1129">
        <v>0.91484677023537797</v>
      </c>
      <c r="V1129">
        <v>54</v>
      </c>
      <c r="W1129">
        <v>12</v>
      </c>
      <c r="X1129">
        <v>33</v>
      </c>
      <c r="Y1129" t="str">
        <f>IF(Table721[[#This Row],[home_team_score]] &gt; Table721[[#This Row],[away_team_score]], Table721[[#This Row],[home_team]], IF(Table721[[#This Row],[home_team_score]] &lt; Table721[[#This Row],[away_team_score]], Table721[[#This Row],[away_team]], ""))</f>
        <v/>
      </c>
    </row>
    <row r="1130" spans="1:25">
      <c r="A1130">
        <v>2023</v>
      </c>
      <c r="B1130" s="15">
        <v>45006</v>
      </c>
      <c r="C1130">
        <v>0</v>
      </c>
      <c r="D1130">
        <v>0</v>
      </c>
      <c r="E1130" t="s">
        <v>897</v>
      </c>
      <c r="G1130" t="s">
        <v>878</v>
      </c>
      <c r="H1130" t="s">
        <v>848</v>
      </c>
      <c r="I1130" t="s">
        <v>879</v>
      </c>
      <c r="J1130" t="s">
        <v>849</v>
      </c>
      <c r="K1130">
        <v>1400.59557195617</v>
      </c>
      <c r="L1130">
        <v>1517.6081578046101</v>
      </c>
      <c r="M1130">
        <v>0.40473950518780399</v>
      </c>
      <c r="N1130">
        <v>0.59526049481219501</v>
      </c>
      <c r="O1130">
        <v>0.23246794188446199</v>
      </c>
      <c r="P1130">
        <v>0.94785799248972602</v>
      </c>
      <c r="Q1130">
        <v>1.2846099493947301</v>
      </c>
      <c r="V1130">
        <v>3</v>
      </c>
      <c r="W1130">
        <v>0</v>
      </c>
      <c r="X1130">
        <v>1</v>
      </c>
      <c r="Y1130" t="str">
        <f>IF(Table721[[#This Row],[home_team_score]] &gt; Table721[[#This Row],[away_team_score]], Table721[[#This Row],[home_team]], IF(Table721[[#This Row],[home_team_score]] &lt; Table721[[#This Row],[away_team_score]], Table721[[#This Row],[away_team]], ""))</f>
        <v/>
      </c>
    </row>
    <row r="1131" spans="1:25">
      <c r="A1131">
        <v>2023</v>
      </c>
      <c r="B1131" s="15">
        <v>45006</v>
      </c>
      <c r="C1131">
        <v>0</v>
      </c>
      <c r="D1131">
        <v>0</v>
      </c>
      <c r="E1131" t="s">
        <v>897</v>
      </c>
      <c r="G1131" t="s">
        <v>863</v>
      </c>
      <c r="H1131" t="s">
        <v>843</v>
      </c>
      <c r="I1131" t="s">
        <v>864</v>
      </c>
      <c r="J1131" t="s">
        <v>845</v>
      </c>
      <c r="K1131">
        <v>1468.30167999894</v>
      </c>
      <c r="L1131">
        <v>1534.3892681544401</v>
      </c>
      <c r="M1131">
        <v>0.47686463161922399</v>
      </c>
      <c r="N1131">
        <v>0.52313536838077501</v>
      </c>
      <c r="O1131">
        <v>0.241256200451091</v>
      </c>
      <c r="P1131">
        <v>1.07993891453557</v>
      </c>
      <c r="Q1131">
        <v>1.1613172859155101</v>
      </c>
      <c r="V1131">
        <v>41</v>
      </c>
      <c r="W1131">
        <v>0</v>
      </c>
      <c r="X1131">
        <v>20</v>
      </c>
      <c r="Y1131" t="str">
        <f>IF(Table721[[#This Row],[home_team_score]] &gt; Table721[[#This Row],[away_team_score]], Table721[[#This Row],[home_team]], IF(Table721[[#This Row],[home_team_score]] &lt; Table721[[#This Row],[away_team_score]], Table721[[#This Row],[away_team]], ""))</f>
        <v/>
      </c>
    </row>
    <row r="1132" spans="1:25">
      <c r="A1132">
        <v>2023</v>
      </c>
      <c r="B1132" s="15">
        <v>45007</v>
      </c>
      <c r="C1132">
        <v>0</v>
      </c>
      <c r="D1132">
        <v>0</v>
      </c>
      <c r="E1132" t="s">
        <v>897</v>
      </c>
      <c r="G1132" t="s">
        <v>842</v>
      </c>
      <c r="H1132" t="s">
        <v>856</v>
      </c>
      <c r="I1132" t="s">
        <v>844</v>
      </c>
      <c r="J1132" t="s">
        <v>857</v>
      </c>
      <c r="K1132">
        <v>1609.5105456496799</v>
      </c>
      <c r="L1132">
        <v>1517.16004616604</v>
      </c>
      <c r="M1132">
        <v>0.69411646642829705</v>
      </c>
      <c r="N1132">
        <v>0.305883533571702</v>
      </c>
      <c r="O1132">
        <v>0.219880901252582</v>
      </c>
      <c r="P1132">
        <v>1.4554908798966599</v>
      </c>
      <c r="Q1132">
        <v>0.76439002135591605</v>
      </c>
      <c r="V1132">
        <v>98</v>
      </c>
      <c r="W1132">
        <v>6</v>
      </c>
      <c r="X1132">
        <v>52</v>
      </c>
      <c r="Y1132" t="str">
        <f>IF(Table721[[#This Row],[home_team_score]] &gt; Table721[[#This Row],[away_team_score]], Table721[[#This Row],[home_team]], IF(Table721[[#This Row],[home_team_score]] &lt; Table721[[#This Row],[away_team_score]], Table721[[#This Row],[away_team]], ""))</f>
        <v/>
      </c>
    </row>
    <row r="1133" spans="1:25">
      <c r="A1133">
        <v>2023</v>
      </c>
      <c r="B1133" s="15">
        <v>45007</v>
      </c>
      <c r="C1133">
        <v>0</v>
      </c>
      <c r="D1133">
        <v>0</v>
      </c>
      <c r="E1133" t="s">
        <v>897</v>
      </c>
      <c r="G1133" t="s">
        <v>870</v>
      </c>
      <c r="H1133" t="s">
        <v>890</v>
      </c>
      <c r="I1133" t="s">
        <v>871</v>
      </c>
      <c r="J1133" t="s">
        <v>891</v>
      </c>
      <c r="K1133">
        <v>1543.3740725346099</v>
      </c>
      <c r="L1133">
        <v>1418.89707473813</v>
      </c>
      <c r="M1133">
        <v>0.73191697056641902</v>
      </c>
      <c r="N1133">
        <v>0.26808302943358098</v>
      </c>
      <c r="O1133">
        <v>0.214664455038623</v>
      </c>
      <c r="P1133">
        <v>1.5213818385513</v>
      </c>
      <c r="Q1133">
        <v>0.69328261648732203</v>
      </c>
      <c r="V1133">
        <v>16</v>
      </c>
      <c r="W1133">
        <v>30</v>
      </c>
      <c r="X1133">
        <v>23</v>
      </c>
      <c r="Y1133" t="str">
        <f>IF(Table721[[#This Row],[home_team_score]] &gt; Table721[[#This Row],[away_team_score]], Table721[[#This Row],[home_team]], IF(Table721[[#This Row],[home_team_score]] &lt; Table721[[#This Row],[away_team_score]], Table721[[#This Row],[away_team]], ""))</f>
        <v/>
      </c>
    </row>
    <row r="1134" spans="1:25">
      <c r="A1134">
        <v>2023</v>
      </c>
      <c r="B1134" s="15">
        <v>45008</v>
      </c>
      <c r="C1134">
        <v>0</v>
      </c>
      <c r="D1134">
        <v>0</v>
      </c>
      <c r="E1134" t="s">
        <v>897</v>
      </c>
      <c r="G1134" t="s">
        <v>840</v>
      </c>
      <c r="H1134" t="s">
        <v>886</v>
      </c>
      <c r="I1134" t="s">
        <v>841</v>
      </c>
      <c r="J1134" t="s">
        <v>887</v>
      </c>
      <c r="K1134">
        <v>1428.56805594764</v>
      </c>
      <c r="L1134">
        <v>1537.00872766782</v>
      </c>
      <c r="M1134">
        <v>0.41668141724883601</v>
      </c>
      <c r="N1134">
        <v>0.583318582751163</v>
      </c>
      <c r="O1134">
        <v>0.23393146425019101</v>
      </c>
      <c r="P1134">
        <v>0.96981940468500005</v>
      </c>
      <c r="Q1134">
        <v>1.26411205956519</v>
      </c>
      <c r="V1134">
        <v>18</v>
      </c>
      <c r="W1134">
        <v>0</v>
      </c>
      <c r="X1134">
        <v>9</v>
      </c>
      <c r="Y1134" t="str">
        <f>IF(Table721[[#This Row],[home_team_score]] &gt; Table721[[#This Row],[away_team_score]], Table721[[#This Row],[home_team]], IF(Table721[[#This Row],[home_team_score]] &lt; Table721[[#This Row],[away_team_score]], Table721[[#This Row],[away_team]], ""))</f>
        <v/>
      </c>
    </row>
    <row r="1135" spans="1:25">
      <c r="A1135">
        <v>2023</v>
      </c>
      <c r="B1135" s="15">
        <v>45008</v>
      </c>
      <c r="C1135">
        <v>0</v>
      </c>
      <c r="D1135">
        <v>0</v>
      </c>
      <c r="E1135" t="s">
        <v>897</v>
      </c>
      <c r="G1135" t="s">
        <v>831</v>
      </c>
      <c r="H1135" t="s">
        <v>882</v>
      </c>
      <c r="I1135" t="s">
        <v>833</v>
      </c>
      <c r="J1135" t="s">
        <v>883</v>
      </c>
      <c r="K1135">
        <v>1483.8549982193099</v>
      </c>
      <c r="L1135">
        <v>1580.92472514466</v>
      </c>
      <c r="M1135">
        <v>0.43267262733152101</v>
      </c>
      <c r="N1135">
        <v>0.56732737266847799</v>
      </c>
      <c r="O1135">
        <v>0.23588273398994899</v>
      </c>
      <c r="P1135">
        <v>0.99916798639541904</v>
      </c>
      <c r="Q1135">
        <v>1.2367147475945299</v>
      </c>
      <c r="V1135">
        <v>79</v>
      </c>
      <c r="W1135">
        <v>17</v>
      </c>
      <c r="X1135">
        <v>48</v>
      </c>
      <c r="Y1135" t="str">
        <f>IF(Table721[[#This Row],[home_team_score]] &gt; Table721[[#This Row],[away_team_score]], Table721[[#This Row],[home_team]], IF(Table721[[#This Row],[home_team_score]] &lt; Table721[[#This Row],[away_team_score]], Table721[[#This Row],[away_team]], ""))</f>
        <v/>
      </c>
    </row>
    <row r="1136" spans="1:25">
      <c r="A1136">
        <v>2023</v>
      </c>
      <c r="B1136" s="15">
        <v>45008</v>
      </c>
      <c r="C1136">
        <v>0</v>
      </c>
      <c r="D1136">
        <v>0</v>
      </c>
      <c r="E1136" t="s">
        <v>897</v>
      </c>
      <c r="G1136" t="s">
        <v>866</v>
      </c>
      <c r="H1136" t="s">
        <v>888</v>
      </c>
      <c r="I1136" t="s">
        <v>867</v>
      </c>
      <c r="J1136" t="s">
        <v>889</v>
      </c>
      <c r="K1136">
        <v>1586.92316160271</v>
      </c>
      <c r="L1136">
        <v>1561.43380261583</v>
      </c>
      <c r="M1136">
        <v>0.60696004259188296</v>
      </c>
      <c r="N1136">
        <v>0.39303995740811598</v>
      </c>
      <c r="O1136">
        <v>0.231026952315495</v>
      </c>
      <c r="P1136">
        <v>1.3047229086819701</v>
      </c>
      <c r="Q1136">
        <v>0.92630404363351904</v>
      </c>
      <c r="V1136">
        <v>100</v>
      </c>
      <c r="W1136">
        <v>4</v>
      </c>
      <c r="X1136">
        <v>52</v>
      </c>
      <c r="Y1136" t="str">
        <f>IF(Table721[[#This Row],[home_team_score]] &gt; Table721[[#This Row],[away_team_score]], Table721[[#This Row],[home_team]], IF(Table721[[#This Row],[home_team_score]] &lt; Table721[[#This Row],[away_team_score]], Table721[[#This Row],[away_team]], ""))</f>
        <v/>
      </c>
    </row>
    <row r="1137" spans="1:25">
      <c r="A1137">
        <v>2023</v>
      </c>
      <c r="B1137" s="15">
        <v>45008</v>
      </c>
      <c r="C1137">
        <v>0</v>
      </c>
      <c r="D1137">
        <v>0</v>
      </c>
      <c r="E1137" t="s">
        <v>897</v>
      </c>
      <c r="G1137" t="s">
        <v>892</v>
      </c>
      <c r="H1137" t="s">
        <v>872</v>
      </c>
      <c r="I1137" t="s">
        <v>893</v>
      </c>
      <c r="J1137" t="s">
        <v>873</v>
      </c>
      <c r="K1137">
        <v>1470.79578939576</v>
      </c>
      <c r="L1137">
        <v>1492.6786689139999</v>
      </c>
      <c r="M1137">
        <v>0.54037568372034195</v>
      </c>
      <c r="N1137">
        <v>0.459624316279657</v>
      </c>
      <c r="O1137">
        <v>0.239159959137768</v>
      </c>
      <c r="P1137">
        <v>1.19067510014085</v>
      </c>
      <c r="Q1137">
        <v>1.04848485899691</v>
      </c>
      <c r="V1137">
        <v>19</v>
      </c>
      <c r="W1137">
        <v>35</v>
      </c>
      <c r="X1137">
        <v>27</v>
      </c>
      <c r="Y1137" t="str">
        <f>IF(Table721[[#This Row],[home_team_score]] &gt; Table721[[#This Row],[away_team_score]], Table721[[#This Row],[home_team]], IF(Table721[[#This Row],[home_team_score]] &lt; Table721[[#This Row],[away_team_score]], Table721[[#This Row],[away_team]], ""))</f>
        <v/>
      </c>
    </row>
    <row r="1138" spans="1:25">
      <c r="A1138">
        <v>2023</v>
      </c>
      <c r="B1138" s="15">
        <v>45008</v>
      </c>
      <c r="C1138">
        <v>0</v>
      </c>
      <c r="D1138">
        <v>0</v>
      </c>
      <c r="E1138" t="s">
        <v>897</v>
      </c>
      <c r="G1138" t="s">
        <v>830</v>
      </c>
      <c r="H1138" t="s">
        <v>884</v>
      </c>
      <c r="I1138" t="s">
        <v>832</v>
      </c>
      <c r="J1138" t="s">
        <v>885</v>
      </c>
      <c r="K1138">
        <v>1630.70516121895</v>
      </c>
      <c r="L1138">
        <v>1429.42452628144</v>
      </c>
      <c r="M1138">
        <v>0.80945728515137305</v>
      </c>
      <c r="N1138">
        <v>0.190542714848626</v>
      </c>
      <c r="O1138">
        <v>0.202560550416157</v>
      </c>
      <c r="P1138">
        <v>1.6575110075002699</v>
      </c>
      <c r="Q1138">
        <v>0.54504954291588403</v>
      </c>
      <c r="V1138">
        <v>71</v>
      </c>
      <c r="W1138">
        <v>5</v>
      </c>
      <c r="X1138">
        <v>38</v>
      </c>
      <c r="Y1138" t="str">
        <f>IF(Table721[[#This Row],[home_team_score]] &gt; Table721[[#This Row],[away_team_score]], Table721[[#This Row],[home_team]], IF(Table721[[#This Row],[home_team_score]] &lt; Table721[[#This Row],[away_team_score]], Table721[[#This Row],[away_team]], ""))</f>
        <v/>
      </c>
    </row>
    <row r="1139" spans="1:25">
      <c r="A1139">
        <v>2023</v>
      </c>
      <c r="B1139" s="15">
        <v>45008</v>
      </c>
      <c r="C1139">
        <v>0</v>
      </c>
      <c r="D1139">
        <v>0</v>
      </c>
      <c r="E1139" t="s">
        <v>897</v>
      </c>
      <c r="G1139" t="s">
        <v>838</v>
      </c>
      <c r="H1139" t="s">
        <v>880</v>
      </c>
      <c r="I1139" t="s">
        <v>839</v>
      </c>
      <c r="J1139" t="s">
        <v>881</v>
      </c>
      <c r="K1139">
        <v>1503.5301793327501</v>
      </c>
      <c r="L1139">
        <v>1423.6619408256699</v>
      </c>
      <c r="M1139">
        <v>0.67865153011435897</v>
      </c>
      <c r="N1139">
        <v>0.32134846988563998</v>
      </c>
      <c r="O1139">
        <v>0.22193206927620199</v>
      </c>
      <c r="P1139">
        <v>1.42862059110918</v>
      </c>
      <c r="Q1139">
        <v>0.79331147816702097</v>
      </c>
      <c r="V1139">
        <v>6</v>
      </c>
      <c r="W1139">
        <v>17</v>
      </c>
      <c r="X1139">
        <v>11</v>
      </c>
      <c r="Y1139" t="str">
        <f>IF(Table721[[#This Row],[home_team_score]] &gt; Table721[[#This Row],[away_team_score]], Table721[[#This Row],[home_team]], IF(Table721[[#This Row],[home_team_score]] &lt; Table721[[#This Row],[away_team_score]], Table721[[#This Row],[away_team]], ""))</f>
        <v/>
      </c>
    </row>
    <row r="1140" spans="1:25">
      <c r="A1140">
        <v>2023</v>
      </c>
      <c r="B1140" s="15">
        <v>45008</v>
      </c>
      <c r="C1140">
        <v>0</v>
      </c>
      <c r="D1140">
        <v>0</v>
      </c>
      <c r="E1140" t="s">
        <v>897</v>
      </c>
      <c r="G1140" t="s">
        <v>858</v>
      </c>
      <c r="H1140" t="s">
        <v>846</v>
      </c>
      <c r="I1140" t="s">
        <v>859</v>
      </c>
      <c r="J1140" t="s">
        <v>847</v>
      </c>
      <c r="K1140">
        <v>1526.7304244656</v>
      </c>
      <c r="L1140">
        <v>1570.7556480481901</v>
      </c>
      <c r="M1140">
        <v>0.50859754694592096</v>
      </c>
      <c r="N1140">
        <v>0.49140245305407798</v>
      </c>
      <c r="O1140">
        <v>0.243028107634323</v>
      </c>
      <c r="P1140">
        <v>1.13661970214444</v>
      </c>
      <c r="Q1140">
        <v>1.10640840548988</v>
      </c>
      <c r="V1140">
        <v>93</v>
      </c>
      <c r="W1140">
        <v>98</v>
      </c>
      <c r="X1140">
        <v>95</v>
      </c>
      <c r="Y1140" t="str">
        <f>IF(Table721[[#This Row],[home_team_score]] &gt; Table721[[#This Row],[away_team_score]], Table721[[#This Row],[home_team]], IF(Table721[[#This Row],[home_team_score]] &lt; Table721[[#This Row],[away_team_score]], Table721[[#This Row],[away_team]], ""))</f>
        <v/>
      </c>
    </row>
    <row r="1141" spans="1:25">
      <c r="A1141">
        <v>2023</v>
      </c>
      <c r="B1141" s="15">
        <v>45008</v>
      </c>
      <c r="C1141">
        <v>0</v>
      </c>
      <c r="D1141">
        <v>0</v>
      </c>
      <c r="E1141" t="s">
        <v>897</v>
      </c>
      <c r="G1141" t="s">
        <v>876</v>
      </c>
      <c r="H1141" t="s">
        <v>850</v>
      </c>
      <c r="I1141" t="s">
        <v>877</v>
      </c>
      <c r="J1141" t="s">
        <v>851</v>
      </c>
      <c r="K1141">
        <v>1508.30002860483</v>
      </c>
      <c r="L1141">
        <v>1495.23061947867</v>
      </c>
      <c r="M1141">
        <v>0.58978017379534398</v>
      </c>
      <c r="N1141">
        <v>0.41021982620465502</v>
      </c>
      <c r="O1141">
        <v>0.23314038475541801</v>
      </c>
      <c r="P1141">
        <v>1.27519915570634</v>
      </c>
      <c r="Q1141">
        <v>0.95794122904907397</v>
      </c>
      <c r="V1141">
        <v>42</v>
      </c>
      <c r="W1141">
        <v>100</v>
      </c>
      <c r="X1141">
        <v>71</v>
      </c>
      <c r="Y1141" t="str">
        <f>IF(Table721[[#This Row],[home_team_score]] &gt; Table721[[#This Row],[away_team_score]], Table721[[#This Row],[home_team]], IF(Table721[[#This Row],[home_team_score]] &lt; Table721[[#This Row],[away_team_score]], Table721[[#This Row],[away_team]], ""))</f>
        <v/>
      </c>
    </row>
    <row r="1142" spans="1:25">
      <c r="A1142">
        <v>2023</v>
      </c>
      <c r="B1142" s="15">
        <v>45008</v>
      </c>
      <c r="C1142">
        <v>0</v>
      </c>
      <c r="D1142">
        <v>0</v>
      </c>
      <c r="E1142" t="s">
        <v>897</v>
      </c>
      <c r="G1142" t="s">
        <v>852</v>
      </c>
      <c r="H1142" t="s">
        <v>856</v>
      </c>
      <c r="I1142" t="s">
        <v>853</v>
      </c>
      <c r="J1142" t="s">
        <v>857</v>
      </c>
      <c r="K1142">
        <v>1525.25527883882</v>
      </c>
      <c r="L1142">
        <v>1517.16004616604</v>
      </c>
      <c r="M1142">
        <v>0.58283518025808401</v>
      </c>
      <c r="N1142">
        <v>0.41716481974191499</v>
      </c>
      <c r="O1142">
        <v>0.233990576598402</v>
      </c>
      <c r="P1142">
        <v>1.2632829972241399</v>
      </c>
      <c r="Q1142">
        <v>0.970707579374254</v>
      </c>
      <c r="V1142">
        <v>68</v>
      </c>
      <c r="W1142">
        <v>11</v>
      </c>
      <c r="X1142">
        <v>39</v>
      </c>
      <c r="Y1142" t="str">
        <f>IF(Table721[[#This Row],[home_team_score]] &gt; Table721[[#This Row],[away_team_score]], Table721[[#This Row],[home_team]], IF(Table721[[#This Row],[home_team_score]] &lt; Table721[[#This Row],[away_team_score]], Table721[[#This Row],[away_team]], ""))</f>
        <v/>
      </c>
    </row>
    <row r="1143" spans="1:25">
      <c r="A1143">
        <v>2023</v>
      </c>
      <c r="B1143" s="15">
        <v>45008</v>
      </c>
      <c r="C1143">
        <v>0</v>
      </c>
      <c r="D1143">
        <v>0</v>
      </c>
      <c r="E1143" t="s">
        <v>897</v>
      </c>
      <c r="G1143" t="s">
        <v>848</v>
      </c>
      <c r="H1143" t="s">
        <v>843</v>
      </c>
      <c r="I1143" t="s">
        <v>849</v>
      </c>
      <c r="J1143" t="s">
        <v>845</v>
      </c>
      <c r="K1143">
        <v>1517.6081578046101</v>
      </c>
      <c r="L1143">
        <v>1534.3892681544401</v>
      </c>
      <c r="M1143">
        <v>0.54766068207008101</v>
      </c>
      <c r="N1143">
        <v>0.45233931792991799</v>
      </c>
      <c r="O1143">
        <v>0.23827471568018099</v>
      </c>
      <c r="P1143">
        <v>1.2031023865108801</v>
      </c>
      <c r="Q1143">
        <v>1.0351723291693</v>
      </c>
      <c r="V1143">
        <v>74</v>
      </c>
      <c r="W1143">
        <v>100</v>
      </c>
      <c r="X1143">
        <v>87</v>
      </c>
      <c r="Y1143" t="str">
        <f>IF(Table721[[#This Row],[home_team_score]] &gt; Table721[[#This Row],[away_team_score]], Table721[[#This Row],[home_team]], IF(Table721[[#This Row],[home_team_score]] &lt; Table721[[#This Row],[away_team_score]], Table721[[#This Row],[away_team]], ""))</f>
        <v/>
      </c>
    </row>
    <row r="1144" spans="1:25">
      <c r="A1144">
        <v>2023</v>
      </c>
      <c r="B1144" s="15">
        <v>45008</v>
      </c>
      <c r="C1144">
        <v>0</v>
      </c>
      <c r="D1144">
        <v>0</v>
      </c>
      <c r="E1144" t="s">
        <v>897</v>
      </c>
      <c r="G1144" t="s">
        <v>878</v>
      </c>
      <c r="H1144" t="s">
        <v>854</v>
      </c>
      <c r="I1144" t="s">
        <v>879</v>
      </c>
      <c r="J1144" t="s">
        <v>855</v>
      </c>
      <c r="K1144">
        <v>1400.59557195617</v>
      </c>
      <c r="L1144">
        <v>1522.6386079982699</v>
      </c>
      <c r="M1144">
        <v>0.39778255991914502</v>
      </c>
      <c r="N1144">
        <v>0.60221744008085398</v>
      </c>
      <c r="O1144">
        <v>0.231612047208684</v>
      </c>
      <c r="P1144">
        <v>0.93504593400019098</v>
      </c>
      <c r="Q1144">
        <v>1.29656611320849</v>
      </c>
      <c r="V1144">
        <v>4</v>
      </c>
      <c r="W1144">
        <v>0</v>
      </c>
      <c r="X1144">
        <v>2</v>
      </c>
      <c r="Y1144" t="str">
        <f>IF(Table721[[#This Row],[home_team_score]] &gt; Table721[[#This Row],[away_team_score]], Table721[[#This Row],[home_team]], IF(Table721[[#This Row],[home_team_score]] &lt; Table721[[#This Row],[away_team_score]], Table721[[#This Row],[away_team]], ""))</f>
        <v/>
      </c>
    </row>
    <row r="1145" spans="1:25">
      <c r="A1145">
        <v>2023</v>
      </c>
      <c r="B1145" s="15">
        <v>45008</v>
      </c>
      <c r="C1145">
        <v>0</v>
      </c>
      <c r="D1145">
        <v>0</v>
      </c>
      <c r="E1145" t="s">
        <v>897</v>
      </c>
      <c r="G1145" t="s">
        <v>863</v>
      </c>
      <c r="H1145" t="s">
        <v>836</v>
      </c>
      <c r="I1145" t="s">
        <v>864</v>
      </c>
      <c r="J1145" t="s">
        <v>837</v>
      </c>
      <c r="K1145">
        <v>1468.30167999894</v>
      </c>
      <c r="L1145">
        <v>1420.6452607337301</v>
      </c>
      <c r="M1145">
        <v>0.63695114335592995</v>
      </c>
      <c r="N1145">
        <v>0.363048856644069</v>
      </c>
      <c r="O1145">
        <v>0.22728831961958701</v>
      </c>
      <c r="P1145">
        <v>1.3564190512783001</v>
      </c>
      <c r="Q1145">
        <v>0.87086926834128298</v>
      </c>
      <c r="V1145">
        <v>1</v>
      </c>
      <c r="W1145">
        <v>0</v>
      </c>
      <c r="X1145">
        <v>0</v>
      </c>
      <c r="Y1145" t="str">
        <f>IF(Table721[[#This Row],[home_team_score]] &gt; Table721[[#This Row],[away_team_score]], Table721[[#This Row],[home_team]], IF(Table721[[#This Row],[home_team_score]] &lt; Table721[[#This Row],[away_team_score]], Table721[[#This Row],[away_team]], ""))</f>
        <v/>
      </c>
    </row>
    <row r="1146" spans="1:25">
      <c r="A1146">
        <v>2023</v>
      </c>
      <c r="B1146" s="15">
        <v>45009</v>
      </c>
      <c r="C1146">
        <v>0</v>
      </c>
      <c r="D1146">
        <v>0</v>
      </c>
      <c r="E1146" t="s">
        <v>897</v>
      </c>
      <c r="G1146" t="s">
        <v>868</v>
      </c>
      <c r="H1146" t="s">
        <v>834</v>
      </c>
      <c r="I1146" t="s">
        <v>869</v>
      </c>
      <c r="J1146" t="s">
        <v>835</v>
      </c>
      <c r="K1146">
        <v>1422.1216053037799</v>
      </c>
      <c r="L1146">
        <v>1509.0058363856399</v>
      </c>
      <c r="M1146">
        <v>0.44711784022736101</v>
      </c>
      <c r="N1146">
        <v>0.55288215977263799</v>
      </c>
      <c r="O1146">
        <v>0.237640108291269</v>
      </c>
      <c r="P1146">
        <v>1.0256226567754001</v>
      </c>
      <c r="Q1146">
        <v>1.2120174515158599</v>
      </c>
      <c r="V1146">
        <v>6</v>
      </c>
      <c r="W1146">
        <v>0</v>
      </c>
      <c r="X1146">
        <v>3</v>
      </c>
      <c r="Y1146" t="str">
        <f>IF(Table721[[#This Row],[home_team_score]] &gt; Table721[[#This Row],[away_team_score]], Table721[[#This Row],[home_team]], IF(Table721[[#This Row],[home_team_score]] &lt; Table721[[#This Row],[away_team_score]], Table721[[#This Row],[away_team]], ""))</f>
        <v/>
      </c>
    </row>
    <row r="1147" spans="1:25">
      <c r="A1147">
        <v>2023</v>
      </c>
      <c r="B1147" s="15">
        <v>45009</v>
      </c>
      <c r="C1147">
        <v>0</v>
      </c>
      <c r="D1147">
        <v>0</v>
      </c>
      <c r="E1147" t="s">
        <v>897</v>
      </c>
      <c r="G1147" t="s">
        <v>861</v>
      </c>
      <c r="H1147" t="s">
        <v>894</v>
      </c>
      <c r="I1147" t="s">
        <v>862</v>
      </c>
      <c r="J1147" t="s">
        <v>895</v>
      </c>
      <c r="K1147">
        <v>1499.7255224292601</v>
      </c>
      <c r="L1147">
        <v>1524.1979863501199</v>
      </c>
      <c r="M1147">
        <v>0.53667111218694596</v>
      </c>
      <c r="N1147">
        <v>0.46332888781305298</v>
      </c>
      <c r="O1147">
        <v>0.239610157875391</v>
      </c>
      <c r="P1147">
        <v>1.184360532331</v>
      </c>
      <c r="Q1147">
        <v>1.05524962554438</v>
      </c>
      <c r="V1147">
        <v>56</v>
      </c>
      <c r="W1147">
        <v>99</v>
      </c>
      <c r="X1147">
        <v>77</v>
      </c>
      <c r="Y1147" t="str">
        <f>IF(Table721[[#This Row],[home_team_score]] &gt; Table721[[#This Row],[away_team_score]], Table721[[#This Row],[home_team]], IF(Table721[[#This Row],[home_team_score]] &lt; Table721[[#This Row],[away_team_score]], Table721[[#This Row],[away_team]], ""))</f>
        <v/>
      </c>
    </row>
    <row r="1148" spans="1:25">
      <c r="A1148">
        <v>2023</v>
      </c>
      <c r="B1148" s="15">
        <v>45009</v>
      </c>
      <c r="C1148">
        <v>0</v>
      </c>
      <c r="D1148">
        <v>0</v>
      </c>
      <c r="E1148" t="s">
        <v>897</v>
      </c>
      <c r="G1148" t="s">
        <v>842</v>
      </c>
      <c r="H1148" t="s">
        <v>890</v>
      </c>
      <c r="I1148" t="s">
        <v>844</v>
      </c>
      <c r="J1148" t="s">
        <v>891</v>
      </c>
      <c r="K1148">
        <v>1609.5105456496799</v>
      </c>
      <c r="L1148">
        <v>1418.89707473813</v>
      </c>
      <c r="M1148">
        <v>0.79980602824103697</v>
      </c>
      <c r="N1148">
        <v>0.200193971758962</v>
      </c>
      <c r="O1148">
        <v>0.20421071727804799</v>
      </c>
      <c r="P1148">
        <v>1.64049381104971</v>
      </c>
      <c r="Q1148">
        <v>0.56371690622833404</v>
      </c>
      <c r="V1148">
        <v>51</v>
      </c>
      <c r="W1148">
        <v>3</v>
      </c>
      <c r="X1148">
        <v>27</v>
      </c>
      <c r="Y1148" t="str">
        <f>IF(Table721[[#This Row],[home_team_score]] &gt; Table721[[#This Row],[away_team_score]], Table721[[#This Row],[home_team]], IF(Table721[[#This Row],[home_team_score]] &lt; Table721[[#This Row],[away_team_score]], Table721[[#This Row],[away_team]], ""))</f>
        <v/>
      </c>
    </row>
    <row r="1149" spans="1:25">
      <c r="A1149">
        <v>2023</v>
      </c>
      <c r="B1149" s="15">
        <v>45010</v>
      </c>
      <c r="C1149">
        <v>0</v>
      </c>
      <c r="D1149">
        <v>0</v>
      </c>
      <c r="E1149" t="s">
        <v>897</v>
      </c>
      <c r="G1149" t="s">
        <v>830</v>
      </c>
      <c r="H1149" t="s">
        <v>882</v>
      </c>
      <c r="I1149" t="s">
        <v>832</v>
      </c>
      <c r="J1149" t="s">
        <v>883</v>
      </c>
      <c r="K1149">
        <v>1630.70516121895</v>
      </c>
      <c r="L1149">
        <v>1580.92472514466</v>
      </c>
      <c r="M1149">
        <v>0.63977376607062997</v>
      </c>
      <c r="N1149">
        <v>0.36022623392936898</v>
      </c>
      <c r="O1149">
        <v>0.226932340372346</v>
      </c>
      <c r="P1149">
        <v>1.3612945144703601</v>
      </c>
      <c r="Q1149">
        <v>0.86563782590197802</v>
      </c>
      <c r="V1149">
        <v>100</v>
      </c>
      <c r="W1149">
        <v>7</v>
      </c>
      <c r="X1149">
        <v>53</v>
      </c>
      <c r="Y1149" t="str">
        <f>IF(Table721[[#This Row],[home_team_score]] &gt; Table721[[#This Row],[away_team_score]], Table721[[#This Row],[home_team]], IF(Table721[[#This Row],[home_team_score]] &lt; Table721[[#This Row],[away_team_score]], Table721[[#This Row],[away_team]], ""))</f>
        <v/>
      </c>
    </row>
    <row r="1150" spans="1:25">
      <c r="A1150">
        <v>2023</v>
      </c>
      <c r="B1150" s="15">
        <v>45010</v>
      </c>
      <c r="C1150">
        <v>0</v>
      </c>
      <c r="D1150">
        <v>0</v>
      </c>
      <c r="E1150" t="s">
        <v>897</v>
      </c>
      <c r="G1150" t="s">
        <v>840</v>
      </c>
      <c r="H1150" t="s">
        <v>892</v>
      </c>
      <c r="I1150" t="s">
        <v>841</v>
      </c>
      <c r="J1150" t="s">
        <v>893</v>
      </c>
      <c r="K1150">
        <v>1428.56805594764</v>
      </c>
      <c r="L1150">
        <v>1470.79578939576</v>
      </c>
      <c r="M1150">
        <v>0.51118332524518595</v>
      </c>
      <c r="N1150">
        <v>0.488816674754813</v>
      </c>
      <c r="O1150">
        <v>0.242712517378781</v>
      </c>
      <c r="P1150">
        <v>1.14100857615683</v>
      </c>
      <c r="Q1150">
        <v>1.10170394122194</v>
      </c>
      <c r="V1150">
        <v>2</v>
      </c>
      <c r="W1150">
        <v>0</v>
      </c>
      <c r="X1150">
        <v>1</v>
      </c>
      <c r="Y1150" t="str">
        <f>IF(Table721[[#This Row],[home_team_score]] &gt; Table721[[#This Row],[away_team_score]], Table721[[#This Row],[home_team]], IF(Table721[[#This Row],[home_team_score]] &lt; Table721[[#This Row],[away_team_score]], Table721[[#This Row],[away_team]], ""))</f>
        <v/>
      </c>
    </row>
    <row r="1151" spans="1:25">
      <c r="A1151">
        <v>2023</v>
      </c>
      <c r="B1151" s="15">
        <v>45010</v>
      </c>
      <c r="C1151">
        <v>0</v>
      </c>
      <c r="D1151">
        <v>0</v>
      </c>
      <c r="E1151" t="s">
        <v>897</v>
      </c>
      <c r="G1151" t="s">
        <v>876</v>
      </c>
      <c r="H1151" t="s">
        <v>850</v>
      </c>
      <c r="I1151" t="s">
        <v>877</v>
      </c>
      <c r="J1151" t="s">
        <v>851</v>
      </c>
      <c r="K1151">
        <v>1508.30002860483</v>
      </c>
      <c r="L1151">
        <v>1495.23061947867</v>
      </c>
      <c r="M1151">
        <v>0.58978017379534398</v>
      </c>
      <c r="N1151">
        <v>0.41021982620465502</v>
      </c>
      <c r="O1151">
        <v>0.23314038475541801</v>
      </c>
      <c r="P1151">
        <v>1.27519915570634</v>
      </c>
      <c r="Q1151">
        <v>0.95794122904907397</v>
      </c>
      <c r="V1151">
        <v>42</v>
      </c>
      <c r="W1151">
        <v>100</v>
      </c>
      <c r="X1151">
        <v>71</v>
      </c>
      <c r="Y1151" t="str">
        <f>IF(Table721[[#This Row],[home_team_score]] &gt; Table721[[#This Row],[away_team_score]], Table721[[#This Row],[home_team]], IF(Table721[[#This Row],[home_team_score]] &lt; Table721[[#This Row],[away_team_score]], Table721[[#This Row],[away_team]], ""))</f>
        <v/>
      </c>
    </row>
    <row r="1152" spans="1:25">
      <c r="A1152">
        <v>2023</v>
      </c>
      <c r="B1152" s="15">
        <v>45010</v>
      </c>
      <c r="C1152">
        <v>0</v>
      </c>
      <c r="D1152">
        <v>0</v>
      </c>
      <c r="E1152" t="s">
        <v>897</v>
      </c>
      <c r="G1152" t="s">
        <v>874</v>
      </c>
      <c r="H1152" t="s">
        <v>854</v>
      </c>
      <c r="I1152" t="s">
        <v>875</v>
      </c>
      <c r="J1152" t="s">
        <v>855</v>
      </c>
      <c r="K1152">
        <v>1512.57522739622</v>
      </c>
      <c r="L1152">
        <v>1522.6386079982699</v>
      </c>
      <c r="M1152">
        <v>0.55722161825115502</v>
      </c>
      <c r="N1152">
        <v>0.44277838174884498</v>
      </c>
      <c r="O1152">
        <v>0.23711251444600601</v>
      </c>
      <c r="P1152">
        <v>1.21943153194111</v>
      </c>
      <c r="Q1152">
        <v>1.01768098250489</v>
      </c>
      <c r="V1152">
        <v>64</v>
      </c>
      <c r="W1152">
        <v>57</v>
      </c>
      <c r="X1152">
        <v>60</v>
      </c>
      <c r="Y1152" t="str">
        <f>IF(Table721[[#This Row],[home_team_score]] &gt; Table721[[#This Row],[away_team_score]], Table721[[#This Row],[home_team]], IF(Table721[[#This Row],[home_team_score]] &lt; Table721[[#This Row],[away_team_score]], Table721[[#This Row],[away_team]], ""))</f>
        <v/>
      </c>
    </row>
    <row r="1153" spans="1:25">
      <c r="A1153">
        <v>2023</v>
      </c>
      <c r="B1153" s="15">
        <v>45010</v>
      </c>
      <c r="C1153">
        <v>0</v>
      </c>
      <c r="D1153">
        <v>0</v>
      </c>
      <c r="E1153" t="s">
        <v>897</v>
      </c>
      <c r="G1153" t="s">
        <v>848</v>
      </c>
      <c r="H1153" t="s">
        <v>836</v>
      </c>
      <c r="I1153" t="s">
        <v>849</v>
      </c>
      <c r="J1153" t="s">
        <v>837</v>
      </c>
      <c r="K1153">
        <v>1517.6081578046101</v>
      </c>
      <c r="L1153">
        <v>1420.6452607337301</v>
      </c>
      <c r="M1153">
        <v>0.69972452951642705</v>
      </c>
      <c r="N1153">
        <v>0.300275470483572</v>
      </c>
      <c r="O1153">
        <v>0.21912641481127301</v>
      </c>
      <c r="P1153">
        <v>1.4652473463356801</v>
      </c>
      <c r="Q1153">
        <v>0.75387906847558495</v>
      </c>
      <c r="V1153">
        <v>8</v>
      </c>
      <c r="W1153">
        <v>97</v>
      </c>
      <c r="X1153">
        <v>52</v>
      </c>
      <c r="Y1153" t="str">
        <f>IF(Table721[[#This Row],[home_team_score]] &gt; Table721[[#This Row],[away_team_score]], Table721[[#This Row],[home_team]], IF(Table721[[#This Row],[home_team_score]] &lt; Table721[[#This Row],[away_team_score]], Table721[[#This Row],[away_team]], ""))</f>
        <v/>
      </c>
    </row>
    <row r="1154" spans="1:25">
      <c r="A1154">
        <v>2023</v>
      </c>
      <c r="B1154" s="15">
        <v>45010</v>
      </c>
      <c r="C1154">
        <v>0</v>
      </c>
      <c r="D1154">
        <v>0</v>
      </c>
      <c r="E1154" t="s">
        <v>897</v>
      </c>
      <c r="G1154" t="s">
        <v>886</v>
      </c>
      <c r="H1154" t="s">
        <v>880</v>
      </c>
      <c r="I1154" t="s">
        <v>887</v>
      </c>
      <c r="J1154" t="s">
        <v>881</v>
      </c>
      <c r="K1154">
        <v>1537.00872766782</v>
      </c>
      <c r="L1154">
        <v>1423.6619408256699</v>
      </c>
      <c r="M1154">
        <v>0.71916018961219197</v>
      </c>
      <c r="N1154">
        <v>0.28083981038780698</v>
      </c>
      <c r="O1154">
        <v>0.21646144648311899</v>
      </c>
      <c r="P1154">
        <v>1.49911137081097</v>
      </c>
      <c r="Q1154">
        <v>0.71735007567214404</v>
      </c>
      <c r="V1154">
        <v>16</v>
      </c>
      <c r="W1154">
        <v>50</v>
      </c>
      <c r="X1154">
        <v>33</v>
      </c>
      <c r="Y1154" t="str">
        <f>IF(Table721[[#This Row],[home_team_score]] &gt; Table721[[#This Row],[away_team_score]], Table721[[#This Row],[home_team]], IF(Table721[[#This Row],[home_team_score]] &lt; Table721[[#This Row],[away_team_score]], Table721[[#This Row],[away_team]], ""))</f>
        <v/>
      </c>
    </row>
    <row r="1155" spans="1:25">
      <c r="A1155">
        <v>2023</v>
      </c>
      <c r="B1155" s="15">
        <v>45010</v>
      </c>
      <c r="C1155">
        <v>0</v>
      </c>
      <c r="D1155">
        <v>0</v>
      </c>
      <c r="E1155" t="s">
        <v>897</v>
      </c>
      <c r="G1155" t="s">
        <v>834</v>
      </c>
      <c r="H1155" t="s">
        <v>861</v>
      </c>
      <c r="I1155" t="s">
        <v>835</v>
      </c>
      <c r="J1155" t="s">
        <v>862</v>
      </c>
      <c r="K1155">
        <v>1509.0058363856399</v>
      </c>
      <c r="L1155">
        <v>1499.7255224292601</v>
      </c>
      <c r="M1155">
        <v>0.58449289668527604</v>
      </c>
      <c r="N1155">
        <v>0.41550710331472301</v>
      </c>
      <c r="O1155">
        <v>0.23378782593547701</v>
      </c>
      <c r="P1155">
        <v>1.2661262957152399</v>
      </c>
      <c r="Q1155">
        <v>0.96766153022022805</v>
      </c>
      <c r="V1155">
        <v>46</v>
      </c>
      <c r="W1155">
        <v>100</v>
      </c>
      <c r="X1155">
        <v>73</v>
      </c>
      <c r="Y1155" t="str">
        <f>IF(Table721[[#This Row],[home_team_score]] &gt; Table721[[#This Row],[away_team_score]], Table721[[#This Row],[home_team]], IF(Table721[[#This Row],[home_team_score]] &lt; Table721[[#This Row],[away_team_score]], Table721[[#This Row],[away_team]], ""))</f>
        <v/>
      </c>
    </row>
    <row r="1156" spans="1:25">
      <c r="A1156">
        <v>2023</v>
      </c>
      <c r="B1156" s="15">
        <v>45010</v>
      </c>
      <c r="C1156">
        <v>0</v>
      </c>
      <c r="D1156">
        <v>0</v>
      </c>
      <c r="E1156" t="s">
        <v>897</v>
      </c>
      <c r="G1156" t="s">
        <v>858</v>
      </c>
      <c r="H1156" t="s">
        <v>888</v>
      </c>
      <c r="I1156" t="s">
        <v>859</v>
      </c>
      <c r="J1156" t="s">
        <v>889</v>
      </c>
      <c r="K1156">
        <v>1526.7304244656</v>
      </c>
      <c r="L1156">
        <v>1561.43380261583</v>
      </c>
      <c r="M1156">
        <v>0.52199939572709297</v>
      </c>
      <c r="N1156">
        <v>0.47800060427290603</v>
      </c>
      <c r="O1156">
        <v>0.24139447074453299</v>
      </c>
      <c r="P1156">
        <v>1.15938549433821</v>
      </c>
      <c r="Q1156">
        <v>1.0820089764063201</v>
      </c>
      <c r="V1156">
        <v>90</v>
      </c>
      <c r="W1156">
        <v>96</v>
      </c>
      <c r="X1156">
        <v>93</v>
      </c>
      <c r="Y1156" t="str">
        <f>IF(Table721[[#This Row],[home_team_score]] &gt; Table721[[#This Row],[away_team_score]], Table721[[#This Row],[home_team]], IF(Table721[[#This Row],[home_team_score]] &lt; Table721[[#This Row],[away_team_score]], Table721[[#This Row],[away_team]], ""))</f>
        <v/>
      </c>
    </row>
    <row r="1157" spans="1:25">
      <c r="A1157">
        <v>2023</v>
      </c>
      <c r="B1157" s="15">
        <v>45010</v>
      </c>
      <c r="C1157">
        <v>0</v>
      </c>
      <c r="D1157">
        <v>0</v>
      </c>
      <c r="E1157" t="s">
        <v>897</v>
      </c>
      <c r="G1157" t="s">
        <v>866</v>
      </c>
      <c r="H1157" t="s">
        <v>846</v>
      </c>
      <c r="I1157" t="s">
        <v>867</v>
      </c>
      <c r="J1157" t="s">
        <v>847</v>
      </c>
      <c r="K1157">
        <v>1586.92316160271</v>
      </c>
      <c r="L1157">
        <v>1570.7556480481901</v>
      </c>
      <c r="M1157">
        <v>0.59408794132393095</v>
      </c>
      <c r="N1157">
        <v>0.405912058676068</v>
      </c>
      <c r="O1157">
        <v>0.23261194092683901</v>
      </c>
      <c r="P1157">
        <v>1.28259587446211</v>
      </c>
      <c r="Q1157">
        <v>0.95001606646472703</v>
      </c>
      <c r="V1157">
        <v>100</v>
      </c>
      <c r="W1157">
        <v>4</v>
      </c>
      <c r="X1157">
        <v>52</v>
      </c>
      <c r="Y1157" t="str">
        <f>IF(Table721[[#This Row],[home_team_score]] &gt; Table721[[#This Row],[away_team_score]], Table721[[#This Row],[home_team]], IF(Table721[[#This Row],[home_team_score]] &lt; Table721[[#This Row],[away_team_score]], Table721[[#This Row],[away_team]], ""))</f>
        <v/>
      </c>
    </row>
    <row r="1158" spans="1:25">
      <c r="A1158">
        <v>2023</v>
      </c>
      <c r="B1158" s="15">
        <v>45010</v>
      </c>
      <c r="C1158">
        <v>0</v>
      </c>
      <c r="D1158">
        <v>0</v>
      </c>
      <c r="E1158" t="s">
        <v>897</v>
      </c>
      <c r="G1158" t="s">
        <v>894</v>
      </c>
      <c r="H1158" t="s">
        <v>831</v>
      </c>
      <c r="I1158" t="s">
        <v>895</v>
      </c>
      <c r="J1158" t="s">
        <v>833</v>
      </c>
      <c r="K1158">
        <v>1524.1979863501199</v>
      </c>
      <c r="L1158">
        <v>1483.8549982193099</v>
      </c>
      <c r="M1158">
        <v>0.62716087125540199</v>
      </c>
      <c r="N1158">
        <v>0.37283912874459701</v>
      </c>
      <c r="O1158">
        <v>0.22851704331266001</v>
      </c>
      <c r="P1158">
        <v>1.33952183784278</v>
      </c>
      <c r="Q1158">
        <v>0.88899520546987199</v>
      </c>
      <c r="V1158">
        <v>45</v>
      </c>
      <c r="W1158">
        <v>0</v>
      </c>
      <c r="X1158">
        <v>22</v>
      </c>
      <c r="Y1158" t="str">
        <f>IF(Table721[[#This Row],[home_team_score]] &gt; Table721[[#This Row],[away_team_score]], Table721[[#This Row],[home_team]], IF(Table721[[#This Row],[home_team_score]] &lt; Table721[[#This Row],[away_team_score]], Table721[[#This Row],[away_team]], ""))</f>
        <v/>
      </c>
    </row>
    <row r="1159" spans="1:25">
      <c r="A1159">
        <v>2023</v>
      </c>
      <c r="B1159" s="15">
        <v>45010</v>
      </c>
      <c r="C1159">
        <v>0</v>
      </c>
      <c r="D1159">
        <v>0</v>
      </c>
      <c r="E1159" t="s">
        <v>897</v>
      </c>
      <c r="G1159" t="s">
        <v>852</v>
      </c>
      <c r="H1159" t="s">
        <v>863</v>
      </c>
      <c r="I1159" t="s">
        <v>853</v>
      </c>
      <c r="J1159" t="s">
        <v>864</v>
      </c>
      <c r="K1159">
        <v>1525.25527883882</v>
      </c>
      <c r="L1159">
        <v>1468.30167999894</v>
      </c>
      <c r="M1159">
        <v>0.64923412158135896</v>
      </c>
      <c r="N1159">
        <v>0.35076587841864099</v>
      </c>
      <c r="O1159">
        <v>0.22573305142851299</v>
      </c>
      <c r="P1159">
        <v>1.37764769523516</v>
      </c>
      <c r="Q1159">
        <v>0.84808535619335201</v>
      </c>
      <c r="V1159">
        <v>35</v>
      </c>
      <c r="W1159">
        <v>11</v>
      </c>
      <c r="X1159">
        <v>23</v>
      </c>
      <c r="Y1159" t="str">
        <f>IF(Table721[[#This Row],[home_team_score]] &gt; Table721[[#This Row],[away_team_score]], Table721[[#This Row],[home_team]], IF(Table721[[#This Row],[home_team_score]] &lt; Table721[[#This Row],[away_team_score]], Table721[[#This Row],[away_team]], ""))</f>
        <v/>
      </c>
    </row>
    <row r="1160" spans="1:25">
      <c r="A1160">
        <v>2023</v>
      </c>
      <c r="B1160" s="15">
        <v>45010</v>
      </c>
      <c r="C1160">
        <v>0</v>
      </c>
      <c r="D1160">
        <v>0</v>
      </c>
      <c r="E1160" t="s">
        <v>897</v>
      </c>
      <c r="G1160" t="s">
        <v>884</v>
      </c>
      <c r="H1160" t="s">
        <v>868</v>
      </c>
      <c r="I1160" t="s">
        <v>885</v>
      </c>
      <c r="J1160" t="s">
        <v>869</v>
      </c>
      <c r="K1160">
        <v>1429.42452628144</v>
      </c>
      <c r="L1160">
        <v>1422.1216053037799</v>
      </c>
      <c r="M1160">
        <v>0.58172583034277803</v>
      </c>
      <c r="N1160">
        <v>0.41827416965722097</v>
      </c>
      <c r="O1160">
        <v>0.23412619803502199</v>
      </c>
      <c r="P1160">
        <v>1.26138060176365</v>
      </c>
      <c r="Q1160">
        <v>0.97274559627136503</v>
      </c>
      <c r="V1160">
        <v>0</v>
      </c>
      <c r="W1160">
        <v>0</v>
      </c>
      <c r="X1160">
        <v>0</v>
      </c>
      <c r="Y1160" t="str">
        <f>IF(Table721[[#This Row],[home_team_score]] &gt; Table721[[#This Row],[away_team_score]], Table721[[#This Row],[home_team]], IF(Table721[[#This Row],[home_team_score]] &lt; Table721[[#This Row],[away_team_score]], Table721[[#This Row],[away_team]], ""))</f>
        <v/>
      </c>
    </row>
    <row r="1161" spans="1:25">
      <c r="A1161">
        <v>2023</v>
      </c>
      <c r="B1161" s="15">
        <v>45010</v>
      </c>
      <c r="C1161">
        <v>0</v>
      </c>
      <c r="D1161">
        <v>0</v>
      </c>
      <c r="E1161" t="s">
        <v>897</v>
      </c>
      <c r="G1161" t="s">
        <v>856</v>
      </c>
      <c r="H1161" t="s">
        <v>838</v>
      </c>
      <c r="I1161" t="s">
        <v>857</v>
      </c>
      <c r="J1161" t="s">
        <v>839</v>
      </c>
      <c r="K1161">
        <v>1517.16004616604</v>
      </c>
      <c r="L1161">
        <v>1503.5301793327501</v>
      </c>
      <c r="M1161">
        <v>0.59056050541485505</v>
      </c>
      <c r="N1161">
        <v>0.409439494585144</v>
      </c>
      <c r="O1161">
        <v>0.23304472558556599</v>
      </c>
      <c r="P1161">
        <v>1.27653872548919</v>
      </c>
      <c r="Q1161">
        <v>0.95650600009636699</v>
      </c>
      <c r="V1161">
        <v>54</v>
      </c>
      <c r="W1161">
        <v>100</v>
      </c>
      <c r="X1161">
        <v>77</v>
      </c>
      <c r="Y1161" t="str">
        <f>IF(Table721[[#This Row],[home_team_score]] &gt; Table721[[#This Row],[away_team_score]], Table721[[#This Row],[home_team]], IF(Table721[[#This Row],[home_team_score]] &lt; Table721[[#This Row],[away_team_score]], Table721[[#This Row],[away_team]], ""))</f>
        <v/>
      </c>
    </row>
    <row r="1162" spans="1:25">
      <c r="A1162">
        <v>2023</v>
      </c>
      <c r="B1162" s="15">
        <v>45010</v>
      </c>
      <c r="C1162">
        <v>0</v>
      </c>
      <c r="D1162">
        <v>0</v>
      </c>
      <c r="E1162" t="s">
        <v>897</v>
      </c>
      <c r="G1162" t="s">
        <v>870</v>
      </c>
      <c r="H1162" t="s">
        <v>843</v>
      </c>
      <c r="I1162" t="s">
        <v>871</v>
      </c>
      <c r="J1162" t="s">
        <v>845</v>
      </c>
      <c r="K1162">
        <v>1543.3740725346099</v>
      </c>
      <c r="L1162">
        <v>1534.3892681544401</v>
      </c>
      <c r="M1162">
        <v>0.58407970909670603</v>
      </c>
      <c r="N1162">
        <v>0.41592029090329302</v>
      </c>
      <c r="O1162">
        <v>0.23383837202114199</v>
      </c>
      <c r="P1162">
        <v>1.2654175419087901</v>
      </c>
      <c r="Q1162">
        <v>0.96842083011234303</v>
      </c>
      <c r="V1162">
        <v>87</v>
      </c>
      <c r="W1162">
        <v>44</v>
      </c>
      <c r="X1162">
        <v>65</v>
      </c>
      <c r="Y1162" t="str">
        <f>IF(Table721[[#This Row],[home_team_score]] &gt; Table721[[#This Row],[away_team_score]], Table721[[#This Row],[home_team]], IF(Table721[[#This Row],[home_team_score]] &lt; Table721[[#This Row],[away_team_score]], Table721[[#This Row],[away_team]], ""))</f>
        <v/>
      </c>
    </row>
    <row r="1163" spans="1:25">
      <c r="A1163">
        <v>2023</v>
      </c>
      <c r="B1163" s="15">
        <v>45010</v>
      </c>
      <c r="C1163">
        <v>0</v>
      </c>
      <c r="D1163">
        <v>0</v>
      </c>
      <c r="E1163" t="s">
        <v>897</v>
      </c>
      <c r="G1163" t="s">
        <v>878</v>
      </c>
      <c r="H1163" t="s">
        <v>872</v>
      </c>
      <c r="I1163" t="s">
        <v>879</v>
      </c>
      <c r="J1163" t="s">
        <v>873</v>
      </c>
      <c r="K1163">
        <v>1400.59557195617</v>
      </c>
      <c r="L1163">
        <v>1492.6786689139999</v>
      </c>
      <c r="M1163">
        <v>0.43973200269567803</v>
      </c>
      <c r="N1163">
        <v>0.56026799730432097</v>
      </c>
      <c r="O1163">
        <v>0.23674198762269499</v>
      </c>
      <c r="P1163">
        <v>1.0121029646745701</v>
      </c>
      <c r="Q1163">
        <v>1.2246390229481201</v>
      </c>
      <c r="V1163">
        <v>1</v>
      </c>
      <c r="W1163">
        <v>0</v>
      </c>
      <c r="X1163">
        <v>0</v>
      </c>
      <c r="Y1163" t="str">
        <f>IF(Table721[[#This Row],[home_team_score]] &gt; Table721[[#This Row],[away_team_score]], Table721[[#This Row],[home_team]], IF(Table721[[#This Row],[home_team_score]] &lt; Table721[[#This Row],[away_team_score]], Table721[[#This Row],[away_team]], ""))</f>
        <v/>
      </c>
    </row>
    <row r="1164" spans="1:25">
      <c r="A1164">
        <v>2023</v>
      </c>
      <c r="B1164" s="15">
        <v>45011</v>
      </c>
      <c r="C1164">
        <v>0</v>
      </c>
      <c r="D1164">
        <v>0</v>
      </c>
      <c r="E1164" t="s">
        <v>897</v>
      </c>
      <c r="G1164" t="s">
        <v>890</v>
      </c>
      <c r="H1164" t="s">
        <v>842</v>
      </c>
      <c r="I1164" t="s">
        <v>891</v>
      </c>
      <c r="J1164" t="s">
        <v>844</v>
      </c>
      <c r="K1164">
        <v>1418.89707473813</v>
      </c>
      <c r="L1164">
        <v>1609.5105456496799</v>
      </c>
      <c r="M1164">
        <v>0.30801065000858102</v>
      </c>
      <c r="N1164">
        <v>0.69198934999141803</v>
      </c>
      <c r="O1164">
        <v>0.220165523932673</v>
      </c>
      <c r="P1164">
        <v>0.768373497813853</v>
      </c>
      <c r="Q1164">
        <v>1.45179202611881</v>
      </c>
      <c r="V1164">
        <v>51</v>
      </c>
      <c r="W1164">
        <v>0</v>
      </c>
      <c r="X1164">
        <v>25</v>
      </c>
      <c r="Y1164" t="str">
        <f>IF(Table721[[#This Row],[home_team_score]] &gt; Table721[[#This Row],[away_team_score]], Table721[[#This Row],[home_team]], IF(Table721[[#This Row],[home_team_score]] &lt; Table721[[#This Row],[away_team_score]], Table721[[#This Row],[away_team]], ""))</f>
        <v/>
      </c>
    </row>
    <row r="1165" spans="1:25">
      <c r="A1165">
        <v>2023</v>
      </c>
      <c r="B1165" s="15">
        <v>45011</v>
      </c>
      <c r="C1165">
        <v>0</v>
      </c>
      <c r="D1165">
        <v>0</v>
      </c>
      <c r="E1165" t="s">
        <v>897</v>
      </c>
      <c r="G1165" t="s">
        <v>866</v>
      </c>
      <c r="H1165" t="s">
        <v>830</v>
      </c>
      <c r="I1165" t="s">
        <v>867</v>
      </c>
      <c r="J1165" t="s">
        <v>832</v>
      </c>
      <c r="K1165">
        <v>1586.92316160271</v>
      </c>
      <c r="L1165">
        <v>1630.70516121895</v>
      </c>
      <c r="M1165">
        <v>0.50894746660803603</v>
      </c>
      <c r="N1165">
        <v>0.49105253339196298</v>
      </c>
      <c r="O1165">
        <v>0.242985387843524</v>
      </c>
      <c r="P1165">
        <v>1.1372135234938601</v>
      </c>
      <c r="Q1165">
        <v>1.1057718643496599</v>
      </c>
      <c r="V1165">
        <v>100</v>
      </c>
      <c r="W1165">
        <v>6</v>
      </c>
      <c r="X1165">
        <v>53</v>
      </c>
      <c r="Y1165" t="str">
        <f>IF(Table721[[#This Row],[home_team_score]] &gt; Table721[[#This Row],[away_team_score]], Table721[[#This Row],[home_team]], IF(Table721[[#This Row],[home_team_score]] &lt; Table721[[#This Row],[away_team_score]], Table721[[#This Row],[away_team]], ""))</f>
        <v/>
      </c>
    </row>
    <row r="1166" spans="1:25">
      <c r="A1166">
        <v>2023</v>
      </c>
      <c r="B1166" s="15">
        <v>45011</v>
      </c>
      <c r="C1166">
        <v>0</v>
      </c>
      <c r="D1166">
        <v>0</v>
      </c>
      <c r="E1166" t="s">
        <v>897</v>
      </c>
      <c r="G1166" t="s">
        <v>880</v>
      </c>
      <c r="H1166" t="s">
        <v>863</v>
      </c>
      <c r="I1166" t="s">
        <v>881</v>
      </c>
      <c r="J1166" t="s">
        <v>864</v>
      </c>
      <c r="K1166">
        <v>1423.6619408256699</v>
      </c>
      <c r="L1166">
        <v>1468.30167999894</v>
      </c>
      <c r="M1166">
        <v>0.50771342343425596</v>
      </c>
      <c r="N1166">
        <v>0.49228657656574298</v>
      </c>
      <c r="O1166">
        <v>0.24313606369990001</v>
      </c>
      <c r="P1166">
        <v>1.135119467307</v>
      </c>
      <c r="Q1166">
        <v>1.1080165963928901</v>
      </c>
      <c r="V1166">
        <v>1</v>
      </c>
      <c r="W1166">
        <v>0</v>
      </c>
      <c r="X1166">
        <v>0</v>
      </c>
      <c r="Y1166" t="str">
        <f>IF(Table721[[#This Row],[home_team_score]] &gt; Table721[[#This Row],[away_team_score]], Table721[[#This Row],[home_team]], IF(Table721[[#This Row],[home_team_score]] &lt; Table721[[#This Row],[away_team_score]], Table721[[#This Row],[away_team]], ""))</f>
        <v/>
      </c>
    </row>
    <row r="1167" spans="1:25">
      <c r="A1167">
        <v>2023</v>
      </c>
      <c r="B1167" s="15">
        <v>45011</v>
      </c>
      <c r="C1167">
        <v>0</v>
      </c>
      <c r="D1167">
        <v>0</v>
      </c>
      <c r="E1167" t="s">
        <v>897</v>
      </c>
      <c r="G1167" t="s">
        <v>876</v>
      </c>
      <c r="H1167" t="s">
        <v>846</v>
      </c>
      <c r="I1167" t="s">
        <v>877</v>
      </c>
      <c r="J1167" t="s">
        <v>847</v>
      </c>
      <c r="K1167">
        <v>1508.30002860483</v>
      </c>
      <c r="L1167">
        <v>1570.7556480481901</v>
      </c>
      <c r="M1167">
        <v>0.482082598074008</v>
      </c>
      <c r="N1167">
        <v>0.51791740192599101</v>
      </c>
      <c r="O1167">
        <v>0.24189155708333401</v>
      </c>
      <c r="P1167">
        <v>1.0894450429404401</v>
      </c>
      <c r="Q1167">
        <v>1.1524465141428799</v>
      </c>
      <c r="V1167">
        <v>87</v>
      </c>
      <c r="W1167">
        <v>99</v>
      </c>
      <c r="X1167">
        <v>93</v>
      </c>
      <c r="Y1167" t="str">
        <f>IF(Table721[[#This Row],[home_team_score]] &gt; Table721[[#This Row],[away_team_score]], Table721[[#This Row],[home_team]], IF(Table721[[#This Row],[home_team_score]] &lt; Table721[[#This Row],[away_team_score]], Table721[[#This Row],[away_team]], ""))</f>
        <v/>
      </c>
    </row>
    <row r="1168" spans="1:25">
      <c r="A1168">
        <v>2023</v>
      </c>
      <c r="B1168" s="15">
        <v>45011</v>
      </c>
      <c r="C1168">
        <v>0</v>
      </c>
      <c r="D1168">
        <v>0</v>
      </c>
      <c r="E1168" t="s">
        <v>897</v>
      </c>
      <c r="G1168" t="s">
        <v>874</v>
      </c>
      <c r="H1168" t="s">
        <v>872</v>
      </c>
      <c r="I1168" t="s">
        <v>875</v>
      </c>
      <c r="J1168" t="s">
        <v>873</v>
      </c>
      <c r="K1168">
        <v>1512.57522739622</v>
      </c>
      <c r="L1168">
        <v>1492.6786689139999</v>
      </c>
      <c r="M1168">
        <v>0.59925380689261298</v>
      </c>
      <c r="N1168">
        <v>0.40074619310738702</v>
      </c>
      <c r="O1168">
        <v>0.23197698534715999</v>
      </c>
      <c r="P1168">
        <v>1.2914715075516201</v>
      </c>
      <c r="Q1168">
        <v>0.94050547779553195</v>
      </c>
      <c r="V1168">
        <v>43</v>
      </c>
      <c r="W1168">
        <v>45</v>
      </c>
      <c r="X1168">
        <v>44</v>
      </c>
      <c r="Y1168" t="str">
        <f>IF(Table721[[#This Row],[home_team_score]] &gt; Table721[[#This Row],[away_team_score]], Table721[[#This Row],[home_team]], IF(Table721[[#This Row],[home_team_score]] &lt; Table721[[#This Row],[away_team_score]], Table721[[#This Row],[away_team]], ""))</f>
        <v/>
      </c>
    </row>
    <row r="1169" spans="1:25">
      <c r="A1169">
        <v>2023</v>
      </c>
      <c r="B1169" s="15">
        <v>45012</v>
      </c>
      <c r="C1169">
        <v>0</v>
      </c>
      <c r="D1169">
        <v>0</v>
      </c>
      <c r="E1169" t="s">
        <v>897</v>
      </c>
      <c r="G1169" t="s">
        <v>861</v>
      </c>
      <c r="H1169" t="s">
        <v>884</v>
      </c>
      <c r="I1169" t="s">
        <v>862</v>
      </c>
      <c r="J1169" t="s">
        <v>885</v>
      </c>
      <c r="K1169">
        <v>1499.7255224292601</v>
      </c>
      <c r="L1169">
        <v>1429.42452628144</v>
      </c>
      <c r="M1169">
        <v>0.66652465609137101</v>
      </c>
      <c r="N1169">
        <v>0.33347534390862899</v>
      </c>
      <c r="O1169">
        <v>0.223513456732091</v>
      </c>
      <c r="P1169">
        <v>1.4075855390346801</v>
      </c>
      <c r="Q1169">
        <v>0.81592791769740802</v>
      </c>
      <c r="V1169">
        <v>6</v>
      </c>
      <c r="W1169">
        <v>98</v>
      </c>
      <c r="X1169">
        <v>52</v>
      </c>
      <c r="Y1169" t="str">
        <f>IF(Table721[[#This Row],[home_team_score]] &gt; Table721[[#This Row],[away_team_score]], Table721[[#This Row],[home_team]], IF(Table721[[#This Row],[home_team_score]] &lt; Table721[[#This Row],[away_team_score]], Table721[[#This Row],[away_team]], ""))</f>
        <v/>
      </c>
    </row>
    <row r="1170" spans="1:25">
      <c r="A1170">
        <v>2023</v>
      </c>
      <c r="B1170" s="15">
        <v>45012</v>
      </c>
      <c r="C1170">
        <v>0</v>
      </c>
      <c r="D1170">
        <v>0</v>
      </c>
      <c r="E1170" t="s">
        <v>897</v>
      </c>
      <c r="G1170" t="s">
        <v>831</v>
      </c>
      <c r="H1170" t="s">
        <v>858</v>
      </c>
      <c r="I1170" t="s">
        <v>833</v>
      </c>
      <c r="J1170" t="s">
        <v>859</v>
      </c>
      <c r="K1170">
        <v>1483.8549982193099</v>
      </c>
      <c r="L1170">
        <v>1526.7304244656</v>
      </c>
      <c r="M1170">
        <v>0.51025164891483199</v>
      </c>
      <c r="N1170">
        <v>0.48974835108516701</v>
      </c>
      <c r="O1170">
        <v>0.24282620247249601</v>
      </c>
      <c r="P1170">
        <v>1.13942703009084</v>
      </c>
      <c r="Q1170">
        <v>1.1033991723816501</v>
      </c>
      <c r="V1170">
        <v>47</v>
      </c>
      <c r="W1170">
        <v>22</v>
      </c>
      <c r="X1170">
        <v>34</v>
      </c>
      <c r="Y1170" t="str">
        <f>IF(Table721[[#This Row],[home_team_score]] &gt; Table721[[#This Row],[away_team_score]], Table721[[#This Row],[home_team]], IF(Table721[[#This Row],[home_team_score]] &lt; Table721[[#This Row],[away_team_score]], Table721[[#This Row],[away_team]], ""))</f>
        <v/>
      </c>
    </row>
    <row r="1171" spans="1:25">
      <c r="A1171">
        <v>2023</v>
      </c>
      <c r="B1171" s="15">
        <v>45012</v>
      </c>
      <c r="C1171">
        <v>0</v>
      </c>
      <c r="D1171">
        <v>0</v>
      </c>
      <c r="E1171" t="s">
        <v>897</v>
      </c>
      <c r="G1171" t="s">
        <v>834</v>
      </c>
      <c r="H1171" t="s">
        <v>894</v>
      </c>
      <c r="I1171" t="s">
        <v>835</v>
      </c>
      <c r="J1171" t="s">
        <v>895</v>
      </c>
      <c r="K1171">
        <v>1509.0058363856399</v>
      </c>
      <c r="L1171">
        <v>1524.1979863501199</v>
      </c>
      <c r="M1171">
        <v>0.54992559940845398</v>
      </c>
      <c r="N1171">
        <v>0.45007440059154502</v>
      </c>
      <c r="O1171">
        <v>0.237999464420103</v>
      </c>
      <c r="P1171">
        <v>1.20696866510689</v>
      </c>
      <c r="Q1171">
        <v>1.0310307993132</v>
      </c>
      <c r="V1171">
        <v>62</v>
      </c>
      <c r="W1171">
        <v>99</v>
      </c>
      <c r="X1171">
        <v>80</v>
      </c>
      <c r="Y1171" t="str">
        <f>IF(Table721[[#This Row],[home_team_score]] &gt; Table721[[#This Row],[away_team_score]], Table721[[#This Row],[home_team]], IF(Table721[[#This Row],[home_team_score]] &lt; Table721[[#This Row],[away_team_score]], Table721[[#This Row],[away_team]], ""))</f>
        <v/>
      </c>
    </row>
    <row r="1172" spans="1:25">
      <c r="A1172">
        <v>2023</v>
      </c>
      <c r="B1172" s="15">
        <v>45012</v>
      </c>
      <c r="C1172">
        <v>0</v>
      </c>
      <c r="D1172">
        <v>0</v>
      </c>
      <c r="E1172" t="s">
        <v>897</v>
      </c>
      <c r="G1172" t="s">
        <v>886</v>
      </c>
      <c r="H1172" t="s">
        <v>850</v>
      </c>
      <c r="I1172" t="s">
        <v>887</v>
      </c>
      <c r="J1172" t="s">
        <v>851</v>
      </c>
      <c r="K1172">
        <v>1537.00872766782</v>
      </c>
      <c r="L1172">
        <v>1495.23061947867</v>
      </c>
      <c r="M1172">
        <v>0.62909055400906</v>
      </c>
      <c r="N1172">
        <v>0.370909445990939</v>
      </c>
      <c r="O1172">
        <v>0.228275561747637</v>
      </c>
      <c r="P1172">
        <v>1.3428506701592</v>
      </c>
      <c r="Q1172">
        <v>0.88542489158842896</v>
      </c>
      <c r="V1172">
        <v>61</v>
      </c>
      <c r="W1172">
        <v>65</v>
      </c>
      <c r="X1172">
        <v>63</v>
      </c>
      <c r="Y1172" t="str">
        <f>IF(Table721[[#This Row],[home_team_score]] &gt; Table721[[#This Row],[away_team_score]], Table721[[#This Row],[home_team]], IF(Table721[[#This Row],[home_team_score]] &lt; Table721[[#This Row],[away_team_score]], Table721[[#This Row],[away_team]], ""))</f>
        <v/>
      </c>
    </row>
    <row r="1173" spans="1:25">
      <c r="A1173">
        <v>2023</v>
      </c>
      <c r="B1173" s="15">
        <v>45012</v>
      </c>
      <c r="C1173">
        <v>0</v>
      </c>
      <c r="D1173">
        <v>0</v>
      </c>
      <c r="E1173" t="s">
        <v>897</v>
      </c>
      <c r="G1173" t="s">
        <v>890</v>
      </c>
      <c r="H1173" t="s">
        <v>870</v>
      </c>
      <c r="I1173" t="s">
        <v>891</v>
      </c>
      <c r="J1173" t="s">
        <v>871</v>
      </c>
      <c r="K1173">
        <v>1418.89707473813</v>
      </c>
      <c r="L1173">
        <v>1543.3740725346099</v>
      </c>
      <c r="M1173">
        <v>0.39443105484625202</v>
      </c>
      <c r="N1173">
        <v>0.60556894515374704</v>
      </c>
      <c r="O1173">
        <v>0.23119871726987001</v>
      </c>
      <c r="P1173">
        <v>0.92886887303051902</v>
      </c>
      <c r="Q1173">
        <v>1.3023298442393501</v>
      </c>
      <c r="V1173">
        <v>16</v>
      </c>
      <c r="W1173">
        <v>0</v>
      </c>
      <c r="X1173">
        <v>8</v>
      </c>
      <c r="Y1173" t="str">
        <f>IF(Table721[[#This Row],[home_team_score]] &gt; Table721[[#This Row],[away_team_score]], Table721[[#This Row],[home_team]], IF(Table721[[#This Row],[home_team_score]] &lt; Table721[[#This Row],[away_team_score]], Table721[[#This Row],[away_team]], ""))</f>
        <v/>
      </c>
    </row>
    <row r="1174" spans="1:25">
      <c r="A1174">
        <v>2023</v>
      </c>
      <c r="B1174" s="15">
        <v>45012</v>
      </c>
      <c r="C1174">
        <v>0</v>
      </c>
      <c r="D1174">
        <v>0</v>
      </c>
      <c r="E1174" t="s">
        <v>897</v>
      </c>
      <c r="G1174" t="s">
        <v>878</v>
      </c>
      <c r="H1174" t="s">
        <v>842</v>
      </c>
      <c r="I1174" t="s">
        <v>879</v>
      </c>
      <c r="J1174" t="s">
        <v>844</v>
      </c>
      <c r="K1174">
        <v>1400.59557195617</v>
      </c>
      <c r="L1174">
        <v>1609.5105456496799</v>
      </c>
      <c r="M1174">
        <v>0.28602103915664101</v>
      </c>
      <c r="N1174">
        <v>0.71397896084335799</v>
      </c>
      <c r="O1174">
        <v>0.21717999402139501</v>
      </c>
      <c r="P1174">
        <v>0.72710402476064495</v>
      </c>
      <c r="Q1174">
        <v>1.4900759692607399</v>
      </c>
      <c r="V1174">
        <v>37</v>
      </c>
      <c r="W1174">
        <v>0</v>
      </c>
      <c r="X1174">
        <v>18</v>
      </c>
      <c r="Y1174" t="str">
        <f>IF(Table721[[#This Row],[home_team_score]] &gt; Table721[[#This Row],[away_team_score]], Table721[[#This Row],[home_team]], IF(Table721[[#This Row],[home_team_score]] &lt; Table721[[#This Row],[away_team_score]], Table721[[#This Row],[away_team]], ""))</f>
        <v/>
      </c>
    </row>
    <row r="1175" spans="1:25">
      <c r="A1175">
        <v>2023</v>
      </c>
      <c r="B1175" s="15">
        <v>45013</v>
      </c>
      <c r="C1175">
        <v>0</v>
      </c>
      <c r="D1175">
        <v>0</v>
      </c>
      <c r="E1175" t="s">
        <v>897</v>
      </c>
      <c r="G1175" t="s">
        <v>892</v>
      </c>
      <c r="H1175" t="s">
        <v>856</v>
      </c>
      <c r="I1175" t="s">
        <v>893</v>
      </c>
      <c r="J1175" t="s">
        <v>857</v>
      </c>
      <c r="K1175">
        <v>1470.79578939576</v>
      </c>
      <c r="L1175">
        <v>1517.16004616604</v>
      </c>
      <c r="M1175">
        <v>0.50523206412232702</v>
      </c>
      <c r="N1175">
        <v>0.49476793587767198</v>
      </c>
      <c r="O1175">
        <v>0.24343919505230299</v>
      </c>
      <c r="P1175">
        <v>1.1309100362924001</v>
      </c>
      <c r="Q1175">
        <v>1.11252915875989</v>
      </c>
      <c r="V1175">
        <v>32</v>
      </c>
      <c r="W1175">
        <v>54</v>
      </c>
      <c r="X1175">
        <v>43</v>
      </c>
      <c r="Y1175" t="str">
        <f>IF(Table721[[#This Row],[home_team_score]] &gt; Table721[[#This Row],[away_team_score]], Table721[[#This Row],[home_team]], IF(Table721[[#This Row],[home_team_score]] &lt; Table721[[#This Row],[away_team_score]], Table721[[#This Row],[away_team]], ""))</f>
        <v/>
      </c>
    </row>
    <row r="1176" spans="1:25">
      <c r="A1176">
        <v>2023</v>
      </c>
      <c r="B1176" s="15">
        <v>45013</v>
      </c>
      <c r="C1176">
        <v>0</v>
      </c>
      <c r="D1176">
        <v>0</v>
      </c>
      <c r="E1176" t="s">
        <v>897</v>
      </c>
      <c r="G1176" t="s">
        <v>840</v>
      </c>
      <c r="H1176" t="s">
        <v>884</v>
      </c>
      <c r="I1176" t="s">
        <v>841</v>
      </c>
      <c r="J1176" t="s">
        <v>885</v>
      </c>
      <c r="K1176">
        <v>1428.56805594764</v>
      </c>
      <c r="L1176">
        <v>1429.42452628144</v>
      </c>
      <c r="M1176">
        <v>0.57025531304011901</v>
      </c>
      <c r="N1176">
        <v>0.42974468695988</v>
      </c>
      <c r="O1176">
        <v>0.23552602930365399</v>
      </c>
      <c r="P1176">
        <v>1.2417266858142399</v>
      </c>
      <c r="Q1176">
        <v>0.99379934348941301</v>
      </c>
      <c r="V1176">
        <v>0</v>
      </c>
      <c r="W1176">
        <v>0</v>
      </c>
      <c r="X1176">
        <v>0</v>
      </c>
      <c r="Y1176" t="str">
        <f>IF(Table721[[#This Row],[home_team_score]] &gt; Table721[[#This Row],[away_team_score]], Table721[[#This Row],[home_team]], IF(Table721[[#This Row],[home_team_score]] &lt; Table721[[#This Row],[away_team_score]], Table721[[#This Row],[away_team]], ""))</f>
        <v/>
      </c>
    </row>
    <row r="1177" spans="1:25">
      <c r="A1177">
        <v>2023</v>
      </c>
      <c r="B1177" s="15">
        <v>45013</v>
      </c>
      <c r="C1177">
        <v>0</v>
      </c>
      <c r="D1177">
        <v>0</v>
      </c>
      <c r="E1177" t="s">
        <v>897</v>
      </c>
      <c r="G1177" t="s">
        <v>830</v>
      </c>
      <c r="H1177" t="s">
        <v>876</v>
      </c>
      <c r="I1177" t="s">
        <v>832</v>
      </c>
      <c r="J1177" t="s">
        <v>877</v>
      </c>
      <c r="K1177">
        <v>1630.70516121895</v>
      </c>
      <c r="L1177">
        <v>1508.30002860483</v>
      </c>
      <c r="M1177">
        <v>0.72957033265329496</v>
      </c>
      <c r="N1177">
        <v>0.27042966734670398</v>
      </c>
      <c r="O1177">
        <v>0.21499813825469799</v>
      </c>
      <c r="P1177">
        <v>1.5172825403149699</v>
      </c>
      <c r="Q1177">
        <v>0.69771559793972804</v>
      </c>
      <c r="V1177">
        <v>99</v>
      </c>
      <c r="W1177">
        <v>3</v>
      </c>
      <c r="X1177">
        <v>51</v>
      </c>
      <c r="Y1177" t="str">
        <f>IF(Table721[[#This Row],[home_team_score]] &gt; Table721[[#This Row],[away_team_score]], Table721[[#This Row],[home_team]], IF(Table721[[#This Row],[home_team_score]] &lt; Table721[[#This Row],[away_team_score]], Table721[[#This Row],[away_team]], ""))</f>
        <v/>
      </c>
    </row>
    <row r="1178" spans="1:25">
      <c r="A1178">
        <v>2023</v>
      </c>
      <c r="B1178" s="15">
        <v>45013</v>
      </c>
      <c r="C1178">
        <v>0</v>
      </c>
      <c r="D1178">
        <v>0</v>
      </c>
      <c r="E1178" t="s">
        <v>897</v>
      </c>
      <c r="G1178" t="s">
        <v>866</v>
      </c>
      <c r="H1178" t="s">
        <v>882</v>
      </c>
      <c r="I1178" t="s">
        <v>867</v>
      </c>
      <c r="J1178" t="s">
        <v>883</v>
      </c>
      <c r="K1178">
        <v>1586.92316160271</v>
      </c>
      <c r="L1178">
        <v>1580.92472514466</v>
      </c>
      <c r="M1178">
        <v>0.57989756769731504</v>
      </c>
      <c r="N1178">
        <v>0.42010243230268401</v>
      </c>
      <c r="O1178">
        <v>0.23434960790286699</v>
      </c>
      <c r="P1178">
        <v>1.2582459756838</v>
      </c>
      <c r="Q1178">
        <v>0.97610363221906205</v>
      </c>
      <c r="V1178">
        <v>100</v>
      </c>
      <c r="W1178">
        <v>3</v>
      </c>
      <c r="X1178">
        <v>51</v>
      </c>
      <c r="Y1178" t="str">
        <f>IF(Table721[[#This Row],[home_team_score]] &gt; Table721[[#This Row],[away_team_score]], Table721[[#This Row],[home_team]], IF(Table721[[#This Row],[home_team_score]] &lt; Table721[[#This Row],[away_team_score]], Table721[[#This Row],[away_team]], ""))</f>
        <v/>
      </c>
    </row>
    <row r="1179" spans="1:25">
      <c r="A1179">
        <v>2023</v>
      </c>
      <c r="B1179" s="15">
        <v>45013</v>
      </c>
      <c r="C1179">
        <v>0</v>
      </c>
      <c r="D1179">
        <v>0</v>
      </c>
      <c r="E1179" t="s">
        <v>897</v>
      </c>
      <c r="G1179" t="s">
        <v>888</v>
      </c>
      <c r="H1179" t="s">
        <v>868</v>
      </c>
      <c r="I1179" t="s">
        <v>889</v>
      </c>
      <c r="J1179" t="s">
        <v>869</v>
      </c>
      <c r="K1179">
        <v>1561.43380261583</v>
      </c>
      <c r="L1179">
        <v>1422.1216053037799</v>
      </c>
      <c r="M1179">
        <v>0.74833814659944398</v>
      </c>
      <c r="N1179">
        <v>0.25166185340055502</v>
      </c>
      <c r="O1179">
        <v>0.212286179211302</v>
      </c>
      <c r="P1179">
        <v>1.5501006265105199</v>
      </c>
      <c r="Q1179">
        <v>0.66218555270077495</v>
      </c>
      <c r="V1179">
        <v>26</v>
      </c>
      <c r="W1179">
        <v>1</v>
      </c>
      <c r="X1179">
        <v>13</v>
      </c>
      <c r="Y1179" t="str">
        <f>IF(Table721[[#This Row],[home_team_score]] &gt; Table721[[#This Row],[away_team_score]], Table721[[#This Row],[home_team]], IF(Table721[[#This Row],[home_team_score]] &lt; Table721[[#This Row],[away_team_score]], Table721[[#This Row],[away_team]], ""))</f>
        <v/>
      </c>
    </row>
    <row r="1180" spans="1:25">
      <c r="A1180">
        <v>2023</v>
      </c>
      <c r="B1180" s="15">
        <v>45013</v>
      </c>
      <c r="C1180">
        <v>0</v>
      </c>
      <c r="D1180">
        <v>0</v>
      </c>
      <c r="E1180" t="s">
        <v>897</v>
      </c>
      <c r="G1180" t="s">
        <v>872</v>
      </c>
      <c r="H1180" t="s">
        <v>863</v>
      </c>
      <c r="I1180" t="s">
        <v>873</v>
      </c>
      <c r="J1180" t="s">
        <v>864</v>
      </c>
      <c r="K1180">
        <v>1492.6786689139999</v>
      </c>
      <c r="L1180">
        <v>1468.30167999894</v>
      </c>
      <c r="M1180">
        <v>0.60543142848378695</v>
      </c>
      <c r="N1180">
        <v>0.394568571516212</v>
      </c>
      <c r="O1180">
        <v>0.23121569038850001</v>
      </c>
      <c r="P1180">
        <v>1.3020933016363001</v>
      </c>
      <c r="Q1180">
        <v>0.92912238875219999</v>
      </c>
      <c r="V1180">
        <v>18</v>
      </c>
      <c r="W1180">
        <v>3</v>
      </c>
      <c r="X1180">
        <v>10</v>
      </c>
      <c r="Y1180" t="str">
        <f>IF(Table721[[#This Row],[home_team_score]] &gt; Table721[[#This Row],[away_team_score]], Table721[[#This Row],[home_team]], IF(Table721[[#This Row],[home_team_score]] &lt; Table721[[#This Row],[away_team_score]], Table721[[#This Row],[away_team]], ""))</f>
        <v/>
      </c>
    </row>
    <row r="1181" spans="1:25">
      <c r="A1181">
        <v>2023</v>
      </c>
      <c r="B1181" s="15">
        <v>45013</v>
      </c>
      <c r="C1181">
        <v>0</v>
      </c>
      <c r="D1181">
        <v>0</v>
      </c>
      <c r="E1181" t="s">
        <v>897</v>
      </c>
      <c r="G1181" t="s">
        <v>880</v>
      </c>
      <c r="H1181" t="s">
        <v>852</v>
      </c>
      <c r="I1181" t="s">
        <v>881</v>
      </c>
      <c r="J1181" t="s">
        <v>853</v>
      </c>
      <c r="K1181">
        <v>1423.6619408256699</v>
      </c>
      <c r="L1181">
        <v>1525.25527883882</v>
      </c>
      <c r="M1181">
        <v>0.42629221304141102</v>
      </c>
      <c r="N1181">
        <v>0.57370778695858804</v>
      </c>
      <c r="O1181">
        <v>0.235105130827481</v>
      </c>
      <c r="P1181">
        <v>0.98746607039246603</v>
      </c>
      <c r="Q1181">
        <v>1.24763906043501</v>
      </c>
      <c r="V1181">
        <v>12</v>
      </c>
      <c r="W1181">
        <v>0</v>
      </c>
      <c r="X1181">
        <v>6</v>
      </c>
      <c r="Y1181" t="str">
        <f>IF(Table721[[#This Row],[home_team_score]] &gt; Table721[[#This Row],[away_team_score]], Table721[[#This Row],[home_team]], IF(Table721[[#This Row],[home_team_score]] &lt; Table721[[#This Row],[away_team_score]], Table721[[#This Row],[away_team]], ""))</f>
        <v/>
      </c>
    </row>
    <row r="1182" spans="1:25">
      <c r="A1182">
        <v>2023</v>
      </c>
      <c r="B1182" s="15">
        <v>45013</v>
      </c>
      <c r="C1182">
        <v>0</v>
      </c>
      <c r="D1182">
        <v>0</v>
      </c>
      <c r="E1182" t="s">
        <v>897</v>
      </c>
      <c r="G1182" t="s">
        <v>848</v>
      </c>
      <c r="H1182" t="s">
        <v>874</v>
      </c>
      <c r="I1182" t="s">
        <v>849</v>
      </c>
      <c r="J1182" t="s">
        <v>875</v>
      </c>
      <c r="K1182">
        <v>1517.6081578046101</v>
      </c>
      <c r="L1182">
        <v>1512.57522739622</v>
      </c>
      <c r="M1182">
        <v>0.57854297428808199</v>
      </c>
      <c r="N1182">
        <v>0.42145702571191701</v>
      </c>
      <c r="O1182">
        <v>0.234515058556966</v>
      </c>
      <c r="P1182">
        <v>1.2559239676402401</v>
      </c>
      <c r="Q1182">
        <v>0.97859109091672503</v>
      </c>
      <c r="V1182">
        <v>60</v>
      </c>
      <c r="W1182">
        <v>100</v>
      </c>
      <c r="X1182">
        <v>80</v>
      </c>
      <c r="Y1182" t="str">
        <f>IF(Table721[[#This Row],[home_team_score]] &gt; Table721[[#This Row],[away_team_score]], Table721[[#This Row],[home_team]], IF(Table721[[#This Row],[home_team_score]] &lt; Table721[[#This Row],[away_team_score]], Table721[[#This Row],[away_team]], ""))</f>
        <v/>
      </c>
    </row>
    <row r="1183" spans="1:25">
      <c r="A1183">
        <v>2023</v>
      </c>
      <c r="B1183" s="15">
        <v>45013</v>
      </c>
      <c r="C1183">
        <v>0</v>
      </c>
      <c r="D1183">
        <v>0</v>
      </c>
      <c r="E1183" t="s">
        <v>897</v>
      </c>
      <c r="G1183" t="s">
        <v>843</v>
      </c>
      <c r="H1183" t="s">
        <v>870</v>
      </c>
      <c r="I1183" t="s">
        <v>845</v>
      </c>
      <c r="J1183" t="s">
        <v>871</v>
      </c>
      <c r="K1183">
        <v>1534.3892681544401</v>
      </c>
      <c r="L1183">
        <v>1543.3740725346099</v>
      </c>
      <c r="M1183">
        <v>0.55875293574162799</v>
      </c>
      <c r="N1183">
        <v>0.44124706425837101</v>
      </c>
      <c r="O1183">
        <v>0.23692627973873601</v>
      </c>
      <c r="P1183">
        <v>1.2220488968636301</v>
      </c>
      <c r="Q1183">
        <v>1.0148773828751001</v>
      </c>
      <c r="V1183">
        <v>87</v>
      </c>
      <c r="W1183">
        <v>10</v>
      </c>
      <c r="X1183">
        <v>48</v>
      </c>
      <c r="Y1183" t="str">
        <f>IF(Table721[[#This Row],[home_team_score]] &gt; Table721[[#This Row],[away_team_score]], Table721[[#This Row],[home_team]], IF(Table721[[#This Row],[home_team_score]] &lt; Table721[[#This Row],[away_team_score]], Table721[[#This Row],[away_team]], ""))</f>
        <v/>
      </c>
    </row>
    <row r="1184" spans="1:25">
      <c r="A1184">
        <v>2023</v>
      </c>
      <c r="B1184" s="15">
        <v>45013</v>
      </c>
      <c r="C1184">
        <v>0</v>
      </c>
      <c r="D1184">
        <v>0</v>
      </c>
      <c r="E1184" t="s">
        <v>897</v>
      </c>
      <c r="G1184" t="s">
        <v>836</v>
      </c>
      <c r="H1184" t="s">
        <v>854</v>
      </c>
      <c r="I1184" t="s">
        <v>837</v>
      </c>
      <c r="J1184" t="s">
        <v>855</v>
      </c>
      <c r="K1184">
        <v>1420.6452607337301</v>
      </c>
      <c r="L1184">
        <v>1522.6386079982699</v>
      </c>
      <c r="M1184">
        <v>0.42572915912676601</v>
      </c>
      <c r="N1184">
        <v>0.57427084087323299</v>
      </c>
      <c r="O1184">
        <v>0.23503645524369801</v>
      </c>
      <c r="P1184">
        <v>0.98643290104219605</v>
      </c>
      <c r="Q1184">
        <v>1.2486035542014999</v>
      </c>
      <c r="V1184">
        <v>10</v>
      </c>
      <c r="W1184">
        <v>0</v>
      </c>
      <c r="X1184">
        <v>5</v>
      </c>
      <c r="Y1184" t="str">
        <f>IF(Table721[[#This Row],[home_team_score]] &gt; Table721[[#This Row],[away_team_score]], Table721[[#This Row],[home_team]], IF(Table721[[#This Row],[home_team_score]] &lt; Table721[[#This Row],[away_team_score]], Table721[[#This Row],[away_team]], ""))</f>
        <v/>
      </c>
    </row>
    <row r="1185" spans="1:25">
      <c r="A1185">
        <v>2023</v>
      </c>
      <c r="B1185" s="15">
        <v>45014</v>
      </c>
      <c r="C1185">
        <v>0</v>
      </c>
      <c r="D1185">
        <v>0</v>
      </c>
      <c r="E1185" t="s">
        <v>897</v>
      </c>
      <c r="G1185" t="s">
        <v>846</v>
      </c>
      <c r="H1185" t="s">
        <v>858</v>
      </c>
      <c r="I1185" t="s">
        <v>847</v>
      </c>
      <c r="J1185" t="s">
        <v>859</v>
      </c>
      <c r="K1185">
        <v>1570.7556480481901</v>
      </c>
      <c r="L1185">
        <v>1526.7304244656</v>
      </c>
      <c r="M1185">
        <v>0.63210377848070498</v>
      </c>
      <c r="N1185">
        <v>0.36789622151929402</v>
      </c>
      <c r="O1185">
        <v>0.22789781026862399</v>
      </c>
      <c r="P1185">
        <v>1.3480503002517501</v>
      </c>
      <c r="Q1185">
        <v>0.87984751001686501</v>
      </c>
      <c r="V1185">
        <v>93</v>
      </c>
      <c r="W1185">
        <v>2</v>
      </c>
      <c r="X1185">
        <v>47</v>
      </c>
      <c r="Y1185" t="str">
        <f>IF(Table721[[#This Row],[home_team_score]] &gt; Table721[[#This Row],[away_team_score]], Table721[[#This Row],[home_team]], IF(Table721[[#This Row],[home_team_score]] &lt; Table721[[#This Row],[away_team_score]], Table721[[#This Row],[away_team]], ""))</f>
        <v/>
      </c>
    </row>
    <row r="1186" spans="1:25">
      <c r="A1186">
        <v>2023</v>
      </c>
      <c r="B1186" s="15">
        <v>45014</v>
      </c>
      <c r="C1186">
        <v>0</v>
      </c>
      <c r="D1186">
        <v>0</v>
      </c>
      <c r="E1186" t="s">
        <v>897</v>
      </c>
      <c r="G1186" t="s">
        <v>838</v>
      </c>
      <c r="H1186" t="s">
        <v>834</v>
      </c>
      <c r="I1186" t="s">
        <v>839</v>
      </c>
      <c r="J1186" t="s">
        <v>835</v>
      </c>
      <c r="K1186">
        <v>1503.5301793327501</v>
      </c>
      <c r="L1186">
        <v>1509.0058363856399</v>
      </c>
      <c r="M1186">
        <v>0.56372720248020303</v>
      </c>
      <c r="N1186">
        <v>0.43627279751979597</v>
      </c>
      <c r="O1186">
        <v>0.236321063316798</v>
      </c>
      <c r="P1186">
        <v>1.2305548563664701</v>
      </c>
      <c r="Q1186">
        <v>1.0057662069503099</v>
      </c>
      <c r="V1186">
        <v>49</v>
      </c>
      <c r="W1186">
        <v>44</v>
      </c>
      <c r="X1186">
        <v>46</v>
      </c>
      <c r="Y1186" t="str">
        <f>IF(Table721[[#This Row],[home_team_score]] &gt; Table721[[#This Row],[away_team_score]], Table721[[#This Row],[home_team]], IF(Table721[[#This Row],[home_team_score]] &lt; Table721[[#This Row],[away_team_score]], Table721[[#This Row],[away_team]], ""))</f>
        <v/>
      </c>
    </row>
    <row r="1187" spans="1:25">
      <c r="A1187">
        <v>2023</v>
      </c>
      <c r="B1187" s="15">
        <v>45014</v>
      </c>
      <c r="C1187">
        <v>0</v>
      </c>
      <c r="D1187">
        <v>0</v>
      </c>
      <c r="E1187" t="s">
        <v>897</v>
      </c>
      <c r="G1187" t="s">
        <v>842</v>
      </c>
      <c r="H1187" t="s">
        <v>886</v>
      </c>
      <c r="I1187" t="s">
        <v>844</v>
      </c>
      <c r="J1187" t="s">
        <v>887</v>
      </c>
      <c r="K1187">
        <v>1609.5105456496799</v>
      </c>
      <c r="L1187">
        <v>1537.00872766782</v>
      </c>
      <c r="M1187">
        <v>0.66933461178925402</v>
      </c>
      <c r="N1187">
        <v>0.33066538821074498</v>
      </c>
      <c r="O1187">
        <v>0.22314896935166401</v>
      </c>
      <c r="P1187">
        <v>1.412456864158</v>
      </c>
      <c r="Q1187">
        <v>0.81069210519365997</v>
      </c>
      <c r="V1187">
        <v>99</v>
      </c>
      <c r="W1187">
        <v>6</v>
      </c>
      <c r="X1187">
        <v>52</v>
      </c>
      <c r="Y1187" t="str">
        <f>IF(Table721[[#This Row],[home_team_score]] &gt; Table721[[#This Row],[away_team_score]], Table721[[#This Row],[home_team]], IF(Table721[[#This Row],[home_team_score]] &lt; Table721[[#This Row],[away_team_score]], Table721[[#This Row],[away_team]], ""))</f>
        <v/>
      </c>
    </row>
    <row r="1188" spans="1:25">
      <c r="A1188">
        <v>2023</v>
      </c>
      <c r="B1188" s="15">
        <v>45015</v>
      </c>
      <c r="C1188">
        <v>0</v>
      </c>
      <c r="D1188">
        <v>0</v>
      </c>
      <c r="E1188" t="s">
        <v>897</v>
      </c>
      <c r="G1188" t="s">
        <v>884</v>
      </c>
      <c r="H1188" t="s">
        <v>858</v>
      </c>
      <c r="I1188" t="s">
        <v>885</v>
      </c>
      <c r="J1188" t="s">
        <v>859</v>
      </c>
      <c r="K1188">
        <v>1429.42452628144</v>
      </c>
      <c r="L1188">
        <v>1526.7304244656</v>
      </c>
      <c r="M1188">
        <v>0.43233894279312701</v>
      </c>
      <c r="N1188">
        <v>0.56766105720687199</v>
      </c>
      <c r="O1188">
        <v>0.235842092487555</v>
      </c>
      <c r="P1188">
        <v>0.99855625714162199</v>
      </c>
      <c r="Q1188">
        <v>1.23728583534593</v>
      </c>
      <c r="V1188">
        <v>15</v>
      </c>
      <c r="W1188">
        <v>0</v>
      </c>
      <c r="X1188">
        <v>7</v>
      </c>
      <c r="Y1188" t="str">
        <f>IF(Table721[[#This Row],[home_team_score]] &gt; Table721[[#This Row],[away_team_score]], Table721[[#This Row],[home_team]], IF(Table721[[#This Row],[home_team_score]] &lt; Table721[[#This Row],[away_team_score]], Table721[[#This Row],[away_team]], ""))</f>
        <v/>
      </c>
    </row>
    <row r="1189" spans="1:25">
      <c r="A1189">
        <v>2023</v>
      </c>
      <c r="B1189" s="15">
        <v>45015</v>
      </c>
      <c r="C1189">
        <v>0</v>
      </c>
      <c r="D1189">
        <v>0</v>
      </c>
      <c r="E1189" t="s">
        <v>897</v>
      </c>
      <c r="G1189" t="s">
        <v>830</v>
      </c>
      <c r="H1189" t="s">
        <v>868</v>
      </c>
      <c r="I1189" t="s">
        <v>832</v>
      </c>
      <c r="J1189" t="s">
        <v>869</v>
      </c>
      <c r="K1189">
        <v>1630.70516121895</v>
      </c>
      <c r="L1189">
        <v>1422.1216053037799</v>
      </c>
      <c r="M1189">
        <v>0.81585702073670696</v>
      </c>
      <c r="N1189">
        <v>0.18414297926329201</v>
      </c>
      <c r="O1189">
        <v>0.20143656662311901</v>
      </c>
      <c r="P1189">
        <v>1.66880717098396</v>
      </c>
      <c r="Q1189">
        <v>0.53262939563915501</v>
      </c>
      <c r="V1189">
        <v>66</v>
      </c>
      <c r="W1189">
        <v>5</v>
      </c>
      <c r="X1189">
        <v>35</v>
      </c>
      <c r="Y1189" t="str">
        <f>IF(Table721[[#This Row],[home_team_score]] &gt; Table721[[#This Row],[away_team_score]], Table721[[#This Row],[home_team]], IF(Table721[[#This Row],[home_team_score]] &lt; Table721[[#This Row],[away_team_score]], Table721[[#This Row],[away_team]], ""))</f>
        <v/>
      </c>
    </row>
    <row r="1190" spans="1:25">
      <c r="A1190">
        <v>2023</v>
      </c>
      <c r="B1190" s="15">
        <v>45015</v>
      </c>
      <c r="C1190">
        <v>0</v>
      </c>
      <c r="D1190">
        <v>0</v>
      </c>
      <c r="E1190" t="s">
        <v>897</v>
      </c>
      <c r="G1190" t="s">
        <v>882</v>
      </c>
      <c r="H1190" t="s">
        <v>838</v>
      </c>
      <c r="I1190" t="s">
        <v>883</v>
      </c>
      <c r="J1190" t="s">
        <v>839</v>
      </c>
      <c r="K1190">
        <v>1580.92472514466</v>
      </c>
      <c r="L1190">
        <v>1503.5301793327501</v>
      </c>
      <c r="M1190">
        <v>0.675538212806993</v>
      </c>
      <c r="N1190">
        <v>0.324461787193006</v>
      </c>
      <c r="O1190">
        <v>0.22234018267698599</v>
      </c>
      <c r="P1190">
        <v>1.42321731865018</v>
      </c>
      <c r="Q1190">
        <v>0.79912286402680399</v>
      </c>
      <c r="V1190">
        <v>88</v>
      </c>
      <c r="W1190">
        <v>2</v>
      </c>
      <c r="X1190">
        <v>45</v>
      </c>
      <c r="Y1190" t="str">
        <f>IF(Table721[[#This Row],[home_team_score]] &gt; Table721[[#This Row],[away_team_score]], Table721[[#This Row],[home_team]], IF(Table721[[#This Row],[home_team_score]] &lt; Table721[[#This Row],[away_team_score]], Table721[[#This Row],[away_team]], ""))</f>
        <v/>
      </c>
    </row>
    <row r="1191" spans="1:25">
      <c r="A1191">
        <v>2023</v>
      </c>
      <c r="B1191" s="15">
        <v>45015</v>
      </c>
      <c r="C1191">
        <v>0</v>
      </c>
      <c r="D1191">
        <v>0</v>
      </c>
      <c r="E1191" t="s">
        <v>897</v>
      </c>
      <c r="G1191" t="s">
        <v>831</v>
      </c>
      <c r="H1191" t="s">
        <v>840</v>
      </c>
      <c r="I1191" t="s">
        <v>833</v>
      </c>
      <c r="J1191" t="s">
        <v>841</v>
      </c>
      <c r="K1191">
        <v>1483.8549982193099</v>
      </c>
      <c r="L1191">
        <v>1428.56805594764</v>
      </c>
      <c r="M1191">
        <v>0.64704616143667504</v>
      </c>
      <c r="N1191">
        <v>0.35295383856332402</v>
      </c>
      <c r="O1191">
        <v>0.22601130061166599</v>
      </c>
      <c r="P1191">
        <v>1.3738638789829201</v>
      </c>
      <c r="Q1191">
        <v>0.85214742162873702</v>
      </c>
      <c r="V1191">
        <v>3</v>
      </c>
      <c r="W1191">
        <v>13</v>
      </c>
      <c r="X1191">
        <v>8</v>
      </c>
      <c r="Y1191" t="str">
        <f>IF(Table721[[#This Row],[home_team_score]] &gt; Table721[[#This Row],[away_team_score]], Table721[[#This Row],[home_team]], IF(Table721[[#This Row],[home_team_score]] &lt; Table721[[#This Row],[away_team_score]], Table721[[#This Row],[away_team]], ""))</f>
        <v/>
      </c>
    </row>
    <row r="1192" spans="1:25">
      <c r="A1192">
        <v>2023</v>
      </c>
      <c r="B1192" s="15">
        <v>45015</v>
      </c>
      <c r="C1192">
        <v>0</v>
      </c>
      <c r="D1192">
        <v>0</v>
      </c>
      <c r="E1192" t="s">
        <v>897</v>
      </c>
      <c r="G1192" t="s">
        <v>856</v>
      </c>
      <c r="H1192" t="s">
        <v>876</v>
      </c>
      <c r="I1192" t="s">
        <v>857</v>
      </c>
      <c r="J1192" t="s">
        <v>877</v>
      </c>
      <c r="K1192">
        <v>1517.16004616604</v>
      </c>
      <c r="L1192">
        <v>1508.30002860483</v>
      </c>
      <c r="M1192">
        <v>0.58390519406085795</v>
      </c>
      <c r="N1192">
        <v>0.416094805939141</v>
      </c>
      <c r="O1192">
        <v>0.233859718737153</v>
      </c>
      <c r="P1192">
        <v>1.2651182024066301</v>
      </c>
      <c r="Q1192">
        <v>0.96874151633051897</v>
      </c>
      <c r="V1192">
        <v>57</v>
      </c>
      <c r="W1192">
        <v>99</v>
      </c>
      <c r="X1192">
        <v>78</v>
      </c>
      <c r="Y1192" t="str">
        <f>IF(Table721[[#This Row],[home_team_score]] &gt; Table721[[#This Row],[away_team_score]], Table721[[#This Row],[home_team]], IF(Table721[[#This Row],[home_team_score]] &lt; Table721[[#This Row],[away_team_score]], Table721[[#This Row],[away_team]], ""))</f>
        <v/>
      </c>
    </row>
    <row r="1193" spans="1:25">
      <c r="A1193">
        <v>2023</v>
      </c>
      <c r="B1193" s="15">
        <v>45015</v>
      </c>
      <c r="C1193">
        <v>0</v>
      </c>
      <c r="D1193">
        <v>0</v>
      </c>
      <c r="E1193" t="s">
        <v>897</v>
      </c>
      <c r="G1193" t="s">
        <v>894</v>
      </c>
      <c r="H1193" t="s">
        <v>888</v>
      </c>
      <c r="I1193" t="s">
        <v>895</v>
      </c>
      <c r="J1193" t="s">
        <v>889</v>
      </c>
      <c r="K1193">
        <v>1524.1979863501199</v>
      </c>
      <c r="L1193">
        <v>1561.43380261583</v>
      </c>
      <c r="M1193">
        <v>0.51836087717405999</v>
      </c>
      <c r="N1193">
        <v>0.48163912282593901</v>
      </c>
      <c r="O1193">
        <v>0.241837534283071</v>
      </c>
      <c r="P1193">
        <v>1.1532001722266001</v>
      </c>
      <c r="Q1193">
        <v>1.08863736205646</v>
      </c>
      <c r="V1193">
        <v>89</v>
      </c>
      <c r="W1193">
        <v>1</v>
      </c>
      <c r="X1193">
        <v>45</v>
      </c>
      <c r="Y1193" t="str">
        <f>IF(Table721[[#This Row],[home_team_score]] &gt; Table721[[#This Row],[away_team_score]], Table721[[#This Row],[home_team]], IF(Table721[[#This Row],[home_team_score]] &lt; Table721[[#This Row],[away_team_score]], Table721[[#This Row],[away_team]], ""))</f>
        <v/>
      </c>
    </row>
    <row r="1194" spans="1:25">
      <c r="A1194">
        <v>2023</v>
      </c>
      <c r="B1194" s="15">
        <v>45015</v>
      </c>
      <c r="C1194">
        <v>0</v>
      </c>
      <c r="D1194">
        <v>0</v>
      </c>
      <c r="E1194" t="s">
        <v>897</v>
      </c>
      <c r="G1194" t="s">
        <v>892</v>
      </c>
      <c r="H1194" t="s">
        <v>866</v>
      </c>
      <c r="I1194" t="s">
        <v>893</v>
      </c>
      <c r="J1194" t="s">
        <v>867</v>
      </c>
      <c r="K1194">
        <v>1470.79578939576</v>
      </c>
      <c r="L1194">
        <v>1586.92316160271</v>
      </c>
      <c r="M1194">
        <v>0.405967782354342</v>
      </c>
      <c r="N1194">
        <v>0.59403221764565695</v>
      </c>
      <c r="O1194">
        <v>0.23261878249804099</v>
      </c>
      <c r="P1194">
        <v>0.95011861594202995</v>
      </c>
      <c r="Q1194">
        <v>1.2825001665560101</v>
      </c>
      <c r="V1194">
        <v>75</v>
      </c>
      <c r="W1194">
        <v>37</v>
      </c>
      <c r="X1194">
        <v>56</v>
      </c>
      <c r="Y1194" t="str">
        <f>IF(Table721[[#This Row],[home_team_score]] &gt; Table721[[#This Row],[away_team_score]], Table721[[#This Row],[home_team]], IF(Table721[[#This Row],[home_team_score]] &lt; Table721[[#This Row],[away_team_score]], Table721[[#This Row],[away_team]], ""))</f>
        <v/>
      </c>
    </row>
    <row r="1195" spans="1:25">
      <c r="A1195">
        <v>2023</v>
      </c>
      <c r="B1195" s="15">
        <v>45015</v>
      </c>
      <c r="C1195">
        <v>0</v>
      </c>
      <c r="D1195">
        <v>0</v>
      </c>
      <c r="E1195" t="s">
        <v>897</v>
      </c>
      <c r="G1195" t="s">
        <v>880</v>
      </c>
      <c r="H1195" t="s">
        <v>872</v>
      </c>
      <c r="I1195" t="s">
        <v>881</v>
      </c>
      <c r="J1195" t="s">
        <v>873</v>
      </c>
      <c r="K1195">
        <v>1423.6619408256699</v>
      </c>
      <c r="L1195">
        <v>1492.6786689139999</v>
      </c>
      <c r="M1195">
        <v>0.47266002525381501</v>
      </c>
      <c r="N1195">
        <v>0.52733997474618399</v>
      </c>
      <c r="O1195">
        <v>0.24074462260769999</v>
      </c>
      <c r="P1195">
        <v>1.07227431371385</v>
      </c>
      <c r="Q1195">
        <v>1.16847030889384</v>
      </c>
      <c r="V1195">
        <v>4</v>
      </c>
      <c r="W1195">
        <v>0</v>
      </c>
      <c r="X1195">
        <v>2</v>
      </c>
      <c r="Y1195" t="str">
        <f>IF(Table721[[#This Row],[home_team_score]] &gt; Table721[[#This Row],[away_team_score]], Table721[[#This Row],[home_team]], IF(Table721[[#This Row],[home_team_score]] &lt; Table721[[#This Row],[away_team_score]], Table721[[#This Row],[away_team]], ""))</f>
        <v/>
      </c>
    </row>
    <row r="1196" spans="1:25">
      <c r="A1196">
        <v>2023</v>
      </c>
      <c r="B1196" s="15">
        <v>45015</v>
      </c>
      <c r="C1196">
        <v>0</v>
      </c>
      <c r="D1196">
        <v>0</v>
      </c>
      <c r="E1196" t="s">
        <v>897</v>
      </c>
      <c r="G1196" t="s">
        <v>870</v>
      </c>
      <c r="H1196" t="s">
        <v>874</v>
      </c>
      <c r="I1196" t="s">
        <v>871</v>
      </c>
      <c r="J1196" t="s">
        <v>875</v>
      </c>
      <c r="K1196">
        <v>1543.3740725346099</v>
      </c>
      <c r="L1196">
        <v>1512.57522739622</v>
      </c>
      <c r="M1196">
        <v>0.61422702079939795</v>
      </c>
      <c r="N1196">
        <v>0.385772979200601</v>
      </c>
      <c r="O1196">
        <v>0.230127566655902</v>
      </c>
      <c r="P1196">
        <v>1.31723103858382</v>
      </c>
      <c r="Q1196">
        <v>0.912896528072073</v>
      </c>
      <c r="V1196">
        <v>76</v>
      </c>
      <c r="W1196">
        <v>56</v>
      </c>
      <c r="X1196">
        <v>66</v>
      </c>
      <c r="Y1196" t="str">
        <f>IF(Table721[[#This Row],[home_team_score]] &gt; Table721[[#This Row],[away_team_score]], Table721[[#This Row],[home_team]], IF(Table721[[#This Row],[home_team_score]] &lt; Table721[[#This Row],[away_team_score]], Table721[[#This Row],[away_team]], ""))</f>
        <v/>
      </c>
    </row>
    <row r="1197" spans="1:25">
      <c r="A1197">
        <v>2023</v>
      </c>
      <c r="B1197" s="15">
        <v>45015</v>
      </c>
      <c r="C1197">
        <v>0</v>
      </c>
      <c r="D1197">
        <v>0</v>
      </c>
      <c r="E1197" t="s">
        <v>897</v>
      </c>
      <c r="G1197" t="s">
        <v>850</v>
      </c>
      <c r="H1197" t="s">
        <v>878</v>
      </c>
      <c r="I1197" t="s">
        <v>851</v>
      </c>
      <c r="J1197" t="s">
        <v>879</v>
      </c>
      <c r="K1197">
        <v>1495.23061947867</v>
      </c>
      <c r="L1197">
        <v>1400.59557195617</v>
      </c>
      <c r="M1197">
        <v>0.69690150321764699</v>
      </c>
      <c r="N1197">
        <v>0.30309849678235201</v>
      </c>
      <c r="O1197">
        <v>0.219506966637045</v>
      </c>
      <c r="P1197">
        <v>1.46033523805623</v>
      </c>
      <c r="Q1197">
        <v>0.75917172858080695</v>
      </c>
      <c r="V1197">
        <v>1</v>
      </c>
      <c r="W1197">
        <v>69</v>
      </c>
      <c r="X1197">
        <v>35</v>
      </c>
      <c r="Y1197" t="str">
        <f>IF(Table721[[#This Row],[home_team_score]] &gt; Table721[[#This Row],[away_team_score]], Table721[[#This Row],[home_team]], IF(Table721[[#This Row],[home_team_score]] &lt; Table721[[#This Row],[away_team_score]], Table721[[#This Row],[away_team]], ""))</f>
        <v/>
      </c>
    </row>
    <row r="1198" spans="1:25">
      <c r="A1198">
        <v>2023</v>
      </c>
      <c r="B1198" s="15">
        <v>45015</v>
      </c>
      <c r="C1198">
        <v>0</v>
      </c>
      <c r="D1198">
        <v>0</v>
      </c>
      <c r="E1198" t="s">
        <v>897</v>
      </c>
      <c r="G1198" t="s">
        <v>836</v>
      </c>
      <c r="H1198" t="s">
        <v>843</v>
      </c>
      <c r="I1198" t="s">
        <v>837</v>
      </c>
      <c r="J1198" t="s">
        <v>845</v>
      </c>
      <c r="K1198">
        <v>1420.6452607337301</v>
      </c>
      <c r="L1198">
        <v>1534.3892681544401</v>
      </c>
      <c r="M1198">
        <v>0.40928063110352703</v>
      </c>
      <c r="N1198">
        <v>0.59071936889647203</v>
      </c>
      <c r="O1198">
        <v>0.233025247368783</v>
      </c>
      <c r="P1198">
        <v>0.95621378926968603</v>
      </c>
      <c r="Q1198">
        <v>1.2768114580990899</v>
      </c>
      <c r="V1198">
        <v>14</v>
      </c>
      <c r="W1198">
        <v>0</v>
      </c>
      <c r="X1198">
        <v>7</v>
      </c>
      <c r="Y1198" t="str">
        <f>IF(Table721[[#This Row],[home_team_score]] &gt; Table721[[#This Row],[away_team_score]], Table721[[#This Row],[home_team]], IF(Table721[[#This Row],[home_team_score]] &lt; Table721[[#This Row],[away_team_score]], Table721[[#This Row],[away_team]], ""))</f>
        <v/>
      </c>
    </row>
    <row r="1199" spans="1:25">
      <c r="A1199">
        <v>2023</v>
      </c>
      <c r="B1199" s="15">
        <v>45016</v>
      </c>
      <c r="C1199">
        <v>0</v>
      </c>
      <c r="D1199">
        <v>0</v>
      </c>
      <c r="E1199" t="s">
        <v>897</v>
      </c>
      <c r="G1199" t="s">
        <v>861</v>
      </c>
      <c r="H1199" t="s">
        <v>888</v>
      </c>
      <c r="I1199" t="s">
        <v>862</v>
      </c>
      <c r="J1199" t="s">
        <v>889</v>
      </c>
      <c r="K1199">
        <v>1499.7255224292601</v>
      </c>
      <c r="L1199">
        <v>1561.43380261583</v>
      </c>
      <c r="M1199">
        <v>0.48315680576851999</v>
      </c>
      <c r="N1199">
        <v>0.51684319423147895</v>
      </c>
      <c r="O1199">
        <v>0.242022433749918</v>
      </c>
      <c r="P1199">
        <v>1.0914012592720199</v>
      </c>
      <c r="Q1199">
        <v>1.15062117447789</v>
      </c>
      <c r="V1199">
        <v>78</v>
      </c>
      <c r="W1199">
        <v>100</v>
      </c>
      <c r="X1199">
        <v>89</v>
      </c>
      <c r="Y1199" t="str">
        <f>IF(Table721[[#This Row],[home_team_score]] &gt; Table721[[#This Row],[away_team_score]], Table721[[#This Row],[home_team]], IF(Table721[[#This Row],[home_team_score]] &lt; Table721[[#This Row],[away_team_score]], Table721[[#This Row],[away_team]], ""))</f>
        <v/>
      </c>
    </row>
    <row r="1200" spans="1:25">
      <c r="A1200">
        <v>2023</v>
      </c>
      <c r="B1200" s="15">
        <v>45016</v>
      </c>
      <c r="C1200">
        <v>0</v>
      </c>
      <c r="D1200">
        <v>0</v>
      </c>
      <c r="E1200" t="s">
        <v>897</v>
      </c>
      <c r="G1200" t="s">
        <v>854</v>
      </c>
      <c r="H1200" t="s">
        <v>892</v>
      </c>
      <c r="I1200" t="s">
        <v>855</v>
      </c>
      <c r="J1200" t="s">
        <v>893</v>
      </c>
      <c r="K1200">
        <v>1522.6386079982699</v>
      </c>
      <c r="L1200">
        <v>1470.79578939576</v>
      </c>
      <c r="M1200">
        <v>0.64250526805976405</v>
      </c>
      <c r="N1200">
        <v>0.35749473194023501</v>
      </c>
      <c r="O1200">
        <v>0.226587067923782</v>
      </c>
      <c r="P1200">
        <v>1.36601421922806</v>
      </c>
      <c r="Q1200">
        <v>0.86057284869571604</v>
      </c>
      <c r="V1200">
        <v>35</v>
      </c>
      <c r="W1200">
        <v>80</v>
      </c>
      <c r="X1200">
        <v>57</v>
      </c>
      <c r="Y1200" t="str">
        <f>IF(Table721[[#This Row],[home_team_score]] &gt; Table721[[#This Row],[away_team_score]], Table721[[#This Row],[home_team]], IF(Table721[[#This Row],[home_team_score]] &lt; Table721[[#This Row],[away_team_score]], Table721[[#This Row],[away_team]], ""))</f>
        <v/>
      </c>
    </row>
    <row r="1201" spans="1:25">
      <c r="A1201">
        <v>2023</v>
      </c>
      <c r="B1201" s="15">
        <v>45016</v>
      </c>
      <c r="C1201">
        <v>0</v>
      </c>
      <c r="D1201">
        <v>0</v>
      </c>
      <c r="E1201" t="s">
        <v>897</v>
      </c>
      <c r="G1201" t="s">
        <v>863</v>
      </c>
      <c r="H1201" t="s">
        <v>848</v>
      </c>
      <c r="I1201" t="s">
        <v>864</v>
      </c>
      <c r="J1201" t="s">
        <v>849</v>
      </c>
      <c r="K1201">
        <v>1468.30167999894</v>
      </c>
      <c r="L1201">
        <v>1517.6081578046101</v>
      </c>
      <c r="M1201">
        <v>0.50099805734087099</v>
      </c>
      <c r="N1201">
        <v>0.49900194265912801</v>
      </c>
      <c r="O1201">
        <v>0.24395696267318501</v>
      </c>
      <c r="P1201">
        <v>1.12373111298088</v>
      </c>
      <c r="Q1201">
        <v>1.1202258496923001</v>
      </c>
      <c r="V1201">
        <v>31</v>
      </c>
      <c r="W1201">
        <v>0</v>
      </c>
      <c r="X1201">
        <v>15</v>
      </c>
      <c r="Y1201" t="str">
        <f>IF(Table721[[#This Row],[home_team_score]] &gt; Table721[[#This Row],[away_team_score]], Table721[[#This Row],[home_team]], IF(Table721[[#This Row],[home_team_score]] &lt; Table721[[#This Row],[away_team_score]], Table721[[#This Row],[away_team]], ""))</f>
        <v/>
      </c>
    </row>
    <row r="1202" spans="1:25">
      <c r="A1202">
        <v>2023</v>
      </c>
      <c r="B1202" s="15">
        <v>45016</v>
      </c>
      <c r="C1202">
        <v>0</v>
      </c>
      <c r="D1202">
        <v>0</v>
      </c>
      <c r="E1202" t="s">
        <v>897</v>
      </c>
      <c r="G1202" t="s">
        <v>890</v>
      </c>
      <c r="H1202" t="s">
        <v>852</v>
      </c>
      <c r="I1202" t="s">
        <v>891</v>
      </c>
      <c r="J1202" t="s">
        <v>853</v>
      </c>
      <c r="K1202">
        <v>1418.89707473813</v>
      </c>
      <c r="L1202">
        <v>1525.25527883882</v>
      </c>
      <c r="M1202">
        <v>0.41959798910458901</v>
      </c>
      <c r="N1202">
        <v>0.58040201089540999</v>
      </c>
      <c r="O1202">
        <v>0.23428797826464001</v>
      </c>
      <c r="P1202">
        <v>0.975177191922596</v>
      </c>
      <c r="Q1202">
        <v>1.2591107863420401</v>
      </c>
      <c r="V1202">
        <v>10</v>
      </c>
      <c r="W1202">
        <v>0</v>
      </c>
      <c r="X1202">
        <v>5</v>
      </c>
      <c r="Y1202" t="str">
        <f>IF(Table721[[#This Row],[home_team_score]] &gt; Table721[[#This Row],[away_team_score]], Table721[[#This Row],[home_team]], IF(Table721[[#This Row],[home_team_score]] &lt; Table721[[#This Row],[away_team_score]], Table721[[#This Row],[away_team]], ""))</f>
        <v/>
      </c>
    </row>
    <row r="1203" spans="1:25">
      <c r="A1203">
        <v>2023</v>
      </c>
      <c r="B1203" s="15">
        <v>45017</v>
      </c>
      <c r="C1203">
        <v>0</v>
      </c>
      <c r="D1203">
        <v>0</v>
      </c>
      <c r="E1203" t="s">
        <v>897</v>
      </c>
      <c r="G1203" t="s">
        <v>876</v>
      </c>
      <c r="H1203" t="s">
        <v>872</v>
      </c>
      <c r="I1203" t="s">
        <v>877</v>
      </c>
      <c r="J1203" t="s">
        <v>873</v>
      </c>
      <c r="K1203">
        <v>1508.30002860483</v>
      </c>
      <c r="L1203">
        <v>1492.6786689139999</v>
      </c>
      <c r="M1203">
        <v>0.59332957065841196</v>
      </c>
      <c r="N1203">
        <v>0.40667042934158698</v>
      </c>
      <c r="O1203">
        <v>0.23270503778245599</v>
      </c>
      <c r="P1203">
        <v>1.2812933989417601</v>
      </c>
      <c r="Q1203">
        <v>0.95141163884069002</v>
      </c>
      <c r="V1203">
        <v>41</v>
      </c>
      <c r="W1203">
        <v>99</v>
      </c>
      <c r="X1203">
        <v>70</v>
      </c>
      <c r="Y1203" t="str">
        <f>IF(Table721[[#This Row],[home_team_score]] &gt; Table721[[#This Row],[away_team_score]], Table721[[#This Row],[home_team]], IF(Table721[[#This Row],[home_team_score]] &lt; Table721[[#This Row],[away_team_score]], Table721[[#This Row],[away_team]], ""))</f>
        <v/>
      </c>
    </row>
    <row r="1204" spans="1:25">
      <c r="A1204">
        <v>2023</v>
      </c>
      <c r="B1204" s="15">
        <v>45017</v>
      </c>
      <c r="C1204">
        <v>0</v>
      </c>
      <c r="D1204">
        <v>0</v>
      </c>
      <c r="E1204" t="s">
        <v>897</v>
      </c>
      <c r="G1204" t="s">
        <v>856</v>
      </c>
      <c r="H1204" t="s">
        <v>830</v>
      </c>
      <c r="I1204" t="s">
        <v>857</v>
      </c>
      <c r="J1204" t="s">
        <v>832</v>
      </c>
      <c r="K1204">
        <v>1517.16004616604</v>
      </c>
      <c r="L1204">
        <v>1630.70516121895</v>
      </c>
      <c r="M1204">
        <v>0.40955746628555501</v>
      </c>
      <c r="N1204">
        <v>0.590442533714444</v>
      </c>
      <c r="O1204">
        <v>0.233059189303333</v>
      </c>
      <c r="P1204">
        <v>0.95672299080880496</v>
      </c>
      <c r="Q1204">
        <v>1.2763361984945201</v>
      </c>
      <c r="V1204">
        <v>99</v>
      </c>
      <c r="W1204">
        <v>99</v>
      </c>
      <c r="X1204">
        <v>99</v>
      </c>
      <c r="Y1204" t="str">
        <f>IF(Table721[[#This Row],[home_team_score]] &gt; Table721[[#This Row],[away_team_score]], Table721[[#This Row],[home_team]], IF(Table721[[#This Row],[home_team_score]] &lt; Table721[[#This Row],[away_team_score]], Table721[[#This Row],[away_team]], ""))</f>
        <v/>
      </c>
    </row>
    <row r="1205" spans="1:25">
      <c r="A1205">
        <v>2023</v>
      </c>
      <c r="B1205" s="15">
        <v>45017</v>
      </c>
      <c r="C1205">
        <v>0</v>
      </c>
      <c r="D1205">
        <v>0</v>
      </c>
      <c r="E1205" t="s">
        <v>897</v>
      </c>
      <c r="G1205" t="s">
        <v>882</v>
      </c>
      <c r="H1205" t="s">
        <v>834</v>
      </c>
      <c r="I1205" t="s">
        <v>883</v>
      </c>
      <c r="J1205" t="s">
        <v>835</v>
      </c>
      <c r="K1205">
        <v>1580.92472514466</v>
      </c>
      <c r="L1205">
        <v>1509.0058363856399</v>
      </c>
      <c r="M1205">
        <v>0.66859150713043103</v>
      </c>
      <c r="N1205">
        <v>0.33140849286956803</v>
      </c>
      <c r="O1205">
        <v>0.223245469456194</v>
      </c>
      <c r="P1205">
        <v>1.41116845883329</v>
      </c>
      <c r="Q1205">
        <v>0.81207701062289395</v>
      </c>
      <c r="V1205">
        <v>90</v>
      </c>
      <c r="W1205">
        <v>2</v>
      </c>
      <c r="X1205">
        <v>46</v>
      </c>
      <c r="Y1205" t="str">
        <f>IF(Table721[[#This Row],[home_team_score]] &gt; Table721[[#This Row],[away_team_score]], Table721[[#This Row],[home_team]], IF(Table721[[#This Row],[home_team_score]] &lt; Table721[[#This Row],[away_team_score]], Table721[[#This Row],[away_team]], ""))</f>
        <v/>
      </c>
    </row>
    <row r="1206" spans="1:25">
      <c r="A1206">
        <v>2023</v>
      </c>
      <c r="B1206" s="15">
        <v>45017</v>
      </c>
      <c r="C1206">
        <v>0</v>
      </c>
      <c r="D1206">
        <v>0</v>
      </c>
      <c r="E1206" t="s">
        <v>897</v>
      </c>
      <c r="G1206" t="s">
        <v>840</v>
      </c>
      <c r="H1206" t="s">
        <v>861</v>
      </c>
      <c r="I1206" t="s">
        <v>841</v>
      </c>
      <c r="J1206" t="s">
        <v>862</v>
      </c>
      <c r="K1206">
        <v>1428.56805594764</v>
      </c>
      <c r="L1206">
        <v>1499.7255224292601</v>
      </c>
      <c r="M1206">
        <v>0.469589539585893</v>
      </c>
      <c r="N1206">
        <v>0.530410460414106</v>
      </c>
      <c r="O1206">
        <v>0.24037120890378399</v>
      </c>
      <c r="P1206">
        <v>1.06667448275673</v>
      </c>
      <c r="Q1206">
        <v>1.1736967261470399</v>
      </c>
      <c r="V1206">
        <v>6</v>
      </c>
      <c r="W1206">
        <v>0</v>
      </c>
      <c r="X1206">
        <v>3</v>
      </c>
      <c r="Y1206" t="str">
        <f>IF(Table721[[#This Row],[home_team_score]] &gt; Table721[[#This Row],[away_team_score]], Table721[[#This Row],[home_team]], IF(Table721[[#This Row],[home_team_score]] &lt; Table721[[#This Row],[away_team_score]], Table721[[#This Row],[away_team]], ""))</f>
        <v/>
      </c>
    </row>
    <row r="1207" spans="1:25">
      <c r="A1207">
        <v>2023</v>
      </c>
      <c r="B1207" s="15">
        <v>45017</v>
      </c>
      <c r="C1207">
        <v>0</v>
      </c>
      <c r="D1207">
        <v>0</v>
      </c>
      <c r="E1207" t="s">
        <v>897</v>
      </c>
      <c r="G1207" t="s">
        <v>868</v>
      </c>
      <c r="H1207" t="s">
        <v>858</v>
      </c>
      <c r="I1207" t="s">
        <v>869</v>
      </c>
      <c r="J1207" t="s">
        <v>859</v>
      </c>
      <c r="K1207">
        <v>1422.1216053037799</v>
      </c>
      <c r="L1207">
        <v>1526.7304244656</v>
      </c>
      <c r="M1207">
        <v>0.42205242385814201</v>
      </c>
      <c r="N1207">
        <v>0.57794757614185699</v>
      </c>
      <c r="O1207">
        <v>0.23458776054246899</v>
      </c>
      <c r="P1207">
        <v>0.97968427531435098</v>
      </c>
      <c r="Q1207">
        <v>1.25490348522811</v>
      </c>
      <c r="V1207">
        <v>12</v>
      </c>
      <c r="W1207">
        <v>0</v>
      </c>
      <c r="X1207">
        <v>6</v>
      </c>
      <c r="Y1207" t="str">
        <f>IF(Table721[[#This Row],[home_team_score]] &gt; Table721[[#This Row],[away_team_score]], Table721[[#This Row],[home_team]], IF(Table721[[#This Row],[home_team_score]] &lt; Table721[[#This Row],[away_team_score]], Table721[[#This Row],[away_team]], ""))</f>
        <v/>
      </c>
    </row>
    <row r="1208" spans="1:25">
      <c r="A1208">
        <v>2023</v>
      </c>
      <c r="B1208" s="15">
        <v>45017</v>
      </c>
      <c r="C1208">
        <v>0</v>
      </c>
      <c r="D1208">
        <v>0</v>
      </c>
      <c r="E1208" t="s">
        <v>897</v>
      </c>
      <c r="G1208" t="s">
        <v>831</v>
      </c>
      <c r="H1208" t="s">
        <v>846</v>
      </c>
      <c r="I1208" t="s">
        <v>833</v>
      </c>
      <c r="J1208" t="s">
        <v>847</v>
      </c>
      <c r="K1208">
        <v>1483.8549982193099</v>
      </c>
      <c r="L1208">
        <v>1570.7556480481901</v>
      </c>
      <c r="M1208">
        <v>0.44709447617811299</v>
      </c>
      <c r="N1208">
        <v>0.55290552382188596</v>
      </c>
      <c r="O1208">
        <v>0.237637268212294</v>
      </c>
      <c r="P1208">
        <v>1.02557991061674</v>
      </c>
      <c r="Q1208">
        <v>1.21205735759554</v>
      </c>
      <c r="V1208">
        <v>74</v>
      </c>
      <c r="W1208">
        <v>16</v>
      </c>
      <c r="X1208">
        <v>45</v>
      </c>
      <c r="Y1208" t="str">
        <f>IF(Table721[[#This Row],[home_team_score]] &gt; Table721[[#This Row],[away_team_score]], Table721[[#This Row],[home_team]], IF(Table721[[#This Row],[home_team_score]] &lt; Table721[[#This Row],[away_team_score]], Table721[[#This Row],[away_team]], ""))</f>
        <v/>
      </c>
    </row>
    <row r="1209" spans="1:25">
      <c r="A1209">
        <v>2023</v>
      </c>
      <c r="B1209" s="15">
        <v>45017</v>
      </c>
      <c r="C1209">
        <v>0</v>
      </c>
      <c r="D1209">
        <v>0</v>
      </c>
      <c r="E1209" t="s">
        <v>897</v>
      </c>
      <c r="G1209" t="s">
        <v>884</v>
      </c>
      <c r="H1209" t="s">
        <v>866</v>
      </c>
      <c r="I1209" t="s">
        <v>885</v>
      </c>
      <c r="J1209" t="s">
        <v>867</v>
      </c>
      <c r="K1209">
        <v>1429.42452628144</v>
      </c>
      <c r="L1209">
        <v>1586.92316160271</v>
      </c>
      <c r="M1209">
        <v>0.35005171715111999</v>
      </c>
      <c r="N1209">
        <v>0.64994828284887896</v>
      </c>
      <c r="O1209">
        <v>0.225642109980699</v>
      </c>
      <c r="P1209">
        <v>0.84675913622259402</v>
      </c>
      <c r="Q1209">
        <v>1.3788829737581001</v>
      </c>
      <c r="V1209">
        <v>46</v>
      </c>
      <c r="W1209">
        <v>0</v>
      </c>
      <c r="X1209">
        <v>23</v>
      </c>
      <c r="Y1209" t="str">
        <f>IF(Table721[[#This Row],[home_team_score]] &gt; Table721[[#This Row],[away_team_score]], Table721[[#This Row],[home_team]], IF(Table721[[#This Row],[home_team_score]] &lt; Table721[[#This Row],[away_team_score]], Table721[[#This Row],[away_team]], ""))</f>
        <v/>
      </c>
    </row>
    <row r="1210" spans="1:25">
      <c r="A1210">
        <v>2023</v>
      </c>
      <c r="B1210" s="15">
        <v>45017</v>
      </c>
      <c r="C1210">
        <v>0</v>
      </c>
      <c r="D1210">
        <v>0</v>
      </c>
      <c r="E1210" t="s">
        <v>897</v>
      </c>
      <c r="G1210" t="s">
        <v>880</v>
      </c>
      <c r="H1210" t="s">
        <v>894</v>
      </c>
      <c r="I1210" t="s">
        <v>881</v>
      </c>
      <c r="J1210" t="s">
        <v>895</v>
      </c>
      <c r="K1210">
        <v>1423.6619408256699</v>
      </c>
      <c r="L1210">
        <v>1524.1979863501199</v>
      </c>
      <c r="M1210">
        <v>0.42778137700336599</v>
      </c>
      <c r="N1210">
        <v>0.57221862299663295</v>
      </c>
      <c r="O1210">
        <v>0.235286718986743</v>
      </c>
      <c r="P1210">
        <v>0.99019819635472295</v>
      </c>
      <c r="Q1210">
        <v>1.2450885226320201</v>
      </c>
      <c r="V1210">
        <v>11</v>
      </c>
      <c r="W1210">
        <v>0</v>
      </c>
      <c r="X1210">
        <v>5</v>
      </c>
      <c r="Y1210" t="str">
        <f>IF(Table721[[#This Row],[home_team_score]] &gt; Table721[[#This Row],[away_team_score]], Table721[[#This Row],[home_team]], IF(Table721[[#This Row],[home_team_score]] &lt; Table721[[#This Row],[away_team_score]], Table721[[#This Row],[away_team]], ""))</f>
        <v/>
      </c>
    </row>
    <row r="1211" spans="1:25">
      <c r="A1211">
        <v>2023</v>
      </c>
      <c r="B1211" s="15">
        <v>45017</v>
      </c>
      <c r="C1211">
        <v>0</v>
      </c>
      <c r="D1211">
        <v>0</v>
      </c>
      <c r="E1211" t="s">
        <v>897</v>
      </c>
      <c r="G1211" t="s">
        <v>842</v>
      </c>
      <c r="H1211" t="s">
        <v>852</v>
      </c>
      <c r="I1211" t="s">
        <v>844</v>
      </c>
      <c r="J1211" t="s">
        <v>853</v>
      </c>
      <c r="K1211">
        <v>1609.5105456496799</v>
      </c>
      <c r="L1211">
        <v>1525.25527883882</v>
      </c>
      <c r="M1211">
        <v>0.68413393694087599</v>
      </c>
      <c r="N1211">
        <v>0.31586606305912301</v>
      </c>
      <c r="O1211">
        <v>0.22120960855692501</v>
      </c>
      <c r="P1211">
        <v>1.4381404820474699</v>
      </c>
      <c r="Q1211">
        <v>0.78306912650944605</v>
      </c>
      <c r="V1211">
        <v>99</v>
      </c>
      <c r="W1211">
        <v>8</v>
      </c>
      <c r="X1211">
        <v>53</v>
      </c>
      <c r="Y1211" t="str">
        <f>IF(Table721[[#This Row],[home_team_score]] &gt; Table721[[#This Row],[away_team_score]], Table721[[#This Row],[home_team]], IF(Table721[[#This Row],[home_team_score]] &lt; Table721[[#This Row],[away_team_score]], Table721[[#This Row],[away_team]], ""))</f>
        <v/>
      </c>
    </row>
    <row r="1212" spans="1:25">
      <c r="A1212">
        <v>2023</v>
      </c>
      <c r="B1212" s="15">
        <v>45017</v>
      </c>
      <c r="C1212">
        <v>0</v>
      </c>
      <c r="D1212">
        <v>0</v>
      </c>
      <c r="E1212" t="s">
        <v>897</v>
      </c>
      <c r="G1212" t="s">
        <v>890</v>
      </c>
      <c r="H1212" t="s">
        <v>836</v>
      </c>
      <c r="I1212" t="s">
        <v>891</v>
      </c>
      <c r="J1212" t="s">
        <v>837</v>
      </c>
      <c r="K1212">
        <v>1418.89707473813</v>
      </c>
      <c r="L1212">
        <v>1420.6452607337301</v>
      </c>
      <c r="M1212">
        <v>0.56899691613370995</v>
      </c>
      <c r="N1212">
        <v>0.43100308386628999</v>
      </c>
      <c r="O1212">
        <v>0.23567936320844601</v>
      </c>
      <c r="P1212">
        <v>1.2395723646139001</v>
      </c>
      <c r="Q1212">
        <v>0.99610699859454199</v>
      </c>
      <c r="V1212">
        <v>0</v>
      </c>
      <c r="W1212">
        <v>0</v>
      </c>
      <c r="X1212">
        <v>0</v>
      </c>
      <c r="Y1212" t="str">
        <f>IF(Table721[[#This Row],[home_team_score]] &gt; Table721[[#This Row],[away_team_score]], Table721[[#This Row],[home_team]], IF(Table721[[#This Row],[home_team_score]] &lt; Table721[[#This Row],[away_team_score]], Table721[[#This Row],[away_team]], ""))</f>
        <v/>
      </c>
    </row>
    <row r="1213" spans="1:25">
      <c r="A1213">
        <v>2023</v>
      </c>
      <c r="B1213" s="15">
        <v>45017</v>
      </c>
      <c r="C1213">
        <v>0</v>
      </c>
      <c r="D1213">
        <v>0</v>
      </c>
      <c r="E1213" t="s">
        <v>897</v>
      </c>
      <c r="G1213" t="s">
        <v>870</v>
      </c>
      <c r="H1213" t="s">
        <v>878</v>
      </c>
      <c r="I1213" t="s">
        <v>871</v>
      </c>
      <c r="J1213" t="s">
        <v>879</v>
      </c>
      <c r="K1213">
        <v>1543.3740725346099</v>
      </c>
      <c r="L1213">
        <v>1400.59557195617</v>
      </c>
      <c r="M1213">
        <v>0.75207732741178801</v>
      </c>
      <c r="N1213">
        <v>0.24792267258821099</v>
      </c>
      <c r="O1213">
        <v>0.21173326798584799</v>
      </c>
      <c r="P1213">
        <v>1.55664813249846</v>
      </c>
      <c r="Q1213">
        <v>0.65508513548738301</v>
      </c>
      <c r="V1213">
        <v>9</v>
      </c>
      <c r="W1213">
        <v>24</v>
      </c>
      <c r="X1213">
        <v>16</v>
      </c>
      <c r="Y1213" t="str">
        <f>IF(Table721[[#This Row],[home_team_score]] &gt; Table721[[#This Row],[away_team_score]], Table721[[#This Row],[home_team]], IF(Table721[[#This Row],[home_team_score]] &lt; Table721[[#This Row],[away_team_score]], Table721[[#This Row],[away_team]], ""))</f>
        <v/>
      </c>
    </row>
    <row r="1214" spans="1:25">
      <c r="A1214">
        <v>2023</v>
      </c>
      <c r="B1214" s="15">
        <v>45017</v>
      </c>
      <c r="C1214">
        <v>0</v>
      </c>
      <c r="D1214">
        <v>0</v>
      </c>
      <c r="E1214" t="s">
        <v>897</v>
      </c>
      <c r="G1214" t="s">
        <v>843</v>
      </c>
      <c r="H1214" t="s">
        <v>886</v>
      </c>
      <c r="I1214" t="s">
        <v>845</v>
      </c>
      <c r="J1214" t="s">
        <v>887</v>
      </c>
      <c r="K1214">
        <v>1534.3892681544401</v>
      </c>
      <c r="L1214">
        <v>1537.00872766782</v>
      </c>
      <c r="M1214">
        <v>0.56776650598464096</v>
      </c>
      <c r="N1214">
        <v>0.43223349401535799</v>
      </c>
      <c r="O1214">
        <v>0.235829248682872</v>
      </c>
      <c r="P1214">
        <v>1.2374663121184899</v>
      </c>
      <c r="Q1214">
        <v>0.99836293656437503</v>
      </c>
      <c r="V1214">
        <v>84</v>
      </c>
      <c r="W1214">
        <v>10</v>
      </c>
      <c r="X1214">
        <v>47</v>
      </c>
      <c r="Y1214" t="str">
        <f>IF(Table721[[#This Row],[home_team_score]] &gt; Table721[[#This Row],[away_team_score]], Table721[[#This Row],[home_team]], IF(Table721[[#This Row],[home_team_score]] &lt; Table721[[#This Row],[away_team_score]], Table721[[#This Row],[away_team]], ""))</f>
        <v/>
      </c>
    </row>
    <row r="1215" spans="1:25">
      <c r="A1215">
        <v>2023</v>
      </c>
      <c r="B1215" s="15">
        <v>45017</v>
      </c>
      <c r="C1215">
        <v>0</v>
      </c>
      <c r="D1215">
        <v>0</v>
      </c>
      <c r="E1215" t="s">
        <v>897</v>
      </c>
      <c r="G1215" t="s">
        <v>850</v>
      </c>
      <c r="H1215" t="s">
        <v>874</v>
      </c>
      <c r="I1215" t="s">
        <v>851</v>
      </c>
      <c r="J1215" t="s">
        <v>875</v>
      </c>
      <c r="K1215">
        <v>1495.23061947867</v>
      </c>
      <c r="L1215">
        <v>1512.57522739622</v>
      </c>
      <c r="M1215">
        <v>0.54685698865321397</v>
      </c>
      <c r="N1215">
        <v>0.45314301134678497</v>
      </c>
      <c r="O1215">
        <v>0.238372381350892</v>
      </c>
      <c r="P1215">
        <v>1.2017307560136701</v>
      </c>
      <c r="Q1215">
        <v>1.0366416253372099</v>
      </c>
      <c r="V1215">
        <v>45</v>
      </c>
      <c r="W1215">
        <v>93</v>
      </c>
      <c r="X1215">
        <v>69</v>
      </c>
      <c r="Y1215" t="str">
        <f>IF(Table721[[#This Row],[home_team_score]] &gt; Table721[[#This Row],[away_team_score]], Table721[[#This Row],[home_team]], IF(Table721[[#This Row],[home_team_score]] &lt; Table721[[#This Row],[away_team_score]], Table721[[#This Row],[away_team]], ""))</f>
        <v/>
      </c>
    </row>
    <row r="1216" spans="1:25">
      <c r="A1216">
        <v>2023</v>
      </c>
      <c r="B1216" s="15">
        <v>45018</v>
      </c>
      <c r="C1216">
        <v>0</v>
      </c>
      <c r="D1216">
        <v>0</v>
      </c>
      <c r="E1216" t="s">
        <v>897</v>
      </c>
      <c r="G1216" t="s">
        <v>838</v>
      </c>
      <c r="H1216" t="s">
        <v>888</v>
      </c>
      <c r="I1216" t="s">
        <v>839</v>
      </c>
      <c r="J1216" t="s">
        <v>889</v>
      </c>
      <c r="K1216">
        <v>1503.5301793327501</v>
      </c>
      <c r="L1216">
        <v>1561.43380261583</v>
      </c>
      <c r="M1216">
        <v>0.48862773339885102</v>
      </c>
      <c r="N1216">
        <v>0.51137226660114798</v>
      </c>
      <c r="O1216">
        <v>0.242689465640435</v>
      </c>
      <c r="P1216">
        <v>1.1013601289224699</v>
      </c>
      <c r="Q1216">
        <v>1.14132933671796</v>
      </c>
      <c r="V1216">
        <v>80</v>
      </c>
      <c r="W1216">
        <v>40</v>
      </c>
      <c r="X1216">
        <v>60</v>
      </c>
      <c r="Y1216" t="str">
        <f>IF(Table721[[#This Row],[home_team_score]] &gt; Table721[[#This Row],[away_team_score]], Table721[[#This Row],[home_team]], IF(Table721[[#This Row],[home_team_score]] &lt; Table721[[#This Row],[away_team_score]], Table721[[#This Row],[away_team]], ""))</f>
        <v/>
      </c>
    </row>
    <row r="1217" spans="1:25">
      <c r="A1217">
        <v>2023</v>
      </c>
      <c r="B1217" s="15">
        <v>45018</v>
      </c>
      <c r="C1217">
        <v>0</v>
      </c>
      <c r="D1217">
        <v>0</v>
      </c>
      <c r="E1217" t="s">
        <v>897</v>
      </c>
      <c r="G1217" t="s">
        <v>872</v>
      </c>
      <c r="H1217" t="s">
        <v>830</v>
      </c>
      <c r="I1217" t="s">
        <v>873</v>
      </c>
      <c r="J1217" t="s">
        <v>832</v>
      </c>
      <c r="K1217">
        <v>1492.6786689139999</v>
      </c>
      <c r="L1217">
        <v>1630.70516121895</v>
      </c>
      <c r="M1217">
        <v>0.37596246150422502</v>
      </c>
      <c r="N1217">
        <v>0.62403753849577404</v>
      </c>
      <c r="O1217">
        <v>0.228907209422853</v>
      </c>
      <c r="P1217">
        <v>0.89477161452062504</v>
      </c>
      <c r="Q1217">
        <v>1.33413559490222</v>
      </c>
      <c r="V1217">
        <v>97</v>
      </c>
      <c r="W1217">
        <v>3</v>
      </c>
      <c r="X1217">
        <v>50</v>
      </c>
      <c r="Y1217" t="str">
        <f>IF(Table721[[#This Row],[home_team_score]] &gt; Table721[[#This Row],[away_team_score]], Table721[[#This Row],[home_team]], IF(Table721[[#This Row],[home_team_score]] &lt; Table721[[#This Row],[away_team_score]], Table721[[#This Row],[away_team]], ""))</f>
        <v/>
      </c>
    </row>
    <row r="1218" spans="1:25">
      <c r="A1218">
        <v>2023</v>
      </c>
      <c r="B1218" s="15">
        <v>45018</v>
      </c>
      <c r="C1218">
        <v>0</v>
      </c>
      <c r="D1218">
        <v>0</v>
      </c>
      <c r="E1218" t="s">
        <v>897</v>
      </c>
      <c r="G1218" t="s">
        <v>856</v>
      </c>
      <c r="H1218" t="s">
        <v>840</v>
      </c>
      <c r="I1218" t="s">
        <v>857</v>
      </c>
      <c r="J1218" t="s">
        <v>841</v>
      </c>
      <c r="K1218">
        <v>1517.16004616604</v>
      </c>
      <c r="L1218">
        <v>1428.56805594764</v>
      </c>
      <c r="M1218">
        <v>0.68950360330169003</v>
      </c>
      <c r="N1218">
        <v>0.31049639669830897</v>
      </c>
      <c r="O1218">
        <v>0.220497088602925</v>
      </c>
      <c r="P1218">
        <v>1.4474707580970501</v>
      </c>
      <c r="Q1218">
        <v>0.773026330505867</v>
      </c>
      <c r="V1218">
        <v>11</v>
      </c>
      <c r="W1218">
        <v>99</v>
      </c>
      <c r="X1218">
        <v>55</v>
      </c>
      <c r="Y1218" t="str">
        <f>IF(Table721[[#This Row],[home_team_score]] &gt; Table721[[#This Row],[away_team_score]], Table721[[#This Row],[home_team]], IF(Table721[[#This Row],[home_team_score]] &lt; Table721[[#This Row],[away_team_score]], Table721[[#This Row],[away_team]], ""))</f>
        <v/>
      </c>
    </row>
    <row r="1219" spans="1:25">
      <c r="A1219">
        <v>2023</v>
      </c>
      <c r="B1219" s="15">
        <v>45018</v>
      </c>
      <c r="C1219">
        <v>0</v>
      </c>
      <c r="D1219">
        <v>0</v>
      </c>
      <c r="E1219" t="s">
        <v>897</v>
      </c>
      <c r="G1219" t="s">
        <v>866</v>
      </c>
      <c r="H1219" t="s">
        <v>834</v>
      </c>
      <c r="I1219" t="s">
        <v>867</v>
      </c>
      <c r="J1219" t="s">
        <v>835</v>
      </c>
      <c r="K1219">
        <v>1586.92316160271</v>
      </c>
      <c r="L1219">
        <v>1509.0058363856399</v>
      </c>
      <c r="M1219">
        <v>0.67619747467668401</v>
      </c>
      <c r="N1219">
        <v>0.32380252532331499</v>
      </c>
      <c r="O1219">
        <v>0.222253889133603</v>
      </c>
      <c r="P1219">
        <v>1.4243613199177501</v>
      </c>
      <c r="Q1219">
        <v>0.79789256921584495</v>
      </c>
      <c r="V1219">
        <v>92</v>
      </c>
      <c r="W1219">
        <v>3</v>
      </c>
      <c r="X1219">
        <v>47</v>
      </c>
      <c r="Y1219" t="str">
        <f>IF(Table721[[#This Row],[home_team_score]] &gt; Table721[[#This Row],[away_team_score]], Table721[[#This Row],[home_team]], IF(Table721[[#This Row],[home_team_score]] &lt; Table721[[#This Row],[away_team_score]], Table721[[#This Row],[away_team]], ""))</f>
        <v/>
      </c>
    </row>
    <row r="1220" spans="1:25">
      <c r="A1220">
        <v>2023</v>
      </c>
      <c r="B1220" s="15">
        <v>45018</v>
      </c>
      <c r="C1220">
        <v>0</v>
      </c>
      <c r="D1220">
        <v>0</v>
      </c>
      <c r="E1220" t="s">
        <v>897</v>
      </c>
      <c r="G1220" t="s">
        <v>868</v>
      </c>
      <c r="H1220" t="s">
        <v>831</v>
      </c>
      <c r="I1220" t="s">
        <v>869</v>
      </c>
      <c r="J1220" t="s">
        <v>833</v>
      </c>
      <c r="K1220">
        <v>1422.1216053037799</v>
      </c>
      <c r="L1220">
        <v>1483.8549982193099</v>
      </c>
      <c r="M1220">
        <v>0.48312070674521301</v>
      </c>
      <c r="N1220">
        <v>0.51687929325478599</v>
      </c>
      <c r="O1220">
        <v>0.242018035138379</v>
      </c>
      <c r="P1220">
        <v>1.0913355244476599</v>
      </c>
      <c r="Q1220">
        <v>1.1506825106907099</v>
      </c>
      <c r="V1220">
        <v>2</v>
      </c>
      <c r="W1220">
        <v>0</v>
      </c>
      <c r="X1220">
        <v>1</v>
      </c>
      <c r="Y1220" t="str">
        <f>IF(Table721[[#This Row],[home_team_score]] &gt; Table721[[#This Row],[away_team_score]], Table721[[#This Row],[home_team]], IF(Table721[[#This Row],[home_team_score]] &lt; Table721[[#This Row],[away_team_score]], Table721[[#This Row],[away_team]], ""))</f>
        <v/>
      </c>
    </row>
    <row r="1221" spans="1:25">
      <c r="A1221">
        <v>2023</v>
      </c>
      <c r="B1221" s="15">
        <v>45018</v>
      </c>
      <c r="C1221">
        <v>0</v>
      </c>
      <c r="D1221">
        <v>0</v>
      </c>
      <c r="E1221" t="s">
        <v>897</v>
      </c>
      <c r="G1221" t="s">
        <v>854</v>
      </c>
      <c r="H1221" t="s">
        <v>894</v>
      </c>
      <c r="I1221" t="s">
        <v>855</v>
      </c>
      <c r="J1221" t="s">
        <v>895</v>
      </c>
      <c r="K1221">
        <v>1522.6386079982699</v>
      </c>
      <c r="L1221">
        <v>1524.1979863501199</v>
      </c>
      <c r="M1221">
        <v>0.56926343806437596</v>
      </c>
      <c r="N1221">
        <v>0.43073656193562299</v>
      </c>
      <c r="O1221">
        <v>0.235646891253945</v>
      </c>
      <c r="P1221">
        <v>1.2400286078982901</v>
      </c>
      <c r="Q1221">
        <v>0.99561828335565095</v>
      </c>
      <c r="V1221">
        <v>71</v>
      </c>
      <c r="W1221">
        <v>81</v>
      </c>
      <c r="X1221">
        <v>76</v>
      </c>
      <c r="Y1221" t="str">
        <f>IF(Table721[[#This Row],[home_team_score]] &gt; Table721[[#This Row],[away_team_score]], Table721[[#This Row],[home_team]], IF(Table721[[#This Row],[home_team_score]] &lt; Table721[[#This Row],[away_team_score]], Table721[[#This Row],[away_team]], ""))</f>
        <v/>
      </c>
    </row>
    <row r="1222" spans="1:25">
      <c r="A1222">
        <v>2023</v>
      </c>
      <c r="B1222" s="15">
        <v>45018</v>
      </c>
      <c r="C1222">
        <v>0</v>
      </c>
      <c r="D1222">
        <v>0</v>
      </c>
      <c r="E1222" t="s">
        <v>897</v>
      </c>
      <c r="G1222" t="s">
        <v>846</v>
      </c>
      <c r="H1222" t="s">
        <v>892</v>
      </c>
      <c r="I1222" t="s">
        <v>847</v>
      </c>
      <c r="J1222" t="s">
        <v>893</v>
      </c>
      <c r="K1222">
        <v>1570.7556480481901</v>
      </c>
      <c r="L1222">
        <v>1470.79578939576</v>
      </c>
      <c r="M1222">
        <v>0.70333679156999296</v>
      </c>
      <c r="N1222">
        <v>0.29666320843000599</v>
      </c>
      <c r="O1222">
        <v>0.218637177191636</v>
      </c>
      <c r="P1222">
        <v>1.47153518960773</v>
      </c>
      <c r="Q1222">
        <v>0.74710198758389801</v>
      </c>
      <c r="V1222">
        <v>66</v>
      </c>
      <c r="W1222">
        <v>2</v>
      </c>
      <c r="X1222">
        <v>34</v>
      </c>
      <c r="Y1222" t="str">
        <f>IF(Table721[[#This Row],[home_team_score]] &gt; Table721[[#This Row],[away_team_score]], Table721[[#This Row],[home_team]], IF(Table721[[#This Row],[home_team_score]] &lt; Table721[[#This Row],[away_team_score]], Table721[[#This Row],[away_team]], ""))</f>
        <v/>
      </c>
    </row>
    <row r="1223" spans="1:25">
      <c r="A1223">
        <v>2023</v>
      </c>
      <c r="B1223" s="15">
        <v>45018</v>
      </c>
      <c r="C1223">
        <v>0</v>
      </c>
      <c r="D1223">
        <v>0</v>
      </c>
      <c r="E1223" t="s">
        <v>897</v>
      </c>
      <c r="G1223" t="s">
        <v>848</v>
      </c>
      <c r="H1223" t="s">
        <v>878</v>
      </c>
      <c r="I1223" t="s">
        <v>849</v>
      </c>
      <c r="J1223" t="s">
        <v>879</v>
      </c>
      <c r="K1223">
        <v>1517.6081578046101</v>
      </c>
      <c r="L1223">
        <v>1400.59557195617</v>
      </c>
      <c r="M1223">
        <v>0.72340236628797905</v>
      </c>
      <c r="N1223">
        <v>0.27659763371202001</v>
      </c>
      <c r="O1223">
        <v>0.215868397238825</v>
      </c>
      <c r="P1223">
        <v>1.50651342044542</v>
      </c>
      <c r="Q1223">
        <v>0.70935497679340098</v>
      </c>
      <c r="V1223">
        <v>3</v>
      </c>
      <c r="W1223">
        <v>96</v>
      </c>
      <c r="X1223">
        <v>49</v>
      </c>
      <c r="Y1223" t="str">
        <f>IF(Table721[[#This Row],[home_team_score]] &gt; Table721[[#This Row],[away_team_score]], Table721[[#This Row],[home_team]], IF(Table721[[#This Row],[home_team_score]] &lt; Table721[[#This Row],[away_team_score]], Table721[[#This Row],[away_team]], ""))</f>
        <v/>
      </c>
    </row>
    <row r="1224" spans="1:25">
      <c r="A1224">
        <v>2023</v>
      </c>
      <c r="B1224" s="15">
        <v>45018</v>
      </c>
      <c r="C1224">
        <v>0</v>
      </c>
      <c r="D1224">
        <v>0</v>
      </c>
      <c r="E1224" t="s">
        <v>897</v>
      </c>
      <c r="G1224" t="s">
        <v>863</v>
      </c>
      <c r="H1224" t="s">
        <v>874</v>
      </c>
      <c r="I1224" t="s">
        <v>864</v>
      </c>
      <c r="J1224" t="s">
        <v>875</v>
      </c>
      <c r="K1224">
        <v>1468.30167999894</v>
      </c>
      <c r="L1224">
        <v>1512.57522739622</v>
      </c>
      <c r="M1224">
        <v>0.50824028158284495</v>
      </c>
      <c r="N1224">
        <v>0.49175971841715399</v>
      </c>
      <c r="O1224">
        <v>0.24307172842163199</v>
      </c>
      <c r="P1224">
        <v>1.1360134478894801</v>
      </c>
      <c r="Q1224">
        <v>1.1070582805321401</v>
      </c>
      <c r="V1224">
        <v>28</v>
      </c>
      <c r="W1224">
        <v>0</v>
      </c>
      <c r="X1224">
        <v>14</v>
      </c>
      <c r="Y1224" t="str">
        <f>IF(Table721[[#This Row],[home_team_score]] &gt; Table721[[#This Row],[away_team_score]], Table721[[#This Row],[home_team]], IF(Table721[[#This Row],[home_team_score]] &lt; Table721[[#This Row],[away_team_score]], Table721[[#This Row],[away_team]], ""))</f>
        <v/>
      </c>
    </row>
    <row r="1225" spans="1:25">
      <c r="A1225">
        <v>2023</v>
      </c>
      <c r="B1225" s="15">
        <v>45019</v>
      </c>
      <c r="C1225">
        <v>0</v>
      </c>
      <c r="D1225">
        <v>0</v>
      </c>
      <c r="E1225" t="s">
        <v>897</v>
      </c>
      <c r="G1225" t="s">
        <v>886</v>
      </c>
      <c r="H1225" t="s">
        <v>843</v>
      </c>
      <c r="I1225" t="s">
        <v>887</v>
      </c>
      <c r="J1225" t="s">
        <v>845</v>
      </c>
      <c r="K1225">
        <v>1537.00872766782</v>
      </c>
      <c r="L1225">
        <v>1534.3892681544401</v>
      </c>
      <c r="M1225">
        <v>0.575151770772523</v>
      </c>
      <c r="N1225">
        <v>0.424848229227476</v>
      </c>
      <c r="O1225">
        <v>0.23492898907182899</v>
      </c>
      <c r="P1225">
        <v>1.2501127065464099</v>
      </c>
      <c r="Q1225">
        <v>0.98481628252541298</v>
      </c>
      <c r="V1225">
        <v>84</v>
      </c>
      <c r="W1225">
        <v>67</v>
      </c>
      <c r="X1225">
        <v>75</v>
      </c>
      <c r="Y1225" t="str">
        <f>IF(Table721[[#This Row],[home_team_score]] &gt; Table721[[#This Row],[away_team_score]], Table721[[#This Row],[home_team]], IF(Table721[[#This Row],[home_team_score]] &lt; Table721[[#This Row],[away_team_score]], Table721[[#This Row],[away_team]], ""))</f>
        <v/>
      </c>
    </row>
    <row r="1226" spans="1:25">
      <c r="A1226">
        <v>2023</v>
      </c>
      <c r="B1226" s="15">
        <v>45019</v>
      </c>
      <c r="C1226">
        <v>0</v>
      </c>
      <c r="D1226">
        <v>0</v>
      </c>
      <c r="E1226" t="s">
        <v>897</v>
      </c>
      <c r="G1226" t="s">
        <v>852</v>
      </c>
      <c r="H1226" t="s">
        <v>876</v>
      </c>
      <c r="I1226" t="s">
        <v>853</v>
      </c>
      <c r="J1226" t="s">
        <v>877</v>
      </c>
      <c r="K1226">
        <v>1525.25527883882</v>
      </c>
      <c r="L1226">
        <v>1508.30002860483</v>
      </c>
      <c r="M1226">
        <v>0.59518097479291199</v>
      </c>
      <c r="N1226">
        <v>0.40481902520708701</v>
      </c>
      <c r="O1226">
        <v>0.232477709821165</v>
      </c>
      <c r="P1226">
        <v>1.2844733494580001</v>
      </c>
      <c r="Q1226">
        <v>0.94800436036316005</v>
      </c>
      <c r="V1226">
        <v>63</v>
      </c>
      <c r="W1226">
        <v>12</v>
      </c>
      <c r="X1226">
        <v>37</v>
      </c>
      <c r="Y1226" t="str">
        <f>IF(Table721[[#This Row],[home_team_score]] &gt; Table721[[#This Row],[away_team_score]], Table721[[#This Row],[home_team]], IF(Table721[[#This Row],[home_team_score]] &lt; Table721[[#This Row],[away_team_score]], Table721[[#This Row],[away_team]], ""))</f>
        <v/>
      </c>
    </row>
    <row r="1227" spans="1:25">
      <c r="A1227">
        <v>2023</v>
      </c>
      <c r="B1227" s="15">
        <v>45019</v>
      </c>
      <c r="C1227">
        <v>0</v>
      </c>
      <c r="D1227">
        <v>0</v>
      </c>
      <c r="E1227" t="s">
        <v>897</v>
      </c>
      <c r="G1227" t="s">
        <v>850</v>
      </c>
      <c r="H1227" t="s">
        <v>890</v>
      </c>
      <c r="I1227" t="s">
        <v>851</v>
      </c>
      <c r="J1227" t="s">
        <v>891</v>
      </c>
      <c r="K1227">
        <v>1495.23061947867</v>
      </c>
      <c r="L1227">
        <v>1418.89707473813</v>
      </c>
      <c r="M1227">
        <v>0.67419807484293304</v>
      </c>
      <c r="N1227">
        <v>0.32580192515706602</v>
      </c>
      <c r="O1227">
        <v>0.22251539231362999</v>
      </c>
      <c r="P1227">
        <v>1.4208920928787201</v>
      </c>
      <c r="Q1227">
        <v>0.80162329943490096</v>
      </c>
      <c r="V1227">
        <v>3</v>
      </c>
      <c r="W1227">
        <v>75</v>
      </c>
      <c r="X1227">
        <v>39</v>
      </c>
      <c r="Y1227" t="str">
        <f>IF(Table721[[#This Row],[home_team_score]] &gt; Table721[[#This Row],[away_team_score]], Table721[[#This Row],[home_team]], IF(Table721[[#This Row],[home_team_score]] &lt; Table721[[#This Row],[away_team_score]], Table721[[#This Row],[away_team]], ""))</f>
        <v/>
      </c>
    </row>
    <row r="1228" spans="1:25">
      <c r="A1228">
        <v>2023</v>
      </c>
      <c r="B1228" s="15">
        <v>45020</v>
      </c>
      <c r="C1228">
        <v>0</v>
      </c>
      <c r="D1228">
        <v>0</v>
      </c>
      <c r="E1228" t="s">
        <v>897</v>
      </c>
      <c r="G1228" t="s">
        <v>858</v>
      </c>
      <c r="H1228" t="s">
        <v>861</v>
      </c>
      <c r="I1228" t="s">
        <v>859</v>
      </c>
      <c r="J1228" t="s">
        <v>862</v>
      </c>
      <c r="K1228">
        <v>1526.7304244656</v>
      </c>
      <c r="L1228">
        <v>1499.7255224292601</v>
      </c>
      <c r="M1228">
        <v>0.60903932251766302</v>
      </c>
      <c r="N1228">
        <v>0.39096067748233598</v>
      </c>
      <c r="O1228">
        <v>0.23076998056800699</v>
      </c>
      <c r="P1228">
        <v>1.30830063298078</v>
      </c>
      <c r="Q1228">
        <v>0.92246934758722698</v>
      </c>
      <c r="V1228">
        <v>58</v>
      </c>
      <c r="W1228">
        <v>99</v>
      </c>
      <c r="X1228">
        <v>78</v>
      </c>
      <c r="Y1228" t="str">
        <f>IF(Table721[[#This Row],[home_team_score]] &gt; Table721[[#This Row],[away_team_score]], Table721[[#This Row],[home_team]], IF(Table721[[#This Row],[home_team_score]] &lt; Table721[[#This Row],[away_team_score]], Table721[[#This Row],[away_team]], ""))</f>
        <v/>
      </c>
    </row>
    <row r="1229" spans="1:25">
      <c r="A1229">
        <v>2023</v>
      </c>
      <c r="B1229" s="15">
        <v>45020</v>
      </c>
      <c r="C1229">
        <v>0</v>
      </c>
      <c r="D1229">
        <v>0</v>
      </c>
      <c r="E1229" t="s">
        <v>897</v>
      </c>
      <c r="G1229" t="s">
        <v>846</v>
      </c>
      <c r="H1229" t="s">
        <v>868</v>
      </c>
      <c r="I1229" t="s">
        <v>847</v>
      </c>
      <c r="J1229" t="s">
        <v>869</v>
      </c>
      <c r="K1229">
        <v>1570.7556480481901</v>
      </c>
      <c r="L1229">
        <v>1422.1216053037799</v>
      </c>
      <c r="M1229">
        <v>0.758308736254793</v>
      </c>
      <c r="N1229">
        <v>0.241691263745206</v>
      </c>
      <c r="O1229">
        <v>0.21080164258814901</v>
      </c>
      <c r="P1229">
        <v>1.56756638790628</v>
      </c>
      <c r="Q1229">
        <v>0.64323525468186604</v>
      </c>
      <c r="V1229">
        <v>31</v>
      </c>
      <c r="W1229">
        <v>1</v>
      </c>
      <c r="X1229">
        <v>16</v>
      </c>
      <c r="Y1229" t="str">
        <f>IF(Table721[[#This Row],[home_team_score]] &gt; Table721[[#This Row],[away_team_score]], Table721[[#This Row],[home_team]], IF(Table721[[#This Row],[home_team_score]] &lt; Table721[[#This Row],[away_team_score]], Table721[[#This Row],[away_team]], ""))</f>
        <v/>
      </c>
    </row>
    <row r="1230" spans="1:25">
      <c r="A1230">
        <v>2023</v>
      </c>
      <c r="B1230" s="15">
        <v>45020</v>
      </c>
      <c r="C1230">
        <v>0</v>
      </c>
      <c r="D1230">
        <v>0</v>
      </c>
      <c r="E1230" t="s">
        <v>897</v>
      </c>
      <c r="G1230" t="s">
        <v>894</v>
      </c>
      <c r="H1230" t="s">
        <v>856</v>
      </c>
      <c r="I1230" t="s">
        <v>895</v>
      </c>
      <c r="J1230" t="s">
        <v>857</v>
      </c>
      <c r="K1230">
        <v>1524.1979863501199</v>
      </c>
      <c r="L1230">
        <v>1517.16004616604</v>
      </c>
      <c r="M1230">
        <v>0.58135463412168498</v>
      </c>
      <c r="N1230">
        <v>0.41864536587831402</v>
      </c>
      <c r="O1230">
        <v>0.234171567456954</v>
      </c>
      <c r="P1230">
        <v>1.2607441097796801</v>
      </c>
      <c r="Q1230">
        <v>0.97342745767726802</v>
      </c>
      <c r="V1230">
        <v>68</v>
      </c>
      <c r="W1230">
        <v>0</v>
      </c>
      <c r="X1230">
        <v>34</v>
      </c>
      <c r="Y1230" t="str">
        <f>IF(Table721[[#This Row],[home_team_score]] &gt; Table721[[#This Row],[away_team_score]], Table721[[#This Row],[home_team]], IF(Table721[[#This Row],[home_team_score]] &lt; Table721[[#This Row],[away_team_score]], Table721[[#This Row],[away_team]], ""))</f>
        <v/>
      </c>
    </row>
    <row r="1231" spans="1:25">
      <c r="A1231">
        <v>2023</v>
      </c>
      <c r="B1231" s="15">
        <v>45020</v>
      </c>
      <c r="C1231">
        <v>0</v>
      </c>
      <c r="D1231">
        <v>0</v>
      </c>
      <c r="E1231" t="s">
        <v>897</v>
      </c>
      <c r="G1231" t="s">
        <v>866</v>
      </c>
      <c r="H1231" t="s">
        <v>831</v>
      </c>
      <c r="I1231" t="s">
        <v>867</v>
      </c>
      <c r="J1231" t="s">
        <v>833</v>
      </c>
      <c r="K1231">
        <v>1586.92316160271</v>
      </c>
      <c r="L1231">
        <v>1483.8549982193099</v>
      </c>
      <c r="M1231">
        <v>0.70705657412403</v>
      </c>
      <c r="N1231">
        <v>0.292943425875969</v>
      </c>
      <c r="O1231">
        <v>0.218130594976852</v>
      </c>
      <c r="P1231">
        <v>1.4780130720289399</v>
      </c>
      <c r="Q1231">
        <v>0.740117522947909</v>
      </c>
      <c r="V1231">
        <v>82</v>
      </c>
      <c r="W1231">
        <v>3</v>
      </c>
      <c r="X1231">
        <v>42</v>
      </c>
      <c r="Y1231" t="str">
        <f>IF(Table721[[#This Row],[home_team_score]] &gt; Table721[[#This Row],[away_team_score]], Table721[[#This Row],[home_team]], IF(Table721[[#This Row],[home_team_score]] &lt; Table721[[#This Row],[away_team_score]], Table721[[#This Row],[away_team]], ""))</f>
        <v/>
      </c>
    </row>
    <row r="1232" spans="1:25">
      <c r="A1232">
        <v>2023</v>
      </c>
      <c r="B1232" s="15">
        <v>45020</v>
      </c>
      <c r="C1232">
        <v>0</v>
      </c>
      <c r="D1232">
        <v>0</v>
      </c>
      <c r="E1232" t="s">
        <v>897</v>
      </c>
      <c r="G1232" t="s">
        <v>884</v>
      </c>
      <c r="H1232" t="s">
        <v>892</v>
      </c>
      <c r="I1232" t="s">
        <v>885</v>
      </c>
      <c r="J1232" t="s">
        <v>893</v>
      </c>
      <c r="K1232">
        <v>1429.42452628144</v>
      </c>
      <c r="L1232">
        <v>1470.79578939576</v>
      </c>
      <c r="M1232">
        <v>0.51241519810917002</v>
      </c>
      <c r="N1232">
        <v>0.48758480189082898</v>
      </c>
      <c r="O1232">
        <v>0.242562242530452</v>
      </c>
      <c r="P1232">
        <v>1.1431000591887399</v>
      </c>
      <c r="Q1232">
        <v>1.0994621833417</v>
      </c>
      <c r="V1232">
        <v>2</v>
      </c>
      <c r="W1232">
        <v>0</v>
      </c>
      <c r="X1232">
        <v>1</v>
      </c>
      <c r="Y1232" t="str">
        <f>IF(Table721[[#This Row],[home_team_score]] &gt; Table721[[#This Row],[away_team_score]], Table721[[#This Row],[home_team]], IF(Table721[[#This Row],[home_team_score]] &lt; Table721[[#This Row],[away_team_score]], Table721[[#This Row],[away_team]], ""))</f>
        <v/>
      </c>
    </row>
    <row r="1233" spans="1:25">
      <c r="A1233">
        <v>2023</v>
      </c>
      <c r="B1233" s="15">
        <v>45020</v>
      </c>
      <c r="C1233">
        <v>0</v>
      </c>
      <c r="D1233">
        <v>0</v>
      </c>
      <c r="E1233" t="s">
        <v>897</v>
      </c>
      <c r="G1233" t="s">
        <v>872</v>
      </c>
      <c r="H1233" t="s">
        <v>840</v>
      </c>
      <c r="I1233" t="s">
        <v>873</v>
      </c>
      <c r="J1233" t="s">
        <v>841</v>
      </c>
      <c r="K1233">
        <v>1492.6786689139999</v>
      </c>
      <c r="L1233">
        <v>1428.56805594764</v>
      </c>
      <c r="M1233">
        <v>0.65855771224532</v>
      </c>
      <c r="N1233">
        <v>0.341442287754679</v>
      </c>
      <c r="O1233">
        <v>0.224540944328182</v>
      </c>
      <c r="P1233">
        <v>1.39378319821665</v>
      </c>
      <c r="Q1233">
        <v>0.83075774611152997</v>
      </c>
      <c r="V1233">
        <v>4</v>
      </c>
      <c r="W1233">
        <v>2</v>
      </c>
      <c r="X1233">
        <v>3</v>
      </c>
      <c r="Y1233" t="str">
        <f>IF(Table721[[#This Row],[home_team_score]] &gt; Table721[[#This Row],[away_team_score]], Table721[[#This Row],[home_team]], IF(Table721[[#This Row],[home_team_score]] &lt; Table721[[#This Row],[away_team_score]], Table721[[#This Row],[away_team]], ""))</f>
        <v/>
      </c>
    </row>
    <row r="1234" spans="1:25">
      <c r="A1234">
        <v>2023</v>
      </c>
      <c r="B1234" s="15">
        <v>45020</v>
      </c>
      <c r="C1234">
        <v>0</v>
      </c>
      <c r="D1234">
        <v>0</v>
      </c>
      <c r="E1234" t="s">
        <v>897</v>
      </c>
      <c r="G1234" t="s">
        <v>876</v>
      </c>
      <c r="H1234" t="s">
        <v>843</v>
      </c>
      <c r="I1234" t="s">
        <v>877</v>
      </c>
      <c r="J1234" t="s">
        <v>845</v>
      </c>
      <c r="K1234">
        <v>1508.30002860483</v>
      </c>
      <c r="L1234">
        <v>1534.3892681544401</v>
      </c>
      <c r="M1234">
        <v>0.534356127297414</v>
      </c>
      <c r="N1234">
        <v>0.465643872702585</v>
      </c>
      <c r="O1234">
        <v>0.239891528150633</v>
      </c>
      <c r="P1234">
        <v>1.18041627479143</v>
      </c>
      <c r="Q1234">
        <v>1.0594752533592</v>
      </c>
      <c r="V1234">
        <v>68</v>
      </c>
      <c r="W1234">
        <v>99</v>
      </c>
      <c r="X1234">
        <v>83</v>
      </c>
      <c r="Y1234" t="str">
        <f>IF(Table721[[#This Row],[home_team_score]] &gt; Table721[[#This Row],[away_team_score]], Table721[[#This Row],[home_team]], IF(Table721[[#This Row],[home_team_score]] &lt; Table721[[#This Row],[away_team_score]], Table721[[#This Row],[away_team]], ""))</f>
        <v/>
      </c>
    </row>
    <row r="1235" spans="1:25">
      <c r="A1235">
        <v>2023</v>
      </c>
      <c r="B1235" s="15">
        <v>45020</v>
      </c>
      <c r="C1235">
        <v>0</v>
      </c>
      <c r="D1235">
        <v>0</v>
      </c>
      <c r="E1235" t="s">
        <v>897</v>
      </c>
      <c r="G1235" t="s">
        <v>848</v>
      </c>
      <c r="H1235" t="s">
        <v>880</v>
      </c>
      <c r="I1235" t="s">
        <v>849</v>
      </c>
      <c r="J1235" t="s">
        <v>881</v>
      </c>
      <c r="K1235">
        <v>1517.6081578046101</v>
      </c>
      <c r="L1235">
        <v>1423.6619408256699</v>
      </c>
      <c r="M1235">
        <v>0.69606327568913995</v>
      </c>
      <c r="N1235">
        <v>0.303936724310859</v>
      </c>
      <c r="O1235">
        <v>0.21961966620612899</v>
      </c>
      <c r="P1235">
        <v>1.45887703331921</v>
      </c>
      <c r="Q1235">
        <v>0.76074263288691202</v>
      </c>
      <c r="V1235">
        <v>9</v>
      </c>
      <c r="W1235">
        <v>97</v>
      </c>
      <c r="X1235">
        <v>53</v>
      </c>
      <c r="Y1235" t="str">
        <f>IF(Table721[[#This Row],[home_team_score]] &gt; Table721[[#This Row],[away_team_score]], Table721[[#This Row],[home_team]], IF(Table721[[#This Row],[home_team_score]] &lt; Table721[[#This Row],[away_team_score]], Table721[[#This Row],[away_team]], ""))</f>
        <v/>
      </c>
    </row>
    <row r="1236" spans="1:25">
      <c r="A1236">
        <v>2023</v>
      </c>
      <c r="B1236" s="15">
        <v>45020</v>
      </c>
      <c r="C1236">
        <v>0</v>
      </c>
      <c r="D1236">
        <v>0</v>
      </c>
      <c r="E1236" t="s">
        <v>897</v>
      </c>
      <c r="G1236" t="s">
        <v>863</v>
      </c>
      <c r="H1236" t="s">
        <v>850</v>
      </c>
      <c r="I1236" t="s">
        <v>864</v>
      </c>
      <c r="J1236" t="s">
        <v>851</v>
      </c>
      <c r="K1236">
        <v>1468.30167999894</v>
      </c>
      <c r="L1236">
        <v>1495.23061947867</v>
      </c>
      <c r="M1236">
        <v>0.53315320996371596</v>
      </c>
      <c r="N1236">
        <v>0.46684679003628299</v>
      </c>
      <c r="O1236">
        <v>0.240037751782189</v>
      </c>
      <c r="P1236">
        <v>1.1783672738344699</v>
      </c>
      <c r="Q1236">
        <v>1.06167047794771</v>
      </c>
      <c r="V1236">
        <v>19</v>
      </c>
      <c r="W1236">
        <v>0</v>
      </c>
      <c r="X1236">
        <v>9</v>
      </c>
      <c r="Y1236" t="str">
        <f>IF(Table721[[#This Row],[home_team_score]] &gt; Table721[[#This Row],[away_team_score]], Table721[[#This Row],[home_team]], IF(Table721[[#This Row],[home_team_score]] &lt; Table721[[#This Row],[away_team_score]], Table721[[#This Row],[away_team]], ""))</f>
        <v/>
      </c>
    </row>
    <row r="1237" spans="1:25">
      <c r="A1237">
        <v>2023</v>
      </c>
      <c r="B1237" s="15">
        <v>45020</v>
      </c>
      <c r="C1237">
        <v>0</v>
      </c>
      <c r="D1237">
        <v>0</v>
      </c>
      <c r="E1237" t="s">
        <v>897</v>
      </c>
      <c r="G1237" t="s">
        <v>874</v>
      </c>
      <c r="H1237" t="s">
        <v>870</v>
      </c>
      <c r="I1237" t="s">
        <v>875</v>
      </c>
      <c r="J1237" t="s">
        <v>871</v>
      </c>
      <c r="K1237">
        <v>1512.57522739622</v>
      </c>
      <c r="L1237">
        <v>1543.3740725346099</v>
      </c>
      <c r="M1237">
        <v>0.52760458494983498</v>
      </c>
      <c r="N1237">
        <v>0.47239541505016402</v>
      </c>
      <c r="O1237">
        <v>0.240712437051192</v>
      </c>
      <c r="P1237">
        <v>1.1689206215082</v>
      </c>
      <c r="Q1237">
        <v>1.07179181554298</v>
      </c>
      <c r="V1237">
        <v>76</v>
      </c>
      <c r="W1237">
        <v>63</v>
      </c>
      <c r="X1237">
        <v>69</v>
      </c>
      <c r="Y1237" t="str">
        <f>IF(Table721[[#This Row],[home_team_score]] &gt; Table721[[#This Row],[away_team_score]], Table721[[#This Row],[home_team]], IF(Table721[[#This Row],[home_team_score]] &lt; Table721[[#This Row],[away_team_score]], Table721[[#This Row],[away_team]], ""))</f>
        <v/>
      </c>
    </row>
    <row r="1238" spans="1:25">
      <c r="A1238">
        <v>2023</v>
      </c>
      <c r="B1238" s="15">
        <v>45020</v>
      </c>
      <c r="C1238">
        <v>0</v>
      </c>
      <c r="D1238">
        <v>0</v>
      </c>
      <c r="E1238" t="s">
        <v>897</v>
      </c>
      <c r="G1238" t="s">
        <v>836</v>
      </c>
      <c r="H1238" t="s">
        <v>842</v>
      </c>
      <c r="I1238" t="s">
        <v>837</v>
      </c>
      <c r="J1238" t="s">
        <v>844</v>
      </c>
      <c r="K1238">
        <v>1420.6452607337301</v>
      </c>
      <c r="L1238">
        <v>1609.5105456496799</v>
      </c>
      <c r="M1238">
        <v>0.31015969100366902</v>
      </c>
      <c r="N1238">
        <v>0.68984030899632998</v>
      </c>
      <c r="O1238">
        <v>0.22045224169128799</v>
      </c>
      <c r="P1238">
        <v>0.77239622453459</v>
      </c>
      <c r="Q1238">
        <v>1.4480560171566901</v>
      </c>
      <c r="V1238">
        <v>53</v>
      </c>
      <c r="W1238">
        <v>0</v>
      </c>
      <c r="X1238">
        <v>26</v>
      </c>
      <c r="Y1238" t="str">
        <f>IF(Table721[[#This Row],[home_team_score]] &gt; Table721[[#This Row],[away_team_score]], Table721[[#This Row],[home_team]], IF(Table721[[#This Row],[home_team_score]] &lt; Table721[[#This Row],[away_team_score]], Table721[[#This Row],[away_team]], ""))</f>
        <v/>
      </c>
    </row>
    <row r="1239" spans="1:25">
      <c r="A1239">
        <v>2023</v>
      </c>
      <c r="B1239" s="15">
        <v>45021</v>
      </c>
      <c r="C1239">
        <v>0</v>
      </c>
      <c r="D1239">
        <v>0</v>
      </c>
      <c r="E1239" t="s">
        <v>897</v>
      </c>
      <c r="G1239" t="s">
        <v>854</v>
      </c>
      <c r="H1239" t="s">
        <v>848</v>
      </c>
      <c r="I1239" t="s">
        <v>855</v>
      </c>
      <c r="J1239" t="s">
        <v>849</v>
      </c>
      <c r="K1239">
        <v>1522.6386079982699</v>
      </c>
      <c r="L1239">
        <v>1517.6081578046101</v>
      </c>
      <c r="M1239">
        <v>0.57853949304468499</v>
      </c>
      <c r="N1239">
        <v>0.42146050695531401</v>
      </c>
      <c r="O1239">
        <v>0.234515483674827</v>
      </c>
      <c r="P1239">
        <v>1.2559180007278301</v>
      </c>
      <c r="Q1239">
        <v>0.978597482946992</v>
      </c>
      <c r="V1239">
        <v>67</v>
      </c>
      <c r="W1239">
        <v>99</v>
      </c>
      <c r="X1239">
        <v>83</v>
      </c>
      <c r="Y1239" t="str">
        <f>IF(Table721[[#This Row],[home_team_score]] &gt; Table721[[#This Row],[away_team_score]], Table721[[#This Row],[home_team]], IF(Table721[[#This Row],[home_team_score]] &lt; Table721[[#This Row],[away_team_score]], Table721[[#This Row],[away_team]], ""))</f>
        <v/>
      </c>
    </row>
    <row r="1240" spans="1:25">
      <c r="A1240">
        <v>2023</v>
      </c>
      <c r="B1240" s="15">
        <v>45021</v>
      </c>
      <c r="C1240">
        <v>0</v>
      </c>
      <c r="D1240">
        <v>0</v>
      </c>
      <c r="E1240" t="s">
        <v>897</v>
      </c>
      <c r="G1240" t="s">
        <v>888</v>
      </c>
      <c r="H1240" t="s">
        <v>882</v>
      </c>
      <c r="I1240" t="s">
        <v>889</v>
      </c>
      <c r="J1240" t="s">
        <v>883</v>
      </c>
      <c r="K1240">
        <v>1561.43380261583</v>
      </c>
      <c r="L1240">
        <v>1580.92472514466</v>
      </c>
      <c r="M1240">
        <v>0.54379358587308002</v>
      </c>
      <c r="N1240">
        <v>0.45620641412691898</v>
      </c>
      <c r="O1240">
        <v>0.23874463346328201</v>
      </c>
      <c r="P1240">
        <v>1.19650400487049</v>
      </c>
      <c r="Q1240">
        <v>1.0422406285927901</v>
      </c>
      <c r="V1240">
        <v>99</v>
      </c>
      <c r="W1240">
        <v>2</v>
      </c>
      <c r="X1240">
        <v>50</v>
      </c>
      <c r="Y1240" t="str">
        <f>IF(Table721[[#This Row],[home_team_score]] &gt; Table721[[#This Row],[away_team_score]], Table721[[#This Row],[home_team]], IF(Table721[[#This Row],[home_team_score]] &lt; Table721[[#This Row],[away_team_score]], Table721[[#This Row],[away_team]], ""))</f>
        <v/>
      </c>
    </row>
    <row r="1241" spans="1:25">
      <c r="A1241">
        <v>2023</v>
      </c>
      <c r="B1241" s="15">
        <v>45021</v>
      </c>
      <c r="C1241">
        <v>0</v>
      </c>
      <c r="D1241">
        <v>0</v>
      </c>
      <c r="E1241" t="s">
        <v>897</v>
      </c>
      <c r="G1241" t="s">
        <v>878</v>
      </c>
      <c r="H1241" t="s">
        <v>870</v>
      </c>
      <c r="I1241" t="s">
        <v>879</v>
      </c>
      <c r="J1241" t="s">
        <v>871</v>
      </c>
      <c r="K1241">
        <v>1400.59557195617</v>
      </c>
      <c r="L1241">
        <v>1543.3740725346099</v>
      </c>
      <c r="M1241">
        <v>0.369566732965599</v>
      </c>
      <c r="N1241">
        <v>0.63043326703439995</v>
      </c>
      <c r="O1241">
        <v>0.22810733628712199</v>
      </c>
      <c r="P1241">
        <v>0.88293991918120396</v>
      </c>
      <c r="Q1241">
        <v>1.34516741710591</v>
      </c>
      <c r="V1241">
        <v>9</v>
      </c>
      <c r="W1241">
        <v>0</v>
      </c>
      <c r="X1241">
        <v>4</v>
      </c>
      <c r="Y1241" t="str">
        <f>IF(Table721[[#This Row],[home_team_score]] &gt; Table721[[#This Row],[away_team_score]], Table721[[#This Row],[home_team]], IF(Table721[[#This Row],[home_team_score]] &lt; Table721[[#This Row],[away_team_score]], Table721[[#This Row],[away_team]], ""))</f>
        <v/>
      </c>
    </row>
    <row r="1242" spans="1:25">
      <c r="A1242">
        <v>2023</v>
      </c>
      <c r="B1242" s="15">
        <v>45022</v>
      </c>
      <c r="C1242">
        <v>0</v>
      </c>
      <c r="D1242">
        <v>0</v>
      </c>
      <c r="E1242" t="s">
        <v>897</v>
      </c>
      <c r="G1242" t="s">
        <v>856</v>
      </c>
      <c r="H1242" t="s">
        <v>886</v>
      </c>
      <c r="I1242" t="s">
        <v>857</v>
      </c>
      <c r="J1242" t="s">
        <v>887</v>
      </c>
      <c r="K1242">
        <v>1517.16004616604</v>
      </c>
      <c r="L1242">
        <v>1537.00872766782</v>
      </c>
      <c r="M1242">
        <v>0.54328263315079695</v>
      </c>
      <c r="N1242">
        <v>0.456717366849202</v>
      </c>
      <c r="O1242">
        <v>0.23880672117953</v>
      </c>
      <c r="P1242">
        <v>1.1956324431845999</v>
      </c>
      <c r="Q1242">
        <v>1.04317427799492</v>
      </c>
      <c r="V1242">
        <v>75</v>
      </c>
      <c r="W1242">
        <v>100</v>
      </c>
      <c r="X1242">
        <v>87</v>
      </c>
      <c r="Y1242" t="str">
        <f>IF(Table721[[#This Row],[home_team_score]] &gt; Table721[[#This Row],[away_team_score]], Table721[[#This Row],[home_team]], IF(Table721[[#This Row],[home_team_score]] &lt; Table721[[#This Row],[away_team_score]], Table721[[#This Row],[away_team]], ""))</f>
        <v/>
      </c>
    </row>
    <row r="1243" spans="1:25">
      <c r="A1243">
        <v>2023</v>
      </c>
      <c r="B1243" s="15">
        <v>45022</v>
      </c>
      <c r="C1243">
        <v>0</v>
      </c>
      <c r="D1243">
        <v>0</v>
      </c>
      <c r="E1243" t="s">
        <v>897</v>
      </c>
      <c r="G1243" t="s">
        <v>894</v>
      </c>
      <c r="H1243" t="s">
        <v>868</v>
      </c>
      <c r="I1243" t="s">
        <v>895</v>
      </c>
      <c r="J1243" t="s">
        <v>869</v>
      </c>
      <c r="K1243">
        <v>1524.1979863501199</v>
      </c>
      <c r="L1243">
        <v>1422.1216053037799</v>
      </c>
      <c r="M1243">
        <v>0.70587265374004604</v>
      </c>
      <c r="N1243">
        <v>0.29412734625995302</v>
      </c>
      <c r="O1243">
        <v>0.21829214070821701</v>
      </c>
      <c r="P1243">
        <v>1.475950995536</v>
      </c>
      <c r="Q1243">
        <v>0.74234114517221095</v>
      </c>
      <c r="V1243">
        <v>11</v>
      </c>
      <c r="W1243">
        <v>0</v>
      </c>
      <c r="X1243">
        <v>5</v>
      </c>
      <c r="Y1243" t="str">
        <f>IF(Table721[[#This Row],[home_team_score]] &gt; Table721[[#This Row],[away_team_score]], Table721[[#This Row],[home_team]], IF(Table721[[#This Row],[home_team_score]] &lt; Table721[[#This Row],[away_team_score]], Table721[[#This Row],[away_team]], ""))</f>
        <v/>
      </c>
    </row>
    <row r="1244" spans="1:25">
      <c r="A1244">
        <v>2023</v>
      </c>
      <c r="B1244" s="15">
        <v>45022</v>
      </c>
      <c r="C1244">
        <v>0</v>
      </c>
      <c r="D1244">
        <v>0</v>
      </c>
      <c r="E1244" t="s">
        <v>897</v>
      </c>
      <c r="G1244" t="s">
        <v>884</v>
      </c>
      <c r="H1244" t="s">
        <v>838</v>
      </c>
      <c r="I1244" t="s">
        <v>885</v>
      </c>
      <c r="J1244" t="s">
        <v>839</v>
      </c>
      <c r="K1244">
        <v>1429.42452628144</v>
      </c>
      <c r="L1244">
        <v>1503.5301793327501</v>
      </c>
      <c r="M1244">
        <v>0.46536473471031498</v>
      </c>
      <c r="N1244">
        <v>0.53463526528968397</v>
      </c>
      <c r="O1244">
        <v>0.23985759866901801</v>
      </c>
      <c r="P1244">
        <v>1.0589658003167799</v>
      </c>
      <c r="Q1244">
        <v>1.18089179835223</v>
      </c>
      <c r="V1244">
        <v>7</v>
      </c>
      <c r="W1244">
        <v>0</v>
      </c>
      <c r="X1244">
        <v>3</v>
      </c>
      <c r="Y1244" t="str">
        <f>IF(Table721[[#This Row],[home_team_score]] &gt; Table721[[#This Row],[away_team_score]], Table721[[#This Row],[home_team]], IF(Table721[[#This Row],[home_team_score]] &lt; Table721[[#This Row],[away_team_score]], Table721[[#This Row],[away_team]], ""))</f>
        <v/>
      </c>
    </row>
    <row r="1245" spans="1:25">
      <c r="A1245">
        <v>2023</v>
      </c>
      <c r="B1245" s="15">
        <v>45022</v>
      </c>
      <c r="C1245">
        <v>0</v>
      </c>
      <c r="D1245">
        <v>0</v>
      </c>
      <c r="E1245" t="s">
        <v>897</v>
      </c>
      <c r="G1245" t="s">
        <v>892</v>
      </c>
      <c r="H1245" t="s">
        <v>861</v>
      </c>
      <c r="I1245" t="s">
        <v>893</v>
      </c>
      <c r="J1245" t="s">
        <v>862</v>
      </c>
      <c r="K1245">
        <v>1470.79578939576</v>
      </c>
      <c r="L1245">
        <v>1499.7255224292601</v>
      </c>
      <c r="M1245">
        <v>0.530285432529782</v>
      </c>
      <c r="N1245">
        <v>0.469714567470217</v>
      </c>
      <c r="O1245">
        <v>0.24038641156902199</v>
      </c>
      <c r="P1245">
        <v>1.17348386439542</v>
      </c>
      <c r="Q1245">
        <v>1.06690254717359</v>
      </c>
      <c r="V1245">
        <v>22</v>
      </c>
      <c r="W1245">
        <v>58</v>
      </c>
      <c r="X1245">
        <v>40</v>
      </c>
      <c r="Y1245" t="str">
        <f>IF(Table721[[#This Row],[home_team_score]] &gt; Table721[[#This Row],[away_team_score]], Table721[[#This Row],[home_team]], IF(Table721[[#This Row],[home_team_score]] &lt; Table721[[#This Row],[away_team_score]], Table721[[#This Row],[away_team]], ""))</f>
        <v/>
      </c>
    </row>
    <row r="1246" spans="1:25">
      <c r="A1246">
        <v>2023</v>
      </c>
      <c r="B1246" s="15">
        <v>45022</v>
      </c>
      <c r="C1246">
        <v>0</v>
      </c>
      <c r="D1246">
        <v>0</v>
      </c>
      <c r="E1246" t="s">
        <v>897</v>
      </c>
      <c r="G1246" t="s">
        <v>830</v>
      </c>
      <c r="H1246" t="s">
        <v>846</v>
      </c>
      <c r="I1246" t="s">
        <v>832</v>
      </c>
      <c r="J1246" t="s">
        <v>847</v>
      </c>
      <c r="K1246">
        <v>1630.70516121895</v>
      </c>
      <c r="L1246">
        <v>1570.7556480481901</v>
      </c>
      <c r="M1246">
        <v>0.65315133048016805</v>
      </c>
      <c r="N1246">
        <v>0.34684866951983101</v>
      </c>
      <c r="O1246">
        <v>0.225233492425711</v>
      </c>
      <c r="P1246">
        <v>1.3844245981395</v>
      </c>
      <c r="Q1246">
        <v>0.84080889428620997</v>
      </c>
      <c r="V1246">
        <v>100</v>
      </c>
      <c r="W1246">
        <v>10</v>
      </c>
      <c r="X1246">
        <v>55</v>
      </c>
      <c r="Y1246" t="str">
        <f>IF(Table721[[#This Row],[home_team_score]] &gt; Table721[[#This Row],[away_team_score]], Table721[[#This Row],[home_team]], IF(Table721[[#This Row],[home_team_score]] &lt; Table721[[#This Row],[away_team_score]], Table721[[#This Row],[away_team]], ""))</f>
        <v/>
      </c>
    </row>
    <row r="1247" spans="1:25">
      <c r="A1247">
        <v>2023</v>
      </c>
      <c r="B1247" s="15">
        <v>45022</v>
      </c>
      <c r="C1247">
        <v>0</v>
      </c>
      <c r="D1247">
        <v>0</v>
      </c>
      <c r="E1247" t="s">
        <v>897</v>
      </c>
      <c r="G1247" t="s">
        <v>858</v>
      </c>
      <c r="H1247" t="s">
        <v>831</v>
      </c>
      <c r="I1247" t="s">
        <v>859</v>
      </c>
      <c r="J1247" t="s">
        <v>833</v>
      </c>
      <c r="K1247">
        <v>1526.7304244656</v>
      </c>
      <c r="L1247">
        <v>1483.8549982193099</v>
      </c>
      <c r="M1247">
        <v>0.63056325252463397</v>
      </c>
      <c r="N1247">
        <v>0.36943674747536598</v>
      </c>
      <c r="O1247">
        <v>0.22809104195925001</v>
      </c>
      <c r="P1247">
        <v>1.34539171771896</v>
      </c>
      <c r="Q1247">
        <v>0.88269932424028996</v>
      </c>
      <c r="V1247">
        <v>47</v>
      </c>
      <c r="W1247">
        <v>99</v>
      </c>
      <c r="X1247">
        <v>73</v>
      </c>
      <c r="Y1247" t="str">
        <f>IF(Table721[[#This Row],[home_team_score]] &gt; Table721[[#This Row],[away_team_score]], Table721[[#This Row],[home_team]], IF(Table721[[#This Row],[home_team_score]] &lt; Table721[[#This Row],[away_team_score]], Table721[[#This Row],[away_team]], ""))</f>
        <v/>
      </c>
    </row>
    <row r="1248" spans="1:25">
      <c r="A1248">
        <v>2023</v>
      </c>
      <c r="B1248" s="15">
        <v>45022</v>
      </c>
      <c r="C1248">
        <v>0</v>
      </c>
      <c r="D1248">
        <v>0</v>
      </c>
      <c r="E1248" t="s">
        <v>897</v>
      </c>
      <c r="G1248" t="s">
        <v>834</v>
      </c>
      <c r="H1248" t="s">
        <v>882</v>
      </c>
      <c r="I1248" t="s">
        <v>835</v>
      </c>
      <c r="J1248" t="s">
        <v>883</v>
      </c>
      <c r="K1248">
        <v>1509.0058363856399</v>
      </c>
      <c r="L1248">
        <v>1580.92472514466</v>
      </c>
      <c r="M1248">
        <v>0.46849796556356399</v>
      </c>
      <c r="N1248">
        <v>0.53150203443643496</v>
      </c>
      <c r="O1248">
        <v>0.240238487835503</v>
      </c>
      <c r="P1248">
        <v>1.06468317616163</v>
      </c>
      <c r="Q1248">
        <v>1.17555531167387</v>
      </c>
      <c r="V1248">
        <v>90</v>
      </c>
      <c r="W1248">
        <v>99</v>
      </c>
      <c r="X1248">
        <v>94</v>
      </c>
      <c r="Y1248" t="str">
        <f>IF(Table721[[#This Row],[home_team_score]] &gt; Table721[[#This Row],[away_team_score]], Table721[[#This Row],[home_team]], IF(Table721[[#This Row],[home_team_score]] &lt; Table721[[#This Row],[away_team_score]], Table721[[#This Row],[away_team]], ""))</f>
        <v/>
      </c>
    </row>
    <row r="1249" spans="1:25">
      <c r="A1249">
        <v>2023</v>
      </c>
      <c r="B1249" s="15">
        <v>45022</v>
      </c>
      <c r="C1249">
        <v>0</v>
      </c>
      <c r="D1249">
        <v>0</v>
      </c>
      <c r="E1249" t="s">
        <v>897</v>
      </c>
      <c r="G1249" t="s">
        <v>876</v>
      </c>
      <c r="H1249" t="s">
        <v>866</v>
      </c>
      <c r="I1249" t="s">
        <v>877</v>
      </c>
      <c r="J1249" t="s">
        <v>867</v>
      </c>
      <c r="K1249">
        <v>1508.30002860483</v>
      </c>
      <c r="L1249">
        <v>1586.92316160271</v>
      </c>
      <c r="M1249">
        <v>0.45890093982138502</v>
      </c>
      <c r="N1249">
        <v>0.54109906017861398</v>
      </c>
      <c r="O1249">
        <v>0.239072056731366</v>
      </c>
      <c r="P1249">
        <v>1.04716354485508</v>
      </c>
      <c r="Q1249">
        <v>1.19190851187628</v>
      </c>
      <c r="V1249">
        <v>92</v>
      </c>
      <c r="W1249">
        <v>99</v>
      </c>
      <c r="X1249">
        <v>95</v>
      </c>
      <c r="Y1249" t="str">
        <f>IF(Table721[[#This Row],[home_team_score]] &gt; Table721[[#This Row],[away_team_score]], Table721[[#This Row],[home_team]], IF(Table721[[#This Row],[home_team_score]] &lt; Table721[[#This Row],[away_team_score]], Table721[[#This Row],[away_team]], ""))</f>
        <v/>
      </c>
    </row>
    <row r="1250" spans="1:25">
      <c r="A1250">
        <v>2023</v>
      </c>
      <c r="B1250" s="15">
        <v>45022</v>
      </c>
      <c r="C1250">
        <v>0</v>
      </c>
      <c r="D1250">
        <v>0</v>
      </c>
      <c r="E1250" t="s">
        <v>897</v>
      </c>
      <c r="G1250" t="s">
        <v>872</v>
      </c>
      <c r="H1250" t="s">
        <v>888</v>
      </c>
      <c r="I1250" t="s">
        <v>873</v>
      </c>
      <c r="J1250" t="s">
        <v>889</v>
      </c>
      <c r="K1250">
        <v>1492.6786689139999</v>
      </c>
      <c r="L1250">
        <v>1561.43380261583</v>
      </c>
      <c r="M1250">
        <v>0.47303537963021802</v>
      </c>
      <c r="N1250">
        <v>0.52696462036978198</v>
      </c>
      <c r="O1250">
        <v>0.24079028024391799</v>
      </c>
      <c r="P1250">
        <v>1.0729587178779001</v>
      </c>
      <c r="Q1250">
        <v>1.16783156236601</v>
      </c>
      <c r="V1250">
        <v>74</v>
      </c>
      <c r="W1250">
        <v>4</v>
      </c>
      <c r="X1250">
        <v>39</v>
      </c>
      <c r="Y1250" t="str">
        <f>IF(Table721[[#This Row],[home_team_score]] &gt; Table721[[#This Row],[away_team_score]], Table721[[#This Row],[home_team]], IF(Table721[[#This Row],[home_team_score]] &lt; Table721[[#This Row],[away_team_score]], Table721[[#This Row],[away_team]], ""))</f>
        <v/>
      </c>
    </row>
    <row r="1251" spans="1:25">
      <c r="A1251">
        <v>2023</v>
      </c>
      <c r="B1251" s="15">
        <v>45022</v>
      </c>
      <c r="C1251">
        <v>0</v>
      </c>
      <c r="D1251">
        <v>0</v>
      </c>
      <c r="E1251" t="s">
        <v>897</v>
      </c>
      <c r="G1251" t="s">
        <v>852</v>
      </c>
      <c r="H1251" t="s">
        <v>840</v>
      </c>
      <c r="I1251" t="s">
        <v>853</v>
      </c>
      <c r="J1251" t="s">
        <v>841</v>
      </c>
      <c r="K1251">
        <v>1525.25527883882</v>
      </c>
      <c r="L1251">
        <v>1428.56805594764</v>
      </c>
      <c r="M1251">
        <v>0.69939099842769403</v>
      </c>
      <c r="N1251">
        <v>0.30060900157230502</v>
      </c>
      <c r="O1251">
        <v>0.219171456645984</v>
      </c>
      <c r="P1251">
        <v>1.46466690961088</v>
      </c>
      <c r="Q1251">
        <v>0.75450454703509695</v>
      </c>
      <c r="V1251">
        <v>14</v>
      </c>
      <c r="W1251">
        <v>9</v>
      </c>
      <c r="X1251">
        <v>11</v>
      </c>
      <c r="Y1251" t="str">
        <f>IF(Table721[[#This Row],[home_team_score]] &gt; Table721[[#This Row],[away_team_score]], Table721[[#This Row],[home_team]], IF(Table721[[#This Row],[home_team_score]] &lt; Table721[[#This Row],[away_team_score]], Table721[[#This Row],[away_team]], ""))</f>
        <v/>
      </c>
    </row>
    <row r="1252" spans="1:25">
      <c r="A1252">
        <v>2023</v>
      </c>
      <c r="B1252" s="15">
        <v>45022</v>
      </c>
      <c r="C1252">
        <v>0</v>
      </c>
      <c r="D1252">
        <v>0</v>
      </c>
      <c r="E1252" t="s">
        <v>897</v>
      </c>
      <c r="G1252" t="s">
        <v>843</v>
      </c>
      <c r="H1252" t="s">
        <v>874</v>
      </c>
      <c r="I1252" t="s">
        <v>845</v>
      </c>
      <c r="J1252" t="s">
        <v>875</v>
      </c>
      <c r="K1252">
        <v>1534.3892681544401</v>
      </c>
      <c r="L1252">
        <v>1512.57522739622</v>
      </c>
      <c r="M1252">
        <v>0.60190161998453096</v>
      </c>
      <c r="N1252">
        <v>0.39809838001546799</v>
      </c>
      <c r="O1252">
        <v>0.23165096123113199</v>
      </c>
      <c r="P1252">
        <v>1.2960231123642001</v>
      </c>
      <c r="Q1252">
        <v>0.93562784886692896</v>
      </c>
      <c r="V1252">
        <v>71</v>
      </c>
      <c r="W1252">
        <v>10</v>
      </c>
      <c r="X1252">
        <v>40</v>
      </c>
      <c r="Y1252" t="str">
        <f>IF(Table721[[#This Row],[home_team_score]] &gt; Table721[[#This Row],[away_team_score]], Table721[[#This Row],[home_team]], IF(Table721[[#This Row],[home_team_score]] &lt; Table721[[#This Row],[away_team_score]], Table721[[#This Row],[away_team]], ""))</f>
        <v/>
      </c>
    </row>
    <row r="1253" spans="1:25">
      <c r="A1253">
        <v>2023</v>
      </c>
      <c r="B1253" s="15">
        <v>45022</v>
      </c>
      <c r="C1253">
        <v>0</v>
      </c>
      <c r="D1253">
        <v>0</v>
      </c>
      <c r="E1253" t="s">
        <v>897</v>
      </c>
      <c r="G1253" t="s">
        <v>863</v>
      </c>
      <c r="H1253" t="s">
        <v>880</v>
      </c>
      <c r="I1253" t="s">
        <v>864</v>
      </c>
      <c r="J1253" t="s">
        <v>881</v>
      </c>
      <c r="K1253">
        <v>1468.30167999894</v>
      </c>
      <c r="L1253">
        <v>1423.6619408256699</v>
      </c>
      <c r="M1253">
        <v>0.63292601916553604</v>
      </c>
      <c r="N1253">
        <v>0.36707398083446302</v>
      </c>
      <c r="O1253">
        <v>0.22779458383832801</v>
      </c>
      <c r="P1253">
        <v>1.3494695030331301</v>
      </c>
      <c r="Q1253">
        <v>0.87832508080518901</v>
      </c>
      <c r="V1253">
        <v>1</v>
      </c>
      <c r="W1253">
        <v>0</v>
      </c>
      <c r="X1253">
        <v>0</v>
      </c>
      <c r="Y1253" t="str">
        <f>IF(Table721[[#This Row],[home_team_score]] &gt; Table721[[#This Row],[away_team_score]], Table721[[#This Row],[home_team]], IF(Table721[[#This Row],[home_team_score]] &lt; Table721[[#This Row],[away_team_score]], Table721[[#This Row],[away_team]], ""))</f>
        <v/>
      </c>
    </row>
    <row r="1254" spans="1:25">
      <c r="A1254">
        <v>2023</v>
      </c>
      <c r="B1254" s="15">
        <v>45022</v>
      </c>
      <c r="C1254">
        <v>0</v>
      </c>
      <c r="D1254">
        <v>0</v>
      </c>
      <c r="E1254" t="s">
        <v>897</v>
      </c>
      <c r="G1254" t="s">
        <v>836</v>
      </c>
      <c r="H1254" t="s">
        <v>842</v>
      </c>
      <c r="I1254" t="s">
        <v>837</v>
      </c>
      <c r="J1254" t="s">
        <v>844</v>
      </c>
      <c r="K1254">
        <v>1420.6452607337301</v>
      </c>
      <c r="L1254">
        <v>1609.5105456496799</v>
      </c>
      <c r="M1254">
        <v>0.31015969100366902</v>
      </c>
      <c r="N1254">
        <v>0.68984030899632998</v>
      </c>
      <c r="O1254">
        <v>0.22045224169128799</v>
      </c>
      <c r="P1254">
        <v>0.77239622453459</v>
      </c>
      <c r="Q1254">
        <v>1.4480560171566901</v>
      </c>
      <c r="V1254">
        <v>53</v>
      </c>
      <c r="W1254">
        <v>0</v>
      </c>
      <c r="X1254">
        <v>26</v>
      </c>
      <c r="Y1254" t="str">
        <f>IF(Table721[[#This Row],[home_team_score]] &gt; Table721[[#This Row],[away_team_score]], Table721[[#This Row],[home_team]], IF(Table721[[#This Row],[home_team_score]] &lt; Table721[[#This Row],[away_team_score]], Table721[[#This Row],[away_team]], ""))</f>
        <v/>
      </c>
    </row>
    <row r="1255" spans="1:25">
      <c r="A1255">
        <v>2023</v>
      </c>
      <c r="B1255" s="15">
        <v>45022</v>
      </c>
      <c r="C1255">
        <v>0</v>
      </c>
      <c r="D1255">
        <v>0</v>
      </c>
      <c r="E1255" t="s">
        <v>897</v>
      </c>
      <c r="G1255" t="s">
        <v>850</v>
      </c>
      <c r="H1255" t="s">
        <v>890</v>
      </c>
      <c r="I1255" t="s">
        <v>851</v>
      </c>
      <c r="J1255" t="s">
        <v>891</v>
      </c>
      <c r="K1255">
        <v>1495.23061947867</v>
      </c>
      <c r="L1255">
        <v>1418.89707473813</v>
      </c>
      <c r="M1255">
        <v>0.67419807484293304</v>
      </c>
      <c r="N1255">
        <v>0.32580192515706602</v>
      </c>
      <c r="O1255">
        <v>0.22251539231362999</v>
      </c>
      <c r="P1255">
        <v>1.4208920928787201</v>
      </c>
      <c r="Q1255">
        <v>0.80162329943490096</v>
      </c>
      <c r="V1255">
        <v>3</v>
      </c>
      <c r="W1255">
        <v>73</v>
      </c>
      <c r="X1255">
        <v>38</v>
      </c>
      <c r="Y1255" t="str">
        <f>IF(Table721[[#This Row],[home_team_score]] &gt; Table721[[#This Row],[away_team_score]], Table721[[#This Row],[home_team]], IF(Table721[[#This Row],[home_team_score]] &lt; Table721[[#This Row],[away_team_score]], Table721[[#This Row],[away_team]], ""))</f>
        <v/>
      </c>
    </row>
    <row r="1256" spans="1:25">
      <c r="A1256">
        <v>2023</v>
      </c>
      <c r="B1256" s="15">
        <v>45024</v>
      </c>
      <c r="C1256">
        <v>0</v>
      </c>
      <c r="D1256">
        <v>0</v>
      </c>
      <c r="E1256" t="s">
        <v>897</v>
      </c>
      <c r="G1256" t="s">
        <v>861</v>
      </c>
      <c r="H1256" t="s">
        <v>866</v>
      </c>
      <c r="I1256" t="s">
        <v>862</v>
      </c>
      <c r="J1256" t="s">
        <v>867</v>
      </c>
      <c r="K1256">
        <v>1499.7255224292601</v>
      </c>
      <c r="L1256">
        <v>1586.92316160271</v>
      </c>
      <c r="M1256">
        <v>0.44667189766237603</v>
      </c>
      <c r="N1256">
        <v>0.55332810233762297</v>
      </c>
      <c r="O1256">
        <v>0.237585899677873</v>
      </c>
      <c r="P1256">
        <v>1.0248067503356799</v>
      </c>
      <c r="Q1256">
        <v>1.21277914934218</v>
      </c>
      <c r="V1256">
        <v>89</v>
      </c>
      <c r="W1256">
        <v>100</v>
      </c>
      <c r="X1256">
        <v>94</v>
      </c>
      <c r="Y1256" t="str">
        <f>IF(Table721[[#This Row],[home_team_score]] &gt; Table721[[#This Row],[away_team_score]], Table721[[#This Row],[home_team]], IF(Table721[[#This Row],[home_team_score]] &lt; Table721[[#This Row],[away_team_score]], Table721[[#This Row],[away_team]], ""))</f>
        <v/>
      </c>
    </row>
    <row r="1257" spans="1:25">
      <c r="A1257">
        <v>2023</v>
      </c>
      <c r="B1257" s="15">
        <v>45024</v>
      </c>
      <c r="C1257">
        <v>0</v>
      </c>
      <c r="D1257">
        <v>0</v>
      </c>
      <c r="E1257" t="s">
        <v>897</v>
      </c>
      <c r="G1257" t="s">
        <v>892</v>
      </c>
      <c r="H1257" t="s">
        <v>856</v>
      </c>
      <c r="I1257" t="s">
        <v>893</v>
      </c>
      <c r="J1257" t="s">
        <v>857</v>
      </c>
      <c r="K1257">
        <v>1470.79578939576</v>
      </c>
      <c r="L1257">
        <v>1517.16004616604</v>
      </c>
      <c r="M1257">
        <v>0.50523206412232702</v>
      </c>
      <c r="N1257">
        <v>0.49476793587767198</v>
      </c>
      <c r="O1257">
        <v>0.24343919505230299</v>
      </c>
      <c r="P1257">
        <v>1.1309100362924001</v>
      </c>
      <c r="Q1257">
        <v>1.11252915875989</v>
      </c>
      <c r="V1257">
        <v>32</v>
      </c>
      <c r="W1257">
        <v>63</v>
      </c>
      <c r="X1257">
        <v>47</v>
      </c>
      <c r="Y1257" t="str">
        <f>IF(Table721[[#This Row],[home_team_score]] &gt; Table721[[#This Row],[away_team_score]], Table721[[#This Row],[home_team]], IF(Table721[[#This Row],[home_team_score]] &lt; Table721[[#This Row],[away_team_score]], Table721[[#This Row],[away_team]], ""))</f>
        <v/>
      </c>
    </row>
    <row r="1258" spans="1:25">
      <c r="A1258">
        <v>2023</v>
      </c>
      <c r="B1258" s="15">
        <v>45024</v>
      </c>
      <c r="C1258">
        <v>0</v>
      </c>
      <c r="D1258">
        <v>0</v>
      </c>
      <c r="E1258" t="s">
        <v>897</v>
      </c>
      <c r="G1258" t="s">
        <v>852</v>
      </c>
      <c r="H1258" t="s">
        <v>843</v>
      </c>
      <c r="I1258" t="s">
        <v>853</v>
      </c>
      <c r="J1258" t="s">
        <v>845</v>
      </c>
      <c r="K1258">
        <v>1525.25527883882</v>
      </c>
      <c r="L1258">
        <v>1534.3892681544401</v>
      </c>
      <c r="M1258">
        <v>0.55854119511135802</v>
      </c>
      <c r="N1258">
        <v>0.44145880488864198</v>
      </c>
      <c r="O1258">
        <v>0.236952033068383</v>
      </c>
      <c r="P1258">
        <v>1.2216869515570099</v>
      </c>
      <c r="Q1258">
        <v>1.01526508151136</v>
      </c>
      <c r="V1258">
        <v>78</v>
      </c>
      <c r="W1258">
        <v>12</v>
      </c>
      <c r="X1258">
        <v>45</v>
      </c>
      <c r="Y1258" t="str">
        <f>IF(Table721[[#This Row],[home_team_score]] &gt; Table721[[#This Row],[away_team_score]], Table721[[#This Row],[home_team]], IF(Table721[[#This Row],[home_team_score]] &lt; Table721[[#This Row],[away_team_score]], Table721[[#This Row],[away_team]], ""))</f>
        <v/>
      </c>
    </row>
    <row r="1259" spans="1:25">
      <c r="A1259">
        <v>2023</v>
      </c>
      <c r="B1259" s="15">
        <v>45024</v>
      </c>
      <c r="C1259">
        <v>0</v>
      </c>
      <c r="D1259">
        <v>0</v>
      </c>
      <c r="E1259" t="s">
        <v>897</v>
      </c>
      <c r="G1259" t="s">
        <v>836</v>
      </c>
      <c r="H1259" t="s">
        <v>870</v>
      </c>
      <c r="I1259" t="s">
        <v>837</v>
      </c>
      <c r="J1259" t="s">
        <v>871</v>
      </c>
      <c r="K1259">
        <v>1420.6452607337301</v>
      </c>
      <c r="L1259">
        <v>1543.3740725346099</v>
      </c>
      <c r="M1259">
        <v>0.39683727850405298</v>
      </c>
      <c r="N1259">
        <v>0.60316272149594596</v>
      </c>
      <c r="O1259">
        <v>0.23149553809387</v>
      </c>
      <c r="P1259">
        <v>0.93330403577897403</v>
      </c>
      <c r="Q1259">
        <v>1.29819150231489</v>
      </c>
      <c r="V1259">
        <v>17</v>
      </c>
      <c r="W1259">
        <v>0</v>
      </c>
      <c r="X1259">
        <v>8</v>
      </c>
      <c r="Y1259" t="str">
        <f>IF(Table721[[#This Row],[home_team_score]] &gt; Table721[[#This Row],[away_team_score]], Table721[[#This Row],[home_team]], IF(Table721[[#This Row],[home_team_score]] &lt; Table721[[#This Row],[away_team_score]], Table721[[#This Row],[away_team]], ""))</f>
        <v/>
      </c>
    </row>
    <row r="1260" spans="1:25">
      <c r="A1260">
        <v>2023</v>
      </c>
      <c r="B1260" s="15">
        <v>45024</v>
      </c>
      <c r="C1260">
        <v>0</v>
      </c>
      <c r="D1260">
        <v>0</v>
      </c>
      <c r="E1260" t="s">
        <v>897</v>
      </c>
      <c r="G1260" t="s">
        <v>890</v>
      </c>
      <c r="H1260" t="s">
        <v>878</v>
      </c>
      <c r="I1260" t="s">
        <v>891</v>
      </c>
      <c r="J1260" t="s">
        <v>879</v>
      </c>
      <c r="K1260">
        <v>1418.89707473813</v>
      </c>
      <c r="L1260">
        <v>1400.59557195617</v>
      </c>
      <c r="M1260">
        <v>0.59704679500265501</v>
      </c>
      <c r="N1260">
        <v>0.40295320499734399</v>
      </c>
      <c r="O1260">
        <v>0.23224843208353599</v>
      </c>
      <c r="P1260">
        <v>1.28767884006898</v>
      </c>
      <c r="Q1260">
        <v>0.94456959201455604</v>
      </c>
      <c r="V1260">
        <v>0</v>
      </c>
      <c r="W1260">
        <v>0</v>
      </c>
      <c r="X1260">
        <v>0</v>
      </c>
      <c r="Y1260" t="str">
        <f>IF(Table721[[#This Row],[home_team_score]] &gt; Table721[[#This Row],[away_team_score]], Table721[[#This Row],[home_team]], IF(Table721[[#This Row],[home_team_score]] &lt; Table721[[#This Row],[away_team_score]], Table721[[#This Row],[away_team]], ""))</f>
        <v/>
      </c>
    </row>
    <row r="1261" spans="1:25">
      <c r="A1261">
        <v>2023</v>
      </c>
      <c r="B1261" s="15">
        <v>45024</v>
      </c>
      <c r="C1261">
        <v>0</v>
      </c>
      <c r="D1261">
        <v>0</v>
      </c>
      <c r="E1261" t="s">
        <v>897</v>
      </c>
      <c r="G1261" t="s">
        <v>846</v>
      </c>
      <c r="H1261" t="s">
        <v>884</v>
      </c>
      <c r="I1261" t="s">
        <v>847</v>
      </c>
      <c r="J1261" t="s">
        <v>885</v>
      </c>
      <c r="K1261">
        <v>1570.7556480481901</v>
      </c>
      <c r="L1261">
        <v>1429.42452628144</v>
      </c>
      <c r="M1261">
        <v>0.75052054749860697</v>
      </c>
      <c r="N1261">
        <v>0.249479452501392</v>
      </c>
      <c r="O1261">
        <v>0.21196401170899601</v>
      </c>
      <c r="P1261">
        <v>1.5539217605883699</v>
      </c>
      <c r="Q1261">
        <v>0.65804225112062198</v>
      </c>
      <c r="V1261">
        <v>36</v>
      </c>
      <c r="W1261">
        <v>1</v>
      </c>
      <c r="X1261">
        <v>18</v>
      </c>
      <c r="Y1261" t="str">
        <f>IF(Table721[[#This Row],[home_team_score]] &gt; Table721[[#This Row],[away_team_score]], Table721[[#This Row],[home_team]], IF(Table721[[#This Row],[home_team_score]] &lt; Table721[[#This Row],[away_team_score]], Table721[[#This Row],[away_team]], ""))</f>
        <v/>
      </c>
    </row>
    <row r="1262" spans="1:25">
      <c r="A1262">
        <v>2023</v>
      </c>
      <c r="B1262" s="15">
        <v>45024</v>
      </c>
      <c r="C1262">
        <v>0</v>
      </c>
      <c r="D1262">
        <v>0</v>
      </c>
      <c r="E1262" t="s">
        <v>897</v>
      </c>
      <c r="G1262" t="s">
        <v>831</v>
      </c>
      <c r="H1262" t="s">
        <v>882</v>
      </c>
      <c r="I1262" t="s">
        <v>833</v>
      </c>
      <c r="J1262" t="s">
        <v>883</v>
      </c>
      <c r="K1262">
        <v>1483.8549982193099</v>
      </c>
      <c r="L1262">
        <v>1580.92472514466</v>
      </c>
      <c r="M1262">
        <v>0.43267262733152101</v>
      </c>
      <c r="N1262">
        <v>0.56732737266847799</v>
      </c>
      <c r="O1262">
        <v>0.23588273398994899</v>
      </c>
      <c r="P1262">
        <v>0.99916798639541904</v>
      </c>
      <c r="Q1262">
        <v>1.2367147475945299</v>
      </c>
      <c r="V1262">
        <v>79</v>
      </c>
      <c r="W1262">
        <v>15</v>
      </c>
      <c r="X1262">
        <v>47</v>
      </c>
      <c r="Y1262" t="str">
        <f>IF(Table721[[#This Row],[home_team_score]] &gt; Table721[[#This Row],[away_team_score]], Table721[[#This Row],[home_team]], IF(Table721[[#This Row],[home_team_score]] &lt; Table721[[#This Row],[away_team_score]], Table721[[#This Row],[away_team]], ""))</f>
        <v/>
      </c>
    </row>
    <row r="1263" spans="1:25">
      <c r="A1263">
        <v>2023</v>
      </c>
      <c r="B1263" s="15">
        <v>45024</v>
      </c>
      <c r="C1263">
        <v>0</v>
      </c>
      <c r="D1263">
        <v>0</v>
      </c>
      <c r="E1263" t="s">
        <v>897</v>
      </c>
      <c r="G1263" t="s">
        <v>868</v>
      </c>
      <c r="H1263" t="s">
        <v>888</v>
      </c>
      <c r="I1263" t="s">
        <v>869</v>
      </c>
      <c r="J1263" t="s">
        <v>889</v>
      </c>
      <c r="K1263">
        <v>1422.1216053037799</v>
      </c>
      <c r="L1263">
        <v>1561.43380261583</v>
      </c>
      <c r="M1263">
        <v>0.37422765219023102</v>
      </c>
      <c r="N1263">
        <v>0.62577234780976798</v>
      </c>
      <c r="O1263">
        <v>0.22869060102036901</v>
      </c>
      <c r="P1263">
        <v>0.89156355870300597</v>
      </c>
      <c r="Q1263">
        <v>1.33712704231736</v>
      </c>
      <c r="V1263">
        <v>26</v>
      </c>
      <c r="W1263">
        <v>0</v>
      </c>
      <c r="X1263">
        <v>13</v>
      </c>
      <c r="Y1263" t="str">
        <f>IF(Table721[[#This Row],[home_team_score]] &gt; Table721[[#This Row],[away_team_score]], Table721[[#This Row],[home_team]], IF(Table721[[#This Row],[home_team_score]] &lt; Table721[[#This Row],[away_team_score]], Table721[[#This Row],[away_team]], ""))</f>
        <v/>
      </c>
    </row>
    <row r="1264" spans="1:25">
      <c r="A1264">
        <v>2023</v>
      </c>
      <c r="B1264" s="15">
        <v>45024</v>
      </c>
      <c r="C1264">
        <v>0</v>
      </c>
      <c r="D1264">
        <v>0</v>
      </c>
      <c r="E1264" t="s">
        <v>897</v>
      </c>
      <c r="G1264" t="s">
        <v>838</v>
      </c>
      <c r="H1264" t="s">
        <v>858</v>
      </c>
      <c r="I1264" t="s">
        <v>839</v>
      </c>
      <c r="J1264" t="s">
        <v>859</v>
      </c>
      <c r="K1264">
        <v>1503.5301793327501</v>
      </c>
      <c r="L1264">
        <v>1526.7304244656</v>
      </c>
      <c r="M1264">
        <v>0.53849163674035105</v>
      </c>
      <c r="N1264">
        <v>0.461508363259648</v>
      </c>
      <c r="O1264">
        <v>0.23938891038743201</v>
      </c>
      <c r="P1264">
        <v>1.1874632576961099</v>
      </c>
      <c r="Q1264">
        <v>1.0519256526913101</v>
      </c>
      <c r="V1264">
        <v>60</v>
      </c>
      <c r="W1264">
        <v>44</v>
      </c>
      <c r="X1264">
        <v>52</v>
      </c>
      <c r="Y1264" t="str">
        <f>IF(Table721[[#This Row],[home_team_score]] &gt; Table721[[#This Row],[away_team_score]], Table721[[#This Row],[home_team]], IF(Table721[[#This Row],[home_team_score]] &lt; Table721[[#This Row],[away_team_score]], Table721[[#This Row],[away_team]], ""))</f>
        <v/>
      </c>
    </row>
    <row r="1265" spans="1:25">
      <c r="A1265">
        <v>2023</v>
      </c>
      <c r="B1265" s="15">
        <v>45024</v>
      </c>
      <c r="C1265">
        <v>0</v>
      </c>
      <c r="D1265">
        <v>0</v>
      </c>
      <c r="E1265" t="s">
        <v>897</v>
      </c>
      <c r="G1265" t="s">
        <v>854</v>
      </c>
      <c r="H1265" t="s">
        <v>876</v>
      </c>
      <c r="I1265" t="s">
        <v>855</v>
      </c>
      <c r="J1265" t="s">
        <v>877</v>
      </c>
      <c r="K1265">
        <v>1522.6386079982699</v>
      </c>
      <c r="L1265">
        <v>1508.30002860483</v>
      </c>
      <c r="M1265">
        <v>0.59154660081520805</v>
      </c>
      <c r="N1265">
        <v>0.40845339918479101</v>
      </c>
      <c r="O1265">
        <v>0.23292380133769</v>
      </c>
      <c r="P1265">
        <v>1.2782317200378299</v>
      </c>
      <c r="Q1265">
        <v>0.95469208129985095</v>
      </c>
      <c r="V1265">
        <v>61</v>
      </c>
      <c r="W1265">
        <v>99</v>
      </c>
      <c r="X1265">
        <v>80</v>
      </c>
      <c r="Y1265" t="str">
        <f>IF(Table721[[#This Row],[home_team_score]] &gt; Table721[[#This Row],[away_team_score]], Table721[[#This Row],[home_team]], IF(Table721[[#This Row],[home_team_score]] &lt; Table721[[#This Row],[away_team_score]], Table721[[#This Row],[away_team]], ""))</f>
        <v/>
      </c>
    </row>
    <row r="1266" spans="1:25">
      <c r="A1266">
        <v>2023</v>
      </c>
      <c r="B1266" s="15">
        <v>45024</v>
      </c>
      <c r="C1266">
        <v>0</v>
      </c>
      <c r="D1266">
        <v>0</v>
      </c>
      <c r="E1266" t="s">
        <v>897</v>
      </c>
      <c r="G1266" t="s">
        <v>834</v>
      </c>
      <c r="H1266" t="s">
        <v>840</v>
      </c>
      <c r="I1266" t="s">
        <v>835</v>
      </c>
      <c r="J1266" t="s">
        <v>841</v>
      </c>
      <c r="K1266">
        <v>1509.0058363856399</v>
      </c>
      <c r="L1266">
        <v>1428.56805594764</v>
      </c>
      <c r="M1266">
        <v>0.67936610834500999</v>
      </c>
      <c r="N1266">
        <v>0.32063389165498901</v>
      </c>
      <c r="O1266">
        <v>0.22183818129194499</v>
      </c>
      <c r="P1266">
        <v>1.42986105607532</v>
      </c>
      <c r="Q1266">
        <v>0.791977125216622</v>
      </c>
      <c r="V1266">
        <v>8</v>
      </c>
      <c r="W1266">
        <v>98</v>
      </c>
      <c r="X1266">
        <v>53</v>
      </c>
      <c r="Y1266" t="str">
        <f>IF(Table721[[#This Row],[home_team_score]] &gt; Table721[[#This Row],[away_team_score]], Table721[[#This Row],[home_team]], IF(Table721[[#This Row],[home_team_score]] &lt; Table721[[#This Row],[away_team_score]], Table721[[#This Row],[away_team]], ""))</f>
        <v/>
      </c>
    </row>
    <row r="1267" spans="1:25">
      <c r="A1267">
        <v>2023</v>
      </c>
      <c r="B1267" s="15">
        <v>45024</v>
      </c>
      <c r="C1267">
        <v>0</v>
      </c>
      <c r="D1267">
        <v>0</v>
      </c>
      <c r="E1267" t="s">
        <v>897</v>
      </c>
      <c r="G1267" t="s">
        <v>830</v>
      </c>
      <c r="H1267" t="s">
        <v>894</v>
      </c>
      <c r="I1267" t="s">
        <v>832</v>
      </c>
      <c r="J1267" t="s">
        <v>895</v>
      </c>
      <c r="K1267">
        <v>1630.70516121895</v>
      </c>
      <c r="L1267">
        <v>1524.1979863501199</v>
      </c>
      <c r="M1267">
        <v>0.71114011195087501</v>
      </c>
      <c r="N1267">
        <v>0.28885988804912499</v>
      </c>
      <c r="O1267">
        <v>0.217571101947485</v>
      </c>
      <c r="P1267">
        <v>1.48512778805302</v>
      </c>
      <c r="Q1267">
        <v>0.73244331389446005</v>
      </c>
      <c r="V1267">
        <v>100</v>
      </c>
      <c r="W1267">
        <v>9</v>
      </c>
      <c r="X1267">
        <v>54</v>
      </c>
      <c r="Y1267" t="str">
        <f>IF(Table721[[#This Row],[home_team_score]] &gt; Table721[[#This Row],[away_team_score]], Table721[[#This Row],[home_team]], IF(Table721[[#This Row],[home_team_score]] &lt; Table721[[#This Row],[away_team_score]], Table721[[#This Row],[away_team]], ""))</f>
        <v/>
      </c>
    </row>
    <row r="1268" spans="1:25">
      <c r="A1268">
        <v>2023</v>
      </c>
      <c r="B1268" s="15">
        <v>45024</v>
      </c>
      <c r="C1268">
        <v>0</v>
      </c>
      <c r="D1268">
        <v>0</v>
      </c>
      <c r="E1268" t="s">
        <v>897</v>
      </c>
      <c r="G1268" t="s">
        <v>886</v>
      </c>
      <c r="H1268" t="s">
        <v>872</v>
      </c>
      <c r="I1268" t="s">
        <v>887</v>
      </c>
      <c r="J1268" t="s">
        <v>873</v>
      </c>
      <c r="K1268">
        <v>1537.00872766782</v>
      </c>
      <c r="L1268">
        <v>1492.6786689139999</v>
      </c>
      <c r="M1268">
        <v>0.63251175363023604</v>
      </c>
      <c r="N1268">
        <v>0.36748824636976302</v>
      </c>
      <c r="O1268">
        <v>0.22784659988564299</v>
      </c>
      <c r="P1268">
        <v>1.34875445469376</v>
      </c>
      <c r="Q1268">
        <v>0.87909214519188095</v>
      </c>
      <c r="V1268">
        <v>60</v>
      </c>
      <c r="W1268">
        <v>69</v>
      </c>
      <c r="X1268">
        <v>64</v>
      </c>
      <c r="Y1268" t="str">
        <f>IF(Table721[[#This Row],[home_team_score]] &gt; Table721[[#This Row],[away_team_score]], Table721[[#This Row],[home_team]], IF(Table721[[#This Row],[home_team_score]] &lt; Table721[[#This Row],[away_team_score]], Table721[[#This Row],[away_team]], ""))</f>
        <v/>
      </c>
    </row>
    <row r="1269" spans="1:25">
      <c r="A1269">
        <v>2023</v>
      </c>
      <c r="B1269" s="15">
        <v>45024</v>
      </c>
      <c r="C1269">
        <v>0</v>
      </c>
      <c r="D1269">
        <v>0</v>
      </c>
      <c r="E1269" t="s">
        <v>897</v>
      </c>
      <c r="G1269" t="s">
        <v>863</v>
      </c>
      <c r="H1269" t="s">
        <v>848</v>
      </c>
      <c r="I1269" t="s">
        <v>864</v>
      </c>
      <c r="J1269" t="s">
        <v>849</v>
      </c>
      <c r="K1269">
        <v>1468.30167999894</v>
      </c>
      <c r="L1269">
        <v>1517.6081578046101</v>
      </c>
      <c r="M1269">
        <v>0.50099805734087099</v>
      </c>
      <c r="N1269">
        <v>0.49900194265912801</v>
      </c>
      <c r="O1269">
        <v>0.24395696267318501</v>
      </c>
      <c r="P1269">
        <v>1.12373111298088</v>
      </c>
      <c r="Q1269">
        <v>1.1202258496923001</v>
      </c>
      <c r="V1269">
        <v>31</v>
      </c>
      <c r="W1269">
        <v>0</v>
      </c>
      <c r="X1269">
        <v>15</v>
      </c>
      <c r="Y1269" t="str">
        <f>IF(Table721[[#This Row],[home_team_score]] &gt; Table721[[#This Row],[away_team_score]], Table721[[#This Row],[home_team]], IF(Table721[[#This Row],[home_team_score]] &lt; Table721[[#This Row],[away_team_score]], Table721[[#This Row],[away_team]], ""))</f>
        <v/>
      </c>
    </row>
    <row r="1270" spans="1:25">
      <c r="A1270">
        <v>2023</v>
      </c>
      <c r="B1270" s="15">
        <v>45024</v>
      </c>
      <c r="C1270">
        <v>0</v>
      </c>
      <c r="D1270">
        <v>0</v>
      </c>
      <c r="E1270" t="s">
        <v>897</v>
      </c>
      <c r="G1270" t="s">
        <v>850</v>
      </c>
      <c r="H1270" t="s">
        <v>880</v>
      </c>
      <c r="I1270" t="s">
        <v>851</v>
      </c>
      <c r="J1270" t="s">
        <v>881</v>
      </c>
      <c r="K1270">
        <v>1495.23061947867</v>
      </c>
      <c r="L1270">
        <v>1423.6619408256699</v>
      </c>
      <c r="M1270">
        <v>0.66814466270413297</v>
      </c>
      <c r="N1270">
        <v>0.33185533729586603</v>
      </c>
      <c r="O1270">
        <v>0.223303458736898</v>
      </c>
      <c r="P1270">
        <v>1.4103937700267299</v>
      </c>
      <c r="Q1270">
        <v>0.812909688710165</v>
      </c>
      <c r="V1270">
        <v>4</v>
      </c>
      <c r="W1270">
        <v>79</v>
      </c>
      <c r="X1270">
        <v>41</v>
      </c>
      <c r="Y1270" t="str">
        <f>IF(Table721[[#This Row],[home_team_score]] &gt; Table721[[#This Row],[away_team_score]], Table721[[#This Row],[home_team]], IF(Table721[[#This Row],[home_team_score]] &lt; Table721[[#This Row],[away_team_score]], Table721[[#This Row],[away_team]], ""))</f>
        <v/>
      </c>
    </row>
    <row r="1271" spans="1:25">
      <c r="A1271">
        <v>2023</v>
      </c>
      <c r="B1271" s="15">
        <v>45024</v>
      </c>
      <c r="C1271">
        <v>0</v>
      </c>
      <c r="D1271">
        <v>0</v>
      </c>
      <c r="E1271" t="s">
        <v>897</v>
      </c>
      <c r="G1271" t="s">
        <v>874</v>
      </c>
      <c r="H1271" t="s">
        <v>842</v>
      </c>
      <c r="I1271" t="s">
        <v>875</v>
      </c>
      <c r="J1271" t="s">
        <v>844</v>
      </c>
      <c r="K1271">
        <v>1512.57522739622</v>
      </c>
      <c r="L1271">
        <v>1609.5105456496799</v>
      </c>
      <c r="M1271">
        <v>0.43286255959699399</v>
      </c>
      <c r="N1271">
        <v>0.56713744040300496</v>
      </c>
      <c r="O1271">
        <v>0.23590586585159901</v>
      </c>
      <c r="P1271">
        <v>0.99951616812911903</v>
      </c>
      <c r="Q1271">
        <v>1.23638969772247</v>
      </c>
      <c r="V1271">
        <v>97</v>
      </c>
      <c r="W1271">
        <v>40</v>
      </c>
      <c r="X1271">
        <v>68</v>
      </c>
      <c r="Y1271" t="str">
        <f>IF(Table721[[#This Row],[home_team_score]] &gt; Table721[[#This Row],[away_team_score]], Table721[[#This Row],[home_team]], IF(Table721[[#This Row],[home_team_score]] &lt; Table721[[#This Row],[away_team_score]], Table721[[#This Row],[away_team]], ""))</f>
        <v/>
      </c>
    </row>
    <row r="1272" spans="1:25">
      <c r="A1272">
        <v>2023</v>
      </c>
      <c r="B1272" s="15">
        <v>45025</v>
      </c>
      <c r="C1272">
        <v>0</v>
      </c>
      <c r="D1272">
        <v>0</v>
      </c>
      <c r="E1272" t="s">
        <v>897</v>
      </c>
      <c r="G1272" t="s">
        <v>840</v>
      </c>
      <c r="H1272" t="s">
        <v>830</v>
      </c>
      <c r="I1272" t="s">
        <v>841</v>
      </c>
      <c r="J1272" t="s">
        <v>832</v>
      </c>
      <c r="K1272">
        <v>1428.56805594764</v>
      </c>
      <c r="L1272">
        <v>1630.70516121895</v>
      </c>
      <c r="M1272">
        <v>0.29405477775385302</v>
      </c>
      <c r="N1272">
        <v>0.70594522224614598</v>
      </c>
      <c r="O1272">
        <v>0.21828224721009601</v>
      </c>
      <c r="P1272">
        <v>0.74220486502682603</v>
      </c>
      <c r="Q1272">
        <v>1.47607738218326</v>
      </c>
      <c r="V1272">
        <v>70</v>
      </c>
      <c r="W1272">
        <v>0</v>
      </c>
      <c r="X1272">
        <v>35</v>
      </c>
      <c r="Y1272" t="str">
        <f>IF(Table721[[#This Row],[home_team_score]] &gt; Table721[[#This Row],[away_team_score]], Table721[[#This Row],[home_team]], IF(Table721[[#This Row],[home_team_score]] &lt; Table721[[#This Row],[away_team_score]], Table721[[#This Row],[away_team]], ""))</f>
        <v/>
      </c>
    </row>
    <row r="1273" spans="1:25">
      <c r="A1273">
        <v>2023</v>
      </c>
      <c r="B1273" s="15">
        <v>45025</v>
      </c>
      <c r="C1273">
        <v>0</v>
      </c>
      <c r="D1273">
        <v>0</v>
      </c>
      <c r="E1273" t="s">
        <v>897</v>
      </c>
      <c r="G1273" t="s">
        <v>878</v>
      </c>
      <c r="H1273" t="s">
        <v>842</v>
      </c>
      <c r="I1273" t="s">
        <v>879</v>
      </c>
      <c r="J1273" t="s">
        <v>844</v>
      </c>
      <c r="K1273">
        <v>1400.59557195617</v>
      </c>
      <c r="L1273">
        <v>1609.5105456496799</v>
      </c>
      <c r="M1273">
        <v>0.28602103915664101</v>
      </c>
      <c r="N1273">
        <v>0.71397896084335799</v>
      </c>
      <c r="O1273">
        <v>0.21717999402139501</v>
      </c>
      <c r="P1273">
        <v>0.72710402476064495</v>
      </c>
      <c r="Q1273">
        <v>1.4900759692607399</v>
      </c>
      <c r="V1273">
        <v>37</v>
      </c>
      <c r="W1273">
        <v>0</v>
      </c>
      <c r="X1273">
        <v>18</v>
      </c>
      <c r="Y1273" t="str">
        <f>IF(Table721[[#This Row],[home_team_score]] &gt; Table721[[#This Row],[away_team_score]], Table721[[#This Row],[home_team]], IF(Table721[[#This Row],[home_team_score]] &lt; Table721[[#This Row],[away_team_score]], Table721[[#This Row],[away_team]], ""))</f>
        <v/>
      </c>
    </row>
    <row r="1274" spans="1:25">
      <c r="A1274">
        <v>2023</v>
      </c>
      <c r="B1274" s="15">
        <v>45026</v>
      </c>
      <c r="C1274">
        <v>0</v>
      </c>
      <c r="D1274">
        <v>0</v>
      </c>
      <c r="E1274" t="s">
        <v>897</v>
      </c>
      <c r="G1274" t="s">
        <v>854</v>
      </c>
      <c r="H1274" t="s">
        <v>836</v>
      </c>
      <c r="I1274" t="s">
        <v>855</v>
      </c>
      <c r="J1274" t="s">
        <v>837</v>
      </c>
      <c r="K1274">
        <v>1522.6386079982699</v>
      </c>
      <c r="L1274">
        <v>1420.6452607337301</v>
      </c>
      <c r="M1274">
        <v>0.70577340728406202</v>
      </c>
      <c r="N1274">
        <v>0.29422659271593699</v>
      </c>
      <c r="O1274">
        <v>0.218305669515378</v>
      </c>
      <c r="P1274">
        <v>1.4757781478801999</v>
      </c>
      <c r="Q1274">
        <v>0.74252752163517199</v>
      </c>
      <c r="V1274">
        <v>10</v>
      </c>
      <c r="W1274">
        <v>74</v>
      </c>
      <c r="X1274">
        <v>42</v>
      </c>
      <c r="Y1274" t="str">
        <f>IF(Table721[[#This Row],[home_team_score]] &gt; Table721[[#This Row],[away_team_score]], Table721[[#This Row],[home_team]], IF(Table721[[#This Row],[home_team_score]] &lt; Table721[[#This Row],[away_team_score]], Table721[[#This Row],[away_team]], ""))</f>
        <v/>
      </c>
    </row>
    <row r="1275" spans="1:25">
      <c r="A1275">
        <v>2023</v>
      </c>
      <c r="B1275" s="15">
        <v>45026</v>
      </c>
      <c r="C1275">
        <v>0</v>
      </c>
      <c r="D1275">
        <v>0</v>
      </c>
      <c r="E1275" t="s">
        <v>897</v>
      </c>
      <c r="G1275" t="s">
        <v>858</v>
      </c>
      <c r="H1275" t="s">
        <v>846</v>
      </c>
      <c r="I1275" t="s">
        <v>859</v>
      </c>
      <c r="J1275" t="s">
        <v>847</v>
      </c>
      <c r="K1275">
        <v>1526.7304244656</v>
      </c>
      <c r="L1275">
        <v>1570.7556480481901</v>
      </c>
      <c r="M1275">
        <v>0.50859754694592096</v>
      </c>
      <c r="N1275">
        <v>0.49140245305407798</v>
      </c>
      <c r="O1275">
        <v>0.243028107634323</v>
      </c>
      <c r="P1275">
        <v>1.13661970214444</v>
      </c>
      <c r="Q1275">
        <v>1.10640840548988</v>
      </c>
      <c r="V1275">
        <v>93</v>
      </c>
      <c r="W1275">
        <v>99</v>
      </c>
      <c r="X1275">
        <v>96</v>
      </c>
      <c r="Y1275" t="str">
        <f>IF(Table721[[#This Row],[home_team_score]] &gt; Table721[[#This Row],[away_team_score]], Table721[[#This Row],[home_team]], IF(Table721[[#This Row],[home_team_score]] &lt; Table721[[#This Row],[away_team_score]], Table721[[#This Row],[away_team]], ""))</f>
        <v/>
      </c>
    </row>
    <row r="1276" spans="1:25">
      <c r="A1276">
        <v>2023</v>
      </c>
      <c r="B1276" s="15">
        <v>45026</v>
      </c>
      <c r="C1276">
        <v>0</v>
      </c>
      <c r="D1276">
        <v>0</v>
      </c>
      <c r="E1276" t="s">
        <v>897</v>
      </c>
      <c r="G1276" t="s">
        <v>888</v>
      </c>
      <c r="H1276" t="s">
        <v>861</v>
      </c>
      <c r="I1276" t="s">
        <v>889</v>
      </c>
      <c r="J1276" t="s">
        <v>862</v>
      </c>
      <c r="K1276">
        <v>1561.43380261583</v>
      </c>
      <c r="L1276">
        <v>1499.7255224292601</v>
      </c>
      <c r="M1276">
        <v>0.65544136106272799</v>
      </c>
      <c r="N1276">
        <v>0.34455863893727201</v>
      </c>
      <c r="O1276">
        <v>0.22494058924397201</v>
      </c>
      <c r="P1276">
        <v>1.3883879453971</v>
      </c>
      <c r="Q1276">
        <v>0.83655264384686501</v>
      </c>
      <c r="V1276">
        <v>78</v>
      </c>
      <c r="W1276">
        <v>2</v>
      </c>
      <c r="X1276">
        <v>40</v>
      </c>
      <c r="Y1276" t="str">
        <f>IF(Table721[[#This Row],[home_team_score]] &gt; Table721[[#This Row],[away_team_score]], Table721[[#This Row],[home_team]], IF(Table721[[#This Row],[home_team_score]] &lt; Table721[[#This Row],[away_team_score]], Table721[[#This Row],[away_team]], ""))</f>
        <v/>
      </c>
    </row>
    <row r="1277" spans="1:25">
      <c r="A1277">
        <v>2023</v>
      </c>
      <c r="B1277" s="15">
        <v>45026</v>
      </c>
      <c r="C1277">
        <v>0</v>
      </c>
      <c r="D1277">
        <v>0</v>
      </c>
      <c r="E1277" t="s">
        <v>897</v>
      </c>
      <c r="G1277" t="s">
        <v>838</v>
      </c>
      <c r="H1277" t="s">
        <v>834</v>
      </c>
      <c r="I1277" t="s">
        <v>839</v>
      </c>
      <c r="J1277" t="s">
        <v>835</v>
      </c>
      <c r="K1277">
        <v>1503.5301793327501</v>
      </c>
      <c r="L1277">
        <v>1509.0058363856399</v>
      </c>
      <c r="M1277">
        <v>0.56372720248020303</v>
      </c>
      <c r="N1277">
        <v>0.43627279751979597</v>
      </c>
      <c r="O1277">
        <v>0.236321063316798</v>
      </c>
      <c r="P1277">
        <v>1.2305548563664701</v>
      </c>
      <c r="Q1277">
        <v>1.0057662069503099</v>
      </c>
      <c r="V1277">
        <v>49</v>
      </c>
      <c r="W1277">
        <v>47</v>
      </c>
      <c r="X1277">
        <v>48</v>
      </c>
      <c r="Y1277" t="str">
        <f>IF(Table721[[#This Row],[home_team_score]] &gt; Table721[[#This Row],[away_team_score]], Table721[[#This Row],[home_team]], IF(Table721[[#This Row],[home_team_score]] &lt; Table721[[#This Row],[away_team_score]], Table721[[#This Row],[away_team]], ""))</f>
        <v/>
      </c>
    </row>
    <row r="1278" spans="1:25">
      <c r="A1278">
        <v>2023</v>
      </c>
      <c r="B1278" s="15">
        <v>45026</v>
      </c>
      <c r="C1278">
        <v>0</v>
      </c>
      <c r="D1278">
        <v>0</v>
      </c>
      <c r="E1278" t="s">
        <v>897</v>
      </c>
      <c r="G1278" t="s">
        <v>831</v>
      </c>
      <c r="H1278" t="s">
        <v>866</v>
      </c>
      <c r="I1278" t="s">
        <v>833</v>
      </c>
      <c r="J1278" t="s">
        <v>867</v>
      </c>
      <c r="K1278">
        <v>1483.8549982193099</v>
      </c>
      <c r="L1278">
        <v>1586.92316160271</v>
      </c>
      <c r="M1278">
        <v>0.424217203231611</v>
      </c>
      <c r="N1278">
        <v>0.57578279676838895</v>
      </c>
      <c r="O1278">
        <v>0.23485199429602999</v>
      </c>
      <c r="P1278">
        <v>0.98365814456562395</v>
      </c>
      <c r="Q1278">
        <v>1.2511938497304</v>
      </c>
      <c r="V1278">
        <v>82</v>
      </c>
      <c r="W1278">
        <v>19</v>
      </c>
      <c r="X1278">
        <v>50</v>
      </c>
      <c r="Y1278" t="str">
        <f>IF(Table721[[#This Row],[home_team_score]] &gt; Table721[[#This Row],[away_team_score]], Table721[[#This Row],[home_team]], IF(Table721[[#This Row],[home_team_score]] &lt; Table721[[#This Row],[away_team_score]], Table721[[#This Row],[away_team]], ""))</f>
        <v/>
      </c>
    </row>
    <row r="1279" spans="1:25">
      <c r="A1279">
        <v>2023</v>
      </c>
      <c r="B1279" s="15">
        <v>45026</v>
      </c>
      <c r="C1279">
        <v>0</v>
      </c>
      <c r="D1279">
        <v>0</v>
      </c>
      <c r="E1279" t="s">
        <v>897</v>
      </c>
      <c r="G1279" t="s">
        <v>892</v>
      </c>
      <c r="H1279" t="s">
        <v>852</v>
      </c>
      <c r="I1279" t="s">
        <v>893</v>
      </c>
      <c r="J1279" t="s">
        <v>853</v>
      </c>
      <c r="K1279">
        <v>1470.79578939576</v>
      </c>
      <c r="L1279">
        <v>1525.25527883882</v>
      </c>
      <c r="M1279">
        <v>0.493582631217375</v>
      </c>
      <c r="N1279">
        <v>0.506417368782624</v>
      </c>
      <c r="O1279">
        <v>0.243294367052133</v>
      </c>
      <c r="P1279">
        <v>1.11037375563692</v>
      </c>
      <c r="Q1279">
        <v>1.1329206114152</v>
      </c>
      <c r="V1279">
        <v>37</v>
      </c>
      <c r="W1279">
        <v>38</v>
      </c>
      <c r="X1279">
        <v>37</v>
      </c>
      <c r="Y1279" t="str">
        <f>IF(Table721[[#This Row],[home_team_score]] &gt; Table721[[#This Row],[away_team_score]], Table721[[#This Row],[home_team]], IF(Table721[[#This Row],[home_team_score]] &lt; Table721[[#This Row],[away_team_score]], Table721[[#This Row],[away_team]], ""))</f>
        <v/>
      </c>
    </row>
    <row r="1280" spans="1:25">
      <c r="A1280">
        <v>2023</v>
      </c>
      <c r="B1280" s="15">
        <v>45026</v>
      </c>
      <c r="C1280">
        <v>0</v>
      </c>
      <c r="D1280">
        <v>0</v>
      </c>
      <c r="E1280" t="s">
        <v>897</v>
      </c>
      <c r="G1280" t="s">
        <v>880</v>
      </c>
      <c r="H1280" t="s">
        <v>886</v>
      </c>
      <c r="I1280" t="s">
        <v>881</v>
      </c>
      <c r="J1280" t="s">
        <v>887</v>
      </c>
      <c r="K1280">
        <v>1423.6619408256699</v>
      </c>
      <c r="L1280">
        <v>1537.00872766782</v>
      </c>
      <c r="M1280">
        <v>0.40983357332065801</v>
      </c>
      <c r="N1280">
        <v>0.59016642667934105</v>
      </c>
      <c r="O1280">
        <v>0.233093038388548</v>
      </c>
      <c r="P1280">
        <v>0.95723083219091698</v>
      </c>
      <c r="Q1280">
        <v>1.2758622061976299</v>
      </c>
      <c r="V1280">
        <v>16</v>
      </c>
      <c r="W1280">
        <v>0</v>
      </c>
      <c r="X1280">
        <v>8</v>
      </c>
      <c r="Y1280" t="str">
        <f>IF(Table721[[#This Row],[home_team_score]] &gt; Table721[[#This Row],[away_team_score]], Table721[[#This Row],[home_team]], IF(Table721[[#This Row],[home_team_score]] &lt; Table721[[#This Row],[away_team_score]], Table721[[#This Row],[away_team]], ""))</f>
        <v/>
      </c>
    </row>
    <row r="1281" spans="1:25">
      <c r="A1281">
        <v>2023</v>
      </c>
      <c r="B1281" s="15">
        <v>45026</v>
      </c>
      <c r="C1281">
        <v>0</v>
      </c>
      <c r="D1281">
        <v>0</v>
      </c>
      <c r="E1281" t="s">
        <v>897</v>
      </c>
      <c r="G1281" t="s">
        <v>848</v>
      </c>
      <c r="H1281" t="s">
        <v>876</v>
      </c>
      <c r="I1281" t="s">
        <v>849</v>
      </c>
      <c r="J1281" t="s">
        <v>877</v>
      </c>
      <c r="K1281">
        <v>1517.6081578046101</v>
      </c>
      <c r="L1281">
        <v>1508.30002860483</v>
      </c>
      <c r="M1281">
        <v>0.58453178242597803</v>
      </c>
      <c r="N1281">
        <v>0.41546821757402103</v>
      </c>
      <c r="O1281">
        <v>0.23378306860693601</v>
      </c>
      <c r="P1281">
        <v>1.26619299966506</v>
      </c>
      <c r="Q1281">
        <v>0.96759006894187005</v>
      </c>
      <c r="V1281">
        <v>57</v>
      </c>
      <c r="W1281">
        <v>100</v>
      </c>
      <c r="X1281">
        <v>78</v>
      </c>
      <c r="Y1281" t="str">
        <f>IF(Table721[[#This Row],[home_team_score]] &gt; Table721[[#This Row],[away_team_score]], Table721[[#This Row],[home_team]], IF(Table721[[#This Row],[home_team_score]] &lt; Table721[[#This Row],[away_team_score]], Table721[[#This Row],[away_team]], ""))</f>
        <v/>
      </c>
    </row>
    <row r="1282" spans="1:25">
      <c r="A1282">
        <v>2023</v>
      </c>
      <c r="B1282" s="15">
        <v>45026</v>
      </c>
      <c r="C1282">
        <v>0</v>
      </c>
      <c r="D1282">
        <v>0</v>
      </c>
      <c r="E1282" t="s">
        <v>897</v>
      </c>
      <c r="G1282" t="s">
        <v>890</v>
      </c>
      <c r="H1282" t="s">
        <v>850</v>
      </c>
      <c r="I1282" t="s">
        <v>891</v>
      </c>
      <c r="J1282" t="s">
        <v>851</v>
      </c>
      <c r="K1282">
        <v>1418.89707473813</v>
      </c>
      <c r="L1282">
        <v>1495.23061947867</v>
      </c>
      <c r="M1282">
        <v>0.46217538585039297</v>
      </c>
      <c r="N1282">
        <v>0.53782461414960603</v>
      </c>
      <c r="O1282">
        <v>0.23946997124077499</v>
      </c>
      <c r="P1282">
        <v>1.05314361658377</v>
      </c>
      <c r="Q1282">
        <v>1.186326354657</v>
      </c>
      <c r="V1282">
        <v>3</v>
      </c>
      <c r="W1282">
        <v>0</v>
      </c>
      <c r="X1282">
        <v>1</v>
      </c>
      <c r="Y1282" t="str">
        <f>IF(Table721[[#This Row],[home_team_score]] &gt; Table721[[#This Row],[away_team_score]], Table721[[#This Row],[home_team]], IF(Table721[[#This Row],[home_team_score]] &lt; Table721[[#This Row],[away_team_score]], Table721[[#This Row],[away_team]], ""))</f>
        <v/>
      </c>
    </row>
    <row r="1283" spans="1:25">
      <c r="A1283">
        <v>2023</v>
      </c>
      <c r="B1283" s="15">
        <v>45026</v>
      </c>
      <c r="C1283">
        <v>0</v>
      </c>
      <c r="D1283">
        <v>0</v>
      </c>
      <c r="E1283" t="s">
        <v>897</v>
      </c>
      <c r="G1283" t="s">
        <v>874</v>
      </c>
      <c r="H1283" t="s">
        <v>863</v>
      </c>
      <c r="I1283" t="s">
        <v>875</v>
      </c>
      <c r="J1283" t="s">
        <v>864</v>
      </c>
      <c r="K1283">
        <v>1512.57522739622</v>
      </c>
      <c r="L1283">
        <v>1468.30167999894</v>
      </c>
      <c r="M1283">
        <v>0.63243613615007999</v>
      </c>
      <c r="N1283">
        <v>0.36756386384991901</v>
      </c>
      <c r="O1283">
        <v>0.22785609282399399</v>
      </c>
      <c r="P1283">
        <v>1.34862393818029</v>
      </c>
      <c r="Q1283">
        <v>0.87923215464369997</v>
      </c>
      <c r="V1283">
        <v>28</v>
      </c>
      <c r="W1283">
        <v>44</v>
      </c>
      <c r="X1283">
        <v>36</v>
      </c>
      <c r="Y1283" t="str">
        <f>IF(Table721[[#This Row],[home_team_score]] &gt; Table721[[#This Row],[away_team_score]], Table721[[#This Row],[home_team]], IF(Table721[[#This Row],[home_team_score]] &lt; Table721[[#This Row],[away_team_score]], Table721[[#This Row],[away_team]], ""))</f>
        <v/>
      </c>
    </row>
    <row r="1284" spans="1:25">
      <c r="A1284">
        <v>2023</v>
      </c>
      <c r="B1284" s="15">
        <v>45027</v>
      </c>
      <c r="C1284">
        <v>0</v>
      </c>
      <c r="D1284">
        <v>0</v>
      </c>
      <c r="E1284" t="s">
        <v>897</v>
      </c>
      <c r="G1284" t="s">
        <v>894</v>
      </c>
      <c r="H1284" t="s">
        <v>861</v>
      </c>
      <c r="I1284" t="s">
        <v>895</v>
      </c>
      <c r="J1284" t="s">
        <v>862</v>
      </c>
      <c r="K1284">
        <v>1524.1979863501199</v>
      </c>
      <c r="L1284">
        <v>1499.7255224292601</v>
      </c>
      <c r="M1284">
        <v>0.60556271123421201</v>
      </c>
      <c r="N1284">
        <v>0.39443728876578699</v>
      </c>
      <c r="O1284">
        <v>0.231199486722763</v>
      </c>
      <c r="P1284">
        <v>1.3023191211753899</v>
      </c>
      <c r="Q1284">
        <v>0.92888036554736897</v>
      </c>
      <c r="V1284">
        <v>56</v>
      </c>
      <c r="W1284">
        <v>0</v>
      </c>
      <c r="X1284">
        <v>28</v>
      </c>
      <c r="Y1284" t="str">
        <f>IF(Table721[[#This Row],[home_team_score]] &gt; Table721[[#This Row],[away_team_score]], Table721[[#This Row],[home_team]], IF(Table721[[#This Row],[home_team_score]] &lt; Table721[[#This Row],[away_team_score]], Table721[[#This Row],[away_team]], ""))</f>
        <v/>
      </c>
    </row>
    <row r="1285" spans="1:25">
      <c r="A1285">
        <v>2023</v>
      </c>
      <c r="B1285" s="15">
        <v>45027</v>
      </c>
      <c r="C1285">
        <v>0</v>
      </c>
      <c r="D1285">
        <v>0</v>
      </c>
      <c r="E1285" t="s">
        <v>897</v>
      </c>
      <c r="G1285" t="s">
        <v>856</v>
      </c>
      <c r="H1285" t="s">
        <v>880</v>
      </c>
      <c r="I1285" t="s">
        <v>857</v>
      </c>
      <c r="J1285" t="s">
        <v>881</v>
      </c>
      <c r="K1285">
        <v>1517.16004616604</v>
      </c>
      <c r="L1285">
        <v>1423.6619408256699</v>
      </c>
      <c r="M1285">
        <v>0.69551727488684201</v>
      </c>
      <c r="N1285">
        <v>0.30448272511315799</v>
      </c>
      <c r="O1285">
        <v>0.21969300407289499</v>
      </c>
      <c r="P1285">
        <v>1.4579272743420899</v>
      </c>
      <c r="Q1285">
        <v>0.76176572973080003</v>
      </c>
      <c r="V1285">
        <v>9</v>
      </c>
      <c r="W1285">
        <v>98</v>
      </c>
      <c r="X1285">
        <v>53</v>
      </c>
      <c r="Y1285" t="str">
        <f>IF(Table721[[#This Row],[home_team_score]] &gt; Table721[[#This Row],[away_team_score]], Table721[[#This Row],[home_team]], IF(Table721[[#This Row],[home_team_score]] &lt; Table721[[#This Row],[away_team_score]], Table721[[#This Row],[away_team]], ""))</f>
        <v/>
      </c>
    </row>
    <row r="1286" spans="1:25">
      <c r="A1286">
        <v>2023</v>
      </c>
      <c r="B1286" s="15">
        <v>45027</v>
      </c>
      <c r="C1286">
        <v>0</v>
      </c>
      <c r="D1286">
        <v>0</v>
      </c>
      <c r="E1286" t="s">
        <v>897</v>
      </c>
      <c r="G1286" t="s">
        <v>840</v>
      </c>
      <c r="H1286" t="s">
        <v>868</v>
      </c>
      <c r="I1286" t="s">
        <v>841</v>
      </c>
      <c r="J1286" t="s">
        <v>869</v>
      </c>
      <c r="K1286">
        <v>1428.56805594764</v>
      </c>
      <c r="L1286">
        <v>1422.1216053037799</v>
      </c>
      <c r="M1286">
        <v>0.58052571894480398</v>
      </c>
      <c r="N1286">
        <v>0.41947428105519502</v>
      </c>
      <c r="O1286">
        <v>0.23427286299637501</v>
      </c>
      <c r="P1286">
        <v>1.25932287866575</v>
      </c>
      <c r="Q1286">
        <v>0.97494998433061897</v>
      </c>
      <c r="V1286">
        <v>0</v>
      </c>
      <c r="W1286">
        <v>0</v>
      </c>
      <c r="X1286">
        <v>0</v>
      </c>
      <c r="Y1286" t="str">
        <f>IF(Table721[[#This Row],[home_team_score]] &gt; Table721[[#This Row],[away_team_score]], Table721[[#This Row],[home_team]], IF(Table721[[#This Row],[home_team_score]] &lt; Table721[[#This Row],[away_team_score]], Table721[[#This Row],[away_team]], ""))</f>
        <v/>
      </c>
    </row>
    <row r="1287" spans="1:25">
      <c r="A1287">
        <v>2023</v>
      </c>
      <c r="B1287" s="15">
        <v>45027</v>
      </c>
      <c r="C1287">
        <v>0</v>
      </c>
      <c r="D1287">
        <v>0</v>
      </c>
      <c r="E1287" t="s">
        <v>897</v>
      </c>
      <c r="G1287" t="s">
        <v>830</v>
      </c>
      <c r="H1287" t="s">
        <v>838</v>
      </c>
      <c r="I1287" t="s">
        <v>832</v>
      </c>
      <c r="J1287" t="s">
        <v>839</v>
      </c>
      <c r="K1287">
        <v>1630.70516121895</v>
      </c>
      <c r="L1287">
        <v>1503.5301793327501</v>
      </c>
      <c r="M1287">
        <v>0.73495335015097996</v>
      </c>
      <c r="N1287">
        <v>0.26504664984901899</v>
      </c>
      <c r="O1287">
        <v>0.21423049689454099</v>
      </c>
      <c r="P1287">
        <v>1.52668777579935</v>
      </c>
      <c r="Q1287">
        <v>0.68754272109519099</v>
      </c>
      <c r="V1287">
        <v>98</v>
      </c>
      <c r="W1287">
        <v>5</v>
      </c>
      <c r="X1287">
        <v>51</v>
      </c>
      <c r="Y1287" t="str">
        <f>IF(Table721[[#This Row],[home_team_score]] &gt; Table721[[#This Row],[away_team_score]], Table721[[#This Row],[home_team]], IF(Table721[[#This Row],[home_team_score]] &lt; Table721[[#This Row],[away_team_score]], Table721[[#This Row],[away_team]], ""))</f>
        <v/>
      </c>
    </row>
    <row r="1288" spans="1:25">
      <c r="A1288">
        <v>2023</v>
      </c>
      <c r="B1288" s="15">
        <v>45027</v>
      </c>
      <c r="C1288">
        <v>0</v>
      </c>
      <c r="D1288">
        <v>0</v>
      </c>
      <c r="E1288" t="s">
        <v>897</v>
      </c>
      <c r="G1288" t="s">
        <v>866</v>
      </c>
      <c r="H1288" t="s">
        <v>892</v>
      </c>
      <c r="I1288" t="s">
        <v>867</v>
      </c>
      <c r="J1288" t="s">
        <v>893</v>
      </c>
      <c r="K1288">
        <v>1586.92316160271</v>
      </c>
      <c r="L1288">
        <v>1470.79578939576</v>
      </c>
      <c r="M1288">
        <v>0.72238160093991899</v>
      </c>
      <c r="N1288">
        <v>0.27761839906008001</v>
      </c>
      <c r="O1288">
        <v>0.21601149828695401</v>
      </c>
      <c r="P1288">
        <v>1.50473196821283</v>
      </c>
      <c r="Q1288">
        <v>0.71127953007412204</v>
      </c>
      <c r="V1288">
        <v>75</v>
      </c>
      <c r="W1288">
        <v>4</v>
      </c>
      <c r="X1288">
        <v>39</v>
      </c>
      <c r="Y1288" t="str">
        <f>IF(Table721[[#This Row],[home_team_score]] &gt; Table721[[#This Row],[away_team_score]], Table721[[#This Row],[home_team]], IF(Table721[[#This Row],[home_team_score]] &lt; Table721[[#This Row],[away_team_score]], Table721[[#This Row],[away_team]], ""))</f>
        <v/>
      </c>
    </row>
    <row r="1289" spans="1:25">
      <c r="A1289">
        <v>2023</v>
      </c>
      <c r="B1289" s="15">
        <v>45027</v>
      </c>
      <c r="C1289">
        <v>0</v>
      </c>
      <c r="D1289">
        <v>0</v>
      </c>
      <c r="E1289" t="s">
        <v>897</v>
      </c>
      <c r="G1289" t="s">
        <v>882</v>
      </c>
      <c r="H1289" t="s">
        <v>846</v>
      </c>
      <c r="I1289" t="s">
        <v>883</v>
      </c>
      <c r="J1289" t="s">
        <v>847</v>
      </c>
      <c r="K1289">
        <v>1580.92472514466</v>
      </c>
      <c r="L1289">
        <v>1570.7556480481901</v>
      </c>
      <c r="M1289">
        <v>0.58573486575601397</v>
      </c>
      <c r="N1289">
        <v>0.41426513424398498</v>
      </c>
      <c r="O1289">
        <v>0.23363585124727801</v>
      </c>
      <c r="P1289">
        <v>1.26825691879319</v>
      </c>
      <c r="Q1289">
        <v>0.96537893245408701</v>
      </c>
      <c r="V1289">
        <v>100</v>
      </c>
      <c r="W1289">
        <v>3</v>
      </c>
      <c r="X1289">
        <v>51</v>
      </c>
      <c r="Y1289" t="str">
        <f>IF(Table721[[#This Row],[home_team_score]] &gt; Table721[[#This Row],[away_team_score]], Table721[[#This Row],[home_team]], IF(Table721[[#This Row],[home_team_score]] &lt; Table721[[#This Row],[away_team_score]], Table721[[#This Row],[away_team]], ""))</f>
        <v/>
      </c>
    </row>
    <row r="1290" spans="1:25">
      <c r="A1290">
        <v>2023</v>
      </c>
      <c r="B1290" s="15">
        <v>45027</v>
      </c>
      <c r="C1290">
        <v>0</v>
      </c>
      <c r="D1290">
        <v>0</v>
      </c>
      <c r="E1290" t="s">
        <v>897</v>
      </c>
      <c r="G1290" t="s">
        <v>886</v>
      </c>
      <c r="H1290" t="s">
        <v>854</v>
      </c>
      <c r="I1290" t="s">
        <v>887</v>
      </c>
      <c r="J1290" t="s">
        <v>855</v>
      </c>
      <c r="K1290">
        <v>1537.00872766782</v>
      </c>
      <c r="L1290">
        <v>1522.6386079982699</v>
      </c>
      <c r="M1290">
        <v>0.59159046857395903</v>
      </c>
      <c r="N1290">
        <v>0.40840953142603997</v>
      </c>
      <c r="O1290">
        <v>0.23291842078628699</v>
      </c>
      <c r="P1290">
        <v>1.27830704024173</v>
      </c>
      <c r="Q1290">
        <v>0.95461138054454697</v>
      </c>
      <c r="V1290">
        <v>78</v>
      </c>
      <c r="W1290">
        <v>76</v>
      </c>
      <c r="X1290">
        <v>77</v>
      </c>
      <c r="Y1290" t="str">
        <f>IF(Table721[[#This Row],[home_team_score]] &gt; Table721[[#This Row],[away_team_score]], Table721[[#This Row],[home_team]], IF(Table721[[#This Row],[home_team_score]] &lt; Table721[[#This Row],[away_team_score]], Table721[[#This Row],[away_team]], ""))</f>
        <v/>
      </c>
    </row>
    <row r="1291" spans="1:25">
      <c r="A1291">
        <v>2023</v>
      </c>
      <c r="B1291" s="15">
        <v>45027</v>
      </c>
      <c r="C1291">
        <v>0</v>
      </c>
      <c r="D1291">
        <v>0</v>
      </c>
      <c r="E1291" t="s">
        <v>897</v>
      </c>
      <c r="G1291" t="s">
        <v>842</v>
      </c>
      <c r="H1291" t="s">
        <v>870</v>
      </c>
      <c r="I1291" t="s">
        <v>844</v>
      </c>
      <c r="J1291" t="s">
        <v>871</v>
      </c>
      <c r="K1291">
        <v>1609.5105456496799</v>
      </c>
      <c r="L1291">
        <v>1543.3740725346099</v>
      </c>
      <c r="M1291">
        <v>0.66117510620497899</v>
      </c>
      <c r="N1291">
        <v>0.33882489379502001</v>
      </c>
      <c r="O1291">
        <v>0.22420432053084299</v>
      </c>
      <c r="P1291">
        <v>1.3983162175021999</v>
      </c>
      <c r="Q1291">
        <v>0.82588810302863702</v>
      </c>
      <c r="V1291">
        <v>100</v>
      </c>
      <c r="W1291">
        <v>7</v>
      </c>
      <c r="X1291">
        <v>53</v>
      </c>
      <c r="Y1291" t="str">
        <f>IF(Table721[[#This Row],[home_team_score]] &gt; Table721[[#This Row],[away_team_score]], Table721[[#This Row],[home_team]], IF(Table721[[#This Row],[home_team_score]] &lt; Table721[[#This Row],[away_team_score]], Table721[[#This Row],[away_team]], ""))</f>
        <v/>
      </c>
    </row>
    <row r="1292" spans="1:25">
      <c r="A1292">
        <v>2023</v>
      </c>
      <c r="B1292" s="15">
        <v>45027</v>
      </c>
      <c r="C1292">
        <v>0</v>
      </c>
      <c r="D1292">
        <v>0</v>
      </c>
      <c r="E1292" t="s">
        <v>897</v>
      </c>
      <c r="G1292" t="s">
        <v>843</v>
      </c>
      <c r="H1292" t="s">
        <v>850</v>
      </c>
      <c r="I1292" t="s">
        <v>845</v>
      </c>
      <c r="J1292" t="s">
        <v>851</v>
      </c>
      <c r="K1292">
        <v>1534.3892681544401</v>
      </c>
      <c r="L1292">
        <v>1495.23061947867</v>
      </c>
      <c r="M1292">
        <v>0.625565332645723</v>
      </c>
      <c r="N1292">
        <v>0.374434667354277</v>
      </c>
      <c r="O1292">
        <v>0.22871646245347799</v>
      </c>
      <c r="P1292">
        <v>1.33677003782866</v>
      </c>
      <c r="Q1292">
        <v>0.89194642462481699</v>
      </c>
      <c r="V1292">
        <v>60</v>
      </c>
      <c r="W1292">
        <v>11</v>
      </c>
      <c r="X1292">
        <v>35</v>
      </c>
      <c r="Y1292" t="str">
        <f>IF(Table721[[#This Row],[home_team_score]] &gt; Table721[[#This Row],[away_team_score]], Table721[[#This Row],[home_team]], IF(Table721[[#This Row],[home_team_score]] &lt; Table721[[#This Row],[away_team_score]], Table721[[#This Row],[away_team]], ""))</f>
        <v/>
      </c>
    </row>
    <row r="1293" spans="1:25">
      <c r="A1293">
        <v>2023</v>
      </c>
      <c r="B1293" s="15">
        <v>45027</v>
      </c>
      <c r="C1293">
        <v>0</v>
      </c>
      <c r="D1293">
        <v>0</v>
      </c>
      <c r="E1293" t="s">
        <v>897</v>
      </c>
      <c r="G1293" t="s">
        <v>878</v>
      </c>
      <c r="H1293" t="s">
        <v>863</v>
      </c>
      <c r="I1293" t="s">
        <v>879</v>
      </c>
      <c r="J1293" t="s">
        <v>864</v>
      </c>
      <c r="K1293">
        <v>1400.59557195617</v>
      </c>
      <c r="L1293">
        <v>1468.30167999894</v>
      </c>
      <c r="M1293">
        <v>0.47454089881156097</v>
      </c>
      <c r="N1293">
        <v>0.52545910118843797</v>
      </c>
      <c r="O1293">
        <v>0.24097343237066299</v>
      </c>
      <c r="P1293">
        <v>1.0757034808068999</v>
      </c>
      <c r="Q1293">
        <v>1.1652699515637499</v>
      </c>
      <c r="V1293">
        <v>0</v>
      </c>
      <c r="W1293">
        <v>0</v>
      </c>
      <c r="X1293">
        <v>0</v>
      </c>
      <c r="Y1293" t="str">
        <f>IF(Table721[[#This Row],[home_team_score]] &gt; Table721[[#This Row],[away_team_score]], Table721[[#This Row],[home_team]], IF(Table721[[#This Row],[home_team_score]] &lt; Table721[[#This Row],[away_team_score]], Table721[[#This Row],[away_team]], ""))</f>
        <v/>
      </c>
    </row>
    <row r="1294" spans="1:25">
      <c r="A1294">
        <v>2023</v>
      </c>
      <c r="B1294" s="15">
        <v>45028</v>
      </c>
      <c r="C1294">
        <v>0</v>
      </c>
      <c r="D1294">
        <v>0</v>
      </c>
      <c r="E1294" t="s">
        <v>897</v>
      </c>
      <c r="G1294" t="s">
        <v>834</v>
      </c>
      <c r="H1294" t="s">
        <v>884</v>
      </c>
      <c r="I1294" t="s">
        <v>835</v>
      </c>
      <c r="J1294" t="s">
        <v>885</v>
      </c>
      <c r="K1294">
        <v>1509.0058363856399</v>
      </c>
      <c r="L1294">
        <v>1429.42452628144</v>
      </c>
      <c r="M1294">
        <v>0.67829121674411597</v>
      </c>
      <c r="N1294">
        <v>0.32170878325588298</v>
      </c>
      <c r="O1294">
        <v>0.221979379675351</v>
      </c>
      <c r="P1294">
        <v>1.42799514963148</v>
      </c>
      <c r="Q1294">
        <v>0.79398423004386498</v>
      </c>
      <c r="V1294">
        <v>9</v>
      </c>
      <c r="W1294">
        <v>98</v>
      </c>
      <c r="X1294">
        <v>53</v>
      </c>
      <c r="Y1294" t="str">
        <f>IF(Table721[[#This Row],[home_team_score]] &gt; Table721[[#This Row],[away_team_score]], Table721[[#This Row],[home_team]], IF(Table721[[#This Row],[home_team_score]] &lt; Table721[[#This Row],[away_team_score]], Table721[[#This Row],[away_team]], ""))</f>
        <v/>
      </c>
    </row>
    <row r="1295" spans="1:25">
      <c r="A1295">
        <v>2023</v>
      </c>
      <c r="B1295" s="15">
        <v>45028</v>
      </c>
      <c r="C1295">
        <v>0</v>
      </c>
      <c r="D1295">
        <v>0</v>
      </c>
      <c r="E1295" t="s">
        <v>897</v>
      </c>
      <c r="G1295" t="s">
        <v>872</v>
      </c>
      <c r="H1295" t="s">
        <v>852</v>
      </c>
      <c r="I1295" t="s">
        <v>873</v>
      </c>
      <c r="J1295" t="s">
        <v>853</v>
      </c>
      <c r="K1295">
        <v>1492.6786689139999</v>
      </c>
      <c r="L1295">
        <v>1525.25527883882</v>
      </c>
      <c r="M1295">
        <v>0.52505327546316405</v>
      </c>
      <c r="N1295">
        <v>0.47494672453683501</v>
      </c>
      <c r="O1295">
        <v>0.241022809100812</v>
      </c>
      <c r="P1295">
        <v>1.1645795446474201</v>
      </c>
      <c r="Q1295">
        <v>1.0764432644533799</v>
      </c>
      <c r="V1295">
        <v>52</v>
      </c>
      <c r="W1295">
        <v>4</v>
      </c>
      <c r="X1295">
        <v>28</v>
      </c>
      <c r="Y1295" t="str">
        <f>IF(Table721[[#This Row],[home_team_score]] &gt; Table721[[#This Row],[away_team_score]], Table721[[#This Row],[home_team]], IF(Table721[[#This Row],[home_team_score]] &lt; Table721[[#This Row],[away_team_score]], Table721[[#This Row],[away_team]], ""))</f>
        <v/>
      </c>
    </row>
    <row r="1296" spans="1:25">
      <c r="A1296">
        <v>2023</v>
      </c>
      <c r="B1296" s="15">
        <v>45028</v>
      </c>
      <c r="C1296">
        <v>0</v>
      </c>
      <c r="D1296">
        <v>0</v>
      </c>
      <c r="E1296" t="s">
        <v>897</v>
      </c>
      <c r="G1296" t="s">
        <v>848</v>
      </c>
      <c r="H1296" t="s">
        <v>836</v>
      </c>
      <c r="I1296" t="s">
        <v>849</v>
      </c>
      <c r="J1296" t="s">
        <v>837</v>
      </c>
      <c r="K1296">
        <v>1517.6081578046101</v>
      </c>
      <c r="L1296">
        <v>1420.6452607337301</v>
      </c>
      <c r="M1296">
        <v>0.69972452951642705</v>
      </c>
      <c r="N1296">
        <v>0.300275470483572</v>
      </c>
      <c r="O1296">
        <v>0.21912641481127301</v>
      </c>
      <c r="P1296">
        <v>1.4652473463356801</v>
      </c>
      <c r="Q1296">
        <v>0.75387906847558495</v>
      </c>
      <c r="V1296">
        <v>8</v>
      </c>
      <c r="W1296">
        <v>97</v>
      </c>
      <c r="X1296">
        <v>52</v>
      </c>
      <c r="Y1296" t="str">
        <f>IF(Table721[[#This Row],[home_team_score]] &gt; Table721[[#This Row],[away_team_score]], Table721[[#This Row],[home_team]], IF(Table721[[#This Row],[home_team_score]] &lt; Table721[[#This Row],[away_team_score]], Table721[[#This Row],[away_team]], ""))</f>
        <v/>
      </c>
    </row>
    <row r="1297" spans="1:25">
      <c r="A1297">
        <v>2023</v>
      </c>
      <c r="B1297" s="15">
        <v>45029</v>
      </c>
      <c r="C1297">
        <v>0</v>
      </c>
      <c r="D1297">
        <v>0</v>
      </c>
      <c r="E1297" t="s">
        <v>897</v>
      </c>
      <c r="G1297" t="s">
        <v>888</v>
      </c>
      <c r="H1297" t="s">
        <v>846</v>
      </c>
      <c r="I1297" t="s">
        <v>889</v>
      </c>
      <c r="J1297" t="s">
        <v>847</v>
      </c>
      <c r="K1297">
        <v>1561.43380261583</v>
      </c>
      <c r="L1297">
        <v>1570.7556480481901</v>
      </c>
      <c r="M1297">
        <v>0.55827453756232504</v>
      </c>
      <c r="N1297">
        <v>0.44172546243767402</v>
      </c>
      <c r="O1297">
        <v>0.23698446482855701</v>
      </c>
      <c r="P1297">
        <v>1.22123114744158</v>
      </c>
      <c r="Q1297">
        <v>1.01575331738696</v>
      </c>
      <c r="V1297">
        <v>99</v>
      </c>
      <c r="W1297">
        <v>2</v>
      </c>
      <c r="X1297">
        <v>50</v>
      </c>
      <c r="Y1297" t="str">
        <f>IF(Table721[[#This Row],[home_team_score]] &gt; Table721[[#This Row],[away_team_score]], Table721[[#This Row],[home_team]], IF(Table721[[#This Row],[home_team_score]] &lt; Table721[[#This Row],[away_team_score]], Table721[[#This Row],[away_team]], ""))</f>
        <v/>
      </c>
    </row>
    <row r="1298" spans="1:25">
      <c r="A1298">
        <v>2023</v>
      </c>
      <c r="B1298" s="15">
        <v>45029</v>
      </c>
      <c r="C1298">
        <v>0</v>
      </c>
      <c r="D1298">
        <v>0</v>
      </c>
      <c r="E1298" t="s">
        <v>897</v>
      </c>
      <c r="G1298" t="s">
        <v>882</v>
      </c>
      <c r="H1298" t="s">
        <v>892</v>
      </c>
      <c r="I1298" t="s">
        <v>883</v>
      </c>
      <c r="J1298" t="s">
        <v>893</v>
      </c>
      <c r="K1298">
        <v>1580.92472514466</v>
      </c>
      <c r="L1298">
        <v>1470.79578939576</v>
      </c>
      <c r="M1298">
        <v>0.71540389080613498</v>
      </c>
      <c r="N1298">
        <v>0.28459610919386402</v>
      </c>
      <c r="O1298">
        <v>0.21698299826883799</v>
      </c>
      <c r="P1298">
        <v>1.4925602986808</v>
      </c>
      <c r="Q1298">
        <v>0.72442269958803696</v>
      </c>
      <c r="V1298">
        <v>71</v>
      </c>
      <c r="W1298">
        <v>2</v>
      </c>
      <c r="X1298">
        <v>36</v>
      </c>
      <c r="Y1298" t="str">
        <f>IF(Table721[[#This Row],[home_team_score]] &gt; Table721[[#This Row],[away_team_score]], Table721[[#This Row],[home_team]], IF(Table721[[#This Row],[home_team_score]] &lt; Table721[[#This Row],[away_team_score]], Table721[[#This Row],[away_team]], ""))</f>
        <v/>
      </c>
    </row>
    <row r="1299" spans="1:25">
      <c r="A1299">
        <v>2023</v>
      </c>
      <c r="B1299" s="15">
        <v>45029</v>
      </c>
      <c r="C1299">
        <v>0</v>
      </c>
      <c r="D1299">
        <v>0</v>
      </c>
      <c r="E1299" t="s">
        <v>897</v>
      </c>
      <c r="G1299" t="s">
        <v>858</v>
      </c>
      <c r="H1299" t="s">
        <v>866</v>
      </c>
      <c r="I1299" t="s">
        <v>859</v>
      </c>
      <c r="J1299" t="s">
        <v>867</v>
      </c>
      <c r="K1299">
        <v>1526.7304244656</v>
      </c>
      <c r="L1299">
        <v>1586.92316160271</v>
      </c>
      <c r="M1299">
        <v>0.48533567890276103</v>
      </c>
      <c r="N1299">
        <v>0.51466432109723803</v>
      </c>
      <c r="O1299">
        <v>0.24228798890814801</v>
      </c>
      <c r="P1299">
        <v>1.0953683411269399</v>
      </c>
      <c r="Q1299">
        <v>1.14691964778119</v>
      </c>
      <c r="V1299">
        <v>96</v>
      </c>
      <c r="W1299">
        <v>99</v>
      </c>
      <c r="X1299">
        <v>97</v>
      </c>
      <c r="Y1299" t="str">
        <f>IF(Table721[[#This Row],[home_team_score]] &gt; Table721[[#This Row],[away_team_score]], Table721[[#This Row],[home_team]], IF(Table721[[#This Row],[home_team_score]] &lt; Table721[[#This Row],[away_team_score]], Table721[[#This Row],[away_team]], ""))</f>
        <v/>
      </c>
    </row>
    <row r="1300" spans="1:25">
      <c r="A1300">
        <v>2023</v>
      </c>
      <c r="B1300" s="15">
        <v>45029</v>
      </c>
      <c r="C1300">
        <v>0</v>
      </c>
      <c r="D1300">
        <v>0</v>
      </c>
      <c r="E1300" t="s">
        <v>897</v>
      </c>
      <c r="G1300" t="s">
        <v>861</v>
      </c>
      <c r="H1300" t="s">
        <v>831</v>
      </c>
      <c r="I1300" t="s">
        <v>862</v>
      </c>
      <c r="J1300" t="s">
        <v>833</v>
      </c>
      <c r="K1300">
        <v>1499.7255224292601</v>
      </c>
      <c r="L1300">
        <v>1483.8549982193099</v>
      </c>
      <c r="M1300">
        <v>0.59367560745075798</v>
      </c>
      <c r="N1300">
        <v>0.40632439254924102</v>
      </c>
      <c r="O1300">
        <v>0.23266256222145401</v>
      </c>
      <c r="P1300">
        <v>1.2818876891650901</v>
      </c>
      <c r="Q1300">
        <v>0.950774873056355</v>
      </c>
      <c r="V1300">
        <v>30</v>
      </c>
      <c r="W1300">
        <v>100</v>
      </c>
      <c r="X1300">
        <v>65</v>
      </c>
      <c r="Y1300" t="str">
        <f>IF(Table721[[#This Row],[home_team_score]] &gt; Table721[[#This Row],[away_team_score]], Table721[[#This Row],[home_team]], IF(Table721[[#This Row],[home_team_score]] &lt; Table721[[#This Row],[away_team_score]], Table721[[#This Row],[away_team]], ""))</f>
        <v/>
      </c>
    </row>
    <row r="1301" spans="1:25">
      <c r="A1301">
        <v>2023</v>
      </c>
      <c r="B1301" s="15">
        <v>45029</v>
      </c>
      <c r="C1301">
        <v>0</v>
      </c>
      <c r="D1301">
        <v>0</v>
      </c>
      <c r="E1301" t="s">
        <v>897</v>
      </c>
      <c r="G1301" t="s">
        <v>884</v>
      </c>
      <c r="H1301" t="s">
        <v>830</v>
      </c>
      <c r="I1301" t="s">
        <v>885</v>
      </c>
      <c r="J1301" t="s">
        <v>832</v>
      </c>
      <c r="K1301">
        <v>1429.42452628144</v>
      </c>
      <c r="L1301">
        <v>1630.70516121895</v>
      </c>
      <c r="M1301">
        <v>0.29507926740032497</v>
      </c>
      <c r="N1301">
        <v>0.70492073259967403</v>
      </c>
      <c r="O1301">
        <v>0.21842181755918</v>
      </c>
      <c r="P1301">
        <v>0.74412860245021994</v>
      </c>
      <c r="Q1301">
        <v>1.4742932151089501</v>
      </c>
      <c r="V1301">
        <v>71</v>
      </c>
      <c r="W1301">
        <v>0</v>
      </c>
      <c r="X1301">
        <v>35</v>
      </c>
      <c r="Y1301" t="str">
        <f>IF(Table721[[#This Row],[home_team_score]] &gt; Table721[[#This Row],[away_team_score]], Table721[[#This Row],[home_team]], IF(Table721[[#This Row],[home_team_score]] &lt; Table721[[#This Row],[away_team_score]], Table721[[#This Row],[away_team]], ""))</f>
        <v/>
      </c>
    </row>
    <row r="1302" spans="1:25">
      <c r="A1302">
        <v>2023</v>
      </c>
      <c r="B1302" s="15">
        <v>45029</v>
      </c>
      <c r="C1302">
        <v>0</v>
      </c>
      <c r="D1302">
        <v>0</v>
      </c>
      <c r="E1302" t="s">
        <v>897</v>
      </c>
      <c r="G1302" t="s">
        <v>868</v>
      </c>
      <c r="H1302" t="s">
        <v>856</v>
      </c>
      <c r="I1302" t="s">
        <v>869</v>
      </c>
      <c r="J1302" t="s">
        <v>857</v>
      </c>
      <c r="K1302">
        <v>1422.1216053037799</v>
      </c>
      <c r="L1302">
        <v>1517.16004616604</v>
      </c>
      <c r="M1302">
        <v>0.43554510744317998</v>
      </c>
      <c r="N1302">
        <v>0.56445489255681902</v>
      </c>
      <c r="O1302">
        <v>0.23623248747636799</v>
      </c>
      <c r="P1302">
        <v>1.0044327982232599</v>
      </c>
      <c r="Q1302">
        <v>1.2317996892531</v>
      </c>
      <c r="V1302">
        <v>9</v>
      </c>
      <c r="W1302">
        <v>0</v>
      </c>
      <c r="X1302">
        <v>4</v>
      </c>
      <c r="Y1302" t="str">
        <f>IF(Table721[[#This Row],[home_team_score]] &gt; Table721[[#This Row],[away_team_score]], Table721[[#This Row],[home_team]], IF(Table721[[#This Row],[home_team_score]] &lt; Table721[[#This Row],[away_team_score]], Table721[[#This Row],[away_team]], ""))</f>
        <v/>
      </c>
    </row>
    <row r="1303" spans="1:25">
      <c r="A1303">
        <v>2023</v>
      </c>
      <c r="B1303" s="15">
        <v>45029</v>
      </c>
      <c r="C1303">
        <v>0</v>
      </c>
      <c r="D1303">
        <v>0</v>
      </c>
      <c r="E1303" t="s">
        <v>897</v>
      </c>
      <c r="G1303" t="s">
        <v>838</v>
      </c>
      <c r="H1303" t="s">
        <v>894</v>
      </c>
      <c r="I1303" t="s">
        <v>839</v>
      </c>
      <c r="J1303" t="s">
        <v>895</v>
      </c>
      <c r="K1303">
        <v>1503.5301793327501</v>
      </c>
      <c r="L1303">
        <v>1524.1979863501199</v>
      </c>
      <c r="M1303">
        <v>0.54211241362795304</v>
      </c>
      <c r="N1303">
        <v>0.45788758637204602</v>
      </c>
      <c r="O1303">
        <v>0.23894891903926599</v>
      </c>
      <c r="P1303">
        <v>1.193636571061</v>
      </c>
      <c r="Q1303">
        <v>1.04531234797826</v>
      </c>
      <c r="V1303">
        <v>59</v>
      </c>
      <c r="W1303">
        <v>31</v>
      </c>
      <c r="X1303">
        <v>45</v>
      </c>
      <c r="Y1303" t="str">
        <f>IF(Table721[[#This Row],[home_team_score]] &gt; Table721[[#This Row],[away_team_score]], Table721[[#This Row],[home_team]], IF(Table721[[#This Row],[home_team_score]] &lt; Table721[[#This Row],[away_team_score]], Table721[[#This Row],[away_team]], ""))</f>
        <v/>
      </c>
    </row>
    <row r="1304" spans="1:25">
      <c r="A1304">
        <v>2023</v>
      </c>
      <c r="B1304" s="15">
        <v>45029</v>
      </c>
      <c r="C1304">
        <v>0</v>
      </c>
      <c r="D1304">
        <v>0</v>
      </c>
      <c r="E1304" t="s">
        <v>897</v>
      </c>
      <c r="G1304" t="s">
        <v>876</v>
      </c>
      <c r="H1304" t="s">
        <v>886</v>
      </c>
      <c r="I1304" t="s">
        <v>877</v>
      </c>
      <c r="J1304" t="s">
        <v>887</v>
      </c>
      <c r="K1304">
        <v>1508.30002860483</v>
      </c>
      <c r="L1304">
        <v>1537.00872766782</v>
      </c>
      <c r="M1304">
        <v>0.53060234669768802</v>
      </c>
      <c r="N1304">
        <v>0.46939765330231098</v>
      </c>
      <c r="O1304">
        <v>0.24034787702013599</v>
      </c>
      <c r="P1304">
        <v>1.1740234228448201</v>
      </c>
      <c r="Q1304">
        <v>1.0663244541753101</v>
      </c>
      <c r="V1304">
        <v>70</v>
      </c>
      <c r="W1304">
        <v>100</v>
      </c>
      <c r="X1304">
        <v>85</v>
      </c>
      <c r="Y1304" t="str">
        <f>IF(Table721[[#This Row],[home_team_score]] &gt; Table721[[#This Row],[away_team_score]], Table721[[#This Row],[home_team]], IF(Table721[[#This Row],[home_team_score]] &lt; Table721[[#This Row],[away_team_score]], Table721[[#This Row],[away_team]], ""))</f>
        <v/>
      </c>
    </row>
    <row r="1305" spans="1:25">
      <c r="A1305">
        <v>2023</v>
      </c>
      <c r="B1305" s="15">
        <v>45029</v>
      </c>
      <c r="C1305">
        <v>0</v>
      </c>
      <c r="D1305">
        <v>0</v>
      </c>
      <c r="E1305" t="s">
        <v>897</v>
      </c>
      <c r="G1305" t="s">
        <v>852</v>
      </c>
      <c r="H1305" t="s">
        <v>872</v>
      </c>
      <c r="I1305" t="s">
        <v>853</v>
      </c>
      <c r="J1305" t="s">
        <v>873</v>
      </c>
      <c r="K1305">
        <v>1525.25527883882</v>
      </c>
      <c r="L1305">
        <v>1492.6786689139999</v>
      </c>
      <c r="M1305">
        <v>0.61664905102441103</v>
      </c>
      <c r="N1305">
        <v>0.38335094897558802</v>
      </c>
      <c r="O1305">
        <v>0.22982697624484399</v>
      </c>
      <c r="P1305">
        <v>1.32140249149247</v>
      </c>
      <c r="Q1305">
        <v>0.90842448475236903</v>
      </c>
      <c r="V1305">
        <v>52</v>
      </c>
      <c r="W1305">
        <v>11</v>
      </c>
      <c r="X1305">
        <v>31</v>
      </c>
      <c r="Y1305" t="str">
        <f>IF(Table721[[#This Row],[home_team_score]] &gt; Table721[[#This Row],[away_team_score]], Table721[[#This Row],[home_team]], IF(Table721[[#This Row],[home_team_score]] &lt; Table721[[#This Row],[away_team_score]], Table721[[#This Row],[away_team]], ""))</f>
        <v/>
      </c>
    </row>
    <row r="1306" spans="1:25">
      <c r="A1306">
        <v>2023</v>
      </c>
      <c r="B1306" s="15">
        <v>45029</v>
      </c>
      <c r="C1306">
        <v>0</v>
      </c>
      <c r="D1306">
        <v>0</v>
      </c>
      <c r="E1306" t="s">
        <v>897</v>
      </c>
      <c r="G1306" t="s">
        <v>842</v>
      </c>
      <c r="H1306" t="s">
        <v>854</v>
      </c>
      <c r="I1306" t="s">
        <v>844</v>
      </c>
      <c r="J1306" t="s">
        <v>855</v>
      </c>
      <c r="K1306">
        <v>1609.5105456496799</v>
      </c>
      <c r="L1306">
        <v>1522.6386079982699</v>
      </c>
      <c r="M1306">
        <v>0.68737985706229998</v>
      </c>
      <c r="N1306">
        <v>0.31262014293769902</v>
      </c>
      <c r="O1306">
        <v>0.220779494676837</v>
      </c>
      <c r="P1306">
        <v>1.44377983130818</v>
      </c>
      <c r="Q1306">
        <v>0.77699966336864901</v>
      </c>
      <c r="V1306">
        <v>98</v>
      </c>
      <c r="W1306">
        <v>8</v>
      </c>
      <c r="X1306">
        <v>53</v>
      </c>
      <c r="Y1306" t="str">
        <f>IF(Table721[[#This Row],[home_team_score]] &gt; Table721[[#This Row],[away_team_score]], Table721[[#This Row],[home_team]], IF(Table721[[#This Row],[home_team_score]] &lt; Table721[[#This Row],[away_team_score]], Table721[[#This Row],[away_team]], ""))</f>
        <v/>
      </c>
    </row>
    <row r="1307" spans="1:25">
      <c r="A1307">
        <v>2023</v>
      </c>
      <c r="B1307" s="15">
        <v>45029</v>
      </c>
      <c r="C1307">
        <v>0</v>
      </c>
      <c r="D1307">
        <v>0</v>
      </c>
      <c r="E1307" t="s">
        <v>897</v>
      </c>
      <c r="G1307" t="s">
        <v>880</v>
      </c>
      <c r="H1307" t="s">
        <v>840</v>
      </c>
      <c r="I1307" t="s">
        <v>881</v>
      </c>
      <c r="J1307" t="s">
        <v>841</v>
      </c>
      <c r="K1307">
        <v>1423.6619408256699</v>
      </c>
      <c r="L1307">
        <v>1428.56805594764</v>
      </c>
      <c r="M1307">
        <v>0.56453335535993199</v>
      </c>
      <c r="N1307">
        <v>0.43546664464006701</v>
      </c>
      <c r="O1307">
        <v>0.23622293619082499</v>
      </c>
      <c r="P1307">
        <v>1.2319339201299</v>
      </c>
      <c r="Q1307">
        <v>1.0042890160609099</v>
      </c>
      <c r="V1307">
        <v>0</v>
      </c>
      <c r="W1307">
        <v>0</v>
      </c>
      <c r="X1307">
        <v>0</v>
      </c>
      <c r="Y1307" t="str">
        <f>IF(Table721[[#This Row],[home_team_score]] &gt; Table721[[#This Row],[away_team_score]], Table721[[#This Row],[home_team]], IF(Table721[[#This Row],[home_team_score]] &lt; Table721[[#This Row],[away_team_score]], Table721[[#This Row],[away_team]], ""))</f>
        <v/>
      </c>
    </row>
    <row r="1308" spans="1:25">
      <c r="A1308">
        <v>2023</v>
      </c>
      <c r="B1308" s="15">
        <v>45029</v>
      </c>
      <c r="C1308">
        <v>0</v>
      </c>
      <c r="D1308">
        <v>0</v>
      </c>
      <c r="E1308" t="s">
        <v>897</v>
      </c>
      <c r="G1308" t="s">
        <v>870</v>
      </c>
      <c r="H1308" t="s">
        <v>836</v>
      </c>
      <c r="I1308" t="s">
        <v>871</v>
      </c>
      <c r="J1308" t="s">
        <v>837</v>
      </c>
      <c r="K1308">
        <v>1543.3740725346099</v>
      </c>
      <c r="L1308">
        <v>1420.6452607337301</v>
      </c>
      <c r="M1308">
        <v>0.72993778930832998</v>
      </c>
      <c r="N1308">
        <v>0.27006221069166902</v>
      </c>
      <c r="O1308">
        <v>0.214945983450854</v>
      </c>
      <c r="P1308">
        <v>1.5179243660866899</v>
      </c>
      <c r="Q1308">
        <v>0.69702161736416002</v>
      </c>
      <c r="V1308">
        <v>17</v>
      </c>
      <c r="W1308">
        <v>39</v>
      </c>
      <c r="X1308">
        <v>28</v>
      </c>
      <c r="Y1308" t="str">
        <f>IF(Table721[[#This Row],[home_team_score]] &gt; Table721[[#This Row],[away_team_score]], Table721[[#This Row],[home_team]], IF(Table721[[#This Row],[home_team_score]] &lt; Table721[[#This Row],[away_team_score]], Table721[[#This Row],[away_team]], ""))</f>
        <v/>
      </c>
    </row>
    <row r="1309" spans="1:25">
      <c r="A1309">
        <v>2023</v>
      </c>
      <c r="B1309" s="15">
        <v>45029</v>
      </c>
      <c r="C1309">
        <v>0</v>
      </c>
      <c r="D1309">
        <v>0</v>
      </c>
      <c r="E1309" t="s">
        <v>897</v>
      </c>
      <c r="G1309" t="s">
        <v>878</v>
      </c>
      <c r="H1309" t="s">
        <v>874</v>
      </c>
      <c r="I1309" t="s">
        <v>879</v>
      </c>
      <c r="J1309" t="s">
        <v>875</v>
      </c>
      <c r="K1309">
        <v>1400.59557195617</v>
      </c>
      <c r="L1309">
        <v>1512.57522739622</v>
      </c>
      <c r="M1309">
        <v>0.41173839369793402</v>
      </c>
      <c r="N1309">
        <v>0.58826160630206603</v>
      </c>
      <c r="O1309">
        <v>0.23332646261415799</v>
      </c>
      <c r="P1309">
        <v>0.96073378708605195</v>
      </c>
      <c r="Q1309">
        <v>1.2725926755281001</v>
      </c>
      <c r="V1309">
        <v>3</v>
      </c>
      <c r="W1309">
        <v>0</v>
      </c>
      <c r="X1309">
        <v>1</v>
      </c>
      <c r="Y1309" t="str">
        <f>IF(Table721[[#This Row],[home_team_score]] &gt; Table721[[#This Row],[away_team_score]], Table721[[#This Row],[home_team]], IF(Table721[[#This Row],[home_team_score]] &lt; Table721[[#This Row],[away_team_score]], Table721[[#This Row],[away_team]], ""))</f>
        <v/>
      </c>
    </row>
    <row r="1310" spans="1:25">
      <c r="A1310">
        <v>2023</v>
      </c>
      <c r="B1310" s="15">
        <v>45029</v>
      </c>
      <c r="C1310">
        <v>0</v>
      </c>
      <c r="D1310">
        <v>0</v>
      </c>
      <c r="E1310" t="s">
        <v>897</v>
      </c>
      <c r="G1310" t="s">
        <v>890</v>
      </c>
      <c r="H1310" t="s">
        <v>863</v>
      </c>
      <c r="I1310" t="s">
        <v>891</v>
      </c>
      <c r="J1310" t="s">
        <v>864</v>
      </c>
      <c r="K1310">
        <v>1418.89707473813</v>
      </c>
      <c r="L1310">
        <v>1468.30167999894</v>
      </c>
      <c r="M1310">
        <v>0.50085684106805095</v>
      </c>
      <c r="N1310">
        <v>0.49914315893194799</v>
      </c>
      <c r="O1310">
        <v>0.24397424384150401</v>
      </c>
      <c r="P1310">
        <v>1.1234917569051801</v>
      </c>
      <c r="Q1310">
        <v>1.1204824869363199</v>
      </c>
      <c r="V1310">
        <v>1</v>
      </c>
      <c r="W1310">
        <v>0</v>
      </c>
      <c r="X1310">
        <v>0</v>
      </c>
      <c r="Y1310" t="str">
        <f>IF(Table721[[#This Row],[home_team_score]] &gt; Table721[[#This Row],[away_team_score]], Table721[[#This Row],[home_team]], IF(Table721[[#This Row],[home_team_score]] &lt; Table721[[#This Row],[away_team_score]], Table721[[#This Row],[away_team]], ""))</f>
        <v/>
      </c>
    </row>
    <row r="1311" spans="1:25">
      <c r="A1311">
        <v>2023</v>
      </c>
      <c r="B1311" s="15">
        <v>45029</v>
      </c>
      <c r="C1311">
        <v>0</v>
      </c>
      <c r="D1311">
        <v>0</v>
      </c>
      <c r="E1311" t="s">
        <v>897</v>
      </c>
      <c r="G1311" t="s">
        <v>850</v>
      </c>
      <c r="H1311" t="s">
        <v>843</v>
      </c>
      <c r="I1311" t="s">
        <v>851</v>
      </c>
      <c r="J1311" t="s">
        <v>845</v>
      </c>
      <c r="K1311">
        <v>1495.23061947867</v>
      </c>
      <c r="L1311">
        <v>1534.3892681544401</v>
      </c>
      <c r="M1311">
        <v>0.51559689689343202</v>
      </c>
      <c r="N1311">
        <v>0.48440310310656698</v>
      </c>
      <c r="O1311">
        <v>0.24217431374425899</v>
      </c>
      <c r="P1311">
        <v>1.1485037828572799</v>
      </c>
      <c r="Q1311">
        <v>1.0936705308869701</v>
      </c>
      <c r="V1311">
        <v>60</v>
      </c>
      <c r="W1311">
        <v>89</v>
      </c>
      <c r="X1311">
        <v>74</v>
      </c>
      <c r="Y1311" t="str">
        <f>IF(Table721[[#This Row],[home_team_score]] &gt; Table721[[#This Row],[away_team_score]], Table721[[#This Row],[home_team]], IF(Table721[[#This Row],[home_team_score]] &lt; Table721[[#This Row],[away_team_score]], Table721[[#This Row],[away_team]], ""))</f>
        <v/>
      </c>
    </row>
    <row r="1312" spans="1:25">
      <c r="A1312">
        <v>2023</v>
      </c>
      <c r="B1312" s="15">
        <v>45030</v>
      </c>
      <c r="C1312">
        <v>0</v>
      </c>
      <c r="D1312">
        <v>0</v>
      </c>
      <c r="E1312" t="s">
        <v>897</v>
      </c>
      <c r="G1312" t="s">
        <v>868</v>
      </c>
      <c r="H1312" t="s">
        <v>861</v>
      </c>
      <c r="I1312" t="s">
        <v>869</v>
      </c>
      <c r="J1312" t="s">
        <v>862</v>
      </c>
      <c r="K1312">
        <v>1422.1216053037799</v>
      </c>
      <c r="L1312">
        <v>1499.7255224292601</v>
      </c>
      <c r="M1312">
        <v>0.46035814629211302</v>
      </c>
      <c r="N1312">
        <v>0.53964185370788598</v>
      </c>
      <c r="O1312">
        <v>0.23924913333995201</v>
      </c>
      <c r="P1312">
        <v>1.0498251383977999</v>
      </c>
      <c r="Q1312">
        <v>1.1894239949421399</v>
      </c>
      <c r="V1312">
        <v>4</v>
      </c>
      <c r="W1312">
        <v>0</v>
      </c>
      <c r="X1312">
        <v>2</v>
      </c>
      <c r="Y1312" t="str">
        <f>IF(Table721[[#This Row],[home_team_score]] &gt; Table721[[#This Row],[away_team_score]], Table721[[#This Row],[home_team]], IF(Table721[[#This Row],[home_team_score]] &lt; Table721[[#This Row],[away_team_score]], Table721[[#This Row],[away_team]], ""))</f>
        <v/>
      </c>
    </row>
    <row r="1313" spans="1:25">
      <c r="A1313">
        <v>2023</v>
      </c>
      <c r="B1313" s="15">
        <v>45030</v>
      </c>
      <c r="C1313">
        <v>0</v>
      </c>
      <c r="D1313">
        <v>0</v>
      </c>
      <c r="E1313" t="s">
        <v>897</v>
      </c>
      <c r="G1313" t="s">
        <v>876</v>
      </c>
      <c r="H1313" t="s">
        <v>842</v>
      </c>
      <c r="I1313" t="s">
        <v>877</v>
      </c>
      <c r="J1313" t="s">
        <v>844</v>
      </c>
      <c r="K1313">
        <v>1508.30002860483</v>
      </c>
      <c r="L1313">
        <v>1609.5105456496799</v>
      </c>
      <c r="M1313">
        <v>0.42683125172268199</v>
      </c>
      <c r="N1313">
        <v>0.57316874827731701</v>
      </c>
      <c r="O1313">
        <v>0.23517086845552801</v>
      </c>
      <c r="P1313">
        <v>0.98845509574931001</v>
      </c>
      <c r="Q1313">
        <v>1.2467157727062099</v>
      </c>
      <c r="V1313">
        <v>97</v>
      </c>
      <c r="W1313">
        <v>99</v>
      </c>
      <c r="X1313">
        <v>98</v>
      </c>
      <c r="Y1313" t="str">
        <f>IF(Table721[[#This Row],[home_team_score]] &gt; Table721[[#This Row],[away_team_score]], Table721[[#This Row],[home_team]], IF(Table721[[#This Row],[home_team_score]] &lt; Table721[[#This Row],[away_team_score]], Table721[[#This Row],[away_team]], ""))</f>
        <v/>
      </c>
    </row>
  </sheetData>
  <phoneticPr fontId="11" type="noConversion"/>
  <pageMargins left="0.7" right="0.7" top="0.75" bottom="0.75" header="0.3" footer="0.3"/>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3A446D-A2DA-4BD8-A1B8-EB1606A8910A}">
  <sheetPr>
    <tabColor theme="9" tint="0.79998168889431442"/>
  </sheetPr>
  <dimension ref="A1:K45"/>
  <sheetViews>
    <sheetView topLeftCell="A6" zoomScaleNormal="100" workbookViewId="0">
      <selection activeCell="C17" sqref="C17"/>
    </sheetView>
  </sheetViews>
  <sheetFormatPr defaultRowHeight="15"/>
  <cols>
    <col min="1" max="11" width="36.5703125" bestFit="1" customWidth="1"/>
  </cols>
  <sheetData>
    <row r="1" spans="1:11">
      <c r="A1" s="62" t="s">
        <v>901</v>
      </c>
      <c r="B1" s="63"/>
      <c r="C1" s="62" t="s">
        <v>902</v>
      </c>
      <c r="D1" s="63"/>
      <c r="E1" s="62" t="s">
        <v>903</v>
      </c>
      <c r="F1" s="63"/>
      <c r="G1" s="62" t="s">
        <v>904</v>
      </c>
      <c r="H1" s="63"/>
      <c r="I1" s="64" t="s">
        <v>905</v>
      </c>
      <c r="J1" s="62" t="s">
        <v>906</v>
      </c>
      <c r="K1" s="63"/>
    </row>
    <row r="2" spans="1:11" ht="60">
      <c r="A2" s="65" t="s">
        <v>907</v>
      </c>
      <c r="B2" s="66"/>
      <c r="C2" s="67" t="s">
        <v>908</v>
      </c>
      <c r="D2" s="66"/>
      <c r="E2" s="65" t="s">
        <v>909</v>
      </c>
      <c r="F2" s="66"/>
      <c r="G2" s="61"/>
      <c r="H2" s="66"/>
      <c r="I2" s="68" t="s">
        <v>910</v>
      </c>
      <c r="J2" s="61" t="s">
        <v>911</v>
      </c>
      <c r="K2" s="66"/>
    </row>
    <row r="3" spans="1:11" ht="30">
      <c r="A3" s="69" t="s">
        <v>912</v>
      </c>
      <c r="B3" s="70"/>
      <c r="C3" s="69"/>
      <c r="D3" s="71" t="s">
        <v>913</v>
      </c>
      <c r="E3" s="69" t="s">
        <v>914</v>
      </c>
      <c r="F3" s="70"/>
      <c r="G3" s="69"/>
      <c r="H3" s="70"/>
      <c r="I3" s="72"/>
      <c r="J3" s="73" t="s">
        <v>915</v>
      </c>
      <c r="K3" s="70"/>
    </row>
    <row r="4" spans="1:11" ht="30">
      <c r="A4" s="74" t="s">
        <v>916</v>
      </c>
      <c r="B4" s="75"/>
      <c r="C4" s="74"/>
      <c r="D4" s="76" t="s">
        <v>917</v>
      </c>
      <c r="E4" s="74"/>
      <c r="F4" s="75"/>
      <c r="G4" s="74"/>
      <c r="H4" s="75"/>
      <c r="I4" s="77"/>
      <c r="J4" s="74"/>
      <c r="K4" s="75"/>
    </row>
    <row r="5" spans="1:11" ht="30">
      <c r="A5" s="65" t="s">
        <v>733</v>
      </c>
      <c r="B5" s="66"/>
      <c r="C5" s="61"/>
      <c r="D5" s="66"/>
      <c r="E5" s="67" t="s">
        <v>918</v>
      </c>
      <c r="F5" s="66"/>
      <c r="G5" s="61"/>
      <c r="H5" s="66"/>
      <c r="I5" s="78"/>
      <c r="J5" s="61" t="s">
        <v>919</v>
      </c>
      <c r="K5" s="66"/>
    </row>
    <row r="6" spans="1:11" ht="30">
      <c r="A6" s="69" t="s">
        <v>920</v>
      </c>
      <c r="B6" s="70"/>
      <c r="C6" s="69"/>
      <c r="D6" s="70"/>
      <c r="E6" s="73" t="s">
        <v>921</v>
      </c>
      <c r="F6" s="70"/>
      <c r="G6" s="69"/>
      <c r="H6" s="70"/>
      <c r="I6" s="72"/>
      <c r="J6" s="69"/>
      <c r="K6" s="70"/>
    </row>
    <row r="7" spans="1:11">
      <c r="A7" s="69"/>
      <c r="B7" s="70"/>
      <c r="C7" s="69"/>
      <c r="D7" s="70"/>
      <c r="E7" s="69"/>
      <c r="F7" s="71" t="s">
        <v>922</v>
      </c>
      <c r="G7" s="69"/>
      <c r="H7" s="70"/>
      <c r="I7" s="72"/>
      <c r="J7" s="69"/>
      <c r="K7" s="70"/>
    </row>
    <row r="8" spans="1:11">
      <c r="A8" s="69"/>
      <c r="B8" s="70"/>
      <c r="C8" s="69"/>
      <c r="D8" s="70"/>
      <c r="E8" s="69"/>
      <c r="F8" s="71" t="s">
        <v>923</v>
      </c>
      <c r="G8" s="69"/>
      <c r="H8" s="70"/>
      <c r="I8" s="72"/>
      <c r="J8" s="69"/>
      <c r="K8" s="70"/>
    </row>
    <row r="9" spans="1:11" ht="30">
      <c r="A9" s="74"/>
      <c r="B9" s="75"/>
      <c r="C9" s="74"/>
      <c r="D9" s="75"/>
      <c r="E9" s="74"/>
      <c r="F9" s="76" t="s">
        <v>924</v>
      </c>
      <c r="G9" s="74"/>
      <c r="H9" s="75"/>
      <c r="I9" s="77"/>
      <c r="J9" s="74"/>
      <c r="K9" s="75"/>
    </row>
    <row r="10" spans="1:11" ht="45">
      <c r="A10" s="65" t="s">
        <v>925</v>
      </c>
      <c r="B10" s="66"/>
      <c r="C10" s="67" t="s">
        <v>926</v>
      </c>
      <c r="D10" s="66"/>
      <c r="E10" s="67" t="s">
        <v>927</v>
      </c>
      <c r="F10" s="66"/>
      <c r="G10" s="67" t="s">
        <v>928</v>
      </c>
      <c r="H10" s="66"/>
      <c r="I10" s="78"/>
      <c r="J10" s="61" t="s">
        <v>929</v>
      </c>
      <c r="K10" s="66"/>
    </row>
    <row r="11" spans="1:11" ht="30">
      <c r="A11" s="69" t="s">
        <v>930</v>
      </c>
      <c r="B11" s="70"/>
      <c r="C11" s="69"/>
      <c r="D11" s="71" t="s">
        <v>931</v>
      </c>
      <c r="E11" s="79" t="s">
        <v>932</v>
      </c>
      <c r="F11" s="70"/>
      <c r="G11" s="69"/>
      <c r="H11" s="70"/>
      <c r="I11" s="72"/>
      <c r="J11" s="69"/>
      <c r="K11" s="70"/>
    </row>
    <row r="12" spans="1:11" ht="45">
      <c r="A12" s="74"/>
      <c r="B12" s="75"/>
      <c r="C12" s="74"/>
      <c r="D12" s="75"/>
      <c r="E12" s="74"/>
      <c r="F12" s="76" t="s">
        <v>933</v>
      </c>
      <c r="G12" s="74"/>
      <c r="H12" s="75"/>
      <c r="I12" s="77"/>
      <c r="J12" s="74"/>
      <c r="K12" s="75"/>
    </row>
    <row r="13" spans="1:11" ht="60">
      <c r="A13" s="80" t="s">
        <v>934</v>
      </c>
      <c r="B13" s="66"/>
      <c r="C13" s="67" t="s">
        <v>935</v>
      </c>
      <c r="D13" s="66"/>
      <c r="E13" s="67" t="s">
        <v>936</v>
      </c>
      <c r="F13" s="66"/>
      <c r="G13" s="61"/>
      <c r="H13" s="66"/>
      <c r="I13" s="78"/>
      <c r="J13" s="61" t="s">
        <v>937</v>
      </c>
      <c r="K13" s="66"/>
    </row>
    <row r="14" spans="1:11" ht="75">
      <c r="A14" s="69" t="s">
        <v>938</v>
      </c>
      <c r="B14" s="70"/>
      <c r="C14" s="69"/>
      <c r="D14" s="71" t="s">
        <v>939</v>
      </c>
      <c r="E14" s="73" t="s">
        <v>940</v>
      </c>
      <c r="F14" s="70"/>
      <c r="G14" s="69"/>
      <c r="H14" s="70"/>
      <c r="I14" s="72"/>
      <c r="J14" s="73" t="s">
        <v>941</v>
      </c>
      <c r="K14" s="70"/>
    </row>
    <row r="15" spans="1:11" ht="45">
      <c r="A15" s="69"/>
      <c r="B15" s="70" t="s">
        <v>942</v>
      </c>
      <c r="C15" s="69"/>
      <c r="D15" s="71" t="s">
        <v>943</v>
      </c>
      <c r="E15" s="69"/>
      <c r="F15" s="70"/>
      <c r="G15" s="69"/>
      <c r="H15" s="70"/>
      <c r="I15" s="72"/>
      <c r="J15" s="73" t="s">
        <v>944</v>
      </c>
      <c r="K15" s="70"/>
    </row>
    <row r="16" spans="1:11" ht="45">
      <c r="A16" s="69"/>
      <c r="B16" s="70" t="s">
        <v>945</v>
      </c>
      <c r="C16" s="69"/>
      <c r="D16" s="71" t="s">
        <v>946</v>
      </c>
      <c r="E16" s="69"/>
      <c r="F16" s="70"/>
      <c r="G16" s="69"/>
      <c r="H16" s="70"/>
      <c r="I16" s="72"/>
      <c r="J16" s="73" t="s">
        <v>947</v>
      </c>
      <c r="K16" s="70"/>
    </row>
    <row r="17" spans="1:11">
      <c r="A17" s="74"/>
      <c r="B17" s="75"/>
      <c r="C17" s="74"/>
      <c r="D17" s="76" t="s">
        <v>948</v>
      </c>
      <c r="E17" s="74"/>
      <c r="F17" s="75"/>
      <c r="G17" s="74"/>
      <c r="H17" s="75"/>
      <c r="I17" s="77"/>
      <c r="J17" s="74"/>
      <c r="K17" s="75"/>
    </row>
    <row r="18" spans="1:11" ht="60">
      <c r="A18" s="65" t="s">
        <v>949</v>
      </c>
      <c r="B18" s="66"/>
      <c r="C18" s="67" t="s">
        <v>950</v>
      </c>
      <c r="D18" s="66"/>
      <c r="E18" s="67" t="s">
        <v>951</v>
      </c>
      <c r="F18" s="66"/>
      <c r="G18" s="67" t="s">
        <v>952</v>
      </c>
      <c r="H18" s="66"/>
      <c r="I18" s="78"/>
      <c r="J18" s="61" t="s">
        <v>953</v>
      </c>
      <c r="K18" s="66"/>
    </row>
    <row r="19" spans="1:11" ht="75">
      <c r="A19" s="69" t="s">
        <v>954</v>
      </c>
      <c r="B19" s="70"/>
      <c r="C19" s="69"/>
      <c r="D19" s="71" t="s">
        <v>955</v>
      </c>
      <c r="E19" s="69"/>
      <c r="F19" s="71" t="s">
        <v>956</v>
      </c>
      <c r="G19" s="69"/>
      <c r="H19" s="81" t="s">
        <v>957</v>
      </c>
      <c r="I19" s="72"/>
      <c r="J19" s="73" t="s">
        <v>958</v>
      </c>
      <c r="K19" s="70"/>
    </row>
    <row r="20" spans="1:11" ht="45">
      <c r="A20" s="69" t="s">
        <v>938</v>
      </c>
      <c r="B20" s="70"/>
      <c r="C20" s="69"/>
      <c r="D20" s="71" t="s">
        <v>959</v>
      </c>
      <c r="E20" s="69"/>
      <c r="F20" s="70"/>
      <c r="G20" s="69"/>
      <c r="H20" s="70"/>
      <c r="I20" s="72"/>
      <c r="J20" s="69"/>
      <c r="K20" s="70"/>
    </row>
    <row r="21" spans="1:11" ht="30">
      <c r="A21" s="69"/>
      <c r="B21" s="70" t="s">
        <v>960</v>
      </c>
      <c r="C21" s="69"/>
      <c r="D21" s="71" t="s">
        <v>961</v>
      </c>
      <c r="E21" s="69"/>
      <c r="F21" s="70"/>
      <c r="G21" s="69"/>
      <c r="H21" s="70"/>
      <c r="I21" s="72"/>
      <c r="J21" s="69"/>
      <c r="K21" s="70"/>
    </row>
    <row r="22" spans="1:11" ht="30">
      <c r="A22" s="69"/>
      <c r="B22" s="70" t="s">
        <v>962</v>
      </c>
      <c r="C22" s="69"/>
      <c r="D22" s="71" t="s">
        <v>963</v>
      </c>
      <c r="E22" s="69"/>
      <c r="F22" s="70"/>
      <c r="G22" s="69"/>
      <c r="H22" s="70"/>
      <c r="I22" s="72"/>
      <c r="J22" s="69"/>
      <c r="K22" s="70"/>
    </row>
    <row r="23" spans="1:11">
      <c r="A23" s="69"/>
      <c r="B23" s="70" t="s">
        <v>964</v>
      </c>
      <c r="C23" s="69"/>
      <c r="D23" s="70"/>
      <c r="E23" s="69"/>
      <c r="F23" s="70"/>
      <c r="G23" s="69"/>
      <c r="H23" s="70"/>
      <c r="I23" s="72"/>
      <c r="J23" s="69"/>
      <c r="K23" s="70"/>
    </row>
    <row r="24" spans="1:11">
      <c r="A24" s="69"/>
      <c r="B24" s="70" t="s">
        <v>965</v>
      </c>
      <c r="C24" s="69"/>
      <c r="D24" s="70"/>
      <c r="E24" s="69"/>
      <c r="F24" s="70"/>
      <c r="G24" s="69"/>
      <c r="H24" s="70"/>
      <c r="I24" s="72"/>
      <c r="J24" s="69"/>
      <c r="K24" s="70"/>
    </row>
    <row r="25" spans="1:11">
      <c r="A25" s="69"/>
      <c r="B25" s="70" t="s">
        <v>966</v>
      </c>
      <c r="C25" s="69"/>
      <c r="D25" s="70"/>
      <c r="E25" s="69"/>
      <c r="F25" s="70"/>
      <c r="G25" s="69"/>
      <c r="H25" s="70"/>
      <c r="I25" s="72"/>
      <c r="J25" s="69"/>
      <c r="K25" s="70"/>
    </row>
    <row r="26" spans="1:11" ht="30">
      <c r="A26" s="74"/>
      <c r="B26" s="75" t="s">
        <v>967</v>
      </c>
      <c r="C26" s="74"/>
      <c r="D26" s="75"/>
      <c r="E26" s="74"/>
      <c r="F26" s="75"/>
      <c r="G26" s="74"/>
      <c r="H26" s="75"/>
      <c r="I26" s="77"/>
      <c r="J26" s="74"/>
      <c r="K26" s="75"/>
    </row>
    <row r="27" spans="1:11" ht="30">
      <c r="A27" s="65" t="s">
        <v>968</v>
      </c>
      <c r="B27" s="66"/>
      <c r="C27" s="61" t="s">
        <v>969</v>
      </c>
      <c r="D27" s="66"/>
      <c r="E27" s="61"/>
      <c r="F27" s="66"/>
      <c r="G27" s="61"/>
      <c r="H27" s="66"/>
      <c r="I27" s="78"/>
      <c r="J27" s="61" t="s">
        <v>970</v>
      </c>
      <c r="K27" s="66"/>
    </row>
    <row r="28" spans="1:11" ht="45">
      <c r="A28" s="69" t="s">
        <v>971</v>
      </c>
      <c r="B28" s="70"/>
      <c r="C28" s="73" t="s">
        <v>972</v>
      </c>
      <c r="D28" s="70"/>
      <c r="E28" s="69"/>
      <c r="F28" s="70"/>
      <c r="G28" s="69"/>
      <c r="H28" s="70"/>
      <c r="I28" s="72"/>
      <c r="J28" s="69"/>
      <c r="K28" s="70"/>
    </row>
    <row r="29" spans="1:11" ht="30">
      <c r="A29" s="74" t="s">
        <v>973</v>
      </c>
      <c r="B29" s="75"/>
      <c r="C29" s="74"/>
      <c r="D29" s="75"/>
      <c r="E29" s="74"/>
      <c r="F29" s="75"/>
      <c r="G29" s="74"/>
      <c r="H29" s="75"/>
      <c r="I29" s="77"/>
      <c r="J29" s="74"/>
      <c r="K29" s="75"/>
    </row>
    <row r="30" spans="1:11" ht="45">
      <c r="A30" s="82" t="s">
        <v>974</v>
      </c>
      <c r="B30" s="63"/>
      <c r="C30" s="62"/>
      <c r="D30" s="63"/>
      <c r="E30" s="62" t="s">
        <v>975</v>
      </c>
      <c r="F30" s="63"/>
      <c r="G30" s="62"/>
      <c r="H30" s="63"/>
      <c r="I30" s="64"/>
      <c r="J30" s="83" t="s">
        <v>976</v>
      </c>
      <c r="K30" s="63"/>
    </row>
    <row r="31" spans="1:11" ht="45">
      <c r="A31" s="65" t="s">
        <v>977</v>
      </c>
      <c r="B31" s="66"/>
      <c r="C31" s="67" t="s">
        <v>978</v>
      </c>
      <c r="D31" s="66"/>
      <c r="E31" s="65" t="s">
        <v>979</v>
      </c>
      <c r="F31" s="66"/>
      <c r="G31" s="61" t="s">
        <v>980</v>
      </c>
      <c r="H31" s="66"/>
      <c r="I31" s="78"/>
      <c r="J31" s="61" t="s">
        <v>970</v>
      </c>
      <c r="K31" s="66"/>
    </row>
    <row r="32" spans="1:11" ht="45">
      <c r="A32" s="69" t="s">
        <v>981</v>
      </c>
      <c r="B32" s="70"/>
      <c r="C32" s="73" t="s">
        <v>982</v>
      </c>
      <c r="D32" s="70"/>
      <c r="E32" s="84" t="s">
        <v>983</v>
      </c>
      <c r="F32" s="70"/>
      <c r="G32" s="69"/>
      <c r="H32" s="70"/>
      <c r="I32" s="72"/>
      <c r="J32" s="69"/>
      <c r="K32" s="70"/>
    </row>
    <row r="33" spans="1:11" ht="60">
      <c r="A33" s="69"/>
      <c r="B33" s="70"/>
      <c r="C33" s="79" t="s">
        <v>984</v>
      </c>
      <c r="D33" s="70"/>
      <c r="E33" s="79" t="s">
        <v>985</v>
      </c>
      <c r="F33" s="70"/>
      <c r="G33" s="69"/>
      <c r="H33" s="70"/>
      <c r="I33" s="72"/>
      <c r="J33" s="69"/>
      <c r="K33" s="70"/>
    </row>
    <row r="34" spans="1:11" ht="45">
      <c r="A34" s="74"/>
      <c r="B34" s="75"/>
      <c r="C34" s="85" t="s">
        <v>986</v>
      </c>
      <c r="D34" s="75"/>
      <c r="E34" s="86" t="s">
        <v>987</v>
      </c>
      <c r="F34" s="75"/>
      <c r="G34" s="74"/>
      <c r="H34" s="75"/>
      <c r="I34" s="77"/>
      <c r="J34" s="74"/>
      <c r="K34" s="75"/>
    </row>
    <row r="35" spans="1:11" ht="30">
      <c r="A35" s="87" t="s">
        <v>988</v>
      </c>
      <c r="B35" s="66"/>
      <c r="C35" s="87" t="s">
        <v>989</v>
      </c>
      <c r="D35" s="66"/>
      <c r="E35" s="61"/>
      <c r="F35" s="66"/>
      <c r="G35" s="61"/>
      <c r="H35" s="66"/>
      <c r="I35" s="88" t="s">
        <v>990</v>
      </c>
      <c r="J35" s="89" t="s">
        <v>991</v>
      </c>
      <c r="K35" s="66"/>
    </row>
    <row r="36" spans="1:11" ht="30">
      <c r="A36" s="69" t="s">
        <v>992</v>
      </c>
      <c r="B36" s="70"/>
      <c r="C36" s="69"/>
      <c r="D36" s="70" t="s">
        <v>993</v>
      </c>
      <c r="E36" s="69"/>
      <c r="F36" s="70"/>
      <c r="G36" s="69"/>
      <c r="H36" s="70"/>
      <c r="I36" s="90" t="s">
        <v>994</v>
      </c>
      <c r="J36" s="69" t="s">
        <v>995</v>
      </c>
      <c r="K36" s="70"/>
    </row>
    <row r="37" spans="1:11" ht="30">
      <c r="A37" s="69"/>
      <c r="B37" s="91" t="s">
        <v>996</v>
      </c>
      <c r="C37" s="69"/>
      <c r="D37" s="70" t="s">
        <v>997</v>
      </c>
      <c r="E37" s="69"/>
      <c r="F37" s="70"/>
      <c r="G37" s="69"/>
      <c r="H37" s="70"/>
      <c r="I37" s="72"/>
      <c r="J37" s="69" t="s">
        <v>998</v>
      </c>
      <c r="K37" s="70"/>
    </row>
    <row r="38" spans="1:11" ht="30">
      <c r="A38" s="74"/>
      <c r="B38" s="75" t="s">
        <v>999</v>
      </c>
      <c r="C38" s="74"/>
      <c r="D38" s="75"/>
      <c r="E38" s="74"/>
      <c r="F38" s="75"/>
      <c r="G38" s="74"/>
      <c r="H38" s="75"/>
      <c r="I38" s="77"/>
      <c r="J38" s="74"/>
      <c r="K38" s="75"/>
    </row>
    <row r="39" spans="1:11">
      <c r="A39" s="82" t="s">
        <v>1000</v>
      </c>
      <c r="B39" s="63"/>
      <c r="C39" s="62"/>
      <c r="D39" s="63"/>
      <c r="E39" s="62"/>
      <c r="F39" s="63"/>
      <c r="G39" s="62"/>
      <c r="H39" s="63"/>
      <c r="I39" s="64"/>
      <c r="J39" s="62"/>
      <c r="K39" s="63"/>
    </row>
    <row r="40" spans="1:11" ht="60">
      <c r="A40" s="67" t="s">
        <v>1001</v>
      </c>
      <c r="B40" s="66"/>
      <c r="C40" s="61" t="s">
        <v>91</v>
      </c>
      <c r="D40" s="66"/>
      <c r="E40" s="61"/>
      <c r="F40" s="66"/>
      <c r="G40" s="61"/>
      <c r="H40" s="66"/>
      <c r="I40" s="78"/>
      <c r="J40" s="89" t="s">
        <v>1002</v>
      </c>
      <c r="K40" s="66"/>
    </row>
    <row r="41" spans="1:11" ht="45">
      <c r="A41" s="74"/>
      <c r="B41" s="75"/>
      <c r="C41" s="74"/>
      <c r="D41" s="75"/>
      <c r="E41" s="74"/>
      <c r="F41" s="75"/>
      <c r="G41" s="74"/>
      <c r="H41" s="75"/>
      <c r="I41" s="77"/>
      <c r="J41" s="74"/>
      <c r="K41" s="75" t="s">
        <v>1003</v>
      </c>
    </row>
    <row r="42" spans="1:11">
      <c r="A42" s="67" t="s">
        <v>1004</v>
      </c>
      <c r="B42" s="66"/>
      <c r="C42" s="61" t="s">
        <v>95</v>
      </c>
      <c r="D42" s="66"/>
      <c r="E42" s="61" t="s">
        <v>95</v>
      </c>
      <c r="F42" s="66"/>
      <c r="G42" s="61"/>
      <c r="H42" s="66"/>
      <c r="I42" s="78"/>
      <c r="J42" s="89" t="s">
        <v>1005</v>
      </c>
      <c r="K42" s="66"/>
    </row>
    <row r="43" spans="1:11" ht="30">
      <c r="A43" s="69"/>
      <c r="B43" s="70"/>
      <c r="C43" s="69"/>
      <c r="D43" s="70"/>
      <c r="E43" s="69"/>
      <c r="F43" s="70"/>
      <c r="G43" s="69"/>
      <c r="H43" s="70"/>
      <c r="I43" s="72"/>
      <c r="J43" s="69"/>
      <c r="K43" s="70" t="s">
        <v>1006</v>
      </c>
    </row>
    <row r="44" spans="1:11" ht="30">
      <c r="A44" s="74"/>
      <c r="B44" s="75"/>
      <c r="C44" s="74"/>
      <c r="D44" s="75"/>
      <c r="E44" s="74"/>
      <c r="F44" s="75"/>
      <c r="G44" s="74"/>
      <c r="H44" s="75"/>
      <c r="I44" s="77"/>
      <c r="J44" s="74"/>
      <c r="K44" s="75" t="s">
        <v>1007</v>
      </c>
    </row>
    <row r="45" spans="1:11">
      <c r="A45" s="62"/>
      <c r="B45" s="63"/>
      <c r="C45" s="62"/>
      <c r="D45" s="63"/>
      <c r="E45" s="62"/>
      <c r="F45" s="63"/>
      <c r="G45" s="62"/>
      <c r="H45" s="63"/>
      <c r="I45" s="64"/>
      <c r="J45" s="62"/>
      <c r="K45" s="63"/>
    </row>
  </sheetData>
  <phoneticPr fontId="11" type="noConversion"/>
  <hyperlinks>
    <hyperlink ref="J30" r:id="rId1" xr:uid="{851774BA-3B01-44F4-9469-0B3D3A15BCEB}"/>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7DEF58-929C-4B73-A891-8F30065C64BD}">
  <sheetPr codeName="Sheet13">
    <tabColor theme="9" tint="0.79998168889431442"/>
  </sheetPr>
  <dimension ref="A1:G35"/>
  <sheetViews>
    <sheetView zoomScaleNormal="100" workbookViewId="0">
      <selection sqref="A1:G1"/>
    </sheetView>
  </sheetViews>
  <sheetFormatPr defaultColWidth="8.7109375" defaultRowHeight="15"/>
  <cols>
    <col min="1" max="1" width="21.5703125" customWidth="1"/>
    <col min="4" max="4" width="40.5703125" customWidth="1"/>
    <col min="5" max="5" width="20.7109375" customWidth="1"/>
    <col min="6" max="6" width="17.7109375" customWidth="1"/>
  </cols>
  <sheetData>
    <row r="1" spans="1:7" ht="20.25">
      <c r="A1" s="123" t="s">
        <v>1008</v>
      </c>
      <c r="B1" s="123"/>
      <c r="C1" s="123"/>
      <c r="D1" s="123"/>
      <c r="E1" s="123"/>
      <c r="F1" s="123"/>
      <c r="G1" s="123"/>
    </row>
    <row r="2" spans="1:7" ht="15" customHeight="1">
      <c r="A2" s="125" t="s">
        <v>1009</v>
      </c>
      <c r="B2" s="125"/>
      <c r="C2" s="125"/>
      <c r="D2" s="125"/>
      <c r="E2" s="125"/>
    </row>
    <row r="3" spans="1:7">
      <c r="A3" s="125"/>
      <c r="B3" s="125"/>
      <c r="C3" s="125"/>
      <c r="D3" s="125"/>
      <c r="E3" s="125"/>
    </row>
    <row r="4" spans="1:7">
      <c r="A4" s="7"/>
      <c r="B4" s="7"/>
      <c r="C4" s="7"/>
      <c r="D4" s="7"/>
      <c r="E4" s="7"/>
    </row>
    <row r="5" spans="1:7">
      <c r="A5" s="124" t="s">
        <v>1010</v>
      </c>
      <c r="B5" s="124"/>
      <c r="C5" s="124"/>
      <c r="D5" s="124"/>
      <c r="E5" s="124"/>
      <c r="F5" s="124"/>
      <c r="G5" s="124"/>
    </row>
    <row r="6" spans="1:7">
      <c r="A6" s="24" t="s">
        <v>1011</v>
      </c>
      <c r="B6" s="24" t="s">
        <v>1012</v>
      </c>
      <c r="C6" s="24" t="s">
        <v>1013</v>
      </c>
      <c r="D6" s="24" t="s">
        <v>85</v>
      </c>
      <c r="E6" s="24" t="s">
        <v>1014</v>
      </c>
      <c r="F6" s="24" t="s">
        <v>1015</v>
      </c>
      <c r="G6" s="24" t="s">
        <v>1016</v>
      </c>
    </row>
    <row r="7" spans="1:7">
      <c r="A7" s="7" t="s">
        <v>1017</v>
      </c>
      <c r="B7" s="7" t="s">
        <v>5</v>
      </c>
      <c r="C7" s="7">
        <v>2</v>
      </c>
      <c r="D7" s="7" t="s">
        <v>1018</v>
      </c>
      <c r="E7" s="7" t="s">
        <v>1019</v>
      </c>
      <c r="F7" s="7" t="s">
        <v>1020</v>
      </c>
      <c r="G7" s="25">
        <v>10</v>
      </c>
    </row>
    <row r="8" spans="1:7">
      <c r="A8" s="7" t="s">
        <v>1021</v>
      </c>
      <c r="B8" s="7" t="s">
        <v>5</v>
      </c>
      <c r="C8" s="7">
        <v>1</v>
      </c>
      <c r="D8" s="7" t="s">
        <v>1022</v>
      </c>
      <c r="E8" s="7" t="s">
        <v>1023</v>
      </c>
      <c r="F8" s="7" t="s">
        <v>661</v>
      </c>
      <c r="G8" s="25">
        <v>5</v>
      </c>
    </row>
    <row r="9" spans="1:7">
      <c r="A9" s="7" t="s">
        <v>1024</v>
      </c>
      <c r="B9" s="7" t="s">
        <v>1025</v>
      </c>
      <c r="C9" s="7">
        <v>2</v>
      </c>
      <c r="D9" s="7" t="s">
        <v>1026</v>
      </c>
      <c r="E9" s="7" t="s">
        <v>1027</v>
      </c>
      <c r="F9" s="7" t="s">
        <v>661</v>
      </c>
      <c r="G9" s="25">
        <v>10</v>
      </c>
    </row>
    <row r="10" spans="1:7">
      <c r="A10" s="7" t="s">
        <v>1028</v>
      </c>
      <c r="B10" s="7" t="s">
        <v>661</v>
      </c>
      <c r="C10" s="7"/>
      <c r="D10" s="7"/>
      <c r="E10" s="7"/>
      <c r="F10" s="7"/>
      <c r="G10" s="25">
        <v>0</v>
      </c>
    </row>
    <row r="11" spans="1:7">
      <c r="A11" s="7" t="s">
        <v>1029</v>
      </c>
      <c r="B11" s="7" t="s">
        <v>5</v>
      </c>
      <c r="C11" s="7">
        <v>4</v>
      </c>
      <c r="D11" s="7" t="s">
        <v>1030</v>
      </c>
      <c r="E11" s="7"/>
      <c r="F11" s="7"/>
      <c r="G11" s="25">
        <v>20</v>
      </c>
    </row>
    <row r="12" spans="1:7">
      <c r="A12" s="7" t="s">
        <v>1031</v>
      </c>
      <c r="B12" s="7" t="s">
        <v>5</v>
      </c>
      <c r="C12" s="7">
        <v>3</v>
      </c>
      <c r="D12" s="7" t="s">
        <v>1032</v>
      </c>
      <c r="E12" s="7" t="s">
        <v>1033</v>
      </c>
      <c r="F12" s="7" t="s">
        <v>1020</v>
      </c>
      <c r="G12" s="25">
        <v>15</v>
      </c>
    </row>
    <row r="13" spans="1:7">
      <c r="A13" s="7" t="s">
        <v>1034</v>
      </c>
      <c r="B13" s="7" t="s">
        <v>5</v>
      </c>
      <c r="C13" s="7">
        <v>1</v>
      </c>
      <c r="D13" s="7" t="s">
        <v>1035</v>
      </c>
      <c r="E13" s="7" t="s">
        <v>95</v>
      </c>
      <c r="F13" s="7" t="s">
        <v>1036</v>
      </c>
      <c r="G13" s="25">
        <v>5</v>
      </c>
    </row>
    <row r="14" spans="1:7">
      <c r="A14" s="7" t="s">
        <v>1037</v>
      </c>
      <c r="B14" s="7" t="s">
        <v>5</v>
      </c>
      <c r="C14" s="7">
        <v>1</v>
      </c>
      <c r="D14" s="7" t="s">
        <v>1038</v>
      </c>
      <c r="E14" s="7" t="s">
        <v>1039</v>
      </c>
      <c r="F14" s="7" t="s">
        <v>661</v>
      </c>
      <c r="G14" s="25">
        <v>5</v>
      </c>
    </row>
    <row r="15" spans="1:7">
      <c r="A15" s="7" t="s">
        <v>1040</v>
      </c>
      <c r="B15" s="7" t="s">
        <v>661</v>
      </c>
      <c r="C15" s="7"/>
      <c r="D15" s="7"/>
      <c r="E15" s="7"/>
      <c r="F15" s="7"/>
      <c r="G15" s="25">
        <v>0</v>
      </c>
    </row>
    <row r="16" spans="1:7">
      <c r="A16" s="7" t="s">
        <v>1041</v>
      </c>
      <c r="B16" s="7" t="s">
        <v>5</v>
      </c>
      <c r="C16" s="7">
        <v>2</v>
      </c>
      <c r="D16" s="7" t="s">
        <v>1042</v>
      </c>
      <c r="E16" s="7" t="s">
        <v>1033</v>
      </c>
      <c r="F16" s="7" t="s">
        <v>661</v>
      </c>
      <c r="G16" s="25">
        <v>10</v>
      </c>
    </row>
    <row r="17" spans="1:7">
      <c r="A17" s="7" t="s">
        <v>1043</v>
      </c>
      <c r="B17" s="7" t="s">
        <v>661</v>
      </c>
      <c r="C17" s="7"/>
      <c r="D17" s="7"/>
      <c r="E17" s="7"/>
      <c r="F17" s="7"/>
      <c r="G17" s="25">
        <v>0</v>
      </c>
    </row>
    <row r="18" spans="1:7">
      <c r="A18" s="7" t="s">
        <v>1044</v>
      </c>
      <c r="B18" s="7" t="s">
        <v>1025</v>
      </c>
      <c r="C18" s="7">
        <v>1</v>
      </c>
      <c r="D18" s="7" t="s">
        <v>1045</v>
      </c>
      <c r="E18" s="7" t="s">
        <v>1033</v>
      </c>
      <c r="F18" s="7" t="s">
        <v>1046</v>
      </c>
      <c r="G18" s="25">
        <v>5</v>
      </c>
    </row>
    <row r="19" spans="1:7">
      <c r="A19" s="7" t="s">
        <v>1047</v>
      </c>
      <c r="B19" s="7" t="s">
        <v>5</v>
      </c>
      <c r="C19" s="7">
        <v>2</v>
      </c>
      <c r="D19" s="7" t="s">
        <v>1048</v>
      </c>
      <c r="E19" s="7" t="s">
        <v>1033</v>
      </c>
      <c r="F19" s="7" t="s">
        <v>1020</v>
      </c>
      <c r="G19" s="25">
        <v>10</v>
      </c>
    </row>
    <row r="20" spans="1:7">
      <c r="A20" s="7" t="s">
        <v>1049</v>
      </c>
      <c r="B20" s="7"/>
      <c r="C20" s="7"/>
      <c r="D20" s="7"/>
      <c r="E20" s="7"/>
      <c r="F20" s="7"/>
      <c r="G20" s="25">
        <v>0</v>
      </c>
    </row>
    <row r="21" spans="1:7">
      <c r="A21" s="7" t="s">
        <v>1050</v>
      </c>
      <c r="B21" s="7"/>
      <c r="C21" s="7"/>
      <c r="D21" s="7"/>
      <c r="E21" s="7"/>
      <c r="F21" s="7"/>
      <c r="G21" s="25">
        <v>0</v>
      </c>
    </row>
    <row r="22" spans="1:7">
      <c r="A22" s="7" t="s">
        <v>1051</v>
      </c>
      <c r="B22" s="7"/>
      <c r="C22" s="7"/>
      <c r="D22" s="7"/>
      <c r="E22" s="7"/>
      <c r="F22" s="7"/>
      <c r="G22" s="25">
        <v>0</v>
      </c>
    </row>
    <row r="23" spans="1:7">
      <c r="A23" s="7" t="s">
        <v>1052</v>
      </c>
      <c r="B23" s="7" t="s">
        <v>1025</v>
      </c>
      <c r="C23" s="7">
        <v>3</v>
      </c>
      <c r="D23" s="7"/>
      <c r="E23" s="7" t="s">
        <v>1053</v>
      </c>
      <c r="F23" s="7"/>
      <c r="G23" s="25">
        <v>15</v>
      </c>
    </row>
    <row r="24" spans="1:7">
      <c r="A24" s="7" t="s">
        <v>1054</v>
      </c>
      <c r="B24" s="7"/>
      <c r="C24" s="7"/>
      <c r="D24" s="7"/>
      <c r="E24" s="7"/>
      <c r="F24" s="7"/>
      <c r="G24" s="25">
        <v>0</v>
      </c>
    </row>
    <row r="25" spans="1:7">
      <c r="A25" s="7" t="s">
        <v>1055</v>
      </c>
      <c r="B25" s="7"/>
      <c r="C25" s="7"/>
      <c r="D25" s="7"/>
      <c r="E25" s="7"/>
      <c r="F25" s="7"/>
      <c r="G25" s="25">
        <v>0</v>
      </c>
    </row>
    <row r="26" spans="1:7">
      <c r="A26" s="7" t="s">
        <v>1056</v>
      </c>
      <c r="B26" s="7" t="s">
        <v>5</v>
      </c>
      <c r="C26" s="7">
        <v>2</v>
      </c>
      <c r="D26" s="7" t="s">
        <v>1038</v>
      </c>
      <c r="E26" s="7" t="s">
        <v>1039</v>
      </c>
      <c r="F26" s="7" t="s">
        <v>661</v>
      </c>
      <c r="G26" s="25">
        <v>10</v>
      </c>
    </row>
    <row r="27" spans="1:7">
      <c r="A27" s="7" t="s">
        <v>1057</v>
      </c>
      <c r="B27" s="7"/>
      <c r="C27" s="7"/>
      <c r="D27" s="7"/>
      <c r="E27" s="7"/>
      <c r="F27" s="7"/>
      <c r="G27" s="25">
        <v>0</v>
      </c>
    </row>
    <row r="28" spans="1:7">
      <c r="A28" s="7" t="s">
        <v>1058</v>
      </c>
      <c r="B28" s="7" t="s">
        <v>5</v>
      </c>
      <c r="C28" s="7">
        <v>3</v>
      </c>
      <c r="D28" s="7"/>
      <c r="E28" s="7" t="s">
        <v>1059</v>
      </c>
      <c r="F28" s="7"/>
      <c r="G28" s="25">
        <v>15</v>
      </c>
    </row>
    <row r="29" spans="1:7">
      <c r="A29" s="7" t="s">
        <v>1060</v>
      </c>
      <c r="B29" s="7"/>
      <c r="C29" s="7"/>
      <c r="D29" s="7"/>
      <c r="E29" s="7"/>
      <c r="F29" s="7"/>
      <c r="G29" s="25">
        <v>0</v>
      </c>
    </row>
    <row r="30" spans="1:7">
      <c r="A30" s="7" t="s">
        <v>1061</v>
      </c>
      <c r="B30" s="7"/>
      <c r="C30" s="7"/>
      <c r="D30" s="7"/>
      <c r="E30" s="7"/>
      <c r="F30" s="7"/>
      <c r="G30" s="25">
        <v>0</v>
      </c>
    </row>
    <row r="31" spans="1:7">
      <c r="A31" s="7" t="s">
        <v>1062</v>
      </c>
      <c r="B31" s="7"/>
      <c r="C31" s="7"/>
      <c r="D31" s="7"/>
      <c r="E31" s="7"/>
      <c r="F31" s="7"/>
      <c r="G31" s="25">
        <v>0</v>
      </c>
    </row>
    <row r="32" spans="1:7">
      <c r="A32" s="7" t="s">
        <v>1063</v>
      </c>
      <c r="B32" s="7"/>
      <c r="C32" s="7"/>
      <c r="D32" s="7"/>
      <c r="E32" s="7"/>
      <c r="F32" s="7"/>
      <c r="G32" s="25">
        <v>0</v>
      </c>
    </row>
    <row r="33" spans="1:7">
      <c r="A33" s="7" t="s">
        <v>1064</v>
      </c>
      <c r="B33" s="7"/>
      <c r="C33" s="7"/>
      <c r="D33" s="7"/>
      <c r="E33" s="7"/>
      <c r="F33" s="7"/>
      <c r="G33" s="25">
        <v>0</v>
      </c>
    </row>
    <row r="34" spans="1:7">
      <c r="A34" s="7" t="s">
        <v>1065</v>
      </c>
      <c r="B34" s="7"/>
      <c r="C34" s="7"/>
      <c r="D34" s="7"/>
      <c r="E34" s="7"/>
      <c r="F34" s="7"/>
      <c r="G34" s="25">
        <v>0</v>
      </c>
    </row>
    <row r="35" spans="1:7">
      <c r="A35" s="7" t="s">
        <v>1066</v>
      </c>
      <c r="B35" s="7" t="s">
        <v>5</v>
      </c>
      <c r="C35" s="7">
        <v>1</v>
      </c>
      <c r="D35" s="7" t="s">
        <v>1067</v>
      </c>
      <c r="E35" s="7" t="s">
        <v>1033</v>
      </c>
      <c r="F35" s="7" t="s">
        <v>1020</v>
      </c>
      <c r="G35" s="25">
        <v>5</v>
      </c>
    </row>
  </sheetData>
  <mergeCells count="3">
    <mergeCell ref="A2:E3"/>
    <mergeCell ref="A1:G1"/>
    <mergeCell ref="A5:G5"/>
  </mergeCells>
  <phoneticPr fontId="11" type="noConversion"/>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3299D-DD46-4539-BBB4-35D36F5A6151}">
  <sheetPr codeName="Sheet38">
    <tabColor theme="9" tint="0.79998168889431442"/>
  </sheetPr>
  <dimension ref="A1:E32"/>
  <sheetViews>
    <sheetView zoomScaleNormal="100" workbookViewId="0">
      <selection activeCell="G13" sqref="G13"/>
    </sheetView>
  </sheetViews>
  <sheetFormatPr defaultColWidth="8.7109375" defaultRowHeight="15"/>
  <cols>
    <col min="1" max="1" width="11.7109375" bestFit="1" customWidth="1"/>
    <col min="2" max="5" width="13.28515625" bestFit="1" customWidth="1"/>
    <col min="7" max="7" width="11.140625" bestFit="1" customWidth="1"/>
    <col min="8" max="8" width="14.140625" bestFit="1" customWidth="1"/>
  </cols>
  <sheetData>
    <row r="1" spans="1:5">
      <c r="A1" t="s">
        <v>1068</v>
      </c>
      <c r="B1" t="s">
        <v>1069</v>
      </c>
      <c r="C1" t="s">
        <v>1070</v>
      </c>
      <c r="D1" t="s">
        <v>1071</v>
      </c>
      <c r="E1" t="s">
        <v>1072</v>
      </c>
    </row>
    <row r="2" spans="1:5">
      <c r="A2" s="15">
        <v>45017</v>
      </c>
      <c r="B2" t="s">
        <v>1073</v>
      </c>
      <c r="C2" t="s">
        <v>1074</v>
      </c>
      <c r="D2" t="s">
        <v>1075</v>
      </c>
      <c r="E2" t="s">
        <v>1076</v>
      </c>
    </row>
    <row r="3" spans="1:5">
      <c r="A3" s="15">
        <v>45018</v>
      </c>
      <c r="B3" t="s">
        <v>1077</v>
      </c>
      <c r="C3" t="s">
        <v>1078</v>
      </c>
      <c r="D3" t="s">
        <v>1079</v>
      </c>
      <c r="E3" t="s">
        <v>1080</v>
      </c>
    </row>
    <row r="4" spans="1:5">
      <c r="A4" s="15">
        <v>45019</v>
      </c>
      <c r="B4" t="s">
        <v>1081</v>
      </c>
      <c r="C4" t="s">
        <v>1073</v>
      </c>
      <c r="D4" t="s">
        <v>1074</v>
      </c>
      <c r="E4" t="s">
        <v>1082</v>
      </c>
    </row>
    <row r="5" spans="1:5">
      <c r="A5" s="15">
        <v>45020</v>
      </c>
      <c r="B5" t="s">
        <v>1083</v>
      </c>
      <c r="C5" t="s">
        <v>1077</v>
      </c>
      <c r="D5" t="s">
        <v>1078</v>
      </c>
      <c r="E5" t="s">
        <v>1084</v>
      </c>
    </row>
    <row r="6" spans="1:5">
      <c r="A6" s="15">
        <v>45021</v>
      </c>
      <c r="B6" t="s">
        <v>1085</v>
      </c>
      <c r="C6" t="s">
        <v>1081</v>
      </c>
      <c r="D6" t="s">
        <v>1073</v>
      </c>
      <c r="E6" t="s">
        <v>1086</v>
      </c>
    </row>
    <row r="7" spans="1:5">
      <c r="A7" s="15">
        <v>45022</v>
      </c>
      <c r="B7" t="s">
        <v>1075</v>
      </c>
      <c r="C7" t="s">
        <v>1083</v>
      </c>
      <c r="D7" t="s">
        <v>1077</v>
      </c>
      <c r="E7" t="s">
        <v>1087</v>
      </c>
    </row>
    <row r="8" spans="1:5">
      <c r="A8" s="15">
        <v>45023</v>
      </c>
      <c r="B8" t="s">
        <v>1079</v>
      </c>
      <c r="C8" t="s">
        <v>1085</v>
      </c>
      <c r="D8" t="s">
        <v>1081</v>
      </c>
      <c r="E8" t="s">
        <v>1088</v>
      </c>
    </row>
    <row r="9" spans="1:5">
      <c r="A9" s="15">
        <v>45024</v>
      </c>
      <c r="B9" t="s">
        <v>1074</v>
      </c>
      <c r="C9" t="s">
        <v>1075</v>
      </c>
      <c r="D9" t="s">
        <v>1083</v>
      </c>
      <c r="E9" t="s">
        <v>1089</v>
      </c>
    </row>
    <row r="10" spans="1:5">
      <c r="A10" s="15">
        <v>45025</v>
      </c>
      <c r="B10" t="s">
        <v>1078</v>
      </c>
      <c r="C10" t="s">
        <v>1079</v>
      </c>
      <c r="D10" t="s">
        <v>1085</v>
      </c>
      <c r="E10" t="s">
        <v>1090</v>
      </c>
    </row>
    <row r="11" spans="1:5">
      <c r="A11" s="15">
        <v>45026</v>
      </c>
      <c r="B11" t="s">
        <v>1073</v>
      </c>
      <c r="C11" t="s">
        <v>1074</v>
      </c>
      <c r="D11" t="s">
        <v>1075</v>
      </c>
      <c r="E11" t="s">
        <v>1076</v>
      </c>
    </row>
    <row r="12" spans="1:5">
      <c r="A12" s="15">
        <v>45027</v>
      </c>
      <c r="B12" t="s">
        <v>1077</v>
      </c>
      <c r="C12" t="s">
        <v>1078</v>
      </c>
      <c r="D12" t="s">
        <v>1079</v>
      </c>
      <c r="E12" t="s">
        <v>1080</v>
      </c>
    </row>
    <row r="13" spans="1:5">
      <c r="A13" s="15">
        <v>45028</v>
      </c>
      <c r="B13" t="s">
        <v>1081</v>
      </c>
      <c r="C13" t="s">
        <v>1073</v>
      </c>
      <c r="D13" t="s">
        <v>1074</v>
      </c>
      <c r="E13" t="s">
        <v>1082</v>
      </c>
    </row>
    <row r="14" spans="1:5">
      <c r="A14" s="15">
        <v>45029</v>
      </c>
      <c r="B14" t="s">
        <v>1083</v>
      </c>
      <c r="C14" t="s">
        <v>1077</v>
      </c>
      <c r="D14" t="s">
        <v>1078</v>
      </c>
      <c r="E14" t="s">
        <v>1084</v>
      </c>
    </row>
    <row r="15" spans="1:5">
      <c r="A15" s="15">
        <v>45030</v>
      </c>
      <c r="B15" t="s">
        <v>1085</v>
      </c>
      <c r="C15" t="s">
        <v>1081</v>
      </c>
      <c r="D15" t="s">
        <v>1073</v>
      </c>
      <c r="E15" t="s">
        <v>1086</v>
      </c>
    </row>
    <row r="16" spans="1:5">
      <c r="A16" s="15">
        <v>45031</v>
      </c>
      <c r="B16" t="s">
        <v>1075</v>
      </c>
      <c r="C16" t="s">
        <v>1083</v>
      </c>
      <c r="D16" t="s">
        <v>1077</v>
      </c>
      <c r="E16" t="s">
        <v>1087</v>
      </c>
    </row>
    <row r="17" spans="1:5">
      <c r="A17" s="15">
        <v>45032</v>
      </c>
      <c r="B17" t="s">
        <v>1079</v>
      </c>
      <c r="C17" t="s">
        <v>1085</v>
      </c>
      <c r="D17" t="s">
        <v>1081</v>
      </c>
      <c r="E17" t="s">
        <v>1088</v>
      </c>
    </row>
    <row r="18" spans="1:5">
      <c r="A18" s="15">
        <v>45033</v>
      </c>
      <c r="B18" t="s">
        <v>1074</v>
      </c>
      <c r="C18" t="s">
        <v>1075</v>
      </c>
      <c r="D18" t="s">
        <v>1083</v>
      </c>
      <c r="E18" t="s">
        <v>1089</v>
      </c>
    </row>
    <row r="19" spans="1:5">
      <c r="A19" s="15">
        <v>45034</v>
      </c>
      <c r="B19" t="s">
        <v>1078</v>
      </c>
      <c r="C19" t="s">
        <v>1079</v>
      </c>
      <c r="D19" t="s">
        <v>1085</v>
      </c>
      <c r="E19" t="s">
        <v>1090</v>
      </c>
    </row>
    <row r="20" spans="1:5">
      <c r="A20" s="15">
        <v>45035</v>
      </c>
      <c r="B20" t="s">
        <v>1073</v>
      </c>
      <c r="C20" t="s">
        <v>1074</v>
      </c>
      <c r="D20" t="s">
        <v>1075</v>
      </c>
      <c r="E20" t="s">
        <v>1076</v>
      </c>
    </row>
    <row r="21" spans="1:5">
      <c r="A21" s="15">
        <v>45036</v>
      </c>
      <c r="B21" t="s">
        <v>1077</v>
      </c>
      <c r="C21" t="s">
        <v>1078</v>
      </c>
      <c r="D21" t="s">
        <v>1079</v>
      </c>
      <c r="E21" t="s">
        <v>1080</v>
      </c>
    </row>
    <row r="22" spans="1:5">
      <c r="A22" s="15">
        <v>45037</v>
      </c>
      <c r="B22" t="s">
        <v>1081</v>
      </c>
      <c r="C22" t="s">
        <v>1073</v>
      </c>
      <c r="D22" t="s">
        <v>1074</v>
      </c>
      <c r="E22" t="s">
        <v>1082</v>
      </c>
    </row>
    <row r="23" spans="1:5">
      <c r="A23" s="15">
        <v>45038</v>
      </c>
      <c r="B23" t="s">
        <v>1083</v>
      </c>
      <c r="C23" t="s">
        <v>1077</v>
      </c>
      <c r="D23" t="s">
        <v>1078</v>
      </c>
      <c r="E23" t="s">
        <v>1084</v>
      </c>
    </row>
    <row r="24" spans="1:5">
      <c r="A24" s="15">
        <v>45039</v>
      </c>
      <c r="B24" t="s">
        <v>1085</v>
      </c>
      <c r="C24" t="s">
        <v>1081</v>
      </c>
      <c r="D24" t="s">
        <v>1073</v>
      </c>
      <c r="E24" t="s">
        <v>1086</v>
      </c>
    </row>
    <row r="25" spans="1:5">
      <c r="A25" s="15">
        <v>45040</v>
      </c>
      <c r="B25" t="s">
        <v>1075</v>
      </c>
      <c r="C25" t="s">
        <v>1083</v>
      </c>
      <c r="D25" t="s">
        <v>1077</v>
      </c>
      <c r="E25" t="s">
        <v>1087</v>
      </c>
    </row>
    <row r="26" spans="1:5">
      <c r="A26" s="15">
        <v>45041</v>
      </c>
      <c r="B26" t="s">
        <v>1079</v>
      </c>
      <c r="C26" t="s">
        <v>1085</v>
      </c>
      <c r="D26" t="s">
        <v>1081</v>
      </c>
      <c r="E26" t="s">
        <v>1088</v>
      </c>
    </row>
    <row r="27" spans="1:5">
      <c r="A27" s="15">
        <v>45042</v>
      </c>
      <c r="B27" t="s">
        <v>1074</v>
      </c>
      <c r="C27" t="s">
        <v>1075</v>
      </c>
      <c r="D27" t="s">
        <v>1083</v>
      </c>
      <c r="E27" t="s">
        <v>1089</v>
      </c>
    </row>
    <row r="28" spans="1:5">
      <c r="A28" s="15">
        <v>45043</v>
      </c>
      <c r="B28" t="s">
        <v>1078</v>
      </c>
      <c r="C28" t="s">
        <v>1079</v>
      </c>
      <c r="D28" t="s">
        <v>1085</v>
      </c>
      <c r="E28" t="s">
        <v>1090</v>
      </c>
    </row>
    <row r="29" spans="1:5">
      <c r="A29" s="15">
        <v>45044</v>
      </c>
      <c r="B29" t="s">
        <v>1073</v>
      </c>
      <c r="C29" t="s">
        <v>1074</v>
      </c>
      <c r="D29" t="s">
        <v>1075</v>
      </c>
      <c r="E29" t="s">
        <v>1076</v>
      </c>
    </row>
    <row r="30" spans="1:5">
      <c r="A30" s="15">
        <v>45045</v>
      </c>
      <c r="B30" t="s">
        <v>1077</v>
      </c>
      <c r="C30" t="s">
        <v>1078</v>
      </c>
      <c r="D30" t="s">
        <v>1079</v>
      </c>
      <c r="E30" t="s">
        <v>1080</v>
      </c>
    </row>
    <row r="31" spans="1:5">
      <c r="A31" s="15">
        <v>45046</v>
      </c>
      <c r="B31" t="s">
        <v>1081</v>
      </c>
      <c r="C31" t="s">
        <v>1073</v>
      </c>
      <c r="D31" t="s">
        <v>1074</v>
      </c>
      <c r="E31" t="s">
        <v>1082</v>
      </c>
    </row>
    <row r="32" spans="1:5">
      <c r="A32" s="15">
        <v>45047</v>
      </c>
      <c r="B32" t="s">
        <v>1083</v>
      </c>
      <c r="C32" t="s">
        <v>1077</v>
      </c>
      <c r="D32" t="s">
        <v>1078</v>
      </c>
      <c r="E32" t="s">
        <v>1084</v>
      </c>
    </row>
  </sheetData>
  <phoneticPr fontId="11" type="noConversion"/>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ECE77C-9988-4C0A-BD84-ABD79FD6BA84}">
  <sheetPr codeName="Sheet39">
    <tabColor theme="7" tint="0.79998168889431442"/>
  </sheetPr>
  <dimension ref="A3:B9"/>
  <sheetViews>
    <sheetView workbookViewId="0">
      <selection activeCell="G13" sqref="G13"/>
    </sheetView>
  </sheetViews>
  <sheetFormatPr defaultRowHeight="15"/>
  <cols>
    <col min="1" max="1" width="11.28515625" bestFit="1" customWidth="1"/>
    <col min="2" max="2" width="13.7109375" bestFit="1" customWidth="1"/>
  </cols>
  <sheetData>
    <row r="3" spans="1:2">
      <c r="A3" s="4" t="s">
        <v>1069</v>
      </c>
      <c r="B3" t="s">
        <v>1078</v>
      </c>
    </row>
    <row r="5" spans="1:2">
      <c r="A5" s="4" t="s">
        <v>1068</v>
      </c>
    </row>
    <row r="6" spans="1:2">
      <c r="A6" s="15">
        <v>45025</v>
      </c>
    </row>
    <row r="7" spans="1:2">
      <c r="A7" s="15">
        <v>45034</v>
      </c>
    </row>
    <row r="8" spans="1:2">
      <c r="A8" s="15">
        <v>45043</v>
      </c>
    </row>
    <row r="9" spans="1:2">
      <c r="A9" s="15" t="s">
        <v>10</v>
      </c>
    </row>
  </sheetData>
  <phoneticPr fontId="11"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6D624F-5FED-47CD-9679-B6873F969AFD}">
  <sheetPr>
    <tabColor theme="9" tint="0.79998168889431442"/>
  </sheetPr>
  <dimension ref="A1:M1226"/>
  <sheetViews>
    <sheetView workbookViewId="0">
      <selection activeCell="A59" sqref="A59"/>
    </sheetView>
  </sheetViews>
  <sheetFormatPr defaultRowHeight="15"/>
  <cols>
    <col min="1" max="1" width="16" bestFit="1" customWidth="1"/>
    <col min="2" max="2" width="22.140625" bestFit="1" customWidth="1"/>
    <col min="3" max="3" width="11.140625" bestFit="1" customWidth="1"/>
    <col min="4" max="4" width="17" bestFit="1" customWidth="1"/>
    <col min="5" max="5" width="12.140625" bestFit="1" customWidth="1"/>
    <col min="6" max="6" width="21.7109375" bestFit="1" customWidth="1"/>
    <col min="7" max="7" width="12.7109375" bestFit="1" customWidth="1"/>
    <col min="8" max="8" width="14.28515625" bestFit="1" customWidth="1"/>
    <col min="9" max="9" width="12.7109375" bestFit="1" customWidth="1"/>
    <col min="10" max="10" width="13.42578125" bestFit="1" customWidth="1"/>
    <col min="11" max="11" width="11.7109375" bestFit="1" customWidth="1"/>
    <col min="12" max="12" width="12.7109375" bestFit="1" customWidth="1"/>
    <col min="13" max="13" width="10.140625" bestFit="1" customWidth="1"/>
  </cols>
  <sheetData>
    <row r="1" spans="1:13">
      <c r="A1" t="s">
        <v>1091</v>
      </c>
      <c r="B1" t="s">
        <v>1092</v>
      </c>
      <c r="C1" s="59" t="s">
        <v>530</v>
      </c>
      <c r="D1" s="59" t="s">
        <v>1093</v>
      </c>
      <c r="E1" t="s">
        <v>1094</v>
      </c>
      <c r="F1" s="53" t="s">
        <v>1095</v>
      </c>
      <c r="G1" s="53" t="s">
        <v>1096</v>
      </c>
      <c r="H1" s="53" t="s">
        <v>1097</v>
      </c>
      <c r="I1" s="53" t="s">
        <v>1098</v>
      </c>
      <c r="J1" s="53" t="s">
        <v>1099</v>
      </c>
      <c r="K1" s="53" t="s">
        <v>1100</v>
      </c>
      <c r="L1" s="53" t="s">
        <v>1101</v>
      </c>
      <c r="M1" s="60" t="s">
        <v>1102</v>
      </c>
    </row>
    <row r="2" spans="1:13" hidden="1">
      <c r="A2" t="s">
        <v>1103</v>
      </c>
      <c r="B2" t="s">
        <v>1104</v>
      </c>
      <c r="C2" s="59" t="s">
        <v>1105</v>
      </c>
      <c r="D2" s="59" t="s">
        <v>1106</v>
      </c>
      <c r="E2">
        <v>1989</v>
      </c>
      <c r="F2" s="53">
        <v>260</v>
      </c>
      <c r="G2" s="53">
        <v>12</v>
      </c>
      <c r="H2" s="53">
        <v>23868</v>
      </c>
      <c r="I2" s="53">
        <v>238.68</v>
      </c>
      <c r="J2" s="53">
        <f t="shared" ref="J2:J65" si="0">H2-I2</f>
        <v>23629.32</v>
      </c>
      <c r="K2" s="53">
        <v>5967</v>
      </c>
      <c r="L2" s="53">
        <v>17662.32</v>
      </c>
      <c r="M2" s="60">
        <v>41518</v>
      </c>
    </row>
    <row r="3" spans="1:13" hidden="1">
      <c r="A3" t="s">
        <v>1107</v>
      </c>
      <c r="B3" t="s">
        <v>1108</v>
      </c>
      <c r="C3" s="59" t="s">
        <v>1105</v>
      </c>
      <c r="D3" s="59" t="s">
        <v>1106</v>
      </c>
      <c r="E3">
        <v>321</v>
      </c>
      <c r="F3" s="53">
        <v>260</v>
      </c>
      <c r="G3" s="53">
        <v>15</v>
      </c>
      <c r="H3" s="53">
        <v>4815</v>
      </c>
      <c r="I3" s="53">
        <v>48.15</v>
      </c>
      <c r="J3" s="53">
        <f t="shared" si="0"/>
        <v>4766.8500000000004</v>
      </c>
      <c r="K3" s="53">
        <v>3210</v>
      </c>
      <c r="L3" s="53">
        <v>1556.8500000000004</v>
      </c>
      <c r="M3" s="60">
        <v>41579</v>
      </c>
    </row>
    <row r="4" spans="1:13">
      <c r="A4" t="s">
        <v>1109</v>
      </c>
      <c r="B4" t="s">
        <v>1110</v>
      </c>
      <c r="C4" s="59" t="s">
        <v>1105</v>
      </c>
      <c r="D4" s="59" t="s">
        <v>1106</v>
      </c>
      <c r="E4">
        <v>2966</v>
      </c>
      <c r="F4" s="53">
        <v>260</v>
      </c>
      <c r="G4" s="53">
        <v>350</v>
      </c>
      <c r="H4" s="53">
        <v>1038100</v>
      </c>
      <c r="I4" s="53">
        <v>20762</v>
      </c>
      <c r="J4" s="53">
        <f t="shared" si="0"/>
        <v>1017338</v>
      </c>
      <c r="K4" s="53">
        <v>771160</v>
      </c>
      <c r="L4" s="53">
        <v>246178</v>
      </c>
      <c r="M4" s="60">
        <v>41548</v>
      </c>
    </row>
    <row r="5" spans="1:13" hidden="1">
      <c r="A5" t="s">
        <v>1107</v>
      </c>
      <c r="B5" t="s">
        <v>1104</v>
      </c>
      <c r="C5" s="59" t="s">
        <v>1105</v>
      </c>
      <c r="D5" s="59" t="s">
        <v>1106</v>
      </c>
      <c r="E5">
        <v>671</v>
      </c>
      <c r="F5" s="53">
        <v>260</v>
      </c>
      <c r="G5" s="53">
        <v>15</v>
      </c>
      <c r="H5" s="53">
        <v>10065</v>
      </c>
      <c r="I5" s="53">
        <v>402.6</v>
      </c>
      <c r="J5" s="53">
        <f t="shared" si="0"/>
        <v>9662.4</v>
      </c>
      <c r="K5" s="53">
        <v>6710</v>
      </c>
      <c r="L5" s="53">
        <v>2952.3999999999996</v>
      </c>
      <c r="M5" s="60">
        <v>41548</v>
      </c>
    </row>
    <row r="6" spans="1:13" hidden="1">
      <c r="A6" t="s">
        <v>1109</v>
      </c>
      <c r="B6" t="s">
        <v>1111</v>
      </c>
      <c r="C6" s="59" t="s">
        <v>1105</v>
      </c>
      <c r="D6" s="59" t="s">
        <v>1106</v>
      </c>
      <c r="E6">
        <v>1778</v>
      </c>
      <c r="F6" s="53">
        <v>260</v>
      </c>
      <c r="G6" s="53">
        <v>350</v>
      </c>
      <c r="H6" s="53">
        <v>622300</v>
      </c>
      <c r="I6" s="53">
        <v>24892</v>
      </c>
      <c r="J6" s="53">
        <f t="shared" si="0"/>
        <v>597408</v>
      </c>
      <c r="K6" s="53">
        <v>462280</v>
      </c>
      <c r="L6" s="53">
        <v>135128</v>
      </c>
      <c r="M6" s="60">
        <v>41609</v>
      </c>
    </row>
    <row r="7" spans="1:13">
      <c r="A7" t="s">
        <v>1109</v>
      </c>
      <c r="B7" t="s">
        <v>1110</v>
      </c>
      <c r="C7" s="59" t="s">
        <v>1105</v>
      </c>
      <c r="D7" s="59" t="s">
        <v>1112</v>
      </c>
      <c r="E7">
        <v>1159</v>
      </c>
      <c r="F7" s="53">
        <v>260</v>
      </c>
      <c r="G7" s="53">
        <v>7</v>
      </c>
      <c r="H7" s="53">
        <v>8113</v>
      </c>
      <c r="I7" s="53">
        <v>405.65</v>
      </c>
      <c r="J7" s="53">
        <f t="shared" si="0"/>
        <v>7707.35</v>
      </c>
      <c r="K7" s="53">
        <v>5795</v>
      </c>
      <c r="L7" s="53">
        <v>1912.3500000000004</v>
      </c>
      <c r="M7" s="60">
        <v>41548</v>
      </c>
    </row>
    <row r="8" spans="1:13" hidden="1">
      <c r="A8" t="s">
        <v>1109</v>
      </c>
      <c r="B8" t="s">
        <v>1111</v>
      </c>
      <c r="C8" s="59" t="s">
        <v>1105</v>
      </c>
      <c r="D8" s="59" t="s">
        <v>1112</v>
      </c>
      <c r="E8">
        <v>1228</v>
      </c>
      <c r="F8" s="53">
        <v>260</v>
      </c>
      <c r="G8" s="53">
        <v>350</v>
      </c>
      <c r="H8" s="53">
        <v>429800</v>
      </c>
      <c r="I8" s="53">
        <v>21490</v>
      </c>
      <c r="J8" s="53">
        <f t="shared" si="0"/>
        <v>408310</v>
      </c>
      <c r="K8" s="53">
        <v>319280</v>
      </c>
      <c r="L8" s="53">
        <v>89030</v>
      </c>
      <c r="M8" s="60">
        <v>41548</v>
      </c>
    </row>
    <row r="9" spans="1:13" hidden="1">
      <c r="A9" t="s">
        <v>1109</v>
      </c>
      <c r="B9" t="s">
        <v>1104</v>
      </c>
      <c r="C9" s="59" t="s">
        <v>1105</v>
      </c>
      <c r="D9" s="59" t="s">
        <v>1112</v>
      </c>
      <c r="E9">
        <v>727</v>
      </c>
      <c r="F9" s="53">
        <v>260</v>
      </c>
      <c r="G9" s="53">
        <v>350</v>
      </c>
      <c r="H9" s="53">
        <v>254450</v>
      </c>
      <c r="I9" s="53">
        <v>15267</v>
      </c>
      <c r="J9" s="53">
        <f t="shared" si="0"/>
        <v>239183</v>
      </c>
      <c r="K9" s="53">
        <v>189020</v>
      </c>
      <c r="L9" s="53">
        <v>50163</v>
      </c>
      <c r="M9" s="60">
        <v>41548</v>
      </c>
    </row>
    <row r="10" spans="1:13" hidden="1">
      <c r="A10" t="s">
        <v>1109</v>
      </c>
      <c r="B10" t="s">
        <v>1108</v>
      </c>
      <c r="C10" s="59" t="s">
        <v>1105</v>
      </c>
      <c r="D10" s="59" t="s">
        <v>1112</v>
      </c>
      <c r="E10">
        <v>1403</v>
      </c>
      <c r="F10" s="53">
        <v>260</v>
      </c>
      <c r="G10" s="53">
        <v>7</v>
      </c>
      <c r="H10" s="53">
        <v>9821</v>
      </c>
      <c r="I10" s="53">
        <v>589.26</v>
      </c>
      <c r="J10" s="53">
        <f t="shared" si="0"/>
        <v>9231.74</v>
      </c>
      <c r="K10" s="53">
        <v>7015</v>
      </c>
      <c r="L10" s="53">
        <v>2216.7399999999998</v>
      </c>
      <c r="M10" s="60">
        <v>41548</v>
      </c>
    </row>
    <row r="11" spans="1:13" hidden="1">
      <c r="A11" t="s">
        <v>1109</v>
      </c>
      <c r="B11" t="s">
        <v>1108</v>
      </c>
      <c r="C11" s="59" t="s">
        <v>1105</v>
      </c>
      <c r="D11" s="59" t="s">
        <v>1112</v>
      </c>
      <c r="E11">
        <v>2076</v>
      </c>
      <c r="F11" s="53">
        <v>260</v>
      </c>
      <c r="G11" s="53">
        <v>350</v>
      </c>
      <c r="H11" s="53">
        <v>726600</v>
      </c>
      <c r="I11" s="53">
        <v>43596</v>
      </c>
      <c r="J11" s="53">
        <f t="shared" si="0"/>
        <v>683004</v>
      </c>
      <c r="K11" s="53">
        <v>539760</v>
      </c>
      <c r="L11" s="53">
        <v>143244</v>
      </c>
      <c r="M11" s="60">
        <v>41548</v>
      </c>
    </row>
    <row r="12" spans="1:13">
      <c r="A12" t="s">
        <v>7</v>
      </c>
      <c r="B12" t="s">
        <v>1110</v>
      </c>
      <c r="C12" s="59" t="s">
        <v>1105</v>
      </c>
      <c r="D12" s="59" t="s">
        <v>1112</v>
      </c>
      <c r="E12">
        <v>994</v>
      </c>
      <c r="F12" s="53">
        <v>260</v>
      </c>
      <c r="G12" s="53">
        <v>125</v>
      </c>
      <c r="H12" s="53">
        <v>124250</v>
      </c>
      <c r="I12" s="53">
        <v>8697.5</v>
      </c>
      <c r="J12" s="53">
        <f t="shared" si="0"/>
        <v>115552.5</v>
      </c>
      <c r="K12" s="53">
        <v>119280</v>
      </c>
      <c r="L12" s="53">
        <v>-3727.5</v>
      </c>
      <c r="M12" s="60">
        <v>41518</v>
      </c>
    </row>
    <row r="13" spans="1:13" hidden="1">
      <c r="A13" t="s">
        <v>1103</v>
      </c>
      <c r="B13" t="s">
        <v>1113</v>
      </c>
      <c r="C13" s="59" t="s">
        <v>1105</v>
      </c>
      <c r="D13" s="59" t="s">
        <v>1112</v>
      </c>
      <c r="E13">
        <v>1375</v>
      </c>
      <c r="F13" s="53">
        <v>260</v>
      </c>
      <c r="G13" s="53">
        <v>12</v>
      </c>
      <c r="H13" s="53">
        <v>16500</v>
      </c>
      <c r="I13" s="53">
        <v>1320</v>
      </c>
      <c r="J13" s="53">
        <f t="shared" si="0"/>
        <v>15180</v>
      </c>
      <c r="K13" s="53">
        <v>4125</v>
      </c>
      <c r="L13" s="53">
        <v>11055</v>
      </c>
      <c r="M13" s="60">
        <v>41609</v>
      </c>
    </row>
    <row r="14" spans="1:13">
      <c r="A14" t="s">
        <v>1107</v>
      </c>
      <c r="B14" t="s">
        <v>1110</v>
      </c>
      <c r="C14" s="59" t="s">
        <v>1105</v>
      </c>
      <c r="D14" s="59" t="s">
        <v>1112</v>
      </c>
      <c r="E14">
        <v>970</v>
      </c>
      <c r="F14" s="53">
        <v>260</v>
      </c>
      <c r="G14" s="53">
        <v>15</v>
      </c>
      <c r="H14" s="53">
        <v>14550</v>
      </c>
      <c r="I14" s="53">
        <v>1309.5</v>
      </c>
      <c r="J14" s="53">
        <f t="shared" si="0"/>
        <v>13240.5</v>
      </c>
      <c r="K14" s="53">
        <v>9700</v>
      </c>
      <c r="L14" s="53">
        <v>3540.5</v>
      </c>
      <c r="M14" s="60">
        <v>41579</v>
      </c>
    </row>
    <row r="15" spans="1:13" hidden="1">
      <c r="A15" t="s">
        <v>1103</v>
      </c>
      <c r="B15" t="s">
        <v>1108</v>
      </c>
      <c r="C15" s="59" t="s">
        <v>1105</v>
      </c>
      <c r="D15" s="59" t="s">
        <v>1112</v>
      </c>
      <c r="E15">
        <v>306</v>
      </c>
      <c r="F15" s="53">
        <v>260</v>
      </c>
      <c r="G15" s="53">
        <v>12</v>
      </c>
      <c r="H15" s="53">
        <v>3672</v>
      </c>
      <c r="I15" s="53">
        <v>330.48</v>
      </c>
      <c r="J15" s="53">
        <f t="shared" si="0"/>
        <v>3341.52</v>
      </c>
      <c r="K15" s="53">
        <v>918</v>
      </c>
      <c r="L15" s="53">
        <v>2423.52</v>
      </c>
      <c r="M15" s="60">
        <v>41609</v>
      </c>
    </row>
    <row r="16" spans="1:13" hidden="1">
      <c r="A16" t="s">
        <v>7</v>
      </c>
      <c r="B16" t="s">
        <v>1113</v>
      </c>
      <c r="C16" s="59" t="s">
        <v>1105</v>
      </c>
      <c r="D16" s="59" t="s">
        <v>1114</v>
      </c>
      <c r="E16">
        <v>947</v>
      </c>
      <c r="F16" s="53">
        <v>260</v>
      </c>
      <c r="G16" s="53">
        <v>125</v>
      </c>
      <c r="H16" s="53">
        <v>118375</v>
      </c>
      <c r="I16" s="53">
        <v>13021.25</v>
      </c>
      <c r="J16" s="53">
        <f t="shared" si="0"/>
        <v>105353.75</v>
      </c>
      <c r="K16" s="53">
        <v>113640</v>
      </c>
      <c r="L16" s="53">
        <v>-8286.25</v>
      </c>
      <c r="M16" s="60">
        <v>41518</v>
      </c>
    </row>
    <row r="17" spans="1:13" hidden="1">
      <c r="A17" t="s">
        <v>1109</v>
      </c>
      <c r="B17" t="s">
        <v>1113</v>
      </c>
      <c r="C17" s="59" t="s">
        <v>1105</v>
      </c>
      <c r="D17" s="59" t="s">
        <v>1114</v>
      </c>
      <c r="E17">
        <v>344</v>
      </c>
      <c r="F17" s="53">
        <v>260</v>
      </c>
      <c r="G17" s="53">
        <v>350</v>
      </c>
      <c r="H17" s="53">
        <v>120400</v>
      </c>
      <c r="I17" s="53">
        <v>13244</v>
      </c>
      <c r="J17" s="53">
        <f t="shared" si="0"/>
        <v>107156</v>
      </c>
      <c r="K17" s="53">
        <v>89440</v>
      </c>
      <c r="L17" s="53">
        <v>17716</v>
      </c>
      <c r="M17" s="60">
        <v>41548</v>
      </c>
    </row>
    <row r="18" spans="1:13" hidden="1">
      <c r="A18" t="s">
        <v>1107</v>
      </c>
      <c r="B18" t="s">
        <v>1104</v>
      </c>
      <c r="C18" s="59" t="s">
        <v>1105</v>
      </c>
      <c r="D18" s="59" t="s">
        <v>1114</v>
      </c>
      <c r="E18">
        <v>2548</v>
      </c>
      <c r="F18" s="53">
        <v>260</v>
      </c>
      <c r="G18" s="53">
        <v>15</v>
      </c>
      <c r="H18" s="53">
        <v>38220</v>
      </c>
      <c r="I18" s="53">
        <v>4586.3999999999996</v>
      </c>
      <c r="J18" s="53">
        <f t="shared" si="0"/>
        <v>33633.599999999999</v>
      </c>
      <c r="K18" s="53">
        <v>25480</v>
      </c>
      <c r="L18" s="53">
        <v>8153.5999999999985</v>
      </c>
      <c r="M18" s="60">
        <v>41579</v>
      </c>
    </row>
    <row r="19" spans="1:13" hidden="1">
      <c r="A19" t="s">
        <v>1103</v>
      </c>
      <c r="B19" t="s">
        <v>1111</v>
      </c>
      <c r="C19" s="59" t="s">
        <v>1105</v>
      </c>
      <c r="D19" s="59" t="s">
        <v>1114</v>
      </c>
      <c r="E19">
        <v>2761</v>
      </c>
      <c r="F19" s="53">
        <v>260</v>
      </c>
      <c r="G19" s="53">
        <v>12</v>
      </c>
      <c r="H19" s="53">
        <v>33132</v>
      </c>
      <c r="I19" s="53">
        <v>3975.84</v>
      </c>
      <c r="J19" s="53">
        <f t="shared" si="0"/>
        <v>29156.16</v>
      </c>
      <c r="K19" s="53">
        <v>8283</v>
      </c>
      <c r="L19" s="53">
        <v>20873.16</v>
      </c>
      <c r="M19" s="60">
        <v>41518</v>
      </c>
    </row>
    <row r="20" spans="1:13">
      <c r="A20" t="s">
        <v>1103</v>
      </c>
      <c r="B20" t="s">
        <v>1110</v>
      </c>
      <c r="C20" s="59" t="s">
        <v>1105</v>
      </c>
      <c r="D20" s="59" t="s">
        <v>1114</v>
      </c>
      <c r="E20">
        <v>1770</v>
      </c>
      <c r="F20" s="53">
        <v>260</v>
      </c>
      <c r="G20" s="53">
        <v>12</v>
      </c>
      <c r="H20" s="53">
        <v>21240</v>
      </c>
      <c r="I20" s="53">
        <v>2761.2</v>
      </c>
      <c r="J20" s="53">
        <f t="shared" si="0"/>
        <v>18478.8</v>
      </c>
      <c r="K20" s="53">
        <v>5310</v>
      </c>
      <c r="L20" s="53">
        <v>13168.8</v>
      </c>
      <c r="M20" s="60">
        <v>41609</v>
      </c>
    </row>
    <row r="21" spans="1:13" hidden="1">
      <c r="A21" t="s">
        <v>1103</v>
      </c>
      <c r="B21" t="s">
        <v>1104</v>
      </c>
      <c r="C21" s="59" t="s">
        <v>1105</v>
      </c>
      <c r="D21" s="59" t="s">
        <v>1114</v>
      </c>
      <c r="E21">
        <v>2015</v>
      </c>
      <c r="F21" s="53">
        <v>260</v>
      </c>
      <c r="G21" s="53">
        <v>12</v>
      </c>
      <c r="H21" s="53">
        <v>24180</v>
      </c>
      <c r="I21" s="53">
        <v>3385.2</v>
      </c>
      <c r="J21" s="53">
        <f t="shared" si="0"/>
        <v>20794.8</v>
      </c>
      <c r="K21" s="53">
        <v>6045</v>
      </c>
      <c r="L21" s="53">
        <v>14749.8</v>
      </c>
      <c r="M21" s="60">
        <v>41609</v>
      </c>
    </row>
    <row r="22" spans="1:13" hidden="1">
      <c r="A22" t="s">
        <v>1107</v>
      </c>
      <c r="B22" t="s">
        <v>1111</v>
      </c>
      <c r="C22" s="59" t="s">
        <v>1105</v>
      </c>
      <c r="D22" s="59" t="s">
        <v>1114</v>
      </c>
      <c r="E22">
        <v>1743</v>
      </c>
      <c r="F22" s="53">
        <v>260</v>
      </c>
      <c r="G22" s="53">
        <v>15</v>
      </c>
      <c r="H22" s="53">
        <v>26145</v>
      </c>
      <c r="I22" s="53">
        <v>3660.3</v>
      </c>
      <c r="J22" s="53">
        <f t="shared" si="0"/>
        <v>22484.7</v>
      </c>
      <c r="K22" s="53">
        <v>17430</v>
      </c>
      <c r="L22" s="53">
        <v>5054.7000000000007</v>
      </c>
      <c r="M22" s="60">
        <v>41548</v>
      </c>
    </row>
    <row r="23" spans="1:13" hidden="1">
      <c r="A23" t="s">
        <v>1109</v>
      </c>
      <c r="B23" t="s">
        <v>1113</v>
      </c>
      <c r="C23" s="59" t="s">
        <v>1105</v>
      </c>
      <c r="D23" s="59" t="s">
        <v>1114</v>
      </c>
      <c r="E23">
        <v>1727</v>
      </c>
      <c r="F23" s="53">
        <v>260</v>
      </c>
      <c r="G23" s="53">
        <v>7</v>
      </c>
      <c r="H23" s="53">
        <v>12089</v>
      </c>
      <c r="I23" s="53">
        <v>1692.46</v>
      </c>
      <c r="J23" s="53">
        <f t="shared" si="0"/>
        <v>10396.540000000001</v>
      </c>
      <c r="K23" s="53">
        <v>8635</v>
      </c>
      <c r="L23" s="53">
        <v>1761.5400000000009</v>
      </c>
      <c r="M23" s="60">
        <v>41548</v>
      </c>
    </row>
    <row r="24" spans="1:13" hidden="1">
      <c r="A24" t="s">
        <v>1107</v>
      </c>
      <c r="B24" t="s">
        <v>1113</v>
      </c>
      <c r="C24" s="59" t="s">
        <v>1105</v>
      </c>
      <c r="D24" s="59" t="s">
        <v>1114</v>
      </c>
      <c r="E24">
        <v>1870</v>
      </c>
      <c r="F24" s="53">
        <v>260</v>
      </c>
      <c r="G24" s="53">
        <v>15</v>
      </c>
      <c r="H24" s="53">
        <v>28050</v>
      </c>
      <c r="I24" s="53">
        <v>3927</v>
      </c>
      <c r="J24" s="53">
        <f t="shared" si="0"/>
        <v>24123</v>
      </c>
      <c r="K24" s="53">
        <v>18700</v>
      </c>
      <c r="L24" s="53">
        <v>5423</v>
      </c>
      <c r="M24" s="60">
        <v>41579</v>
      </c>
    </row>
    <row r="25" spans="1:13" hidden="1">
      <c r="A25" t="s">
        <v>1109</v>
      </c>
      <c r="B25" t="s">
        <v>1108</v>
      </c>
      <c r="C25" s="59" t="s">
        <v>1105</v>
      </c>
      <c r="D25" s="59" t="s">
        <v>1115</v>
      </c>
      <c r="E25">
        <v>2750</v>
      </c>
      <c r="F25" s="53">
        <v>265</v>
      </c>
      <c r="G25" s="53">
        <v>350</v>
      </c>
      <c r="H25" s="53">
        <v>962500</v>
      </c>
      <c r="I25" s="53">
        <v>0</v>
      </c>
      <c r="J25" s="53">
        <f t="shared" si="0"/>
        <v>962500</v>
      </c>
      <c r="K25" s="53">
        <v>715000</v>
      </c>
      <c r="L25" s="53">
        <v>247500</v>
      </c>
      <c r="M25" s="60">
        <v>41671</v>
      </c>
    </row>
    <row r="26" spans="1:13" hidden="1">
      <c r="A26" t="s">
        <v>1103</v>
      </c>
      <c r="B26" t="s">
        <v>1104</v>
      </c>
      <c r="C26" s="59" t="s">
        <v>1105</v>
      </c>
      <c r="D26" s="59" t="s">
        <v>1115</v>
      </c>
      <c r="E26">
        <v>1953</v>
      </c>
      <c r="F26" s="53">
        <v>265</v>
      </c>
      <c r="G26" s="53">
        <v>12</v>
      </c>
      <c r="H26" s="53">
        <v>23436</v>
      </c>
      <c r="I26" s="53">
        <v>0</v>
      </c>
      <c r="J26" s="53">
        <f t="shared" si="0"/>
        <v>23436</v>
      </c>
      <c r="K26" s="53">
        <v>5859</v>
      </c>
      <c r="L26" s="53">
        <v>17577</v>
      </c>
      <c r="M26" s="60">
        <v>41730</v>
      </c>
    </row>
    <row r="27" spans="1:13">
      <c r="A27" t="s">
        <v>7</v>
      </c>
      <c r="B27" t="s">
        <v>1110</v>
      </c>
      <c r="C27" s="59" t="s">
        <v>1105</v>
      </c>
      <c r="D27" s="59" t="s">
        <v>1115</v>
      </c>
      <c r="E27">
        <v>4219.5</v>
      </c>
      <c r="F27" s="53">
        <v>265</v>
      </c>
      <c r="G27" s="53">
        <v>125</v>
      </c>
      <c r="H27" s="53">
        <v>527437.5</v>
      </c>
      <c r="I27" s="53">
        <v>0</v>
      </c>
      <c r="J27" s="53">
        <f t="shared" si="0"/>
        <v>527437.5</v>
      </c>
      <c r="K27" s="53">
        <v>506340</v>
      </c>
      <c r="L27" s="53">
        <v>21097.5</v>
      </c>
      <c r="M27" s="60">
        <v>41730</v>
      </c>
    </row>
    <row r="28" spans="1:13" hidden="1">
      <c r="A28" t="s">
        <v>1109</v>
      </c>
      <c r="B28" t="s">
        <v>1108</v>
      </c>
      <c r="C28" s="59" t="s">
        <v>1105</v>
      </c>
      <c r="D28" s="59" t="s">
        <v>1115</v>
      </c>
      <c r="E28">
        <v>1899</v>
      </c>
      <c r="F28" s="53">
        <v>265</v>
      </c>
      <c r="G28" s="53">
        <v>20</v>
      </c>
      <c r="H28" s="53">
        <v>37980</v>
      </c>
      <c r="I28" s="53">
        <v>0</v>
      </c>
      <c r="J28" s="53">
        <f t="shared" si="0"/>
        <v>37980</v>
      </c>
      <c r="K28" s="53">
        <v>18990</v>
      </c>
      <c r="L28" s="53">
        <v>18990</v>
      </c>
      <c r="M28" s="60">
        <v>41791</v>
      </c>
    </row>
    <row r="29" spans="1:13">
      <c r="A29" t="s">
        <v>1109</v>
      </c>
      <c r="B29" t="s">
        <v>1110</v>
      </c>
      <c r="C29" s="59" t="s">
        <v>1105</v>
      </c>
      <c r="D29" s="59" t="s">
        <v>1115</v>
      </c>
      <c r="E29">
        <v>1686</v>
      </c>
      <c r="F29" s="53">
        <v>265</v>
      </c>
      <c r="G29" s="53">
        <v>7</v>
      </c>
      <c r="H29" s="53">
        <v>11802</v>
      </c>
      <c r="I29" s="53">
        <v>0</v>
      </c>
      <c r="J29" s="53">
        <f t="shared" si="0"/>
        <v>11802</v>
      </c>
      <c r="K29" s="53">
        <v>8430</v>
      </c>
      <c r="L29" s="53">
        <v>3372</v>
      </c>
      <c r="M29" s="60">
        <v>41821</v>
      </c>
    </row>
    <row r="30" spans="1:13" hidden="1">
      <c r="A30" t="s">
        <v>1103</v>
      </c>
      <c r="B30" t="s">
        <v>1104</v>
      </c>
      <c r="C30" s="59" t="s">
        <v>1105</v>
      </c>
      <c r="D30" s="59" t="s">
        <v>1115</v>
      </c>
      <c r="E30">
        <v>2141</v>
      </c>
      <c r="F30" s="53">
        <v>265</v>
      </c>
      <c r="G30" s="53">
        <v>12</v>
      </c>
      <c r="H30" s="53">
        <v>25692</v>
      </c>
      <c r="I30" s="53">
        <v>0</v>
      </c>
      <c r="J30" s="53">
        <f t="shared" si="0"/>
        <v>25692</v>
      </c>
      <c r="K30" s="53">
        <v>6423</v>
      </c>
      <c r="L30" s="53">
        <v>19269</v>
      </c>
      <c r="M30" s="60">
        <v>41852</v>
      </c>
    </row>
    <row r="31" spans="1:13" hidden="1">
      <c r="A31" t="s">
        <v>1109</v>
      </c>
      <c r="B31" t="s">
        <v>1104</v>
      </c>
      <c r="C31" s="59" t="s">
        <v>1105</v>
      </c>
      <c r="D31" s="59" t="s">
        <v>1115</v>
      </c>
      <c r="E31">
        <v>1143</v>
      </c>
      <c r="F31" s="53">
        <v>265</v>
      </c>
      <c r="G31" s="53">
        <v>7</v>
      </c>
      <c r="H31" s="53">
        <v>8001</v>
      </c>
      <c r="I31" s="53">
        <v>0</v>
      </c>
      <c r="J31" s="53">
        <f t="shared" si="0"/>
        <v>8001</v>
      </c>
      <c r="K31" s="53">
        <v>5715</v>
      </c>
      <c r="L31" s="53">
        <v>2286</v>
      </c>
      <c r="M31" s="60">
        <v>41913</v>
      </c>
    </row>
    <row r="32" spans="1:13" hidden="1">
      <c r="A32" t="s">
        <v>1107</v>
      </c>
      <c r="B32" t="s">
        <v>1104</v>
      </c>
      <c r="C32" s="59" t="s">
        <v>1105</v>
      </c>
      <c r="D32" s="59" t="s">
        <v>1115</v>
      </c>
      <c r="E32">
        <v>615</v>
      </c>
      <c r="F32" s="53">
        <v>265</v>
      </c>
      <c r="G32" s="53">
        <v>15</v>
      </c>
      <c r="H32" s="53">
        <v>9225</v>
      </c>
      <c r="I32" s="53">
        <v>0</v>
      </c>
      <c r="J32" s="53">
        <f t="shared" si="0"/>
        <v>9225</v>
      </c>
      <c r="K32" s="53">
        <v>6150</v>
      </c>
      <c r="L32" s="53">
        <v>3075</v>
      </c>
      <c r="M32" s="60">
        <v>41974</v>
      </c>
    </row>
    <row r="33" spans="1:13">
      <c r="A33" t="s">
        <v>1116</v>
      </c>
      <c r="B33" t="s">
        <v>1110</v>
      </c>
      <c r="C33" s="59" t="s">
        <v>1105</v>
      </c>
      <c r="D33" s="59" t="s">
        <v>1106</v>
      </c>
      <c r="E33">
        <v>259</v>
      </c>
      <c r="F33" s="53">
        <v>265</v>
      </c>
      <c r="G33" s="53">
        <v>300</v>
      </c>
      <c r="H33" s="53">
        <v>77700</v>
      </c>
      <c r="I33" s="53">
        <v>1554</v>
      </c>
      <c r="J33" s="53">
        <f t="shared" si="0"/>
        <v>76146</v>
      </c>
      <c r="K33" s="53">
        <v>64750</v>
      </c>
      <c r="L33" s="53">
        <v>11396</v>
      </c>
      <c r="M33" s="60">
        <v>41699</v>
      </c>
    </row>
    <row r="34" spans="1:13" hidden="1">
      <c r="A34" t="s">
        <v>1116</v>
      </c>
      <c r="B34" t="s">
        <v>1113</v>
      </c>
      <c r="C34" s="59" t="s">
        <v>1105</v>
      </c>
      <c r="D34" s="59" t="s">
        <v>1106</v>
      </c>
      <c r="E34">
        <v>1101</v>
      </c>
      <c r="F34" s="53">
        <v>265</v>
      </c>
      <c r="G34" s="53">
        <v>300</v>
      </c>
      <c r="H34" s="53">
        <v>330300</v>
      </c>
      <c r="I34" s="53">
        <v>6606</v>
      </c>
      <c r="J34" s="53">
        <f t="shared" si="0"/>
        <v>323694</v>
      </c>
      <c r="K34" s="53">
        <v>275250</v>
      </c>
      <c r="L34" s="53">
        <v>48444</v>
      </c>
      <c r="M34" s="60">
        <v>41699</v>
      </c>
    </row>
    <row r="35" spans="1:13">
      <c r="A35" t="s">
        <v>7</v>
      </c>
      <c r="B35" t="s">
        <v>1110</v>
      </c>
      <c r="C35" s="59" t="s">
        <v>1105</v>
      </c>
      <c r="D35" s="59" t="s">
        <v>1106</v>
      </c>
      <c r="E35">
        <v>2276</v>
      </c>
      <c r="F35" s="53">
        <v>265</v>
      </c>
      <c r="G35" s="53">
        <v>125</v>
      </c>
      <c r="H35" s="53">
        <v>284500</v>
      </c>
      <c r="I35" s="53">
        <v>5690</v>
      </c>
      <c r="J35" s="53">
        <f t="shared" si="0"/>
        <v>278810</v>
      </c>
      <c r="K35" s="53">
        <v>273120</v>
      </c>
      <c r="L35" s="53">
        <v>5690</v>
      </c>
      <c r="M35" s="60">
        <v>41760</v>
      </c>
    </row>
    <row r="36" spans="1:13" hidden="1">
      <c r="A36" t="s">
        <v>1109</v>
      </c>
      <c r="B36" t="s">
        <v>1104</v>
      </c>
      <c r="C36" s="59" t="s">
        <v>1105</v>
      </c>
      <c r="D36" s="59" t="s">
        <v>1106</v>
      </c>
      <c r="E36">
        <v>1236</v>
      </c>
      <c r="F36" s="53">
        <v>265</v>
      </c>
      <c r="G36" s="53">
        <v>20</v>
      </c>
      <c r="H36" s="53">
        <v>24720</v>
      </c>
      <c r="I36" s="53">
        <v>494.4</v>
      </c>
      <c r="J36" s="53">
        <f t="shared" si="0"/>
        <v>24225.599999999999</v>
      </c>
      <c r="K36" s="53">
        <v>12360</v>
      </c>
      <c r="L36" s="53">
        <v>11865.599999999999</v>
      </c>
      <c r="M36" s="60">
        <v>41944</v>
      </c>
    </row>
    <row r="37" spans="1:13" hidden="1">
      <c r="A37" t="s">
        <v>1109</v>
      </c>
      <c r="B37" t="s">
        <v>1108</v>
      </c>
      <c r="C37" s="59" t="s">
        <v>1105</v>
      </c>
      <c r="D37" s="59" t="s">
        <v>1106</v>
      </c>
      <c r="E37">
        <v>941</v>
      </c>
      <c r="F37" s="53">
        <v>265</v>
      </c>
      <c r="G37" s="53">
        <v>20</v>
      </c>
      <c r="H37" s="53">
        <v>18820</v>
      </c>
      <c r="I37" s="53">
        <v>376.4</v>
      </c>
      <c r="J37" s="53">
        <f t="shared" si="0"/>
        <v>18443.599999999999</v>
      </c>
      <c r="K37" s="53">
        <v>9410</v>
      </c>
      <c r="L37" s="53">
        <v>9033.5999999999985</v>
      </c>
      <c r="M37" s="60">
        <v>41944</v>
      </c>
    </row>
    <row r="38" spans="1:13" hidden="1">
      <c r="A38" t="s">
        <v>1116</v>
      </c>
      <c r="B38" t="s">
        <v>1111</v>
      </c>
      <c r="C38" s="59" t="s">
        <v>1105</v>
      </c>
      <c r="D38" s="59" t="s">
        <v>1106</v>
      </c>
      <c r="E38">
        <v>1916</v>
      </c>
      <c r="F38" s="53">
        <v>265</v>
      </c>
      <c r="G38" s="53">
        <v>300</v>
      </c>
      <c r="H38" s="53">
        <v>574800</v>
      </c>
      <c r="I38" s="53">
        <v>11496</v>
      </c>
      <c r="J38" s="53">
        <f t="shared" si="0"/>
        <v>563304</v>
      </c>
      <c r="K38" s="53">
        <v>479000</v>
      </c>
      <c r="L38" s="53">
        <v>84304</v>
      </c>
      <c r="M38" s="60">
        <v>41974</v>
      </c>
    </row>
    <row r="39" spans="1:13" hidden="1">
      <c r="A39" t="s">
        <v>1109</v>
      </c>
      <c r="B39" t="s">
        <v>1113</v>
      </c>
      <c r="C39" s="59" t="s">
        <v>1105</v>
      </c>
      <c r="D39" s="59" t="s">
        <v>1106</v>
      </c>
      <c r="E39">
        <v>1865</v>
      </c>
      <c r="F39" s="53">
        <v>265</v>
      </c>
      <c r="G39" s="53">
        <v>350</v>
      </c>
      <c r="H39" s="53">
        <v>652750</v>
      </c>
      <c r="I39" s="53">
        <v>26110</v>
      </c>
      <c r="J39" s="53">
        <f t="shared" si="0"/>
        <v>626640</v>
      </c>
      <c r="K39" s="53">
        <v>484900</v>
      </c>
      <c r="L39" s="53">
        <v>141740</v>
      </c>
      <c r="M39" s="60">
        <v>41671</v>
      </c>
    </row>
    <row r="40" spans="1:13" hidden="1">
      <c r="A40" t="s">
        <v>7</v>
      </c>
      <c r="B40" t="s">
        <v>1113</v>
      </c>
      <c r="C40" s="59" t="s">
        <v>1105</v>
      </c>
      <c r="D40" s="59" t="s">
        <v>1106</v>
      </c>
      <c r="E40">
        <v>1074</v>
      </c>
      <c r="F40" s="53">
        <v>265</v>
      </c>
      <c r="G40" s="53">
        <v>125</v>
      </c>
      <c r="H40" s="53">
        <v>134250</v>
      </c>
      <c r="I40" s="53">
        <v>5370</v>
      </c>
      <c r="J40" s="53">
        <f t="shared" si="0"/>
        <v>128880</v>
      </c>
      <c r="K40" s="53">
        <v>128880</v>
      </c>
      <c r="L40" s="53">
        <v>0</v>
      </c>
      <c r="M40" s="60">
        <v>41730</v>
      </c>
    </row>
    <row r="41" spans="1:13">
      <c r="A41" t="s">
        <v>1109</v>
      </c>
      <c r="B41" t="s">
        <v>1110</v>
      </c>
      <c r="C41" s="59" t="s">
        <v>1105</v>
      </c>
      <c r="D41" s="59" t="s">
        <v>1106</v>
      </c>
      <c r="E41">
        <v>1907</v>
      </c>
      <c r="F41" s="53">
        <v>265</v>
      </c>
      <c r="G41" s="53">
        <v>350</v>
      </c>
      <c r="H41" s="53">
        <v>667450</v>
      </c>
      <c r="I41" s="53">
        <v>26698</v>
      </c>
      <c r="J41" s="53">
        <f t="shared" si="0"/>
        <v>640752</v>
      </c>
      <c r="K41" s="53">
        <v>495820</v>
      </c>
      <c r="L41" s="53">
        <v>144932</v>
      </c>
      <c r="M41" s="60">
        <v>41883</v>
      </c>
    </row>
    <row r="42" spans="1:13" hidden="1">
      <c r="A42" t="s">
        <v>1109</v>
      </c>
      <c r="B42" t="s">
        <v>1113</v>
      </c>
      <c r="C42" s="59" t="s">
        <v>1105</v>
      </c>
      <c r="D42" s="59" t="s">
        <v>1112</v>
      </c>
      <c r="E42">
        <v>1683</v>
      </c>
      <c r="F42" s="53">
        <v>265</v>
      </c>
      <c r="G42" s="53">
        <v>7</v>
      </c>
      <c r="H42" s="53">
        <v>11781</v>
      </c>
      <c r="I42" s="53">
        <v>589.04999999999995</v>
      </c>
      <c r="J42" s="53">
        <f t="shared" si="0"/>
        <v>11191.95</v>
      </c>
      <c r="K42" s="53">
        <v>8415</v>
      </c>
      <c r="L42" s="53">
        <v>2776.9500000000007</v>
      </c>
      <c r="M42" s="60">
        <v>41821</v>
      </c>
    </row>
    <row r="43" spans="1:13" hidden="1">
      <c r="A43" t="s">
        <v>1103</v>
      </c>
      <c r="B43" t="s">
        <v>1113</v>
      </c>
      <c r="C43" s="59" t="s">
        <v>1105</v>
      </c>
      <c r="D43" s="59" t="s">
        <v>1112</v>
      </c>
      <c r="E43">
        <v>1123</v>
      </c>
      <c r="F43" s="53">
        <v>265</v>
      </c>
      <c r="G43" s="53">
        <v>12</v>
      </c>
      <c r="H43" s="53">
        <v>13476</v>
      </c>
      <c r="I43" s="53">
        <v>673.8</v>
      </c>
      <c r="J43" s="53">
        <f t="shared" si="0"/>
        <v>12802.2</v>
      </c>
      <c r="K43" s="53">
        <v>3369</v>
      </c>
      <c r="L43" s="53">
        <v>9433.2000000000007</v>
      </c>
      <c r="M43" s="60">
        <v>41852</v>
      </c>
    </row>
    <row r="44" spans="1:13">
      <c r="A44" t="s">
        <v>1109</v>
      </c>
      <c r="B44" t="s">
        <v>1110</v>
      </c>
      <c r="C44" s="59" t="s">
        <v>1105</v>
      </c>
      <c r="D44" s="59" t="s">
        <v>1112</v>
      </c>
      <c r="E44">
        <v>1350</v>
      </c>
      <c r="F44" s="53">
        <v>265</v>
      </c>
      <c r="G44" s="53">
        <v>350</v>
      </c>
      <c r="H44" s="53">
        <v>472500</v>
      </c>
      <c r="I44" s="53">
        <v>23625</v>
      </c>
      <c r="J44" s="53">
        <f t="shared" si="0"/>
        <v>448875</v>
      </c>
      <c r="K44" s="53">
        <v>351000</v>
      </c>
      <c r="L44" s="53">
        <v>97875</v>
      </c>
      <c r="M44" s="60">
        <v>41671</v>
      </c>
    </row>
    <row r="45" spans="1:13" hidden="1">
      <c r="A45" t="s">
        <v>1109</v>
      </c>
      <c r="B45" t="s">
        <v>1111</v>
      </c>
      <c r="C45" s="59" t="s">
        <v>1105</v>
      </c>
      <c r="D45" s="59" t="s">
        <v>1112</v>
      </c>
      <c r="E45">
        <v>552</v>
      </c>
      <c r="F45" s="53">
        <v>265</v>
      </c>
      <c r="G45" s="53">
        <v>350</v>
      </c>
      <c r="H45" s="53">
        <v>193200</v>
      </c>
      <c r="I45" s="53">
        <v>9660</v>
      </c>
      <c r="J45" s="53">
        <f t="shared" si="0"/>
        <v>183540</v>
      </c>
      <c r="K45" s="53">
        <v>143520</v>
      </c>
      <c r="L45" s="53">
        <v>40020</v>
      </c>
      <c r="M45" s="60">
        <v>41852</v>
      </c>
    </row>
    <row r="46" spans="1:13">
      <c r="A46" t="s">
        <v>1116</v>
      </c>
      <c r="B46" t="s">
        <v>1110</v>
      </c>
      <c r="C46" s="59" t="s">
        <v>1105</v>
      </c>
      <c r="D46" s="59" t="s">
        <v>1112</v>
      </c>
      <c r="E46">
        <v>1250</v>
      </c>
      <c r="F46" s="53">
        <v>265</v>
      </c>
      <c r="G46" s="53">
        <v>300</v>
      </c>
      <c r="H46" s="53">
        <v>375000</v>
      </c>
      <c r="I46" s="53">
        <v>18750</v>
      </c>
      <c r="J46" s="53">
        <f t="shared" si="0"/>
        <v>356250</v>
      </c>
      <c r="K46" s="53">
        <v>312500</v>
      </c>
      <c r="L46" s="53">
        <v>43750</v>
      </c>
      <c r="M46" s="60">
        <v>41974</v>
      </c>
    </row>
    <row r="47" spans="1:13" hidden="1">
      <c r="A47" t="s">
        <v>7</v>
      </c>
      <c r="B47" t="s">
        <v>1108</v>
      </c>
      <c r="C47" s="59" t="s">
        <v>1105</v>
      </c>
      <c r="D47" s="59" t="s">
        <v>1112</v>
      </c>
      <c r="E47">
        <v>1987.5</v>
      </c>
      <c r="F47" s="53">
        <v>265</v>
      </c>
      <c r="G47" s="53">
        <v>125</v>
      </c>
      <c r="H47" s="53">
        <v>248437.5</v>
      </c>
      <c r="I47" s="53">
        <v>14906.25</v>
      </c>
      <c r="J47" s="53">
        <f t="shared" si="0"/>
        <v>233531.25</v>
      </c>
      <c r="K47" s="53">
        <v>238500</v>
      </c>
      <c r="L47" s="53">
        <v>-4968.75</v>
      </c>
      <c r="M47" s="60">
        <v>41640</v>
      </c>
    </row>
    <row r="48" spans="1:13" hidden="1">
      <c r="A48" t="s">
        <v>1109</v>
      </c>
      <c r="B48" t="s">
        <v>1113</v>
      </c>
      <c r="C48" s="59" t="s">
        <v>1105</v>
      </c>
      <c r="D48" s="59" t="s">
        <v>1112</v>
      </c>
      <c r="E48">
        <v>1679</v>
      </c>
      <c r="F48" s="53">
        <v>265</v>
      </c>
      <c r="G48" s="53">
        <v>350</v>
      </c>
      <c r="H48" s="53">
        <v>587650</v>
      </c>
      <c r="I48" s="53">
        <v>35259</v>
      </c>
      <c r="J48" s="53">
        <f t="shared" si="0"/>
        <v>552391</v>
      </c>
      <c r="K48" s="53">
        <v>436540</v>
      </c>
      <c r="L48" s="53">
        <v>115851</v>
      </c>
      <c r="M48" s="60">
        <v>41883</v>
      </c>
    </row>
    <row r="49" spans="1:13" hidden="1">
      <c r="A49" t="s">
        <v>1109</v>
      </c>
      <c r="B49" t="s">
        <v>1111</v>
      </c>
      <c r="C49" s="59" t="s">
        <v>1105</v>
      </c>
      <c r="D49" s="59" t="s">
        <v>1112</v>
      </c>
      <c r="E49">
        <v>1135</v>
      </c>
      <c r="F49" s="53">
        <v>265</v>
      </c>
      <c r="G49" s="53">
        <v>7</v>
      </c>
      <c r="H49" s="53">
        <v>7945</v>
      </c>
      <c r="I49" s="53">
        <v>556.15</v>
      </c>
      <c r="J49" s="53">
        <f t="shared" si="0"/>
        <v>7388.85</v>
      </c>
      <c r="K49" s="53">
        <v>5675</v>
      </c>
      <c r="L49" s="53">
        <v>1713.8500000000004</v>
      </c>
      <c r="M49" s="60">
        <v>41791</v>
      </c>
    </row>
    <row r="50" spans="1:13" hidden="1">
      <c r="A50" t="s">
        <v>7</v>
      </c>
      <c r="B50" t="s">
        <v>1111</v>
      </c>
      <c r="C50" s="59" t="s">
        <v>1105</v>
      </c>
      <c r="D50" s="59" t="s">
        <v>1112</v>
      </c>
      <c r="E50">
        <v>1645</v>
      </c>
      <c r="F50" s="53">
        <v>265</v>
      </c>
      <c r="G50" s="53">
        <v>125</v>
      </c>
      <c r="H50" s="53">
        <v>205625</v>
      </c>
      <c r="I50" s="53">
        <v>14393.75</v>
      </c>
      <c r="J50" s="53">
        <f t="shared" si="0"/>
        <v>191231.25</v>
      </c>
      <c r="K50" s="53">
        <v>197400</v>
      </c>
      <c r="L50" s="53">
        <v>-6168.75</v>
      </c>
      <c r="M50" s="60">
        <v>41760</v>
      </c>
    </row>
    <row r="51" spans="1:13" hidden="1">
      <c r="A51" t="s">
        <v>1109</v>
      </c>
      <c r="B51" t="s">
        <v>1108</v>
      </c>
      <c r="C51" s="59" t="s">
        <v>1105</v>
      </c>
      <c r="D51" s="59" t="s">
        <v>1112</v>
      </c>
      <c r="E51">
        <v>2876</v>
      </c>
      <c r="F51" s="53">
        <v>265</v>
      </c>
      <c r="G51" s="53">
        <v>350</v>
      </c>
      <c r="H51" s="53">
        <v>1006600</v>
      </c>
      <c r="I51" s="53">
        <v>70462</v>
      </c>
      <c r="J51" s="53">
        <f t="shared" si="0"/>
        <v>936138</v>
      </c>
      <c r="K51" s="53">
        <v>747760</v>
      </c>
      <c r="L51" s="53">
        <v>188378</v>
      </c>
      <c r="M51" s="60">
        <v>41883</v>
      </c>
    </row>
    <row r="52" spans="1:13" hidden="1">
      <c r="A52" t="s">
        <v>1109</v>
      </c>
      <c r="B52" t="s">
        <v>1111</v>
      </c>
      <c r="C52" s="59" t="s">
        <v>1105</v>
      </c>
      <c r="D52" s="59" t="s">
        <v>1112</v>
      </c>
      <c r="E52">
        <v>1118</v>
      </c>
      <c r="F52" s="53">
        <v>265</v>
      </c>
      <c r="G52" s="53">
        <v>20</v>
      </c>
      <c r="H52" s="53">
        <v>22360</v>
      </c>
      <c r="I52" s="53">
        <v>1565.2</v>
      </c>
      <c r="J52" s="53">
        <f t="shared" si="0"/>
        <v>20794.8</v>
      </c>
      <c r="K52" s="53">
        <v>11180</v>
      </c>
      <c r="L52" s="53">
        <v>9614.7999999999993</v>
      </c>
      <c r="M52" s="60">
        <v>41944</v>
      </c>
    </row>
    <row r="53" spans="1:13" hidden="1">
      <c r="A53" t="s">
        <v>1116</v>
      </c>
      <c r="B53" t="s">
        <v>1104</v>
      </c>
      <c r="C53" s="59" t="s">
        <v>1105</v>
      </c>
      <c r="D53" s="59" t="s">
        <v>1112</v>
      </c>
      <c r="E53">
        <v>1372</v>
      </c>
      <c r="F53" s="53">
        <v>265</v>
      </c>
      <c r="G53" s="53">
        <v>300</v>
      </c>
      <c r="H53" s="53">
        <v>411600</v>
      </c>
      <c r="I53" s="53">
        <v>28812</v>
      </c>
      <c r="J53" s="53">
        <f t="shared" si="0"/>
        <v>382788</v>
      </c>
      <c r="K53" s="53">
        <v>343000</v>
      </c>
      <c r="L53" s="53">
        <v>39788</v>
      </c>
      <c r="M53" s="60">
        <v>41974</v>
      </c>
    </row>
    <row r="54" spans="1:13" hidden="1">
      <c r="A54" t="s">
        <v>1109</v>
      </c>
      <c r="B54" t="s">
        <v>1104</v>
      </c>
      <c r="C54" s="59" t="s">
        <v>1105</v>
      </c>
      <c r="D54" s="59" t="s">
        <v>1112</v>
      </c>
      <c r="E54">
        <v>1282</v>
      </c>
      <c r="F54" s="53">
        <v>265</v>
      </c>
      <c r="G54" s="53">
        <v>20</v>
      </c>
      <c r="H54" s="53">
        <v>25640</v>
      </c>
      <c r="I54" s="53">
        <v>2051.1999999999998</v>
      </c>
      <c r="J54" s="53">
        <f t="shared" si="0"/>
        <v>23588.799999999999</v>
      </c>
      <c r="K54" s="53">
        <v>12820</v>
      </c>
      <c r="L54" s="53">
        <v>10768.8</v>
      </c>
      <c r="M54" s="60">
        <v>41791</v>
      </c>
    </row>
    <row r="55" spans="1:13" hidden="1">
      <c r="A55" t="s">
        <v>1109</v>
      </c>
      <c r="B55" t="s">
        <v>1111</v>
      </c>
      <c r="C55" s="59" t="s">
        <v>1105</v>
      </c>
      <c r="D55" s="59" t="s">
        <v>1112</v>
      </c>
      <c r="E55">
        <v>708</v>
      </c>
      <c r="F55" s="53">
        <v>265</v>
      </c>
      <c r="G55" s="53">
        <v>20</v>
      </c>
      <c r="H55" s="53">
        <v>14160</v>
      </c>
      <c r="I55" s="53">
        <v>1132.8</v>
      </c>
      <c r="J55" s="53">
        <f t="shared" si="0"/>
        <v>13027.2</v>
      </c>
      <c r="K55" s="53">
        <v>7080</v>
      </c>
      <c r="L55" s="53">
        <v>5947.2000000000007</v>
      </c>
      <c r="M55" s="60">
        <v>41791</v>
      </c>
    </row>
    <row r="56" spans="1:13" hidden="1">
      <c r="A56" t="s">
        <v>1109</v>
      </c>
      <c r="B56" t="s">
        <v>1104</v>
      </c>
      <c r="C56" s="59" t="s">
        <v>1105</v>
      </c>
      <c r="D56" s="59" t="s">
        <v>1112</v>
      </c>
      <c r="E56">
        <v>2907</v>
      </c>
      <c r="F56" s="53">
        <v>265</v>
      </c>
      <c r="G56" s="53">
        <v>7</v>
      </c>
      <c r="H56" s="53">
        <v>20349</v>
      </c>
      <c r="I56" s="53">
        <v>1627.92</v>
      </c>
      <c r="J56" s="53">
        <f t="shared" si="0"/>
        <v>18721.080000000002</v>
      </c>
      <c r="K56" s="53">
        <v>14535</v>
      </c>
      <c r="L56" s="53">
        <v>4186.0800000000017</v>
      </c>
      <c r="M56" s="60">
        <v>41791</v>
      </c>
    </row>
    <row r="57" spans="1:13">
      <c r="A57" t="s">
        <v>1109</v>
      </c>
      <c r="B57" t="s">
        <v>1110</v>
      </c>
      <c r="C57" s="59" t="s">
        <v>1105</v>
      </c>
      <c r="D57" s="59" t="s">
        <v>1112</v>
      </c>
      <c r="E57">
        <v>1366</v>
      </c>
      <c r="F57" s="53">
        <v>265</v>
      </c>
      <c r="G57" s="53">
        <v>20</v>
      </c>
      <c r="H57" s="53">
        <v>27320</v>
      </c>
      <c r="I57" s="53">
        <v>2185.6</v>
      </c>
      <c r="J57" s="53">
        <f t="shared" si="0"/>
        <v>25134.400000000001</v>
      </c>
      <c r="K57" s="53">
        <v>13660</v>
      </c>
      <c r="L57" s="53">
        <v>11474.400000000001</v>
      </c>
      <c r="M57" s="60">
        <v>41791</v>
      </c>
    </row>
    <row r="58" spans="1:13" hidden="1">
      <c r="A58" t="s">
        <v>1116</v>
      </c>
      <c r="B58" t="s">
        <v>1113</v>
      </c>
      <c r="C58" s="59" t="s">
        <v>1105</v>
      </c>
      <c r="D58" s="59" t="s">
        <v>1112</v>
      </c>
      <c r="E58">
        <v>2460</v>
      </c>
      <c r="F58" s="53">
        <v>265</v>
      </c>
      <c r="G58" s="53">
        <v>300</v>
      </c>
      <c r="H58" s="53">
        <v>738000</v>
      </c>
      <c r="I58" s="53">
        <v>59040</v>
      </c>
      <c r="J58" s="53">
        <f t="shared" si="0"/>
        <v>678960</v>
      </c>
      <c r="K58" s="53">
        <v>615000</v>
      </c>
      <c r="L58" s="53">
        <v>63960</v>
      </c>
      <c r="M58" s="60">
        <v>41791</v>
      </c>
    </row>
    <row r="59" spans="1:13">
      <c r="A59" t="s">
        <v>1109</v>
      </c>
      <c r="B59" t="s">
        <v>1110</v>
      </c>
      <c r="C59" s="59" t="s">
        <v>1105</v>
      </c>
      <c r="D59" s="59" t="s">
        <v>1112</v>
      </c>
      <c r="E59">
        <v>1520</v>
      </c>
      <c r="F59" s="53">
        <v>265</v>
      </c>
      <c r="G59" s="53">
        <v>20</v>
      </c>
      <c r="H59" s="53">
        <v>30400</v>
      </c>
      <c r="I59" s="53">
        <v>2432</v>
      </c>
      <c r="J59" s="53">
        <f t="shared" si="0"/>
        <v>27968</v>
      </c>
      <c r="K59" s="53">
        <v>15200</v>
      </c>
      <c r="L59" s="53">
        <v>12768</v>
      </c>
      <c r="M59" s="60">
        <v>41944</v>
      </c>
    </row>
    <row r="60" spans="1:13">
      <c r="A60" t="s">
        <v>1107</v>
      </c>
      <c r="B60" t="s">
        <v>1110</v>
      </c>
      <c r="C60" s="59" t="s">
        <v>1105</v>
      </c>
      <c r="D60" s="59" t="s">
        <v>1112</v>
      </c>
      <c r="E60">
        <v>711</v>
      </c>
      <c r="F60" s="53">
        <v>265</v>
      </c>
      <c r="G60" s="53">
        <v>15</v>
      </c>
      <c r="H60" s="53">
        <v>10665</v>
      </c>
      <c r="I60" s="53">
        <v>853.2</v>
      </c>
      <c r="J60" s="53">
        <f t="shared" si="0"/>
        <v>9811.7999999999993</v>
      </c>
      <c r="K60" s="53">
        <v>7110</v>
      </c>
      <c r="L60" s="53">
        <v>2701.7999999999993</v>
      </c>
      <c r="M60" s="60">
        <v>41974</v>
      </c>
    </row>
    <row r="61" spans="1:13" hidden="1">
      <c r="A61" t="s">
        <v>1116</v>
      </c>
      <c r="B61" t="s">
        <v>1113</v>
      </c>
      <c r="C61" s="59" t="s">
        <v>1105</v>
      </c>
      <c r="D61" s="59" t="s">
        <v>1112</v>
      </c>
      <c r="E61">
        <v>635</v>
      </c>
      <c r="F61" s="53">
        <v>265</v>
      </c>
      <c r="G61" s="53">
        <v>300</v>
      </c>
      <c r="H61" s="53">
        <v>190500</v>
      </c>
      <c r="I61" s="53">
        <v>15240</v>
      </c>
      <c r="J61" s="53">
        <f t="shared" si="0"/>
        <v>175260</v>
      </c>
      <c r="K61" s="53">
        <v>158750</v>
      </c>
      <c r="L61" s="53">
        <v>16510</v>
      </c>
      <c r="M61" s="60">
        <v>41974</v>
      </c>
    </row>
    <row r="62" spans="1:13" hidden="1">
      <c r="A62" t="s">
        <v>1109</v>
      </c>
      <c r="B62" t="s">
        <v>1104</v>
      </c>
      <c r="C62" s="59" t="s">
        <v>1105</v>
      </c>
      <c r="D62" s="59" t="s">
        <v>1112</v>
      </c>
      <c r="E62">
        <v>2071</v>
      </c>
      <c r="F62" s="53">
        <v>265</v>
      </c>
      <c r="G62" s="53">
        <v>350</v>
      </c>
      <c r="H62" s="53">
        <v>724850</v>
      </c>
      <c r="I62" s="53">
        <v>65236.5</v>
      </c>
      <c r="J62" s="53">
        <f t="shared" si="0"/>
        <v>659613.5</v>
      </c>
      <c r="K62" s="53">
        <v>538460</v>
      </c>
      <c r="L62" s="53">
        <v>121153.5</v>
      </c>
      <c r="M62" s="60">
        <v>41883</v>
      </c>
    </row>
    <row r="63" spans="1:13" hidden="1">
      <c r="A63" t="s">
        <v>1109</v>
      </c>
      <c r="B63" t="s">
        <v>1111</v>
      </c>
      <c r="C63" s="59" t="s">
        <v>1105</v>
      </c>
      <c r="D63" s="59" t="s">
        <v>1112</v>
      </c>
      <c r="E63">
        <v>1269</v>
      </c>
      <c r="F63" s="53">
        <v>265</v>
      </c>
      <c r="G63" s="53">
        <v>350</v>
      </c>
      <c r="H63" s="53">
        <v>444150</v>
      </c>
      <c r="I63" s="53">
        <v>39973.5</v>
      </c>
      <c r="J63" s="53">
        <f t="shared" si="0"/>
        <v>404176.5</v>
      </c>
      <c r="K63" s="53">
        <v>329940</v>
      </c>
      <c r="L63" s="53">
        <v>74236.5</v>
      </c>
      <c r="M63" s="60">
        <v>41913</v>
      </c>
    </row>
    <row r="64" spans="1:13" hidden="1">
      <c r="A64" t="s">
        <v>1109</v>
      </c>
      <c r="B64" t="s">
        <v>1113</v>
      </c>
      <c r="C64" s="59" t="s">
        <v>1105</v>
      </c>
      <c r="D64" s="59" t="s">
        <v>1112</v>
      </c>
      <c r="E64">
        <v>1694</v>
      </c>
      <c r="F64" s="53">
        <v>265</v>
      </c>
      <c r="G64" s="53">
        <v>20</v>
      </c>
      <c r="H64" s="53">
        <v>33880</v>
      </c>
      <c r="I64" s="53">
        <v>3049.2</v>
      </c>
      <c r="J64" s="53">
        <f t="shared" si="0"/>
        <v>30830.799999999999</v>
      </c>
      <c r="K64" s="53">
        <v>16940</v>
      </c>
      <c r="L64" s="53">
        <v>13890.8</v>
      </c>
      <c r="M64" s="60">
        <v>41944</v>
      </c>
    </row>
    <row r="65" spans="1:13" hidden="1">
      <c r="A65" t="s">
        <v>1109</v>
      </c>
      <c r="B65" t="s">
        <v>1113</v>
      </c>
      <c r="C65" s="59" t="s">
        <v>1105</v>
      </c>
      <c r="D65" s="59" t="s">
        <v>1112</v>
      </c>
      <c r="E65">
        <v>1038</v>
      </c>
      <c r="F65" s="53">
        <v>265</v>
      </c>
      <c r="G65" s="53">
        <v>20</v>
      </c>
      <c r="H65" s="53">
        <v>20760</v>
      </c>
      <c r="I65" s="53">
        <v>1868.4</v>
      </c>
      <c r="J65" s="53">
        <f t="shared" si="0"/>
        <v>18891.599999999999</v>
      </c>
      <c r="K65" s="53">
        <v>10380</v>
      </c>
      <c r="L65" s="53">
        <v>8511.5999999999985</v>
      </c>
      <c r="M65" s="60">
        <v>41791</v>
      </c>
    </row>
    <row r="66" spans="1:13" hidden="1">
      <c r="A66" t="s">
        <v>1107</v>
      </c>
      <c r="B66" t="s">
        <v>1111</v>
      </c>
      <c r="C66" s="59" t="s">
        <v>1105</v>
      </c>
      <c r="D66" s="59" t="s">
        <v>1112</v>
      </c>
      <c r="E66">
        <v>1630.5</v>
      </c>
      <c r="F66" s="53">
        <v>265</v>
      </c>
      <c r="G66" s="53">
        <v>15</v>
      </c>
      <c r="H66" s="53">
        <v>24457.5</v>
      </c>
      <c r="I66" s="53">
        <v>2201.1750000000002</v>
      </c>
      <c r="J66" s="53">
        <f t="shared" ref="J66:J129" si="1">H66-I66</f>
        <v>22256.325000000001</v>
      </c>
      <c r="K66" s="53">
        <v>16305</v>
      </c>
      <c r="L66" s="53">
        <v>5951.3249999999989</v>
      </c>
      <c r="M66" s="60">
        <v>41821</v>
      </c>
    </row>
    <row r="67" spans="1:13" hidden="1">
      <c r="A67" t="s">
        <v>7</v>
      </c>
      <c r="B67" t="s">
        <v>1104</v>
      </c>
      <c r="C67" s="59" t="s">
        <v>1105</v>
      </c>
      <c r="D67" s="59" t="s">
        <v>1114</v>
      </c>
      <c r="E67">
        <v>579</v>
      </c>
      <c r="F67" s="53">
        <v>265</v>
      </c>
      <c r="G67" s="53">
        <v>125</v>
      </c>
      <c r="H67" s="53">
        <v>72375</v>
      </c>
      <c r="I67" s="53">
        <v>7237.5</v>
      </c>
      <c r="J67" s="53">
        <f t="shared" si="1"/>
        <v>65137.5</v>
      </c>
      <c r="K67" s="53">
        <v>69480</v>
      </c>
      <c r="L67" s="53">
        <v>-4342.5</v>
      </c>
      <c r="M67" s="60">
        <v>41640</v>
      </c>
    </row>
    <row r="68" spans="1:13" hidden="1">
      <c r="A68" t="s">
        <v>1109</v>
      </c>
      <c r="B68" t="s">
        <v>1111</v>
      </c>
      <c r="C68" s="59" t="s">
        <v>1105</v>
      </c>
      <c r="D68" s="59" t="s">
        <v>1114</v>
      </c>
      <c r="E68">
        <v>2240</v>
      </c>
      <c r="F68" s="53">
        <v>265</v>
      </c>
      <c r="G68" s="53">
        <v>350</v>
      </c>
      <c r="H68" s="53">
        <v>784000</v>
      </c>
      <c r="I68" s="53">
        <v>78400</v>
      </c>
      <c r="J68" s="53">
        <f t="shared" si="1"/>
        <v>705600</v>
      </c>
      <c r="K68" s="53">
        <v>582400</v>
      </c>
      <c r="L68" s="53">
        <v>123200</v>
      </c>
      <c r="M68" s="60">
        <v>41671</v>
      </c>
    </row>
    <row r="69" spans="1:13" hidden="1">
      <c r="A69" t="s">
        <v>1116</v>
      </c>
      <c r="B69" t="s">
        <v>1104</v>
      </c>
      <c r="C69" s="59" t="s">
        <v>1105</v>
      </c>
      <c r="D69" s="59" t="s">
        <v>1114</v>
      </c>
      <c r="E69">
        <v>2993</v>
      </c>
      <c r="F69" s="53">
        <v>265</v>
      </c>
      <c r="G69" s="53">
        <v>300</v>
      </c>
      <c r="H69" s="53">
        <v>897900</v>
      </c>
      <c r="I69" s="53">
        <v>89790</v>
      </c>
      <c r="J69" s="53">
        <f t="shared" si="1"/>
        <v>808110</v>
      </c>
      <c r="K69" s="53">
        <v>748250</v>
      </c>
      <c r="L69" s="53">
        <v>59860</v>
      </c>
      <c r="M69" s="60">
        <v>41699</v>
      </c>
    </row>
    <row r="70" spans="1:13" hidden="1">
      <c r="A70" t="s">
        <v>1103</v>
      </c>
      <c r="B70" t="s">
        <v>1111</v>
      </c>
      <c r="C70" s="59" t="s">
        <v>1105</v>
      </c>
      <c r="D70" s="59" t="s">
        <v>1114</v>
      </c>
      <c r="E70">
        <v>3520.5</v>
      </c>
      <c r="F70" s="53">
        <v>265</v>
      </c>
      <c r="G70" s="53">
        <v>12</v>
      </c>
      <c r="H70" s="53">
        <v>42246</v>
      </c>
      <c r="I70" s="53">
        <v>4224.6000000000004</v>
      </c>
      <c r="J70" s="53">
        <f t="shared" si="1"/>
        <v>38021.4</v>
      </c>
      <c r="K70" s="53">
        <v>10561.5</v>
      </c>
      <c r="L70" s="53">
        <v>27459.899999999998</v>
      </c>
      <c r="M70" s="60">
        <v>41730</v>
      </c>
    </row>
    <row r="71" spans="1:13" hidden="1">
      <c r="A71" t="s">
        <v>1109</v>
      </c>
      <c r="B71" t="s">
        <v>1113</v>
      </c>
      <c r="C71" s="59" t="s">
        <v>1105</v>
      </c>
      <c r="D71" s="59" t="s">
        <v>1114</v>
      </c>
      <c r="E71">
        <v>2039</v>
      </c>
      <c r="F71" s="53">
        <v>265</v>
      </c>
      <c r="G71" s="53">
        <v>20</v>
      </c>
      <c r="H71" s="53">
        <v>40780</v>
      </c>
      <c r="I71" s="53">
        <v>4078</v>
      </c>
      <c r="J71" s="53">
        <f t="shared" si="1"/>
        <v>36702</v>
      </c>
      <c r="K71" s="53">
        <v>20390</v>
      </c>
      <c r="L71" s="53">
        <v>16312</v>
      </c>
      <c r="M71" s="60">
        <v>41760</v>
      </c>
    </row>
    <row r="72" spans="1:13">
      <c r="A72" t="s">
        <v>1103</v>
      </c>
      <c r="B72" t="s">
        <v>1110</v>
      </c>
      <c r="C72" s="59" t="s">
        <v>1105</v>
      </c>
      <c r="D72" s="59" t="s">
        <v>1114</v>
      </c>
      <c r="E72">
        <v>2574</v>
      </c>
      <c r="F72" s="53">
        <v>265</v>
      </c>
      <c r="G72" s="53">
        <v>12</v>
      </c>
      <c r="H72" s="53">
        <v>30888</v>
      </c>
      <c r="I72" s="53">
        <v>3088.8</v>
      </c>
      <c r="J72" s="53">
        <f t="shared" si="1"/>
        <v>27799.200000000001</v>
      </c>
      <c r="K72" s="53">
        <v>7722</v>
      </c>
      <c r="L72" s="53">
        <v>20077.2</v>
      </c>
      <c r="M72" s="60">
        <v>41852</v>
      </c>
    </row>
    <row r="73" spans="1:13" hidden="1">
      <c r="A73" t="s">
        <v>1109</v>
      </c>
      <c r="B73" t="s">
        <v>1111</v>
      </c>
      <c r="C73" s="59" t="s">
        <v>1105</v>
      </c>
      <c r="D73" s="59" t="s">
        <v>1114</v>
      </c>
      <c r="E73">
        <v>707</v>
      </c>
      <c r="F73" s="53">
        <v>265</v>
      </c>
      <c r="G73" s="53">
        <v>350</v>
      </c>
      <c r="H73" s="53">
        <v>247450</v>
      </c>
      <c r="I73" s="53">
        <v>24745</v>
      </c>
      <c r="J73" s="53">
        <f t="shared" si="1"/>
        <v>222705</v>
      </c>
      <c r="K73" s="53">
        <v>183820</v>
      </c>
      <c r="L73" s="53">
        <v>38885</v>
      </c>
      <c r="M73" s="60">
        <v>41883</v>
      </c>
    </row>
    <row r="74" spans="1:13" hidden="1">
      <c r="A74" t="s">
        <v>1107</v>
      </c>
      <c r="B74" t="s">
        <v>1108</v>
      </c>
      <c r="C74" s="59" t="s">
        <v>1105</v>
      </c>
      <c r="D74" s="59" t="s">
        <v>1114</v>
      </c>
      <c r="E74">
        <v>2072</v>
      </c>
      <c r="F74" s="53">
        <v>265</v>
      </c>
      <c r="G74" s="53">
        <v>15</v>
      </c>
      <c r="H74" s="53">
        <v>31080</v>
      </c>
      <c r="I74" s="53">
        <v>3108</v>
      </c>
      <c r="J74" s="53">
        <f t="shared" si="1"/>
        <v>27972</v>
      </c>
      <c r="K74" s="53">
        <v>20720</v>
      </c>
      <c r="L74" s="53">
        <v>7252</v>
      </c>
      <c r="M74" s="60">
        <v>41974</v>
      </c>
    </row>
    <row r="75" spans="1:13" hidden="1">
      <c r="A75" t="s">
        <v>1116</v>
      </c>
      <c r="B75" t="s">
        <v>1108</v>
      </c>
      <c r="C75" s="59" t="s">
        <v>1105</v>
      </c>
      <c r="D75" s="59" t="s">
        <v>1114</v>
      </c>
      <c r="E75">
        <v>853</v>
      </c>
      <c r="F75" s="53">
        <v>265</v>
      </c>
      <c r="G75" s="53">
        <v>300</v>
      </c>
      <c r="H75" s="53">
        <v>255900</v>
      </c>
      <c r="I75" s="53">
        <v>25590</v>
      </c>
      <c r="J75" s="53">
        <f t="shared" si="1"/>
        <v>230310</v>
      </c>
      <c r="K75" s="53">
        <v>213250</v>
      </c>
      <c r="L75" s="53">
        <v>17060</v>
      </c>
      <c r="M75" s="60">
        <v>41974</v>
      </c>
    </row>
    <row r="76" spans="1:13" hidden="1">
      <c r="A76" t="s">
        <v>1107</v>
      </c>
      <c r="B76" t="s">
        <v>1104</v>
      </c>
      <c r="C76" s="59" t="s">
        <v>1105</v>
      </c>
      <c r="D76" s="59" t="s">
        <v>1114</v>
      </c>
      <c r="E76">
        <v>3199.5</v>
      </c>
      <c r="F76" s="53">
        <v>265</v>
      </c>
      <c r="G76" s="53">
        <v>15</v>
      </c>
      <c r="H76" s="53">
        <v>47992.5</v>
      </c>
      <c r="I76" s="53">
        <v>5279.1749999999993</v>
      </c>
      <c r="J76" s="53">
        <f t="shared" si="1"/>
        <v>42713.324999999997</v>
      </c>
      <c r="K76" s="53">
        <v>31995</v>
      </c>
      <c r="L76" s="53">
        <v>10718.324999999999</v>
      </c>
      <c r="M76" s="60">
        <v>41821</v>
      </c>
    </row>
    <row r="77" spans="1:13">
      <c r="A77" t="s">
        <v>1103</v>
      </c>
      <c r="B77" t="s">
        <v>1110</v>
      </c>
      <c r="C77" s="59" t="s">
        <v>1105</v>
      </c>
      <c r="D77" s="59" t="s">
        <v>1114</v>
      </c>
      <c r="E77">
        <v>472</v>
      </c>
      <c r="F77" s="53">
        <v>265</v>
      </c>
      <c r="G77" s="53">
        <v>12</v>
      </c>
      <c r="H77" s="53">
        <v>5664</v>
      </c>
      <c r="I77" s="53">
        <v>623.04</v>
      </c>
      <c r="J77" s="53">
        <f t="shared" si="1"/>
        <v>5040.96</v>
      </c>
      <c r="K77" s="53">
        <v>1416</v>
      </c>
      <c r="L77" s="53">
        <v>3624.96</v>
      </c>
      <c r="M77" s="60">
        <v>41913</v>
      </c>
    </row>
    <row r="78" spans="1:13">
      <c r="A78" t="s">
        <v>7</v>
      </c>
      <c r="B78" t="s">
        <v>1110</v>
      </c>
      <c r="C78" s="59" t="s">
        <v>1105</v>
      </c>
      <c r="D78" s="59" t="s">
        <v>1114</v>
      </c>
      <c r="E78">
        <v>3165</v>
      </c>
      <c r="F78" s="53">
        <v>265</v>
      </c>
      <c r="G78" s="53">
        <v>125</v>
      </c>
      <c r="H78" s="53">
        <v>395625</v>
      </c>
      <c r="I78" s="53">
        <v>43518.75</v>
      </c>
      <c r="J78" s="53">
        <f t="shared" si="1"/>
        <v>352106.25</v>
      </c>
      <c r="K78" s="53">
        <v>379800</v>
      </c>
      <c r="L78" s="53">
        <v>-27693.75</v>
      </c>
      <c r="M78" s="60">
        <v>41640</v>
      </c>
    </row>
    <row r="79" spans="1:13" hidden="1">
      <c r="A79" t="s">
        <v>1109</v>
      </c>
      <c r="B79" t="s">
        <v>1113</v>
      </c>
      <c r="C79" s="59" t="s">
        <v>1105</v>
      </c>
      <c r="D79" s="59" t="s">
        <v>1114</v>
      </c>
      <c r="E79">
        <v>2629</v>
      </c>
      <c r="F79" s="53">
        <v>265</v>
      </c>
      <c r="G79" s="53">
        <v>20</v>
      </c>
      <c r="H79" s="53">
        <v>52580</v>
      </c>
      <c r="I79" s="53">
        <v>5783.8</v>
      </c>
      <c r="J79" s="53">
        <f t="shared" si="1"/>
        <v>46796.2</v>
      </c>
      <c r="K79" s="53">
        <v>26290</v>
      </c>
      <c r="L79" s="53">
        <v>20506.199999999997</v>
      </c>
      <c r="M79" s="60">
        <v>41640</v>
      </c>
    </row>
    <row r="80" spans="1:13" hidden="1">
      <c r="A80" t="s">
        <v>7</v>
      </c>
      <c r="B80" t="s">
        <v>1108</v>
      </c>
      <c r="C80" s="59" t="s">
        <v>1105</v>
      </c>
      <c r="D80" s="59" t="s">
        <v>1114</v>
      </c>
      <c r="E80">
        <v>1433</v>
      </c>
      <c r="F80" s="53">
        <v>265</v>
      </c>
      <c r="G80" s="53">
        <v>125</v>
      </c>
      <c r="H80" s="53">
        <v>179125</v>
      </c>
      <c r="I80" s="53">
        <v>19703.75</v>
      </c>
      <c r="J80" s="53">
        <f t="shared" si="1"/>
        <v>159421.25</v>
      </c>
      <c r="K80" s="53">
        <v>171960</v>
      </c>
      <c r="L80" s="53">
        <v>-12538.75</v>
      </c>
      <c r="M80" s="60">
        <v>41760</v>
      </c>
    </row>
    <row r="81" spans="1:13" hidden="1">
      <c r="A81" t="s">
        <v>1107</v>
      </c>
      <c r="B81" t="s">
        <v>1113</v>
      </c>
      <c r="C81" s="59" t="s">
        <v>1105</v>
      </c>
      <c r="D81" s="59" t="s">
        <v>1114</v>
      </c>
      <c r="E81">
        <v>2157</v>
      </c>
      <c r="F81" s="53">
        <v>265</v>
      </c>
      <c r="G81" s="53">
        <v>15</v>
      </c>
      <c r="H81" s="53">
        <v>32355</v>
      </c>
      <c r="I81" s="53">
        <v>3559.05</v>
      </c>
      <c r="J81" s="53">
        <f t="shared" si="1"/>
        <v>28795.95</v>
      </c>
      <c r="K81" s="53">
        <v>21570</v>
      </c>
      <c r="L81" s="53">
        <v>7225.9500000000007</v>
      </c>
      <c r="M81" s="60">
        <v>41974</v>
      </c>
    </row>
    <row r="82" spans="1:13" hidden="1">
      <c r="A82" t="s">
        <v>1109</v>
      </c>
      <c r="B82" t="s">
        <v>1104</v>
      </c>
      <c r="C82" s="59" t="s">
        <v>1105</v>
      </c>
      <c r="D82" s="59" t="s">
        <v>1114</v>
      </c>
      <c r="E82">
        <v>270</v>
      </c>
      <c r="F82" s="53">
        <v>265</v>
      </c>
      <c r="G82" s="53">
        <v>350</v>
      </c>
      <c r="H82" s="53">
        <v>94500</v>
      </c>
      <c r="I82" s="53">
        <v>11340</v>
      </c>
      <c r="J82" s="53">
        <f t="shared" si="1"/>
        <v>83160</v>
      </c>
      <c r="K82" s="53">
        <v>70200</v>
      </c>
      <c r="L82" s="53">
        <v>12960</v>
      </c>
      <c r="M82" s="60">
        <v>41671</v>
      </c>
    </row>
    <row r="83" spans="1:13" hidden="1">
      <c r="A83" t="s">
        <v>1109</v>
      </c>
      <c r="B83" t="s">
        <v>1108</v>
      </c>
      <c r="C83" s="59" t="s">
        <v>1105</v>
      </c>
      <c r="D83" s="59" t="s">
        <v>1114</v>
      </c>
      <c r="E83">
        <v>3421.5</v>
      </c>
      <c r="F83" s="53">
        <v>265</v>
      </c>
      <c r="G83" s="53">
        <v>7</v>
      </c>
      <c r="H83" s="53">
        <v>23950.5</v>
      </c>
      <c r="I83" s="53">
        <v>2874.06</v>
      </c>
      <c r="J83" s="53">
        <f t="shared" si="1"/>
        <v>21076.44</v>
      </c>
      <c r="K83" s="53">
        <v>17107.5</v>
      </c>
      <c r="L83" s="53">
        <v>3968.9399999999987</v>
      </c>
      <c r="M83" s="60">
        <v>41821</v>
      </c>
    </row>
    <row r="84" spans="1:13" hidden="1">
      <c r="A84" t="s">
        <v>1109</v>
      </c>
      <c r="B84" t="s">
        <v>1111</v>
      </c>
      <c r="C84" s="59" t="s">
        <v>1105</v>
      </c>
      <c r="D84" s="59" t="s">
        <v>1114</v>
      </c>
      <c r="E84">
        <v>2734</v>
      </c>
      <c r="F84" s="53">
        <v>265</v>
      </c>
      <c r="G84" s="53">
        <v>7</v>
      </c>
      <c r="H84" s="53">
        <v>19138</v>
      </c>
      <c r="I84" s="53">
        <v>2296.56</v>
      </c>
      <c r="J84" s="53">
        <f t="shared" si="1"/>
        <v>16841.439999999999</v>
      </c>
      <c r="K84" s="53">
        <v>13670</v>
      </c>
      <c r="L84" s="53">
        <v>3171.4399999999987</v>
      </c>
      <c r="M84" s="60">
        <v>41913</v>
      </c>
    </row>
    <row r="85" spans="1:13" hidden="1">
      <c r="A85" t="s">
        <v>7</v>
      </c>
      <c r="B85" t="s">
        <v>1111</v>
      </c>
      <c r="C85" s="59" t="s">
        <v>1105</v>
      </c>
      <c r="D85" s="59" t="s">
        <v>1114</v>
      </c>
      <c r="E85">
        <v>1659</v>
      </c>
      <c r="F85" s="53">
        <v>265</v>
      </c>
      <c r="G85" s="53">
        <v>125</v>
      </c>
      <c r="H85" s="53">
        <v>207375</v>
      </c>
      <c r="I85" s="53">
        <v>26958.75</v>
      </c>
      <c r="J85" s="53">
        <f t="shared" si="1"/>
        <v>180416.25</v>
      </c>
      <c r="K85" s="53">
        <v>199080</v>
      </c>
      <c r="L85" s="53">
        <v>-18663.75</v>
      </c>
      <c r="M85" s="60">
        <v>41640</v>
      </c>
    </row>
    <row r="86" spans="1:13" hidden="1">
      <c r="A86" t="s">
        <v>1109</v>
      </c>
      <c r="B86" t="s">
        <v>1108</v>
      </c>
      <c r="C86" s="59" t="s">
        <v>1105</v>
      </c>
      <c r="D86" s="59" t="s">
        <v>1114</v>
      </c>
      <c r="E86">
        <v>1190</v>
      </c>
      <c r="F86" s="53">
        <v>265</v>
      </c>
      <c r="G86" s="53">
        <v>7</v>
      </c>
      <c r="H86" s="53">
        <v>8330</v>
      </c>
      <c r="I86" s="53">
        <v>1082.9000000000001</v>
      </c>
      <c r="J86" s="53">
        <f t="shared" si="1"/>
        <v>7247.1</v>
      </c>
      <c r="K86" s="53">
        <v>5950</v>
      </c>
      <c r="L86" s="53">
        <v>1297.1000000000004</v>
      </c>
      <c r="M86" s="60">
        <v>41791</v>
      </c>
    </row>
    <row r="87" spans="1:13" hidden="1">
      <c r="A87" t="s">
        <v>1103</v>
      </c>
      <c r="B87" t="s">
        <v>1113</v>
      </c>
      <c r="C87" s="59" t="s">
        <v>1105</v>
      </c>
      <c r="D87" s="59" t="s">
        <v>1114</v>
      </c>
      <c r="E87">
        <v>410</v>
      </c>
      <c r="F87" s="53">
        <v>265</v>
      </c>
      <c r="G87" s="53">
        <v>12</v>
      </c>
      <c r="H87" s="53">
        <v>4920</v>
      </c>
      <c r="I87" s="53">
        <v>639.6</v>
      </c>
      <c r="J87" s="53">
        <f t="shared" si="1"/>
        <v>4280.3999999999996</v>
      </c>
      <c r="K87" s="53">
        <v>1230</v>
      </c>
      <c r="L87" s="53">
        <v>3050.3999999999996</v>
      </c>
      <c r="M87" s="60">
        <v>41913</v>
      </c>
    </row>
    <row r="88" spans="1:13" hidden="1">
      <c r="A88" t="s">
        <v>1103</v>
      </c>
      <c r="B88" t="s">
        <v>1108</v>
      </c>
      <c r="C88" s="59" t="s">
        <v>1105</v>
      </c>
      <c r="D88" s="59" t="s">
        <v>1114</v>
      </c>
      <c r="E88">
        <v>1393</v>
      </c>
      <c r="F88" s="53">
        <v>265</v>
      </c>
      <c r="G88" s="53">
        <v>12</v>
      </c>
      <c r="H88" s="53">
        <v>16716</v>
      </c>
      <c r="I88" s="53">
        <v>2340.2399999999998</v>
      </c>
      <c r="J88" s="53">
        <f t="shared" si="1"/>
        <v>14375.76</v>
      </c>
      <c r="K88" s="53">
        <v>4179</v>
      </c>
      <c r="L88" s="53">
        <v>10196.76</v>
      </c>
      <c r="M88" s="60">
        <v>41913</v>
      </c>
    </row>
    <row r="89" spans="1:13" hidden="1">
      <c r="A89" t="s">
        <v>1116</v>
      </c>
      <c r="B89" t="s">
        <v>1111</v>
      </c>
      <c r="C89" s="59" t="s">
        <v>1105</v>
      </c>
      <c r="D89" s="59" t="s">
        <v>1114</v>
      </c>
      <c r="E89">
        <v>888</v>
      </c>
      <c r="F89" s="53">
        <v>265</v>
      </c>
      <c r="G89" s="53">
        <v>300</v>
      </c>
      <c r="H89" s="53">
        <v>266400</v>
      </c>
      <c r="I89" s="53">
        <v>37296</v>
      </c>
      <c r="J89" s="53">
        <f t="shared" si="1"/>
        <v>229104</v>
      </c>
      <c r="K89" s="53">
        <v>222000</v>
      </c>
      <c r="L89" s="53">
        <v>7104</v>
      </c>
      <c r="M89" s="60">
        <v>41699</v>
      </c>
    </row>
    <row r="90" spans="1:13" hidden="1">
      <c r="A90" t="s">
        <v>7</v>
      </c>
      <c r="B90" t="s">
        <v>1104</v>
      </c>
      <c r="C90" s="59" t="s">
        <v>1105</v>
      </c>
      <c r="D90" s="59" t="s">
        <v>1114</v>
      </c>
      <c r="E90">
        <v>2844</v>
      </c>
      <c r="F90" s="53">
        <v>265</v>
      </c>
      <c r="G90" s="53">
        <v>125</v>
      </c>
      <c r="H90" s="53">
        <v>355500</v>
      </c>
      <c r="I90" s="53">
        <v>49770</v>
      </c>
      <c r="J90" s="53">
        <f t="shared" si="1"/>
        <v>305730</v>
      </c>
      <c r="K90" s="53">
        <v>341280</v>
      </c>
      <c r="L90" s="53">
        <v>-35550</v>
      </c>
      <c r="M90" s="60">
        <v>41760</v>
      </c>
    </row>
    <row r="91" spans="1:13" hidden="1">
      <c r="A91" t="s">
        <v>1103</v>
      </c>
      <c r="B91" t="s">
        <v>1108</v>
      </c>
      <c r="C91" s="59" t="s">
        <v>1105</v>
      </c>
      <c r="D91" s="59" t="s">
        <v>1114</v>
      </c>
      <c r="E91">
        <v>2475</v>
      </c>
      <c r="F91" s="53">
        <v>265</v>
      </c>
      <c r="G91" s="53">
        <v>12</v>
      </c>
      <c r="H91" s="53">
        <v>29700</v>
      </c>
      <c r="I91" s="53">
        <v>4158</v>
      </c>
      <c r="J91" s="53">
        <f t="shared" si="1"/>
        <v>25542</v>
      </c>
      <c r="K91" s="53">
        <v>7425</v>
      </c>
      <c r="L91" s="53">
        <v>18117</v>
      </c>
      <c r="M91" s="60">
        <v>41852</v>
      </c>
    </row>
    <row r="92" spans="1:13" hidden="1">
      <c r="A92" t="s">
        <v>1103</v>
      </c>
      <c r="B92" t="s">
        <v>1104</v>
      </c>
      <c r="C92" s="59" t="s">
        <v>1105</v>
      </c>
      <c r="D92" s="59" t="s">
        <v>1114</v>
      </c>
      <c r="E92">
        <v>2914</v>
      </c>
      <c r="F92" s="53">
        <v>265</v>
      </c>
      <c r="G92" s="53">
        <v>12</v>
      </c>
      <c r="H92" s="53">
        <v>34968</v>
      </c>
      <c r="I92" s="53">
        <v>4895.5200000000004</v>
      </c>
      <c r="J92" s="53">
        <f t="shared" si="1"/>
        <v>30072.48</v>
      </c>
      <c r="K92" s="53">
        <v>8742</v>
      </c>
      <c r="L92" s="53">
        <v>21330.48</v>
      </c>
      <c r="M92" s="60">
        <v>41913</v>
      </c>
    </row>
    <row r="93" spans="1:13" hidden="1">
      <c r="A93" t="s">
        <v>1109</v>
      </c>
      <c r="B93" t="s">
        <v>1108</v>
      </c>
      <c r="C93" s="59" t="s">
        <v>1105</v>
      </c>
      <c r="D93" s="59" t="s">
        <v>1114</v>
      </c>
      <c r="E93">
        <v>1731</v>
      </c>
      <c r="F93" s="53">
        <v>265</v>
      </c>
      <c r="G93" s="53">
        <v>7</v>
      </c>
      <c r="H93" s="53">
        <v>12117</v>
      </c>
      <c r="I93" s="53">
        <v>1696.38</v>
      </c>
      <c r="J93" s="53">
        <f t="shared" si="1"/>
        <v>10420.619999999999</v>
      </c>
      <c r="K93" s="53">
        <v>8655</v>
      </c>
      <c r="L93" s="53">
        <v>1765.619999999999</v>
      </c>
      <c r="M93" s="60">
        <v>41913</v>
      </c>
    </row>
    <row r="94" spans="1:13" hidden="1">
      <c r="A94" t="s">
        <v>1116</v>
      </c>
      <c r="B94" t="s">
        <v>1108</v>
      </c>
      <c r="C94" s="59" t="s">
        <v>1105</v>
      </c>
      <c r="D94" s="59" t="s">
        <v>1114</v>
      </c>
      <c r="E94">
        <v>2475</v>
      </c>
      <c r="F94" s="53">
        <v>265</v>
      </c>
      <c r="G94" s="53">
        <v>300</v>
      </c>
      <c r="H94" s="53">
        <v>742500</v>
      </c>
      <c r="I94" s="53">
        <v>111375</v>
      </c>
      <c r="J94" s="53">
        <f t="shared" si="1"/>
        <v>631125</v>
      </c>
      <c r="K94" s="53">
        <v>618750</v>
      </c>
      <c r="L94" s="53">
        <v>12375</v>
      </c>
      <c r="M94" s="60">
        <v>41699</v>
      </c>
    </row>
    <row r="95" spans="1:13" hidden="1">
      <c r="A95" t="s">
        <v>1116</v>
      </c>
      <c r="B95" t="s">
        <v>1113</v>
      </c>
      <c r="C95" s="59" t="s">
        <v>1105</v>
      </c>
      <c r="D95" s="59" t="s">
        <v>1114</v>
      </c>
      <c r="E95">
        <v>546</v>
      </c>
      <c r="F95" s="53">
        <v>265</v>
      </c>
      <c r="G95" s="53">
        <v>300</v>
      </c>
      <c r="H95" s="53">
        <v>163800</v>
      </c>
      <c r="I95" s="53">
        <v>24570</v>
      </c>
      <c r="J95" s="53">
        <f t="shared" si="1"/>
        <v>139230</v>
      </c>
      <c r="K95" s="53">
        <v>136500</v>
      </c>
      <c r="L95" s="53">
        <v>2730</v>
      </c>
      <c r="M95" s="60">
        <v>41913</v>
      </c>
    </row>
    <row r="96" spans="1:13" hidden="1">
      <c r="A96" t="s">
        <v>1109</v>
      </c>
      <c r="B96" t="s">
        <v>1108</v>
      </c>
      <c r="C96" s="59" t="s">
        <v>1105</v>
      </c>
      <c r="D96" s="59" t="s">
        <v>1115</v>
      </c>
      <c r="E96">
        <v>2783</v>
      </c>
      <c r="F96" s="59">
        <v>270</v>
      </c>
      <c r="G96" s="59">
        <v>352</v>
      </c>
      <c r="H96" s="59">
        <v>979616</v>
      </c>
      <c r="I96" s="59">
        <v>0</v>
      </c>
      <c r="J96" s="53">
        <f t="shared" si="1"/>
        <v>979616</v>
      </c>
      <c r="K96" s="59">
        <v>715440</v>
      </c>
      <c r="L96" s="59">
        <v>264176</v>
      </c>
      <c r="M96" s="60">
        <v>42036</v>
      </c>
    </row>
    <row r="97" spans="1:13" hidden="1">
      <c r="A97" t="s">
        <v>1103</v>
      </c>
      <c r="B97" t="s">
        <v>1104</v>
      </c>
      <c r="C97" s="59" t="s">
        <v>1105</v>
      </c>
      <c r="D97" s="59" t="s">
        <v>1115</v>
      </c>
      <c r="E97">
        <v>1966</v>
      </c>
      <c r="F97" s="59">
        <v>270</v>
      </c>
      <c r="G97" s="59">
        <v>14</v>
      </c>
      <c r="H97" s="59">
        <v>27524</v>
      </c>
      <c r="I97" s="59">
        <v>0</v>
      </c>
      <c r="J97" s="53">
        <f t="shared" si="1"/>
        <v>27524</v>
      </c>
      <c r="K97" s="59">
        <v>5789</v>
      </c>
      <c r="L97" s="59">
        <v>21735</v>
      </c>
      <c r="M97" s="60">
        <v>42095</v>
      </c>
    </row>
    <row r="98" spans="1:13">
      <c r="A98" t="s">
        <v>7</v>
      </c>
      <c r="B98" t="s">
        <v>1110</v>
      </c>
      <c r="C98" s="59" t="s">
        <v>1105</v>
      </c>
      <c r="D98" s="59" t="s">
        <v>1115</v>
      </c>
      <c r="E98">
        <v>4226.5</v>
      </c>
      <c r="F98" s="59">
        <v>270</v>
      </c>
      <c r="G98" s="59">
        <v>127</v>
      </c>
      <c r="H98" s="59">
        <v>536765.5</v>
      </c>
      <c r="I98" s="59">
        <v>0</v>
      </c>
      <c r="J98" s="53">
        <f t="shared" si="1"/>
        <v>536765.5</v>
      </c>
      <c r="K98" s="59">
        <v>506441</v>
      </c>
      <c r="L98" s="59">
        <v>30324.5</v>
      </c>
      <c r="M98" s="60">
        <v>42095</v>
      </c>
    </row>
    <row r="99" spans="1:13" hidden="1">
      <c r="A99" t="s">
        <v>1109</v>
      </c>
      <c r="B99" t="s">
        <v>1108</v>
      </c>
      <c r="C99" s="59" t="s">
        <v>1105</v>
      </c>
      <c r="D99" s="59" t="s">
        <v>1115</v>
      </c>
      <c r="E99">
        <v>1968</v>
      </c>
      <c r="F99" s="59">
        <v>270</v>
      </c>
      <c r="G99" s="59">
        <v>22</v>
      </c>
      <c r="H99" s="59">
        <v>43296</v>
      </c>
      <c r="I99" s="59">
        <v>0</v>
      </c>
      <c r="J99" s="53">
        <f t="shared" si="1"/>
        <v>43296</v>
      </c>
      <c r="K99" s="59">
        <v>18987</v>
      </c>
      <c r="L99" s="59">
        <v>24309</v>
      </c>
      <c r="M99" s="60">
        <v>42156</v>
      </c>
    </row>
    <row r="100" spans="1:13">
      <c r="A100" t="s">
        <v>1109</v>
      </c>
      <c r="B100" t="s">
        <v>1110</v>
      </c>
      <c r="C100" s="59" t="s">
        <v>1105</v>
      </c>
      <c r="D100" s="59" t="s">
        <v>1115</v>
      </c>
      <c r="E100">
        <v>1678</v>
      </c>
      <c r="F100" s="59">
        <v>270</v>
      </c>
      <c r="G100" s="59">
        <v>9</v>
      </c>
      <c r="H100" s="59">
        <v>15102</v>
      </c>
      <c r="I100" s="59">
        <v>0</v>
      </c>
      <c r="J100" s="53">
        <f t="shared" si="1"/>
        <v>15102</v>
      </c>
      <c r="K100" s="59">
        <v>8412</v>
      </c>
      <c r="L100" s="59">
        <v>6690</v>
      </c>
      <c r="M100" s="60">
        <v>42186</v>
      </c>
    </row>
    <row r="101" spans="1:13" hidden="1">
      <c r="A101" t="s">
        <v>1103</v>
      </c>
      <c r="B101" t="s">
        <v>1104</v>
      </c>
      <c r="C101" s="59" t="s">
        <v>1105</v>
      </c>
      <c r="D101" s="59" t="s">
        <v>1115</v>
      </c>
      <c r="E101">
        <v>2229</v>
      </c>
      <c r="F101" s="59">
        <v>270</v>
      </c>
      <c r="G101" s="59">
        <v>14</v>
      </c>
      <c r="H101" s="59">
        <v>31206</v>
      </c>
      <c r="I101" s="59">
        <v>0</v>
      </c>
      <c r="J101" s="53">
        <f t="shared" si="1"/>
        <v>31206</v>
      </c>
      <c r="K101" s="59">
        <v>6818</v>
      </c>
      <c r="L101" s="59">
        <v>24388</v>
      </c>
      <c r="M101" s="60">
        <v>42217</v>
      </c>
    </row>
    <row r="102" spans="1:13" hidden="1">
      <c r="A102" t="s">
        <v>1109</v>
      </c>
      <c r="B102" t="s">
        <v>1104</v>
      </c>
      <c r="C102" s="59" t="s">
        <v>1105</v>
      </c>
      <c r="D102" s="59" t="s">
        <v>1115</v>
      </c>
      <c r="E102">
        <v>1292</v>
      </c>
      <c r="F102" s="59">
        <v>270</v>
      </c>
      <c r="G102" s="59">
        <v>9</v>
      </c>
      <c r="H102" s="59">
        <v>11628</v>
      </c>
      <c r="I102" s="59">
        <v>0</v>
      </c>
      <c r="J102" s="53">
        <f t="shared" si="1"/>
        <v>11628</v>
      </c>
      <c r="K102" s="59">
        <v>5715</v>
      </c>
      <c r="L102" s="59">
        <v>5913</v>
      </c>
      <c r="M102" s="60">
        <v>42278</v>
      </c>
    </row>
    <row r="103" spans="1:13" hidden="1">
      <c r="A103" t="s">
        <v>1107</v>
      </c>
      <c r="B103" t="s">
        <v>1104</v>
      </c>
      <c r="C103" s="59" t="s">
        <v>1105</v>
      </c>
      <c r="D103" s="59" t="s">
        <v>1115</v>
      </c>
      <c r="E103">
        <v>682</v>
      </c>
      <c r="F103" s="59">
        <v>270</v>
      </c>
      <c r="G103" s="59">
        <v>17</v>
      </c>
      <c r="H103" s="59">
        <v>11594</v>
      </c>
      <c r="I103" s="59">
        <v>0</v>
      </c>
      <c r="J103" s="53">
        <f t="shared" si="1"/>
        <v>11594</v>
      </c>
      <c r="K103" s="59">
        <v>6468</v>
      </c>
      <c r="L103" s="59">
        <v>5126</v>
      </c>
      <c r="M103" s="60">
        <v>42339</v>
      </c>
    </row>
    <row r="104" spans="1:13">
      <c r="A104" t="s">
        <v>1116</v>
      </c>
      <c r="B104" t="s">
        <v>1110</v>
      </c>
      <c r="C104" s="59" t="s">
        <v>1105</v>
      </c>
      <c r="D104" s="59" t="s">
        <v>1106</v>
      </c>
      <c r="E104">
        <v>373</v>
      </c>
      <c r="F104" s="59">
        <v>270</v>
      </c>
      <c r="G104" s="59">
        <v>302</v>
      </c>
      <c r="H104" s="59">
        <v>112646</v>
      </c>
      <c r="I104" s="59">
        <v>2252.92</v>
      </c>
      <c r="J104" s="53">
        <f t="shared" si="1"/>
        <v>110393.08</v>
      </c>
      <c r="K104" s="59">
        <v>64912</v>
      </c>
      <c r="L104" s="59">
        <v>45481.08</v>
      </c>
      <c r="M104" s="60">
        <v>42064</v>
      </c>
    </row>
    <row r="105" spans="1:13" hidden="1">
      <c r="A105" t="s">
        <v>1116</v>
      </c>
      <c r="B105" t="s">
        <v>1113</v>
      </c>
      <c r="C105" s="59" t="s">
        <v>1105</v>
      </c>
      <c r="D105" s="59" t="s">
        <v>1106</v>
      </c>
      <c r="E105">
        <v>1178</v>
      </c>
      <c r="F105" s="59">
        <v>270</v>
      </c>
      <c r="G105" s="59">
        <v>302</v>
      </c>
      <c r="H105" s="59">
        <v>355756</v>
      </c>
      <c r="I105" s="59">
        <v>7115.12</v>
      </c>
      <c r="J105" s="53">
        <f t="shared" si="1"/>
        <v>348640.88</v>
      </c>
      <c r="K105" s="59">
        <v>275352</v>
      </c>
      <c r="L105" s="59">
        <v>73288.88</v>
      </c>
      <c r="M105" s="60">
        <v>42064</v>
      </c>
    </row>
    <row r="106" spans="1:13">
      <c r="A106" t="s">
        <v>7</v>
      </c>
      <c r="B106" t="s">
        <v>1110</v>
      </c>
      <c r="C106" s="59" t="s">
        <v>1105</v>
      </c>
      <c r="D106" s="59" t="s">
        <v>1106</v>
      </c>
      <c r="E106">
        <v>2395</v>
      </c>
      <c r="F106" s="59">
        <v>270</v>
      </c>
      <c r="G106" s="59">
        <v>127</v>
      </c>
      <c r="H106" s="59">
        <v>304165</v>
      </c>
      <c r="I106" s="59">
        <v>6083.3</v>
      </c>
      <c r="J106" s="53">
        <f t="shared" si="1"/>
        <v>298081.7</v>
      </c>
      <c r="K106" s="59">
        <v>273494</v>
      </c>
      <c r="L106" s="59">
        <v>24587.700000000012</v>
      </c>
      <c r="M106" s="60">
        <v>42125</v>
      </c>
    </row>
    <row r="107" spans="1:13" hidden="1">
      <c r="A107" t="s">
        <v>1109</v>
      </c>
      <c r="B107" t="s">
        <v>1104</v>
      </c>
      <c r="C107" s="59" t="s">
        <v>1105</v>
      </c>
      <c r="D107" s="59" t="s">
        <v>1106</v>
      </c>
      <c r="E107">
        <v>1343</v>
      </c>
      <c r="F107" s="59">
        <v>270</v>
      </c>
      <c r="G107" s="59">
        <v>22</v>
      </c>
      <c r="H107" s="59">
        <v>29546</v>
      </c>
      <c r="I107" s="59">
        <v>590.91999999999996</v>
      </c>
      <c r="J107" s="53">
        <f t="shared" si="1"/>
        <v>28955.08</v>
      </c>
      <c r="K107" s="59">
        <v>12659</v>
      </c>
      <c r="L107" s="59">
        <v>16296.080000000002</v>
      </c>
      <c r="M107" s="60">
        <v>42309</v>
      </c>
    </row>
    <row r="108" spans="1:13" hidden="1">
      <c r="A108" t="s">
        <v>1109</v>
      </c>
      <c r="B108" t="s">
        <v>1108</v>
      </c>
      <c r="C108" s="59" t="s">
        <v>1105</v>
      </c>
      <c r="D108" s="59" t="s">
        <v>1106</v>
      </c>
      <c r="E108">
        <v>1090</v>
      </c>
      <c r="F108" s="59">
        <v>270</v>
      </c>
      <c r="G108" s="59">
        <v>22</v>
      </c>
      <c r="H108" s="59">
        <v>23980</v>
      </c>
      <c r="I108" s="59">
        <v>479.6</v>
      </c>
      <c r="J108" s="53">
        <f t="shared" si="1"/>
        <v>23500.400000000001</v>
      </c>
      <c r="K108" s="59">
        <v>9348</v>
      </c>
      <c r="L108" s="59">
        <v>14152.400000000001</v>
      </c>
      <c r="M108" s="60">
        <v>42309</v>
      </c>
    </row>
    <row r="109" spans="1:13" hidden="1">
      <c r="A109" t="s">
        <v>1116</v>
      </c>
      <c r="B109" t="s">
        <v>1111</v>
      </c>
      <c r="C109" s="59" t="s">
        <v>1105</v>
      </c>
      <c r="D109" s="59" t="s">
        <v>1106</v>
      </c>
      <c r="E109">
        <v>1954</v>
      </c>
      <c r="F109" s="59">
        <v>270</v>
      </c>
      <c r="G109" s="59">
        <v>302</v>
      </c>
      <c r="H109" s="59">
        <v>590108</v>
      </c>
      <c r="I109" s="59">
        <v>11802.16</v>
      </c>
      <c r="J109" s="53">
        <f t="shared" si="1"/>
        <v>578305.84</v>
      </c>
      <c r="K109" s="59">
        <v>478939</v>
      </c>
      <c r="L109" s="59">
        <v>99366.839999999967</v>
      </c>
      <c r="M109" s="60">
        <v>42339</v>
      </c>
    </row>
    <row r="110" spans="1:13" hidden="1">
      <c r="A110" t="s">
        <v>1109</v>
      </c>
      <c r="B110" t="s">
        <v>1113</v>
      </c>
      <c r="C110" s="59" t="s">
        <v>1105</v>
      </c>
      <c r="D110" s="59" t="s">
        <v>1106</v>
      </c>
      <c r="E110">
        <v>1865</v>
      </c>
      <c r="F110" s="59">
        <v>270</v>
      </c>
      <c r="G110" s="59">
        <v>352</v>
      </c>
      <c r="H110" s="59">
        <v>656480</v>
      </c>
      <c r="I110" s="59">
        <v>26259.200000000001</v>
      </c>
      <c r="J110" s="53">
        <f t="shared" si="1"/>
        <v>630220.80000000005</v>
      </c>
      <c r="K110" s="59">
        <v>485013</v>
      </c>
      <c r="L110" s="59">
        <v>145207.80000000005</v>
      </c>
      <c r="M110" s="60">
        <v>42036</v>
      </c>
    </row>
    <row r="111" spans="1:13" hidden="1">
      <c r="A111" t="s">
        <v>7</v>
      </c>
      <c r="B111" t="s">
        <v>1113</v>
      </c>
      <c r="C111" s="59" t="s">
        <v>1105</v>
      </c>
      <c r="D111" s="59" t="s">
        <v>1106</v>
      </c>
      <c r="E111">
        <v>1159</v>
      </c>
      <c r="F111" s="59">
        <v>270</v>
      </c>
      <c r="G111" s="59">
        <v>127</v>
      </c>
      <c r="H111" s="59">
        <v>147193</v>
      </c>
      <c r="I111" s="59">
        <v>5887.72</v>
      </c>
      <c r="J111" s="53">
        <f t="shared" si="1"/>
        <v>141305.28</v>
      </c>
      <c r="K111" s="59">
        <v>129359</v>
      </c>
      <c r="L111" s="59">
        <v>11946.279999999999</v>
      </c>
      <c r="M111" s="60">
        <v>42095</v>
      </c>
    </row>
    <row r="112" spans="1:13">
      <c r="A112" t="s">
        <v>1109</v>
      </c>
      <c r="B112" t="s">
        <v>1110</v>
      </c>
      <c r="C112" s="59" t="s">
        <v>1105</v>
      </c>
      <c r="D112" s="59" t="s">
        <v>1106</v>
      </c>
      <c r="E112">
        <v>2022</v>
      </c>
      <c r="F112" s="59">
        <v>270</v>
      </c>
      <c r="G112" s="59">
        <v>352</v>
      </c>
      <c r="H112" s="59">
        <v>711744</v>
      </c>
      <c r="I112" s="59">
        <v>28469.760000000002</v>
      </c>
      <c r="J112" s="53">
        <f t="shared" si="1"/>
        <v>683274.23999999999</v>
      </c>
      <c r="K112" s="59">
        <v>495978</v>
      </c>
      <c r="L112" s="59">
        <v>187296.24</v>
      </c>
      <c r="M112" s="60">
        <v>42248</v>
      </c>
    </row>
    <row r="113" spans="1:13" hidden="1">
      <c r="A113" t="s">
        <v>1109</v>
      </c>
      <c r="B113" t="s">
        <v>1113</v>
      </c>
      <c r="C113" s="59" t="s">
        <v>1105</v>
      </c>
      <c r="D113" s="59" t="s">
        <v>1112</v>
      </c>
      <c r="E113">
        <v>1702</v>
      </c>
      <c r="F113" s="59">
        <v>270</v>
      </c>
      <c r="G113" s="59">
        <v>9</v>
      </c>
      <c r="H113" s="59">
        <v>15318</v>
      </c>
      <c r="I113" s="59">
        <v>765.9</v>
      </c>
      <c r="J113" s="53">
        <f t="shared" si="1"/>
        <v>14552.1</v>
      </c>
      <c r="K113" s="59">
        <v>8358</v>
      </c>
      <c r="L113" s="59">
        <v>6194.1</v>
      </c>
      <c r="M113" s="60">
        <v>42186</v>
      </c>
    </row>
    <row r="114" spans="1:13" hidden="1">
      <c r="A114" t="s">
        <v>1103</v>
      </c>
      <c r="B114" t="s">
        <v>1113</v>
      </c>
      <c r="C114" s="59" t="s">
        <v>1105</v>
      </c>
      <c r="D114" s="59" t="s">
        <v>1112</v>
      </c>
      <c r="E114">
        <v>1149</v>
      </c>
      <c r="F114" s="59">
        <v>270</v>
      </c>
      <c r="G114" s="59">
        <v>14</v>
      </c>
      <c r="H114" s="59">
        <v>16086</v>
      </c>
      <c r="I114" s="59">
        <v>804.3</v>
      </c>
      <c r="J114" s="53">
        <f t="shared" si="1"/>
        <v>15281.7</v>
      </c>
      <c r="K114" s="59">
        <v>3742</v>
      </c>
      <c r="L114" s="59">
        <v>11539.7</v>
      </c>
      <c r="M114" s="60">
        <v>42217</v>
      </c>
    </row>
    <row r="115" spans="1:13">
      <c r="A115" t="s">
        <v>1109</v>
      </c>
      <c r="B115" t="s">
        <v>1110</v>
      </c>
      <c r="C115" s="59" t="s">
        <v>1105</v>
      </c>
      <c r="D115" s="59" t="s">
        <v>1112</v>
      </c>
      <c r="E115">
        <v>1461</v>
      </c>
      <c r="F115" s="59">
        <v>270</v>
      </c>
      <c r="G115" s="59">
        <v>352</v>
      </c>
      <c r="H115" s="59">
        <v>514272</v>
      </c>
      <c r="I115" s="59">
        <v>25713.600000000002</v>
      </c>
      <c r="J115" s="53">
        <f t="shared" si="1"/>
        <v>488558.4</v>
      </c>
      <c r="K115" s="59">
        <v>351414</v>
      </c>
      <c r="L115" s="59">
        <v>137144.40000000002</v>
      </c>
      <c r="M115" s="60">
        <v>42036</v>
      </c>
    </row>
    <row r="116" spans="1:13" hidden="1">
      <c r="A116" t="s">
        <v>1109</v>
      </c>
      <c r="B116" t="s">
        <v>1111</v>
      </c>
      <c r="C116" s="59" t="s">
        <v>1105</v>
      </c>
      <c r="D116" s="59" t="s">
        <v>1112</v>
      </c>
      <c r="E116">
        <v>630</v>
      </c>
      <c r="F116" s="59">
        <v>270</v>
      </c>
      <c r="G116" s="59">
        <v>352</v>
      </c>
      <c r="H116" s="59">
        <v>221760</v>
      </c>
      <c r="I116" s="59">
        <v>11088</v>
      </c>
      <c r="J116" s="53">
        <f t="shared" si="1"/>
        <v>210672</v>
      </c>
      <c r="K116" s="59">
        <v>143618</v>
      </c>
      <c r="L116" s="59">
        <v>67054</v>
      </c>
      <c r="M116" s="60">
        <v>42217</v>
      </c>
    </row>
    <row r="117" spans="1:13">
      <c r="A117" t="s">
        <v>1116</v>
      </c>
      <c r="B117" t="s">
        <v>1110</v>
      </c>
      <c r="C117" s="59" t="s">
        <v>1105</v>
      </c>
      <c r="D117" s="59" t="s">
        <v>1112</v>
      </c>
      <c r="E117">
        <v>1369</v>
      </c>
      <c r="F117" s="59">
        <v>270</v>
      </c>
      <c r="G117" s="59">
        <v>302</v>
      </c>
      <c r="H117" s="59">
        <v>413438</v>
      </c>
      <c r="I117" s="59">
        <v>20671.900000000001</v>
      </c>
      <c r="J117" s="53">
        <f t="shared" si="1"/>
        <v>392766.1</v>
      </c>
      <c r="K117" s="59">
        <v>312829</v>
      </c>
      <c r="L117" s="59">
        <v>79937.099999999977</v>
      </c>
      <c r="M117" s="60">
        <v>42339</v>
      </c>
    </row>
    <row r="118" spans="1:13" hidden="1">
      <c r="A118" t="s">
        <v>7</v>
      </c>
      <c r="B118" t="s">
        <v>1108</v>
      </c>
      <c r="C118" s="59" t="s">
        <v>1105</v>
      </c>
      <c r="D118" s="59" t="s">
        <v>1112</v>
      </c>
      <c r="E118">
        <v>2044.5</v>
      </c>
      <c r="F118" s="59">
        <v>270</v>
      </c>
      <c r="G118" s="59">
        <v>127</v>
      </c>
      <c r="H118" s="59">
        <v>259651.5</v>
      </c>
      <c r="I118" s="59">
        <v>15579.09</v>
      </c>
      <c r="J118" s="53">
        <f t="shared" si="1"/>
        <v>244072.41</v>
      </c>
      <c r="K118" s="59">
        <v>238664</v>
      </c>
      <c r="L118" s="59">
        <v>5408.4100000000035</v>
      </c>
      <c r="M118" s="60">
        <v>42005</v>
      </c>
    </row>
    <row r="119" spans="1:13" hidden="1">
      <c r="A119" t="s">
        <v>1109</v>
      </c>
      <c r="B119" t="s">
        <v>1113</v>
      </c>
      <c r="C119" s="59" t="s">
        <v>1105</v>
      </c>
      <c r="D119" s="59" t="s">
        <v>1112</v>
      </c>
      <c r="E119">
        <v>1798</v>
      </c>
      <c r="F119" s="59">
        <v>270</v>
      </c>
      <c r="G119" s="59">
        <v>352</v>
      </c>
      <c r="H119" s="59">
        <v>632896</v>
      </c>
      <c r="I119" s="59">
        <v>37973.760000000002</v>
      </c>
      <c r="J119" s="53">
        <f t="shared" si="1"/>
        <v>594922.23999999999</v>
      </c>
      <c r="K119" s="59">
        <v>436484</v>
      </c>
      <c r="L119" s="59">
        <v>158438.24</v>
      </c>
      <c r="M119" s="60">
        <v>42248</v>
      </c>
    </row>
    <row r="120" spans="1:13" hidden="1">
      <c r="A120" t="s">
        <v>1109</v>
      </c>
      <c r="B120" t="s">
        <v>1111</v>
      </c>
      <c r="C120" s="59" t="s">
        <v>1105</v>
      </c>
      <c r="D120" s="59" t="s">
        <v>1112</v>
      </c>
      <c r="E120">
        <v>1169</v>
      </c>
      <c r="F120" s="59">
        <v>270</v>
      </c>
      <c r="G120" s="59">
        <v>9</v>
      </c>
      <c r="H120" s="59">
        <v>10521</v>
      </c>
      <c r="I120" s="59">
        <v>736.46999999999991</v>
      </c>
      <c r="J120" s="53">
        <f t="shared" si="1"/>
        <v>9784.5300000000007</v>
      </c>
      <c r="K120" s="59">
        <v>6140</v>
      </c>
      <c r="L120" s="59">
        <v>3644.5300000000007</v>
      </c>
      <c r="M120" s="60">
        <v>42156</v>
      </c>
    </row>
    <row r="121" spans="1:13" hidden="1">
      <c r="A121" t="s">
        <v>7</v>
      </c>
      <c r="B121" t="s">
        <v>1111</v>
      </c>
      <c r="C121" s="59" t="s">
        <v>1105</v>
      </c>
      <c r="D121" s="59" t="s">
        <v>1112</v>
      </c>
      <c r="E121">
        <v>1638</v>
      </c>
      <c r="F121" s="59">
        <v>270</v>
      </c>
      <c r="G121" s="59">
        <v>127</v>
      </c>
      <c r="H121" s="59">
        <v>208026</v>
      </c>
      <c r="I121" s="59">
        <v>14561.820000000002</v>
      </c>
      <c r="J121" s="53">
        <f t="shared" si="1"/>
        <v>193464.18</v>
      </c>
      <c r="K121" s="59">
        <v>197829</v>
      </c>
      <c r="L121" s="59">
        <v>-4364.820000000007</v>
      </c>
      <c r="M121" s="60">
        <v>42125</v>
      </c>
    </row>
    <row r="122" spans="1:13" hidden="1">
      <c r="A122" t="s">
        <v>1109</v>
      </c>
      <c r="B122" t="s">
        <v>1108</v>
      </c>
      <c r="C122" s="59" t="s">
        <v>1105</v>
      </c>
      <c r="D122" s="59" t="s">
        <v>1112</v>
      </c>
      <c r="E122">
        <v>2889</v>
      </c>
      <c r="F122" s="59">
        <v>270</v>
      </c>
      <c r="G122" s="59">
        <v>352</v>
      </c>
      <c r="H122" s="59">
        <v>1016928</v>
      </c>
      <c r="I122" s="59">
        <v>71184.960000000006</v>
      </c>
      <c r="J122" s="53">
        <f t="shared" si="1"/>
        <v>945743.04</v>
      </c>
      <c r="K122" s="59">
        <v>747675</v>
      </c>
      <c r="L122" s="59">
        <v>198068.04000000004</v>
      </c>
      <c r="M122" s="60">
        <v>42248</v>
      </c>
    </row>
    <row r="123" spans="1:13" hidden="1">
      <c r="A123" t="s">
        <v>1109</v>
      </c>
      <c r="B123" t="s">
        <v>1111</v>
      </c>
      <c r="C123" s="59" t="s">
        <v>1105</v>
      </c>
      <c r="D123" s="59" t="s">
        <v>1112</v>
      </c>
      <c r="E123">
        <v>1126</v>
      </c>
      <c r="F123" s="59">
        <v>270</v>
      </c>
      <c r="G123" s="59">
        <v>22</v>
      </c>
      <c r="H123" s="59">
        <v>24772</v>
      </c>
      <c r="I123" s="59">
        <v>1734.0400000000002</v>
      </c>
      <c r="J123" s="53">
        <f t="shared" si="1"/>
        <v>23037.96</v>
      </c>
      <c r="K123" s="59">
        <v>11566</v>
      </c>
      <c r="L123" s="59">
        <v>11471.96</v>
      </c>
      <c r="M123" s="60">
        <v>42309</v>
      </c>
    </row>
    <row r="124" spans="1:13" hidden="1">
      <c r="A124" t="s">
        <v>1116</v>
      </c>
      <c r="B124" t="s">
        <v>1104</v>
      </c>
      <c r="C124" s="59" t="s">
        <v>1105</v>
      </c>
      <c r="D124" s="59" t="s">
        <v>1112</v>
      </c>
      <c r="E124">
        <v>1465</v>
      </c>
      <c r="F124" s="59">
        <v>270</v>
      </c>
      <c r="G124" s="59">
        <v>302</v>
      </c>
      <c r="H124" s="59">
        <v>442430</v>
      </c>
      <c r="I124" s="59">
        <v>30970.100000000002</v>
      </c>
      <c r="J124" s="53">
        <f t="shared" si="1"/>
        <v>411459.9</v>
      </c>
      <c r="K124" s="59">
        <v>343218</v>
      </c>
      <c r="L124" s="59">
        <v>68241.900000000023</v>
      </c>
      <c r="M124" s="60">
        <v>42339</v>
      </c>
    </row>
    <row r="125" spans="1:13" hidden="1">
      <c r="A125" t="s">
        <v>1109</v>
      </c>
      <c r="B125" t="s">
        <v>1104</v>
      </c>
      <c r="C125" s="59" t="s">
        <v>1105</v>
      </c>
      <c r="D125" s="59" t="s">
        <v>1112</v>
      </c>
      <c r="E125">
        <v>1399</v>
      </c>
      <c r="F125" s="59">
        <v>270</v>
      </c>
      <c r="G125" s="59">
        <v>22</v>
      </c>
      <c r="H125" s="59">
        <v>30778</v>
      </c>
      <c r="I125" s="59">
        <v>2462.2399999999998</v>
      </c>
      <c r="J125" s="53">
        <f t="shared" si="1"/>
        <v>28315.760000000002</v>
      </c>
      <c r="K125" s="59">
        <v>13244</v>
      </c>
      <c r="L125" s="59">
        <v>15071.760000000002</v>
      </c>
      <c r="M125" s="60">
        <v>42156</v>
      </c>
    </row>
    <row r="126" spans="1:13" hidden="1">
      <c r="A126" t="s">
        <v>1109</v>
      </c>
      <c r="B126" t="s">
        <v>1111</v>
      </c>
      <c r="C126" s="59" t="s">
        <v>1105</v>
      </c>
      <c r="D126" s="59" t="s">
        <v>1112</v>
      </c>
      <c r="E126">
        <v>846</v>
      </c>
      <c r="F126" s="59">
        <v>270</v>
      </c>
      <c r="G126" s="59">
        <v>22</v>
      </c>
      <c r="H126" s="59">
        <v>18612</v>
      </c>
      <c r="I126" s="59">
        <v>1488.96</v>
      </c>
      <c r="J126" s="53">
        <f t="shared" si="1"/>
        <v>17123.04</v>
      </c>
      <c r="K126" s="59">
        <v>7013</v>
      </c>
      <c r="L126" s="59">
        <v>10110.040000000001</v>
      </c>
      <c r="M126" s="60">
        <v>42156</v>
      </c>
    </row>
    <row r="127" spans="1:13" hidden="1">
      <c r="A127" t="s">
        <v>1109</v>
      </c>
      <c r="B127" t="s">
        <v>1104</v>
      </c>
      <c r="C127" s="59" t="s">
        <v>1105</v>
      </c>
      <c r="D127" s="59" t="s">
        <v>1112</v>
      </c>
      <c r="E127">
        <v>3038</v>
      </c>
      <c r="F127" s="59">
        <v>270</v>
      </c>
      <c r="G127" s="59">
        <v>9</v>
      </c>
      <c r="H127" s="59">
        <v>27342</v>
      </c>
      <c r="I127" s="59">
        <v>2187.36</v>
      </c>
      <c r="J127" s="53">
        <f t="shared" si="1"/>
        <v>25154.639999999999</v>
      </c>
      <c r="K127" s="59">
        <v>14892</v>
      </c>
      <c r="L127" s="59">
        <v>10262.64</v>
      </c>
      <c r="M127" s="60">
        <v>42156</v>
      </c>
    </row>
    <row r="128" spans="1:13">
      <c r="A128" t="s">
        <v>1109</v>
      </c>
      <c r="B128" t="s">
        <v>1110</v>
      </c>
      <c r="C128" s="59" t="s">
        <v>1105</v>
      </c>
      <c r="D128" s="59" t="s">
        <v>1112</v>
      </c>
      <c r="E128">
        <v>1380</v>
      </c>
      <c r="F128" s="59">
        <v>270</v>
      </c>
      <c r="G128" s="59">
        <v>22</v>
      </c>
      <c r="H128" s="59">
        <v>30360</v>
      </c>
      <c r="I128" s="59">
        <v>2428.8000000000002</v>
      </c>
      <c r="J128" s="53">
        <f t="shared" si="1"/>
        <v>27931.200000000001</v>
      </c>
      <c r="K128" s="59">
        <v>14003</v>
      </c>
      <c r="L128" s="59">
        <v>13928.2</v>
      </c>
      <c r="M128" s="60">
        <v>42156</v>
      </c>
    </row>
    <row r="129" spans="1:13" hidden="1">
      <c r="A129" t="s">
        <v>1116</v>
      </c>
      <c r="B129" t="s">
        <v>1113</v>
      </c>
      <c r="C129" s="59" t="s">
        <v>1105</v>
      </c>
      <c r="D129" s="59" t="s">
        <v>1112</v>
      </c>
      <c r="E129">
        <v>2472</v>
      </c>
      <c r="F129" s="59">
        <v>270</v>
      </c>
      <c r="G129" s="59">
        <v>302</v>
      </c>
      <c r="H129" s="59">
        <v>746544</v>
      </c>
      <c r="I129" s="59">
        <v>59723.520000000004</v>
      </c>
      <c r="J129" s="53">
        <f t="shared" si="1"/>
        <v>686820.48</v>
      </c>
      <c r="K129" s="59">
        <v>614953</v>
      </c>
      <c r="L129" s="59">
        <v>71867.479999999981</v>
      </c>
      <c r="M129" s="60">
        <v>42156</v>
      </c>
    </row>
    <row r="130" spans="1:13">
      <c r="A130" t="s">
        <v>1109</v>
      </c>
      <c r="B130" t="s">
        <v>1110</v>
      </c>
      <c r="C130" s="59" t="s">
        <v>1105</v>
      </c>
      <c r="D130" s="59" t="s">
        <v>1112</v>
      </c>
      <c r="E130">
        <v>1516</v>
      </c>
      <c r="F130" s="59">
        <v>270</v>
      </c>
      <c r="G130" s="59">
        <v>22</v>
      </c>
      <c r="H130" s="59">
        <v>33352</v>
      </c>
      <c r="I130" s="59">
        <v>2668.16</v>
      </c>
      <c r="J130" s="53">
        <f t="shared" ref="J130:J193" si="2">H130-I130</f>
        <v>30683.84</v>
      </c>
      <c r="K130" s="59">
        <v>15229</v>
      </c>
      <c r="L130" s="59">
        <v>15454.84</v>
      </c>
      <c r="M130" s="60">
        <v>42309</v>
      </c>
    </row>
    <row r="131" spans="1:13">
      <c r="A131" t="s">
        <v>1107</v>
      </c>
      <c r="B131" t="s">
        <v>1110</v>
      </c>
      <c r="C131" s="59" t="s">
        <v>1105</v>
      </c>
      <c r="D131" s="59" t="s">
        <v>1112</v>
      </c>
      <c r="E131">
        <v>744</v>
      </c>
      <c r="F131" s="59">
        <v>270</v>
      </c>
      <c r="G131" s="59">
        <v>17</v>
      </c>
      <c r="H131" s="59">
        <v>12648</v>
      </c>
      <c r="I131" s="59">
        <v>1011.84</v>
      </c>
      <c r="J131" s="53">
        <f t="shared" si="2"/>
        <v>11636.16</v>
      </c>
      <c r="K131" s="59">
        <v>7356</v>
      </c>
      <c r="L131" s="59">
        <v>4280.16</v>
      </c>
      <c r="M131" s="60">
        <v>42339</v>
      </c>
    </row>
    <row r="132" spans="1:13" hidden="1">
      <c r="A132" t="s">
        <v>1116</v>
      </c>
      <c r="B132" t="s">
        <v>1113</v>
      </c>
      <c r="C132" s="59" t="s">
        <v>1105</v>
      </c>
      <c r="D132" s="59" t="s">
        <v>1112</v>
      </c>
      <c r="E132">
        <v>767</v>
      </c>
      <c r="F132" s="59">
        <v>270</v>
      </c>
      <c r="G132" s="59">
        <v>302</v>
      </c>
      <c r="H132" s="59">
        <v>231634</v>
      </c>
      <c r="I132" s="59">
        <v>18530.72</v>
      </c>
      <c r="J132" s="53">
        <f t="shared" si="2"/>
        <v>213103.28</v>
      </c>
      <c r="K132" s="59">
        <v>159013</v>
      </c>
      <c r="L132" s="59">
        <v>54090.28</v>
      </c>
      <c r="M132" s="60">
        <v>42339</v>
      </c>
    </row>
    <row r="133" spans="1:13" hidden="1">
      <c r="A133" t="s">
        <v>1109</v>
      </c>
      <c r="B133" t="s">
        <v>1104</v>
      </c>
      <c r="C133" s="59" t="s">
        <v>1105</v>
      </c>
      <c r="D133" s="59" t="s">
        <v>1112</v>
      </c>
      <c r="E133">
        <v>2197</v>
      </c>
      <c r="F133" s="59">
        <v>270</v>
      </c>
      <c r="G133" s="59">
        <v>352</v>
      </c>
      <c r="H133" s="59">
        <v>773344</v>
      </c>
      <c r="I133" s="59">
        <v>69600.959999999992</v>
      </c>
      <c r="J133" s="53">
        <f t="shared" si="2"/>
        <v>703743.04</v>
      </c>
      <c r="K133" s="59">
        <v>538897</v>
      </c>
      <c r="L133" s="59">
        <v>164846.04000000004</v>
      </c>
      <c r="M133" s="60">
        <v>42248</v>
      </c>
    </row>
    <row r="134" spans="1:13" hidden="1">
      <c r="A134" t="s">
        <v>1109</v>
      </c>
      <c r="B134" t="s">
        <v>1111</v>
      </c>
      <c r="C134" s="59" t="s">
        <v>1105</v>
      </c>
      <c r="D134" s="59" t="s">
        <v>1112</v>
      </c>
      <c r="E134">
        <v>1268</v>
      </c>
      <c r="F134" s="59">
        <v>270</v>
      </c>
      <c r="G134" s="59">
        <v>352</v>
      </c>
      <c r="H134" s="59">
        <v>446336</v>
      </c>
      <c r="I134" s="59">
        <v>40170.239999999998</v>
      </c>
      <c r="J134" s="53">
        <f t="shared" si="2"/>
        <v>406165.76000000001</v>
      </c>
      <c r="K134" s="59">
        <v>330375</v>
      </c>
      <c r="L134" s="59">
        <v>75790.760000000009</v>
      </c>
      <c r="M134" s="60">
        <v>42278</v>
      </c>
    </row>
    <row r="135" spans="1:13" hidden="1">
      <c r="A135" t="s">
        <v>1109</v>
      </c>
      <c r="B135" t="s">
        <v>1113</v>
      </c>
      <c r="C135" s="59" t="s">
        <v>1105</v>
      </c>
      <c r="D135" s="59" t="s">
        <v>1112</v>
      </c>
      <c r="E135">
        <v>1786</v>
      </c>
      <c r="F135" s="59">
        <v>270</v>
      </c>
      <c r="G135" s="59">
        <v>22</v>
      </c>
      <c r="H135" s="59">
        <v>39292</v>
      </c>
      <c r="I135" s="59">
        <v>3536.2799999999997</v>
      </c>
      <c r="J135" s="53">
        <f t="shared" si="2"/>
        <v>35755.72</v>
      </c>
      <c r="K135" s="59">
        <v>17326</v>
      </c>
      <c r="L135" s="59">
        <v>18429.72</v>
      </c>
      <c r="M135" s="60">
        <v>42309</v>
      </c>
    </row>
    <row r="136" spans="1:13" hidden="1">
      <c r="A136" t="s">
        <v>1109</v>
      </c>
      <c r="B136" t="s">
        <v>1113</v>
      </c>
      <c r="C136" s="59" t="s">
        <v>1105</v>
      </c>
      <c r="D136" s="59" t="s">
        <v>1112</v>
      </c>
      <c r="E136">
        <v>1160</v>
      </c>
      <c r="F136" s="59">
        <v>270</v>
      </c>
      <c r="G136" s="59">
        <v>22</v>
      </c>
      <c r="H136" s="59">
        <v>25520</v>
      </c>
      <c r="I136" s="59">
        <v>2296.8000000000002</v>
      </c>
      <c r="J136" s="53">
        <f t="shared" si="2"/>
        <v>23223.200000000001</v>
      </c>
      <c r="K136" s="59">
        <v>10404</v>
      </c>
      <c r="L136" s="59">
        <v>12819.2</v>
      </c>
      <c r="M136" s="60">
        <v>42156</v>
      </c>
    </row>
    <row r="137" spans="1:13" hidden="1">
      <c r="A137" t="s">
        <v>1107</v>
      </c>
      <c r="B137" t="s">
        <v>1111</v>
      </c>
      <c r="C137" s="59" t="s">
        <v>1105</v>
      </c>
      <c r="D137" s="59" t="s">
        <v>1112</v>
      </c>
      <c r="E137">
        <v>1633.5</v>
      </c>
      <c r="F137" s="59">
        <v>270</v>
      </c>
      <c r="G137" s="59">
        <v>17</v>
      </c>
      <c r="H137" s="59">
        <v>27769.5</v>
      </c>
      <c r="I137" s="59">
        <v>2499.2550000000001</v>
      </c>
      <c r="J137" s="53">
        <f t="shared" si="2"/>
        <v>25270.244999999999</v>
      </c>
      <c r="K137" s="59">
        <v>16660</v>
      </c>
      <c r="L137" s="59">
        <v>8610.244999999999</v>
      </c>
      <c r="M137" s="60">
        <v>42186</v>
      </c>
    </row>
    <row r="138" spans="1:13" hidden="1">
      <c r="A138" t="s">
        <v>7</v>
      </c>
      <c r="B138" t="s">
        <v>1104</v>
      </c>
      <c r="C138" s="59" t="s">
        <v>1105</v>
      </c>
      <c r="D138" s="59" t="s">
        <v>1114</v>
      </c>
      <c r="E138">
        <v>586</v>
      </c>
      <c r="F138" s="59">
        <v>270</v>
      </c>
      <c r="G138" s="59">
        <v>127</v>
      </c>
      <c r="H138" s="59">
        <v>74422</v>
      </c>
      <c r="I138" s="59">
        <v>7442.2000000000007</v>
      </c>
      <c r="J138" s="53">
        <f t="shared" si="2"/>
        <v>66979.8</v>
      </c>
      <c r="K138" s="59">
        <v>69909</v>
      </c>
      <c r="L138" s="59">
        <v>-2929.1999999999971</v>
      </c>
      <c r="M138" s="60">
        <v>42005</v>
      </c>
    </row>
    <row r="139" spans="1:13" hidden="1">
      <c r="A139" t="s">
        <v>1109</v>
      </c>
      <c r="B139" t="s">
        <v>1111</v>
      </c>
      <c r="C139" s="59" t="s">
        <v>1105</v>
      </c>
      <c r="D139" s="59" t="s">
        <v>1114</v>
      </c>
      <c r="E139">
        <v>2316</v>
      </c>
      <c r="F139" s="59">
        <v>270</v>
      </c>
      <c r="G139" s="59">
        <v>352</v>
      </c>
      <c r="H139" s="59">
        <v>815232</v>
      </c>
      <c r="I139" s="59">
        <v>81523.200000000012</v>
      </c>
      <c r="J139" s="53">
        <f t="shared" si="2"/>
        <v>733708.80000000005</v>
      </c>
      <c r="K139" s="59">
        <v>582719</v>
      </c>
      <c r="L139" s="59">
        <v>150989.80000000005</v>
      </c>
      <c r="M139" s="60">
        <v>42036</v>
      </c>
    </row>
    <row r="140" spans="1:13" hidden="1">
      <c r="A140" t="s">
        <v>1116</v>
      </c>
      <c r="B140" t="s">
        <v>1104</v>
      </c>
      <c r="C140" s="59" t="s">
        <v>1105</v>
      </c>
      <c r="D140" s="59" t="s">
        <v>1114</v>
      </c>
      <c r="E140">
        <v>3124</v>
      </c>
      <c r="F140" s="59">
        <v>270</v>
      </c>
      <c r="G140" s="59">
        <v>302</v>
      </c>
      <c r="H140" s="59">
        <v>943448</v>
      </c>
      <c r="I140" s="59">
        <v>94344.8</v>
      </c>
      <c r="J140" s="53">
        <f t="shared" si="2"/>
        <v>849103.2</v>
      </c>
      <c r="K140" s="59">
        <v>748357</v>
      </c>
      <c r="L140" s="59">
        <v>100746.19999999995</v>
      </c>
      <c r="M140" s="60">
        <v>42064</v>
      </c>
    </row>
    <row r="141" spans="1:13" hidden="1">
      <c r="A141" t="s">
        <v>1103</v>
      </c>
      <c r="B141" t="s">
        <v>1111</v>
      </c>
      <c r="C141" s="59" t="s">
        <v>1105</v>
      </c>
      <c r="D141" s="59" t="s">
        <v>1114</v>
      </c>
      <c r="E141">
        <v>3647.5</v>
      </c>
      <c r="F141" s="59">
        <v>270</v>
      </c>
      <c r="G141" s="59">
        <v>14</v>
      </c>
      <c r="H141" s="59">
        <v>51065</v>
      </c>
      <c r="I141" s="59">
        <v>5106.5</v>
      </c>
      <c r="J141" s="53">
        <f t="shared" si="2"/>
        <v>45958.5</v>
      </c>
      <c r="K141" s="59">
        <v>11028.5</v>
      </c>
      <c r="L141" s="59">
        <v>34930</v>
      </c>
      <c r="M141" s="60">
        <v>42095</v>
      </c>
    </row>
    <row r="142" spans="1:13" hidden="1">
      <c r="A142" t="s">
        <v>1109</v>
      </c>
      <c r="B142" t="s">
        <v>1113</v>
      </c>
      <c r="C142" s="59" t="s">
        <v>1105</v>
      </c>
      <c r="D142" s="59" t="s">
        <v>1114</v>
      </c>
      <c r="E142">
        <v>2184</v>
      </c>
      <c r="F142" s="59">
        <v>270</v>
      </c>
      <c r="G142" s="59">
        <v>22</v>
      </c>
      <c r="H142" s="59">
        <v>48048</v>
      </c>
      <c r="I142" s="59">
        <v>4804.8</v>
      </c>
      <c r="J142" s="53">
        <f t="shared" si="2"/>
        <v>43243.199999999997</v>
      </c>
      <c r="K142" s="59">
        <v>20477</v>
      </c>
      <c r="L142" s="59">
        <v>22766.199999999997</v>
      </c>
      <c r="M142" s="60">
        <v>42125</v>
      </c>
    </row>
    <row r="143" spans="1:13">
      <c r="A143" t="s">
        <v>1103</v>
      </c>
      <c r="B143" t="s">
        <v>1110</v>
      </c>
      <c r="C143" s="59" t="s">
        <v>1105</v>
      </c>
      <c r="D143" s="59" t="s">
        <v>1114</v>
      </c>
      <c r="E143">
        <v>2600</v>
      </c>
      <c r="F143" s="59">
        <v>270</v>
      </c>
      <c r="G143" s="59">
        <v>14</v>
      </c>
      <c r="H143" s="59">
        <v>36400</v>
      </c>
      <c r="I143" s="59">
        <v>3640</v>
      </c>
      <c r="J143" s="53">
        <f t="shared" si="2"/>
        <v>32760</v>
      </c>
      <c r="K143" s="59">
        <v>7747</v>
      </c>
      <c r="L143" s="59">
        <v>25013</v>
      </c>
      <c r="M143" s="60">
        <v>42217</v>
      </c>
    </row>
    <row r="144" spans="1:13" hidden="1">
      <c r="A144" t="s">
        <v>1109</v>
      </c>
      <c r="B144" t="s">
        <v>1111</v>
      </c>
      <c r="C144" s="59" t="s">
        <v>1105</v>
      </c>
      <c r="D144" s="59" t="s">
        <v>1114</v>
      </c>
      <c r="E144">
        <v>771</v>
      </c>
      <c r="F144" s="59">
        <v>270</v>
      </c>
      <c r="G144" s="59">
        <v>352</v>
      </c>
      <c r="H144" s="59">
        <v>271392</v>
      </c>
      <c r="I144" s="59">
        <v>27139.200000000001</v>
      </c>
      <c r="J144" s="53">
        <f t="shared" si="2"/>
        <v>244252.79999999999</v>
      </c>
      <c r="K144" s="59">
        <v>184143</v>
      </c>
      <c r="L144" s="59">
        <v>60109.799999999988</v>
      </c>
      <c r="M144" s="60">
        <v>42248</v>
      </c>
    </row>
    <row r="145" spans="1:13" hidden="1">
      <c r="A145" t="s">
        <v>1107</v>
      </c>
      <c r="B145" t="s">
        <v>1108</v>
      </c>
      <c r="C145" s="59" t="s">
        <v>1105</v>
      </c>
      <c r="D145" s="59" t="s">
        <v>1114</v>
      </c>
      <c r="E145">
        <v>2128</v>
      </c>
      <c r="F145" s="59">
        <v>270</v>
      </c>
      <c r="G145" s="59">
        <v>17</v>
      </c>
      <c r="H145" s="59">
        <v>36176</v>
      </c>
      <c r="I145" s="59">
        <v>3617.6000000000004</v>
      </c>
      <c r="J145" s="53">
        <f t="shared" si="2"/>
        <v>32558.400000000001</v>
      </c>
      <c r="K145" s="59">
        <v>21004</v>
      </c>
      <c r="L145" s="59">
        <v>11554.400000000001</v>
      </c>
      <c r="M145" s="60">
        <v>42339</v>
      </c>
    </row>
    <row r="146" spans="1:13" hidden="1">
      <c r="A146" t="s">
        <v>1116</v>
      </c>
      <c r="B146" t="s">
        <v>1108</v>
      </c>
      <c r="C146" s="59" t="s">
        <v>1105</v>
      </c>
      <c r="D146" s="59" t="s">
        <v>1114</v>
      </c>
      <c r="E146">
        <v>940</v>
      </c>
      <c r="F146" s="59">
        <v>270</v>
      </c>
      <c r="G146" s="59">
        <v>302</v>
      </c>
      <c r="H146" s="59">
        <v>283880</v>
      </c>
      <c r="I146" s="59">
        <v>28388</v>
      </c>
      <c r="J146" s="53">
        <f t="shared" si="2"/>
        <v>255492</v>
      </c>
      <c r="K146" s="59">
        <v>213724</v>
      </c>
      <c r="L146" s="59">
        <v>41768</v>
      </c>
      <c r="M146" s="60">
        <v>42339</v>
      </c>
    </row>
    <row r="147" spans="1:13" hidden="1">
      <c r="A147" t="s">
        <v>1107</v>
      </c>
      <c r="B147" t="s">
        <v>1104</v>
      </c>
      <c r="C147" s="59" t="s">
        <v>1105</v>
      </c>
      <c r="D147" s="59" t="s">
        <v>1114</v>
      </c>
      <c r="E147">
        <v>3284.5</v>
      </c>
      <c r="F147" s="59">
        <v>270</v>
      </c>
      <c r="G147" s="59">
        <v>17</v>
      </c>
      <c r="H147" s="59">
        <v>55836.5</v>
      </c>
      <c r="I147" s="59">
        <v>6142.0149999999994</v>
      </c>
      <c r="J147" s="53">
        <f t="shared" si="2"/>
        <v>49694.485000000001</v>
      </c>
      <c r="K147" s="59">
        <v>31997</v>
      </c>
      <c r="L147" s="59">
        <v>17697.485000000001</v>
      </c>
      <c r="M147" s="60">
        <v>42186</v>
      </c>
    </row>
    <row r="148" spans="1:13">
      <c r="A148" t="s">
        <v>1103</v>
      </c>
      <c r="B148" t="s">
        <v>1110</v>
      </c>
      <c r="C148" s="59" t="s">
        <v>1105</v>
      </c>
      <c r="D148" s="59" t="s">
        <v>1114</v>
      </c>
      <c r="E148">
        <v>586</v>
      </c>
      <c r="F148" s="59">
        <v>270</v>
      </c>
      <c r="G148" s="59">
        <v>14</v>
      </c>
      <c r="H148" s="59">
        <v>8204</v>
      </c>
      <c r="I148" s="59">
        <v>902.43999999999994</v>
      </c>
      <c r="J148" s="53">
        <f t="shared" si="2"/>
        <v>7301.56</v>
      </c>
      <c r="K148" s="59">
        <v>1435</v>
      </c>
      <c r="L148" s="59">
        <v>5866.56</v>
      </c>
      <c r="M148" s="60">
        <v>42278</v>
      </c>
    </row>
    <row r="149" spans="1:13">
      <c r="A149" t="s">
        <v>7</v>
      </c>
      <c r="B149" t="s">
        <v>1110</v>
      </c>
      <c r="C149" s="59" t="s">
        <v>1105</v>
      </c>
      <c r="D149" s="59" t="s">
        <v>1114</v>
      </c>
      <c r="E149">
        <v>3189</v>
      </c>
      <c r="F149" s="59">
        <v>270</v>
      </c>
      <c r="G149" s="59">
        <v>127</v>
      </c>
      <c r="H149" s="59">
        <v>405003</v>
      </c>
      <c r="I149" s="59">
        <v>44550.33</v>
      </c>
      <c r="J149" s="53">
        <f t="shared" si="2"/>
        <v>360452.67</v>
      </c>
      <c r="K149" s="59">
        <v>379992</v>
      </c>
      <c r="L149" s="59">
        <v>-19539.330000000016</v>
      </c>
      <c r="M149" s="60">
        <v>42005</v>
      </c>
    </row>
    <row r="150" spans="1:13" hidden="1">
      <c r="A150" t="s">
        <v>1109</v>
      </c>
      <c r="B150" t="s">
        <v>1113</v>
      </c>
      <c r="C150" s="59" t="s">
        <v>1105</v>
      </c>
      <c r="D150" s="59" t="s">
        <v>1114</v>
      </c>
      <c r="E150">
        <v>2720</v>
      </c>
      <c r="F150" s="59">
        <v>270</v>
      </c>
      <c r="G150" s="59">
        <v>22</v>
      </c>
      <c r="H150" s="59">
        <v>59840</v>
      </c>
      <c r="I150" s="59">
        <v>6582.4</v>
      </c>
      <c r="J150" s="53">
        <f t="shared" si="2"/>
        <v>53257.599999999999</v>
      </c>
      <c r="K150" s="59">
        <v>26434</v>
      </c>
      <c r="L150" s="59">
        <v>26823.599999999999</v>
      </c>
      <c r="M150" s="60">
        <v>42005</v>
      </c>
    </row>
    <row r="151" spans="1:13" hidden="1">
      <c r="A151" t="s">
        <v>7</v>
      </c>
      <c r="B151" t="s">
        <v>1108</v>
      </c>
      <c r="C151" s="59" t="s">
        <v>1105</v>
      </c>
      <c r="D151" s="59" t="s">
        <v>1114</v>
      </c>
      <c r="E151">
        <v>1437</v>
      </c>
      <c r="F151" s="59">
        <v>270</v>
      </c>
      <c r="G151" s="59">
        <v>127</v>
      </c>
      <c r="H151" s="59">
        <v>182499</v>
      </c>
      <c r="I151" s="59">
        <v>20074.89</v>
      </c>
      <c r="J151" s="53">
        <f t="shared" si="2"/>
        <v>162424.10999999999</v>
      </c>
      <c r="K151" s="59">
        <v>172153</v>
      </c>
      <c r="L151" s="59">
        <v>-9728.890000000014</v>
      </c>
      <c r="M151" s="60">
        <v>42125</v>
      </c>
    </row>
    <row r="152" spans="1:13" hidden="1">
      <c r="A152" t="s">
        <v>1107</v>
      </c>
      <c r="B152" t="s">
        <v>1113</v>
      </c>
      <c r="C152" s="59" t="s">
        <v>1105</v>
      </c>
      <c r="D152" s="59" t="s">
        <v>1114</v>
      </c>
      <c r="E152">
        <v>2159</v>
      </c>
      <c r="F152" s="59">
        <v>270</v>
      </c>
      <c r="G152" s="59">
        <v>17</v>
      </c>
      <c r="H152" s="59">
        <v>36703</v>
      </c>
      <c r="I152" s="59">
        <v>4037.33</v>
      </c>
      <c r="J152" s="53">
        <f t="shared" si="2"/>
        <v>32665.67</v>
      </c>
      <c r="K152" s="59">
        <v>21718</v>
      </c>
      <c r="L152" s="59">
        <v>10947.669999999998</v>
      </c>
      <c r="M152" s="60">
        <v>42339</v>
      </c>
    </row>
    <row r="153" spans="1:13" hidden="1">
      <c r="A153" t="s">
        <v>1109</v>
      </c>
      <c r="B153" t="s">
        <v>1104</v>
      </c>
      <c r="C153" s="59" t="s">
        <v>1105</v>
      </c>
      <c r="D153" s="59" t="s">
        <v>1114</v>
      </c>
      <c r="E153">
        <v>383</v>
      </c>
      <c r="F153" s="59">
        <v>270</v>
      </c>
      <c r="G153" s="59">
        <v>352</v>
      </c>
      <c r="H153" s="59">
        <v>134816</v>
      </c>
      <c r="I153" s="59">
        <v>16177.92</v>
      </c>
      <c r="J153" s="53">
        <f t="shared" si="2"/>
        <v>118638.08</v>
      </c>
      <c r="K153" s="59">
        <v>70186</v>
      </c>
      <c r="L153" s="59">
        <v>48452.08</v>
      </c>
      <c r="M153" s="60">
        <v>42036</v>
      </c>
    </row>
    <row r="154" spans="1:13" hidden="1">
      <c r="A154" t="s">
        <v>1109</v>
      </c>
      <c r="B154" t="s">
        <v>1108</v>
      </c>
      <c r="C154" s="59" t="s">
        <v>1105</v>
      </c>
      <c r="D154" s="59" t="s">
        <v>1114</v>
      </c>
      <c r="E154">
        <v>3569.5</v>
      </c>
      <c r="F154" s="59">
        <v>270</v>
      </c>
      <c r="G154" s="59">
        <v>9</v>
      </c>
      <c r="H154" s="59">
        <v>32125.5</v>
      </c>
      <c r="I154" s="59">
        <v>3855.06</v>
      </c>
      <c r="J154" s="53">
        <f t="shared" si="2"/>
        <v>28270.44</v>
      </c>
      <c r="K154" s="59">
        <v>17017.5</v>
      </c>
      <c r="L154" s="59">
        <v>11252.939999999999</v>
      </c>
      <c r="M154" s="60">
        <v>42186</v>
      </c>
    </row>
    <row r="155" spans="1:13" hidden="1">
      <c r="A155" t="s">
        <v>1109</v>
      </c>
      <c r="B155" t="s">
        <v>1111</v>
      </c>
      <c r="C155" s="59" t="s">
        <v>1105</v>
      </c>
      <c r="D155" s="59" t="s">
        <v>1114</v>
      </c>
      <c r="E155">
        <v>2872</v>
      </c>
      <c r="F155" s="59">
        <v>270</v>
      </c>
      <c r="G155" s="59">
        <v>9</v>
      </c>
      <c r="H155" s="59">
        <v>25848</v>
      </c>
      <c r="I155" s="59">
        <v>3101.7599999999998</v>
      </c>
      <c r="J155" s="53">
        <f t="shared" si="2"/>
        <v>22746.240000000002</v>
      </c>
      <c r="K155" s="59">
        <v>14128</v>
      </c>
      <c r="L155" s="59">
        <v>8618.2400000000016</v>
      </c>
      <c r="M155" s="60">
        <v>42278</v>
      </c>
    </row>
    <row r="156" spans="1:13" hidden="1">
      <c r="A156" t="s">
        <v>7</v>
      </c>
      <c r="B156" t="s">
        <v>1111</v>
      </c>
      <c r="C156" s="59" t="s">
        <v>1105</v>
      </c>
      <c r="D156" s="59" t="s">
        <v>1114</v>
      </c>
      <c r="E156">
        <v>1689</v>
      </c>
      <c r="F156" s="59">
        <v>270</v>
      </c>
      <c r="G156" s="59">
        <v>127</v>
      </c>
      <c r="H156" s="59">
        <v>214503</v>
      </c>
      <c r="I156" s="59">
        <v>27885.39</v>
      </c>
      <c r="J156" s="53">
        <f t="shared" si="2"/>
        <v>186617.61</v>
      </c>
      <c r="K156" s="59">
        <v>199080</v>
      </c>
      <c r="L156" s="59">
        <v>-12462.390000000014</v>
      </c>
      <c r="M156" s="60">
        <v>42005</v>
      </c>
    </row>
    <row r="157" spans="1:13" hidden="1">
      <c r="A157" t="s">
        <v>1109</v>
      </c>
      <c r="B157" t="s">
        <v>1108</v>
      </c>
      <c r="C157" s="59" t="s">
        <v>1105</v>
      </c>
      <c r="D157" s="59" t="s">
        <v>1114</v>
      </c>
      <c r="E157">
        <v>1309</v>
      </c>
      <c r="F157" s="59">
        <v>270</v>
      </c>
      <c r="G157" s="59">
        <v>9</v>
      </c>
      <c r="H157" s="59">
        <v>11781</v>
      </c>
      <c r="I157" s="59">
        <v>1531.53</v>
      </c>
      <c r="J157" s="53">
        <f t="shared" si="2"/>
        <v>10249.469999999999</v>
      </c>
      <c r="K157" s="59">
        <v>5885</v>
      </c>
      <c r="L157" s="59">
        <v>4364.4699999999993</v>
      </c>
      <c r="M157" s="60">
        <v>42156</v>
      </c>
    </row>
    <row r="158" spans="1:13" hidden="1">
      <c r="A158" t="s">
        <v>1103</v>
      </c>
      <c r="B158" t="s">
        <v>1113</v>
      </c>
      <c r="C158" s="59" t="s">
        <v>1105</v>
      </c>
      <c r="D158" s="59" t="s">
        <v>1114</v>
      </c>
      <c r="E158">
        <v>431</v>
      </c>
      <c r="F158" s="59">
        <v>270</v>
      </c>
      <c r="G158" s="59">
        <v>14</v>
      </c>
      <c r="H158" s="59">
        <v>6034</v>
      </c>
      <c r="I158" s="59">
        <v>784.42000000000007</v>
      </c>
      <c r="J158" s="53">
        <f t="shared" si="2"/>
        <v>5249.58</v>
      </c>
      <c r="K158" s="59">
        <v>1588</v>
      </c>
      <c r="L158" s="59">
        <v>3661.58</v>
      </c>
      <c r="M158" s="60">
        <v>42278</v>
      </c>
    </row>
    <row r="159" spans="1:13" hidden="1">
      <c r="A159" t="s">
        <v>1103</v>
      </c>
      <c r="B159" t="s">
        <v>1108</v>
      </c>
      <c r="C159" s="59" t="s">
        <v>1105</v>
      </c>
      <c r="D159" s="59" t="s">
        <v>1114</v>
      </c>
      <c r="E159">
        <v>1477</v>
      </c>
      <c r="F159" s="59">
        <v>270</v>
      </c>
      <c r="G159" s="59">
        <v>14</v>
      </c>
      <c r="H159" s="59">
        <v>20678</v>
      </c>
      <c r="I159" s="59">
        <v>2894.9199999999996</v>
      </c>
      <c r="J159" s="53">
        <f t="shared" si="2"/>
        <v>17783.080000000002</v>
      </c>
      <c r="K159" s="59">
        <v>4351</v>
      </c>
      <c r="L159" s="59">
        <v>13432.080000000002</v>
      </c>
      <c r="M159" s="60">
        <v>42278</v>
      </c>
    </row>
    <row r="160" spans="1:13" hidden="1">
      <c r="A160" t="s">
        <v>1116</v>
      </c>
      <c r="B160" t="s">
        <v>1111</v>
      </c>
      <c r="C160" s="59" t="s">
        <v>1105</v>
      </c>
      <c r="D160" s="59" t="s">
        <v>1114</v>
      </c>
      <c r="E160">
        <v>903</v>
      </c>
      <c r="F160" s="59">
        <v>270</v>
      </c>
      <c r="G160" s="59">
        <v>302</v>
      </c>
      <c r="H160" s="59">
        <v>272706</v>
      </c>
      <c r="I160" s="59">
        <v>38178.840000000004</v>
      </c>
      <c r="J160" s="53">
        <f t="shared" si="2"/>
        <v>234527.16</v>
      </c>
      <c r="K160" s="59">
        <v>222345</v>
      </c>
      <c r="L160" s="59">
        <v>12182.160000000003</v>
      </c>
      <c r="M160" s="60">
        <v>42064</v>
      </c>
    </row>
    <row r="161" spans="1:13" hidden="1">
      <c r="A161" t="s">
        <v>7</v>
      </c>
      <c r="B161" t="s">
        <v>1104</v>
      </c>
      <c r="C161" s="59" t="s">
        <v>1105</v>
      </c>
      <c r="D161" s="59" t="s">
        <v>1114</v>
      </c>
      <c r="E161">
        <v>2850</v>
      </c>
      <c r="F161" s="59">
        <v>270</v>
      </c>
      <c r="G161" s="59">
        <v>127</v>
      </c>
      <c r="H161" s="59">
        <v>361950</v>
      </c>
      <c r="I161" s="59">
        <v>50673.000000000007</v>
      </c>
      <c r="J161" s="53">
        <f t="shared" si="2"/>
        <v>311277</v>
      </c>
      <c r="K161" s="59">
        <v>341184</v>
      </c>
      <c r="L161" s="59">
        <v>-29907</v>
      </c>
      <c r="M161" s="60">
        <v>42125</v>
      </c>
    </row>
    <row r="162" spans="1:13" hidden="1">
      <c r="A162" t="s">
        <v>1103</v>
      </c>
      <c r="B162" t="s">
        <v>1108</v>
      </c>
      <c r="C162" s="59" t="s">
        <v>1105</v>
      </c>
      <c r="D162" s="59" t="s">
        <v>1114</v>
      </c>
      <c r="E162">
        <v>2538</v>
      </c>
      <c r="F162" s="59">
        <v>270</v>
      </c>
      <c r="G162" s="59">
        <v>14</v>
      </c>
      <c r="H162" s="59">
        <v>35532</v>
      </c>
      <c r="I162" s="59">
        <v>4974.4800000000005</v>
      </c>
      <c r="J162" s="53">
        <f t="shared" si="2"/>
        <v>30557.52</v>
      </c>
      <c r="K162" s="59">
        <v>7649</v>
      </c>
      <c r="L162" s="59">
        <v>22908.52</v>
      </c>
      <c r="M162" s="60">
        <v>42217</v>
      </c>
    </row>
    <row r="163" spans="1:13" hidden="1">
      <c r="A163" t="s">
        <v>1103</v>
      </c>
      <c r="B163" t="s">
        <v>1104</v>
      </c>
      <c r="C163" s="59" t="s">
        <v>1105</v>
      </c>
      <c r="D163" s="59" t="s">
        <v>1114</v>
      </c>
      <c r="E163">
        <v>3044</v>
      </c>
      <c r="F163" s="59">
        <v>270</v>
      </c>
      <c r="G163" s="59">
        <v>14</v>
      </c>
      <c r="H163" s="59">
        <v>42616</v>
      </c>
      <c r="I163" s="59">
        <v>5966.2400000000007</v>
      </c>
      <c r="J163" s="53">
        <f t="shared" si="2"/>
        <v>36649.760000000002</v>
      </c>
      <c r="K163" s="59">
        <v>8677</v>
      </c>
      <c r="L163" s="59">
        <v>27972.760000000002</v>
      </c>
      <c r="M163" s="60">
        <v>42278</v>
      </c>
    </row>
    <row r="164" spans="1:13" hidden="1">
      <c r="A164" t="s">
        <v>1109</v>
      </c>
      <c r="B164" t="s">
        <v>1108</v>
      </c>
      <c r="C164" s="59" t="s">
        <v>1105</v>
      </c>
      <c r="D164" s="59" t="s">
        <v>1114</v>
      </c>
      <c r="E164">
        <v>1863</v>
      </c>
      <c r="F164" s="59">
        <v>270</v>
      </c>
      <c r="G164" s="59">
        <v>9</v>
      </c>
      <c r="H164" s="59">
        <v>16767</v>
      </c>
      <c r="I164" s="59">
        <v>2347.38</v>
      </c>
      <c r="J164" s="53">
        <f t="shared" si="2"/>
        <v>14419.619999999999</v>
      </c>
      <c r="K164" s="59">
        <v>9075</v>
      </c>
      <c r="L164" s="59">
        <v>5344.619999999999</v>
      </c>
      <c r="M164" s="60">
        <v>42278</v>
      </c>
    </row>
    <row r="165" spans="1:13" hidden="1">
      <c r="A165" t="s">
        <v>1116</v>
      </c>
      <c r="B165" t="s">
        <v>1108</v>
      </c>
      <c r="C165" s="59" t="s">
        <v>1105</v>
      </c>
      <c r="D165" s="59" t="s">
        <v>1114</v>
      </c>
      <c r="E165">
        <v>2491</v>
      </c>
      <c r="F165" s="59">
        <v>270</v>
      </c>
      <c r="G165" s="59">
        <v>302</v>
      </c>
      <c r="H165" s="59">
        <v>752282</v>
      </c>
      <c r="I165" s="59">
        <v>112842.3</v>
      </c>
      <c r="J165" s="53">
        <f t="shared" si="2"/>
        <v>639439.69999999995</v>
      </c>
      <c r="K165" s="59">
        <v>618884</v>
      </c>
      <c r="L165" s="59">
        <v>20555.699999999953</v>
      </c>
      <c r="M165" s="60">
        <v>42064</v>
      </c>
    </row>
    <row r="166" spans="1:13" hidden="1">
      <c r="A166" t="s">
        <v>1116</v>
      </c>
      <c r="B166" t="s">
        <v>1113</v>
      </c>
      <c r="C166" s="59" t="s">
        <v>1105</v>
      </c>
      <c r="D166" s="59" t="s">
        <v>1114</v>
      </c>
      <c r="E166">
        <v>627</v>
      </c>
      <c r="F166" s="59">
        <v>270</v>
      </c>
      <c r="G166" s="59">
        <v>302</v>
      </c>
      <c r="H166" s="59">
        <v>189354</v>
      </c>
      <c r="I166" s="59">
        <v>28403.1</v>
      </c>
      <c r="J166" s="53">
        <f t="shared" si="2"/>
        <v>160950.9</v>
      </c>
      <c r="K166" s="59">
        <v>136900</v>
      </c>
      <c r="L166" s="59">
        <v>24050.899999999994</v>
      </c>
      <c r="M166" s="60">
        <v>42278</v>
      </c>
    </row>
    <row r="167" spans="1:13" hidden="1">
      <c r="A167" t="s">
        <v>7</v>
      </c>
      <c r="B167" t="s">
        <v>1104</v>
      </c>
      <c r="C167" s="59" t="s">
        <v>1117</v>
      </c>
      <c r="D167" s="59" t="s">
        <v>1106</v>
      </c>
      <c r="E167">
        <v>330</v>
      </c>
      <c r="F167" s="53">
        <v>3</v>
      </c>
      <c r="G167" s="53">
        <v>125</v>
      </c>
      <c r="H167" s="53">
        <v>41250</v>
      </c>
      <c r="I167" s="53">
        <v>412.5</v>
      </c>
      <c r="J167" s="53">
        <f t="shared" si="2"/>
        <v>40837.5</v>
      </c>
      <c r="K167" s="53">
        <v>39600</v>
      </c>
      <c r="L167" s="53">
        <v>1237.5</v>
      </c>
      <c r="M167" s="60">
        <v>41518</v>
      </c>
    </row>
    <row r="168" spans="1:13">
      <c r="A168" t="s">
        <v>1103</v>
      </c>
      <c r="B168" t="s">
        <v>1110</v>
      </c>
      <c r="C168" s="59" t="s">
        <v>1117</v>
      </c>
      <c r="D168" s="59" t="s">
        <v>1106</v>
      </c>
      <c r="E168">
        <v>766</v>
      </c>
      <c r="F168" s="53">
        <v>3</v>
      </c>
      <c r="G168" s="53">
        <v>12</v>
      </c>
      <c r="H168" s="53">
        <v>9192</v>
      </c>
      <c r="I168" s="53">
        <v>91.92</v>
      </c>
      <c r="J168" s="53">
        <f t="shared" si="2"/>
        <v>9100.08</v>
      </c>
      <c r="K168" s="53">
        <v>2298</v>
      </c>
      <c r="L168" s="53">
        <v>6802.08</v>
      </c>
      <c r="M168" s="60">
        <v>41548</v>
      </c>
    </row>
    <row r="169" spans="1:13" hidden="1">
      <c r="A169" t="s">
        <v>1116</v>
      </c>
      <c r="B169" t="s">
        <v>1113</v>
      </c>
      <c r="C169" s="59" t="s">
        <v>1117</v>
      </c>
      <c r="D169" s="59" t="s">
        <v>1106</v>
      </c>
      <c r="E169">
        <v>494</v>
      </c>
      <c r="F169" s="53">
        <v>3</v>
      </c>
      <c r="G169" s="53">
        <v>300</v>
      </c>
      <c r="H169" s="53">
        <v>148200</v>
      </c>
      <c r="I169" s="53">
        <v>1482</v>
      </c>
      <c r="J169" s="53">
        <f t="shared" si="2"/>
        <v>146718</v>
      </c>
      <c r="K169" s="53">
        <v>123500</v>
      </c>
      <c r="L169" s="53">
        <v>23218</v>
      </c>
      <c r="M169" s="60">
        <v>41548</v>
      </c>
    </row>
    <row r="170" spans="1:13">
      <c r="A170" t="s">
        <v>1116</v>
      </c>
      <c r="B170" t="s">
        <v>1110</v>
      </c>
      <c r="C170" s="59" t="s">
        <v>1117</v>
      </c>
      <c r="D170" s="59" t="s">
        <v>1106</v>
      </c>
      <c r="E170">
        <v>214</v>
      </c>
      <c r="F170" s="53">
        <v>3</v>
      </c>
      <c r="G170" s="53">
        <v>300</v>
      </c>
      <c r="H170" s="53">
        <v>64200</v>
      </c>
      <c r="I170" s="53">
        <v>1284</v>
      </c>
      <c r="J170" s="53">
        <f t="shared" si="2"/>
        <v>62916</v>
      </c>
      <c r="K170" s="53">
        <v>53500</v>
      </c>
      <c r="L170" s="53">
        <v>9416</v>
      </c>
      <c r="M170" s="60">
        <v>41548</v>
      </c>
    </row>
    <row r="171" spans="1:13" hidden="1">
      <c r="A171" t="s">
        <v>1109</v>
      </c>
      <c r="B171" t="s">
        <v>1108</v>
      </c>
      <c r="C171" s="59" t="s">
        <v>1117</v>
      </c>
      <c r="D171" s="59" t="s">
        <v>1106</v>
      </c>
      <c r="E171">
        <v>2145</v>
      </c>
      <c r="F171" s="53">
        <v>3</v>
      </c>
      <c r="G171" s="53">
        <v>7</v>
      </c>
      <c r="H171" s="53">
        <v>15015</v>
      </c>
      <c r="I171" s="53">
        <v>300.3</v>
      </c>
      <c r="J171" s="53">
        <f t="shared" si="2"/>
        <v>14714.7</v>
      </c>
      <c r="K171" s="53">
        <v>10725</v>
      </c>
      <c r="L171" s="53">
        <v>3989.7000000000007</v>
      </c>
      <c r="M171" s="60">
        <v>41579</v>
      </c>
    </row>
    <row r="172" spans="1:13" hidden="1">
      <c r="A172" t="s">
        <v>1103</v>
      </c>
      <c r="B172" t="s">
        <v>1111</v>
      </c>
      <c r="C172" s="59" t="s">
        <v>1117</v>
      </c>
      <c r="D172" s="59" t="s">
        <v>1106</v>
      </c>
      <c r="E172">
        <v>908</v>
      </c>
      <c r="F172" s="53">
        <v>3</v>
      </c>
      <c r="G172" s="53">
        <v>12</v>
      </c>
      <c r="H172" s="53">
        <v>10896</v>
      </c>
      <c r="I172" s="53">
        <v>326.88</v>
      </c>
      <c r="J172" s="53">
        <f t="shared" si="2"/>
        <v>10569.12</v>
      </c>
      <c r="K172" s="53">
        <v>2724</v>
      </c>
      <c r="L172" s="53">
        <v>7845.1200000000008</v>
      </c>
      <c r="M172" s="60">
        <v>41609</v>
      </c>
    </row>
    <row r="173" spans="1:13" hidden="1">
      <c r="A173" t="s">
        <v>1109</v>
      </c>
      <c r="B173" t="s">
        <v>1111</v>
      </c>
      <c r="C173" s="59" t="s">
        <v>1117</v>
      </c>
      <c r="D173" s="59" t="s">
        <v>1106</v>
      </c>
      <c r="E173">
        <v>2851</v>
      </c>
      <c r="F173" s="53">
        <v>3</v>
      </c>
      <c r="G173" s="53">
        <v>7</v>
      </c>
      <c r="H173" s="53">
        <v>19957</v>
      </c>
      <c r="I173" s="53">
        <v>798.28</v>
      </c>
      <c r="J173" s="53">
        <f t="shared" si="2"/>
        <v>19158.72</v>
      </c>
      <c r="K173" s="53">
        <v>14255</v>
      </c>
      <c r="L173" s="53">
        <v>4903.7200000000012</v>
      </c>
      <c r="M173" s="60">
        <v>41548</v>
      </c>
    </row>
    <row r="174" spans="1:13">
      <c r="A174" t="s">
        <v>1109</v>
      </c>
      <c r="B174" t="s">
        <v>1110</v>
      </c>
      <c r="C174" s="59" t="s">
        <v>1117</v>
      </c>
      <c r="D174" s="59" t="s">
        <v>1112</v>
      </c>
      <c r="E174">
        <v>1016</v>
      </c>
      <c r="F174" s="53">
        <v>3</v>
      </c>
      <c r="G174" s="53">
        <v>7</v>
      </c>
      <c r="H174" s="53">
        <v>7112</v>
      </c>
      <c r="I174" s="53">
        <v>355.6</v>
      </c>
      <c r="J174" s="53">
        <f t="shared" si="2"/>
        <v>6756.4</v>
      </c>
      <c r="K174" s="53">
        <v>5080</v>
      </c>
      <c r="L174" s="53">
        <v>1676.3999999999996</v>
      </c>
      <c r="M174" s="60">
        <v>41579</v>
      </c>
    </row>
    <row r="175" spans="1:13" hidden="1">
      <c r="A175" t="s">
        <v>1103</v>
      </c>
      <c r="B175" t="s">
        <v>1111</v>
      </c>
      <c r="C175" s="59" t="s">
        <v>1117</v>
      </c>
      <c r="D175" s="59" t="s">
        <v>1112</v>
      </c>
      <c r="E175">
        <v>2299</v>
      </c>
      <c r="F175" s="53">
        <v>3</v>
      </c>
      <c r="G175" s="53">
        <v>12</v>
      </c>
      <c r="H175" s="53">
        <v>27588</v>
      </c>
      <c r="I175" s="53">
        <v>1655.28</v>
      </c>
      <c r="J175" s="53">
        <f t="shared" si="2"/>
        <v>25932.720000000001</v>
      </c>
      <c r="K175" s="53">
        <v>6897</v>
      </c>
      <c r="L175" s="53">
        <v>19035.72</v>
      </c>
      <c r="M175" s="60">
        <v>41548</v>
      </c>
    </row>
    <row r="176" spans="1:13" hidden="1">
      <c r="A176" t="s">
        <v>1109</v>
      </c>
      <c r="B176" t="s">
        <v>1104</v>
      </c>
      <c r="C176" s="59" t="s">
        <v>1117</v>
      </c>
      <c r="D176" s="59" t="s">
        <v>1112</v>
      </c>
      <c r="E176">
        <v>263</v>
      </c>
      <c r="F176" s="53">
        <v>3</v>
      </c>
      <c r="G176" s="53">
        <v>7</v>
      </c>
      <c r="H176" s="53">
        <v>1841</v>
      </c>
      <c r="I176" s="53">
        <v>110.46</v>
      </c>
      <c r="J176" s="53">
        <f t="shared" si="2"/>
        <v>1730.54</v>
      </c>
      <c r="K176" s="53">
        <v>1315</v>
      </c>
      <c r="L176" s="53">
        <v>415.53999999999996</v>
      </c>
      <c r="M176" s="60">
        <v>41579</v>
      </c>
    </row>
    <row r="177" spans="1:13">
      <c r="A177" t="s">
        <v>7</v>
      </c>
      <c r="B177" t="s">
        <v>1110</v>
      </c>
      <c r="C177" s="59" t="s">
        <v>1117</v>
      </c>
      <c r="D177" s="59" t="s">
        <v>1112</v>
      </c>
      <c r="E177">
        <v>887</v>
      </c>
      <c r="F177" s="53">
        <v>3</v>
      </c>
      <c r="G177" s="53">
        <v>125</v>
      </c>
      <c r="H177" s="53">
        <v>110875</v>
      </c>
      <c r="I177" s="53">
        <v>6652.5</v>
      </c>
      <c r="J177" s="53">
        <f t="shared" si="2"/>
        <v>104222.5</v>
      </c>
      <c r="K177" s="53">
        <v>106440</v>
      </c>
      <c r="L177" s="53">
        <v>-2217.5</v>
      </c>
      <c r="M177" s="60">
        <v>41609</v>
      </c>
    </row>
    <row r="178" spans="1:13" hidden="1">
      <c r="A178" t="s">
        <v>1109</v>
      </c>
      <c r="B178" t="s">
        <v>1113</v>
      </c>
      <c r="C178" s="59" t="s">
        <v>1117</v>
      </c>
      <c r="D178" s="59" t="s">
        <v>1112</v>
      </c>
      <c r="E178">
        <v>1834</v>
      </c>
      <c r="F178" s="53">
        <v>3</v>
      </c>
      <c r="G178" s="53">
        <v>20</v>
      </c>
      <c r="H178" s="53">
        <v>36680</v>
      </c>
      <c r="I178" s="53">
        <v>2567.6</v>
      </c>
      <c r="J178" s="53">
        <f t="shared" si="2"/>
        <v>34112.400000000001</v>
      </c>
      <c r="K178" s="53">
        <v>18340</v>
      </c>
      <c r="L178" s="53">
        <v>15772.400000000001</v>
      </c>
      <c r="M178" s="60">
        <v>41518</v>
      </c>
    </row>
    <row r="179" spans="1:13" hidden="1">
      <c r="A179" t="s">
        <v>1103</v>
      </c>
      <c r="B179" t="s">
        <v>1113</v>
      </c>
      <c r="C179" s="59" t="s">
        <v>1117</v>
      </c>
      <c r="D179" s="59" t="s">
        <v>1112</v>
      </c>
      <c r="E179">
        <v>367</v>
      </c>
      <c r="F179" s="53">
        <v>3</v>
      </c>
      <c r="G179" s="53">
        <v>12</v>
      </c>
      <c r="H179" s="53">
        <v>4404</v>
      </c>
      <c r="I179" s="53">
        <v>396.36</v>
      </c>
      <c r="J179" s="53">
        <f t="shared" si="2"/>
        <v>4007.64</v>
      </c>
      <c r="K179" s="53">
        <v>1101</v>
      </c>
      <c r="L179" s="53">
        <v>2906.64</v>
      </c>
      <c r="M179" s="60">
        <v>41548</v>
      </c>
    </row>
    <row r="180" spans="1:13" hidden="1">
      <c r="A180" t="s">
        <v>1103</v>
      </c>
      <c r="B180" t="s">
        <v>1104</v>
      </c>
      <c r="C180" s="59" t="s">
        <v>1117</v>
      </c>
      <c r="D180" s="59" t="s">
        <v>1114</v>
      </c>
      <c r="E180">
        <v>386</v>
      </c>
      <c r="F180" s="53">
        <v>3</v>
      </c>
      <c r="G180" s="53">
        <v>12</v>
      </c>
      <c r="H180" s="53">
        <v>4632</v>
      </c>
      <c r="I180" s="53">
        <v>463.2</v>
      </c>
      <c r="J180" s="53">
        <f t="shared" si="2"/>
        <v>4168.8</v>
      </c>
      <c r="K180" s="53">
        <v>1158</v>
      </c>
      <c r="L180" s="53">
        <v>3010.8</v>
      </c>
      <c r="M180" s="60">
        <v>41548</v>
      </c>
    </row>
    <row r="181" spans="1:13" hidden="1">
      <c r="A181" t="s">
        <v>7</v>
      </c>
      <c r="B181" t="s">
        <v>1108</v>
      </c>
      <c r="C181" s="59" t="s">
        <v>1117</v>
      </c>
      <c r="D181" s="59" t="s">
        <v>1114</v>
      </c>
      <c r="E181">
        <v>1482</v>
      </c>
      <c r="F181" s="53">
        <v>3</v>
      </c>
      <c r="G181" s="53">
        <v>125</v>
      </c>
      <c r="H181" s="53">
        <v>185250</v>
      </c>
      <c r="I181" s="53">
        <v>18525</v>
      </c>
      <c r="J181" s="53">
        <f t="shared" si="2"/>
        <v>166725</v>
      </c>
      <c r="K181" s="53">
        <v>177840</v>
      </c>
      <c r="L181" s="53">
        <v>-11115</v>
      </c>
      <c r="M181" s="60">
        <v>41609</v>
      </c>
    </row>
    <row r="182" spans="1:13" hidden="1">
      <c r="A182" t="s">
        <v>1103</v>
      </c>
      <c r="B182" t="s">
        <v>1108</v>
      </c>
      <c r="C182" s="59" t="s">
        <v>1117</v>
      </c>
      <c r="D182" s="59" t="s">
        <v>1114</v>
      </c>
      <c r="E182">
        <v>1198</v>
      </c>
      <c r="F182" s="53">
        <v>3</v>
      </c>
      <c r="G182" s="53">
        <v>12</v>
      </c>
      <c r="H182" s="53">
        <v>14376</v>
      </c>
      <c r="I182" s="53">
        <v>1581.36</v>
      </c>
      <c r="J182" s="53">
        <f t="shared" si="2"/>
        <v>12794.64</v>
      </c>
      <c r="K182" s="53">
        <v>3594</v>
      </c>
      <c r="L182" s="53">
        <v>9200.64</v>
      </c>
      <c r="M182" s="60">
        <v>41548</v>
      </c>
    </row>
    <row r="183" spans="1:13" hidden="1">
      <c r="A183" t="s">
        <v>1107</v>
      </c>
      <c r="B183" t="s">
        <v>1111</v>
      </c>
      <c r="C183" s="59" t="s">
        <v>1117</v>
      </c>
      <c r="D183" s="59" t="s">
        <v>1114</v>
      </c>
      <c r="E183">
        <v>1560</v>
      </c>
      <c r="F183" s="53">
        <v>3</v>
      </c>
      <c r="G183" s="53">
        <v>15</v>
      </c>
      <c r="H183" s="53">
        <v>23400</v>
      </c>
      <c r="I183" s="53">
        <v>2574</v>
      </c>
      <c r="J183" s="53">
        <f t="shared" si="2"/>
        <v>20826</v>
      </c>
      <c r="K183" s="53">
        <v>15600</v>
      </c>
      <c r="L183" s="53">
        <v>5226</v>
      </c>
      <c r="M183" s="60">
        <v>41579</v>
      </c>
    </row>
    <row r="184" spans="1:13" hidden="1">
      <c r="A184" t="s">
        <v>1109</v>
      </c>
      <c r="B184" t="s">
        <v>1113</v>
      </c>
      <c r="C184" s="59" t="s">
        <v>1117</v>
      </c>
      <c r="D184" s="59" t="s">
        <v>1114</v>
      </c>
      <c r="E184">
        <v>2706</v>
      </c>
      <c r="F184" s="53">
        <v>3</v>
      </c>
      <c r="G184" s="53">
        <v>7</v>
      </c>
      <c r="H184" s="53">
        <v>18942</v>
      </c>
      <c r="I184" s="53">
        <v>2083.62</v>
      </c>
      <c r="J184" s="53">
        <f t="shared" si="2"/>
        <v>16858.38</v>
      </c>
      <c r="K184" s="53">
        <v>13530</v>
      </c>
      <c r="L184" s="53">
        <v>3328.380000000001</v>
      </c>
      <c r="M184" s="60">
        <v>41579</v>
      </c>
    </row>
    <row r="185" spans="1:13" hidden="1">
      <c r="A185" t="s">
        <v>7</v>
      </c>
      <c r="B185" t="s">
        <v>1111</v>
      </c>
      <c r="C185" s="59" t="s">
        <v>1117</v>
      </c>
      <c r="D185" s="59" t="s">
        <v>1114</v>
      </c>
      <c r="E185">
        <v>2416</v>
      </c>
      <c r="F185" s="53">
        <v>3</v>
      </c>
      <c r="G185" s="53">
        <v>125</v>
      </c>
      <c r="H185" s="53">
        <v>302000</v>
      </c>
      <c r="I185" s="53">
        <v>36240</v>
      </c>
      <c r="J185" s="53">
        <f t="shared" si="2"/>
        <v>265760</v>
      </c>
      <c r="K185" s="53">
        <v>289920</v>
      </c>
      <c r="L185" s="53">
        <v>-24160</v>
      </c>
      <c r="M185" s="60">
        <v>41518</v>
      </c>
    </row>
    <row r="186" spans="1:13">
      <c r="A186" t="s">
        <v>1109</v>
      </c>
      <c r="B186" t="s">
        <v>1110</v>
      </c>
      <c r="C186" s="59" t="s">
        <v>1117</v>
      </c>
      <c r="D186" s="59" t="s">
        <v>1114</v>
      </c>
      <c r="E186">
        <v>442</v>
      </c>
      <c r="F186" s="53">
        <v>3</v>
      </c>
      <c r="G186" s="53">
        <v>20</v>
      </c>
      <c r="H186" s="53">
        <v>8840</v>
      </c>
      <c r="I186" s="53">
        <v>1149.2</v>
      </c>
      <c r="J186" s="53">
        <f t="shared" si="2"/>
        <v>7690.8</v>
      </c>
      <c r="K186" s="53">
        <v>4420</v>
      </c>
      <c r="L186" s="53">
        <v>3270.8</v>
      </c>
      <c r="M186" s="60">
        <v>41518</v>
      </c>
    </row>
    <row r="187" spans="1:13" hidden="1">
      <c r="A187" t="s">
        <v>1109</v>
      </c>
      <c r="B187" t="s">
        <v>1104</v>
      </c>
      <c r="C187" s="59" t="s">
        <v>1117</v>
      </c>
      <c r="D187" s="59" t="s">
        <v>1114</v>
      </c>
      <c r="E187">
        <v>2996</v>
      </c>
      <c r="F187" s="53">
        <v>3</v>
      </c>
      <c r="G187" s="53">
        <v>7</v>
      </c>
      <c r="H187" s="53">
        <v>20972</v>
      </c>
      <c r="I187" s="53">
        <v>2936.08</v>
      </c>
      <c r="J187" s="53">
        <f t="shared" si="2"/>
        <v>18035.919999999998</v>
      </c>
      <c r="K187" s="53">
        <v>14980</v>
      </c>
      <c r="L187" s="53">
        <v>3055.9199999999983</v>
      </c>
      <c r="M187" s="60">
        <v>41548</v>
      </c>
    </row>
    <row r="188" spans="1:13" hidden="1">
      <c r="A188" t="s">
        <v>7</v>
      </c>
      <c r="B188" t="s">
        <v>1108</v>
      </c>
      <c r="C188" s="59" t="s">
        <v>1117</v>
      </c>
      <c r="D188" s="59" t="s">
        <v>1114</v>
      </c>
      <c r="E188">
        <v>1023</v>
      </c>
      <c r="F188" s="53">
        <v>3</v>
      </c>
      <c r="G188" s="53">
        <v>125</v>
      </c>
      <c r="H188" s="53">
        <v>127875</v>
      </c>
      <c r="I188" s="53">
        <v>17902.5</v>
      </c>
      <c r="J188" s="53">
        <f t="shared" si="2"/>
        <v>109972.5</v>
      </c>
      <c r="K188" s="53">
        <v>122760</v>
      </c>
      <c r="L188" s="53">
        <v>-12787.5</v>
      </c>
      <c r="M188" s="60">
        <v>41518</v>
      </c>
    </row>
    <row r="189" spans="1:13" hidden="1">
      <c r="A189" t="s">
        <v>7</v>
      </c>
      <c r="B189" t="s">
        <v>1113</v>
      </c>
      <c r="C189" s="59" t="s">
        <v>1117</v>
      </c>
      <c r="D189" s="59" t="s">
        <v>1114</v>
      </c>
      <c r="E189">
        <v>2821</v>
      </c>
      <c r="F189" s="53">
        <v>3</v>
      </c>
      <c r="G189" s="53">
        <v>125</v>
      </c>
      <c r="H189" s="53">
        <v>352625</v>
      </c>
      <c r="I189" s="53">
        <v>49367.5</v>
      </c>
      <c r="J189" s="53">
        <f t="shared" si="2"/>
        <v>303257.5</v>
      </c>
      <c r="K189" s="53">
        <v>338520</v>
      </c>
      <c r="L189" s="53">
        <v>-35262.5</v>
      </c>
      <c r="M189" s="60">
        <v>41609</v>
      </c>
    </row>
    <row r="190" spans="1:13" hidden="1">
      <c r="A190" t="s">
        <v>1109</v>
      </c>
      <c r="B190" t="s">
        <v>1111</v>
      </c>
      <c r="C190" s="59" t="s">
        <v>1117</v>
      </c>
      <c r="D190" s="59" t="s">
        <v>1115</v>
      </c>
      <c r="E190">
        <v>1618.5</v>
      </c>
      <c r="F190" s="53">
        <v>3</v>
      </c>
      <c r="G190" s="53">
        <v>20</v>
      </c>
      <c r="H190" s="53">
        <v>32370</v>
      </c>
      <c r="I190" s="53">
        <v>0</v>
      </c>
      <c r="J190" s="53">
        <f t="shared" si="2"/>
        <v>32370</v>
      </c>
      <c r="K190" s="53">
        <v>16185</v>
      </c>
      <c r="L190" s="53">
        <v>16185</v>
      </c>
      <c r="M190" s="60">
        <v>41640</v>
      </c>
    </row>
    <row r="191" spans="1:13">
      <c r="A191" t="s">
        <v>1109</v>
      </c>
      <c r="B191" t="s">
        <v>1110</v>
      </c>
      <c r="C191" s="59" t="s">
        <v>1117</v>
      </c>
      <c r="D191" s="59" t="s">
        <v>1115</v>
      </c>
      <c r="E191">
        <v>1321</v>
      </c>
      <c r="F191" s="53">
        <v>3</v>
      </c>
      <c r="G191" s="53">
        <v>20</v>
      </c>
      <c r="H191" s="53">
        <v>26420</v>
      </c>
      <c r="I191" s="53">
        <v>0</v>
      </c>
      <c r="J191" s="53">
        <f t="shared" si="2"/>
        <v>26420</v>
      </c>
      <c r="K191" s="53">
        <v>13210</v>
      </c>
      <c r="L191" s="53">
        <v>13210</v>
      </c>
      <c r="M191" s="60">
        <v>41640</v>
      </c>
    </row>
    <row r="192" spans="1:13" hidden="1">
      <c r="A192" t="s">
        <v>1107</v>
      </c>
      <c r="B192" t="s">
        <v>1108</v>
      </c>
      <c r="C192" s="59" t="s">
        <v>1117</v>
      </c>
      <c r="D192" s="59" t="s">
        <v>1115</v>
      </c>
      <c r="E192">
        <v>2178</v>
      </c>
      <c r="F192" s="53">
        <v>3</v>
      </c>
      <c r="G192" s="53">
        <v>15</v>
      </c>
      <c r="H192" s="53">
        <v>32670</v>
      </c>
      <c r="I192" s="53">
        <v>0</v>
      </c>
      <c r="J192" s="53">
        <f t="shared" si="2"/>
        <v>32670</v>
      </c>
      <c r="K192" s="53">
        <v>21780</v>
      </c>
      <c r="L192" s="53">
        <v>10890</v>
      </c>
      <c r="M192" s="60">
        <v>41791</v>
      </c>
    </row>
    <row r="193" spans="1:13">
      <c r="A193" t="s">
        <v>1107</v>
      </c>
      <c r="B193" t="s">
        <v>1110</v>
      </c>
      <c r="C193" s="59" t="s">
        <v>1117</v>
      </c>
      <c r="D193" s="59" t="s">
        <v>1115</v>
      </c>
      <c r="E193">
        <v>888</v>
      </c>
      <c r="F193" s="53">
        <v>3</v>
      </c>
      <c r="G193" s="53">
        <v>15</v>
      </c>
      <c r="H193" s="53">
        <v>13320</v>
      </c>
      <c r="I193" s="53">
        <v>0</v>
      </c>
      <c r="J193" s="53">
        <f t="shared" si="2"/>
        <v>13320</v>
      </c>
      <c r="K193" s="53">
        <v>8880</v>
      </c>
      <c r="L193" s="53">
        <v>4440</v>
      </c>
      <c r="M193" s="60">
        <v>41791</v>
      </c>
    </row>
    <row r="194" spans="1:13" hidden="1">
      <c r="A194" t="s">
        <v>1107</v>
      </c>
      <c r="B194" t="s">
        <v>1113</v>
      </c>
      <c r="C194" s="59" t="s">
        <v>1117</v>
      </c>
      <c r="D194" s="59" t="s">
        <v>1115</v>
      </c>
      <c r="E194">
        <v>2470</v>
      </c>
      <c r="F194" s="53">
        <v>3</v>
      </c>
      <c r="G194" s="53">
        <v>15</v>
      </c>
      <c r="H194" s="53">
        <v>37050</v>
      </c>
      <c r="I194" s="53">
        <v>0</v>
      </c>
      <c r="J194" s="53">
        <f t="shared" ref="J194:J257" si="3">H194-I194</f>
        <v>37050</v>
      </c>
      <c r="K194" s="53">
        <v>24700</v>
      </c>
      <c r="L194" s="53">
        <v>12350</v>
      </c>
      <c r="M194" s="60">
        <v>41791</v>
      </c>
    </row>
    <row r="195" spans="1:13">
      <c r="A195" t="s">
        <v>1109</v>
      </c>
      <c r="B195" t="s">
        <v>1110</v>
      </c>
      <c r="C195" s="59" t="s">
        <v>1117</v>
      </c>
      <c r="D195" s="59" t="s">
        <v>1115</v>
      </c>
      <c r="E195">
        <v>1513</v>
      </c>
      <c r="F195" s="53">
        <v>3</v>
      </c>
      <c r="G195" s="53">
        <v>350</v>
      </c>
      <c r="H195" s="53">
        <v>529550</v>
      </c>
      <c r="I195" s="53">
        <v>0</v>
      </c>
      <c r="J195" s="53">
        <f t="shared" si="3"/>
        <v>529550</v>
      </c>
      <c r="K195" s="53">
        <v>393380</v>
      </c>
      <c r="L195" s="53">
        <v>136170</v>
      </c>
      <c r="M195" s="60">
        <v>41974</v>
      </c>
    </row>
    <row r="196" spans="1:13" hidden="1">
      <c r="A196" t="s">
        <v>1103</v>
      </c>
      <c r="B196" t="s">
        <v>1104</v>
      </c>
      <c r="C196" s="59" t="s">
        <v>1117</v>
      </c>
      <c r="D196" s="59" t="s">
        <v>1106</v>
      </c>
      <c r="E196">
        <v>1858</v>
      </c>
      <c r="F196" s="53">
        <v>3</v>
      </c>
      <c r="G196" s="53">
        <v>12</v>
      </c>
      <c r="H196" s="53">
        <v>22296</v>
      </c>
      <c r="I196" s="53">
        <v>222.96</v>
      </c>
      <c r="J196" s="53">
        <f t="shared" si="3"/>
        <v>22073.040000000001</v>
      </c>
      <c r="K196" s="53">
        <v>5574</v>
      </c>
      <c r="L196" s="53">
        <v>16499.04</v>
      </c>
      <c r="M196" s="60">
        <v>41671</v>
      </c>
    </row>
    <row r="197" spans="1:13" hidden="1">
      <c r="A197" t="s">
        <v>1109</v>
      </c>
      <c r="B197" t="s">
        <v>1113</v>
      </c>
      <c r="C197" s="59" t="s">
        <v>1117</v>
      </c>
      <c r="D197" s="59" t="s">
        <v>1106</v>
      </c>
      <c r="E197">
        <v>1210</v>
      </c>
      <c r="F197" s="53">
        <v>3</v>
      </c>
      <c r="G197" s="53">
        <v>350</v>
      </c>
      <c r="H197" s="53">
        <v>423500</v>
      </c>
      <c r="I197" s="53">
        <v>4235</v>
      </c>
      <c r="J197" s="53">
        <f t="shared" si="3"/>
        <v>419265</v>
      </c>
      <c r="K197" s="53">
        <v>314600</v>
      </c>
      <c r="L197" s="53">
        <v>104665</v>
      </c>
      <c r="M197" s="60">
        <v>41699</v>
      </c>
    </row>
    <row r="198" spans="1:13" hidden="1">
      <c r="A198" t="s">
        <v>1109</v>
      </c>
      <c r="B198" t="s">
        <v>1104</v>
      </c>
      <c r="C198" s="59" t="s">
        <v>1117</v>
      </c>
      <c r="D198" s="59" t="s">
        <v>1106</v>
      </c>
      <c r="E198">
        <v>2529</v>
      </c>
      <c r="F198" s="53">
        <v>3</v>
      </c>
      <c r="G198" s="53">
        <v>7</v>
      </c>
      <c r="H198" s="53">
        <v>17703</v>
      </c>
      <c r="I198" s="53">
        <v>177.03</v>
      </c>
      <c r="J198" s="53">
        <f t="shared" si="3"/>
        <v>17525.97</v>
      </c>
      <c r="K198" s="53">
        <v>12645</v>
      </c>
      <c r="L198" s="53">
        <v>4880.9699999999993</v>
      </c>
      <c r="M198" s="60">
        <v>41821</v>
      </c>
    </row>
    <row r="199" spans="1:13" hidden="1">
      <c r="A199" t="s">
        <v>1103</v>
      </c>
      <c r="B199" t="s">
        <v>1111</v>
      </c>
      <c r="C199" s="59" t="s">
        <v>1117</v>
      </c>
      <c r="D199" s="59" t="s">
        <v>1106</v>
      </c>
      <c r="E199">
        <v>1445</v>
      </c>
      <c r="F199" s="53">
        <v>3</v>
      </c>
      <c r="G199" s="53">
        <v>12</v>
      </c>
      <c r="H199" s="53">
        <v>17340</v>
      </c>
      <c r="I199" s="53">
        <v>173.4</v>
      </c>
      <c r="J199" s="53">
        <f t="shared" si="3"/>
        <v>17166.599999999999</v>
      </c>
      <c r="K199" s="53">
        <v>4335</v>
      </c>
      <c r="L199" s="53">
        <v>12831.599999999999</v>
      </c>
      <c r="M199" s="60">
        <v>41883</v>
      </c>
    </row>
    <row r="200" spans="1:13" hidden="1">
      <c r="A200" t="s">
        <v>1103</v>
      </c>
      <c r="B200" t="s">
        <v>1108</v>
      </c>
      <c r="C200" s="59" t="s">
        <v>1117</v>
      </c>
      <c r="D200" s="59" t="s">
        <v>1106</v>
      </c>
      <c r="E200">
        <v>2671</v>
      </c>
      <c r="F200" s="53">
        <v>3</v>
      </c>
      <c r="G200" s="53">
        <v>12</v>
      </c>
      <c r="H200" s="53">
        <v>32052</v>
      </c>
      <c r="I200" s="53">
        <v>320.52</v>
      </c>
      <c r="J200" s="53">
        <f t="shared" si="3"/>
        <v>31731.48</v>
      </c>
      <c r="K200" s="53">
        <v>8013</v>
      </c>
      <c r="L200" s="53">
        <v>23718.48</v>
      </c>
      <c r="M200" s="60">
        <v>41883</v>
      </c>
    </row>
    <row r="201" spans="1:13" hidden="1">
      <c r="A201" t="s">
        <v>1109</v>
      </c>
      <c r="B201" t="s">
        <v>1113</v>
      </c>
      <c r="C201" s="59" t="s">
        <v>1117</v>
      </c>
      <c r="D201" s="59" t="s">
        <v>1106</v>
      </c>
      <c r="E201">
        <v>1397</v>
      </c>
      <c r="F201" s="53">
        <v>3</v>
      </c>
      <c r="G201" s="53">
        <v>350</v>
      </c>
      <c r="H201" s="53">
        <v>488950</v>
      </c>
      <c r="I201" s="53">
        <v>4889.5</v>
      </c>
      <c r="J201" s="53">
        <f t="shared" si="3"/>
        <v>484060.5</v>
      </c>
      <c r="K201" s="53">
        <v>363220</v>
      </c>
      <c r="L201" s="53">
        <v>120840.5</v>
      </c>
      <c r="M201" s="60">
        <v>41913</v>
      </c>
    </row>
    <row r="202" spans="1:13" hidden="1">
      <c r="A202" t="s">
        <v>1109</v>
      </c>
      <c r="B202" t="s">
        <v>1108</v>
      </c>
      <c r="C202" s="59" t="s">
        <v>1117</v>
      </c>
      <c r="D202" s="59" t="s">
        <v>1106</v>
      </c>
      <c r="E202">
        <v>2155</v>
      </c>
      <c r="F202" s="53">
        <v>3</v>
      </c>
      <c r="G202" s="53">
        <v>350</v>
      </c>
      <c r="H202" s="53">
        <v>754250</v>
      </c>
      <c r="I202" s="53">
        <v>7542.5</v>
      </c>
      <c r="J202" s="53">
        <f t="shared" si="3"/>
        <v>746707.5</v>
      </c>
      <c r="K202" s="53">
        <v>560300</v>
      </c>
      <c r="L202" s="53">
        <v>186407.5</v>
      </c>
      <c r="M202" s="60">
        <v>41974</v>
      </c>
    </row>
    <row r="203" spans="1:13" hidden="1">
      <c r="A203" t="s">
        <v>7</v>
      </c>
      <c r="B203" t="s">
        <v>1111</v>
      </c>
      <c r="C203" s="59" t="s">
        <v>1117</v>
      </c>
      <c r="D203" s="59" t="s">
        <v>1106</v>
      </c>
      <c r="E203">
        <v>742.5</v>
      </c>
      <c r="F203" s="53">
        <v>3</v>
      </c>
      <c r="G203" s="53">
        <v>125</v>
      </c>
      <c r="H203" s="53">
        <v>92812.5</v>
      </c>
      <c r="I203" s="53">
        <v>1856.25</v>
      </c>
      <c r="J203" s="53">
        <f t="shared" si="3"/>
        <v>90956.25</v>
      </c>
      <c r="K203" s="53">
        <v>89100</v>
      </c>
      <c r="L203" s="53">
        <v>1856.25</v>
      </c>
      <c r="M203" s="60">
        <v>41730</v>
      </c>
    </row>
    <row r="204" spans="1:13" hidden="1">
      <c r="A204" t="s">
        <v>1103</v>
      </c>
      <c r="B204" t="s">
        <v>1111</v>
      </c>
      <c r="C204" s="59" t="s">
        <v>1117</v>
      </c>
      <c r="D204" s="59" t="s">
        <v>1106</v>
      </c>
      <c r="E204">
        <v>1295</v>
      </c>
      <c r="F204" s="53">
        <v>3</v>
      </c>
      <c r="G204" s="53">
        <v>12</v>
      </c>
      <c r="H204" s="53">
        <v>15540</v>
      </c>
      <c r="I204" s="53">
        <v>310.8</v>
      </c>
      <c r="J204" s="53">
        <f t="shared" si="3"/>
        <v>15229.2</v>
      </c>
      <c r="K204" s="53">
        <v>3885</v>
      </c>
      <c r="L204" s="53">
        <v>11344.2</v>
      </c>
      <c r="M204" s="60">
        <v>41913</v>
      </c>
    </row>
    <row r="205" spans="1:13" hidden="1">
      <c r="A205" t="s">
        <v>1109</v>
      </c>
      <c r="B205" t="s">
        <v>1111</v>
      </c>
      <c r="C205" s="59" t="s">
        <v>1117</v>
      </c>
      <c r="D205" s="59" t="s">
        <v>1106</v>
      </c>
      <c r="E205">
        <v>2852</v>
      </c>
      <c r="F205" s="53">
        <v>3</v>
      </c>
      <c r="G205" s="53">
        <v>350</v>
      </c>
      <c r="H205" s="53">
        <v>998200</v>
      </c>
      <c r="I205" s="53">
        <v>19964</v>
      </c>
      <c r="J205" s="53">
        <f t="shared" si="3"/>
        <v>978236</v>
      </c>
      <c r="K205" s="53">
        <v>741520</v>
      </c>
      <c r="L205" s="53">
        <v>236716</v>
      </c>
      <c r="M205" s="60">
        <v>41974</v>
      </c>
    </row>
    <row r="206" spans="1:13" hidden="1">
      <c r="A206" t="s">
        <v>7</v>
      </c>
      <c r="B206" t="s">
        <v>1108</v>
      </c>
      <c r="C206" s="59" t="s">
        <v>1117</v>
      </c>
      <c r="D206" s="59" t="s">
        <v>1106</v>
      </c>
      <c r="E206">
        <v>4243.5</v>
      </c>
      <c r="F206" s="53">
        <v>3</v>
      </c>
      <c r="G206" s="53">
        <v>125</v>
      </c>
      <c r="H206" s="53">
        <v>530437.5</v>
      </c>
      <c r="I206" s="53">
        <v>15913.125</v>
      </c>
      <c r="J206" s="53">
        <f t="shared" si="3"/>
        <v>514524.375</v>
      </c>
      <c r="K206" s="53">
        <v>509220</v>
      </c>
      <c r="L206" s="53">
        <v>5304.375</v>
      </c>
      <c r="M206" s="60">
        <v>41730</v>
      </c>
    </row>
    <row r="207" spans="1:13">
      <c r="A207" t="s">
        <v>1109</v>
      </c>
      <c r="B207" t="s">
        <v>1110</v>
      </c>
      <c r="C207" s="59" t="s">
        <v>1117</v>
      </c>
      <c r="D207" s="59" t="s">
        <v>1106</v>
      </c>
      <c r="E207">
        <v>2580</v>
      </c>
      <c r="F207" s="53">
        <v>3</v>
      </c>
      <c r="G207" s="53">
        <v>20</v>
      </c>
      <c r="H207" s="53">
        <v>51600</v>
      </c>
      <c r="I207" s="53">
        <v>1548</v>
      </c>
      <c r="J207" s="53">
        <f t="shared" si="3"/>
        <v>50052</v>
      </c>
      <c r="K207" s="53">
        <v>25800</v>
      </c>
      <c r="L207" s="53">
        <v>24252</v>
      </c>
      <c r="M207" s="60">
        <v>41730</v>
      </c>
    </row>
    <row r="208" spans="1:13">
      <c r="A208" t="s">
        <v>1116</v>
      </c>
      <c r="B208" t="s">
        <v>1110</v>
      </c>
      <c r="C208" s="59" t="s">
        <v>1117</v>
      </c>
      <c r="D208" s="59" t="s">
        <v>1106</v>
      </c>
      <c r="E208">
        <v>689</v>
      </c>
      <c r="F208" s="53">
        <v>3</v>
      </c>
      <c r="G208" s="53">
        <v>300</v>
      </c>
      <c r="H208" s="53">
        <v>206700</v>
      </c>
      <c r="I208" s="53">
        <v>6201</v>
      </c>
      <c r="J208" s="53">
        <f t="shared" si="3"/>
        <v>200499</v>
      </c>
      <c r="K208" s="53">
        <v>172250</v>
      </c>
      <c r="L208" s="53">
        <v>28249</v>
      </c>
      <c r="M208" s="60">
        <v>41791</v>
      </c>
    </row>
    <row r="209" spans="1:13" hidden="1">
      <c r="A209" t="s">
        <v>1103</v>
      </c>
      <c r="B209" t="s">
        <v>1104</v>
      </c>
      <c r="C209" s="59" t="s">
        <v>1117</v>
      </c>
      <c r="D209" s="59" t="s">
        <v>1106</v>
      </c>
      <c r="E209">
        <v>1947</v>
      </c>
      <c r="F209" s="53">
        <v>3</v>
      </c>
      <c r="G209" s="53">
        <v>12</v>
      </c>
      <c r="H209" s="53">
        <v>23364</v>
      </c>
      <c r="I209" s="53">
        <v>700.92</v>
      </c>
      <c r="J209" s="53">
        <f t="shared" si="3"/>
        <v>22663.08</v>
      </c>
      <c r="K209" s="53">
        <v>5841</v>
      </c>
      <c r="L209" s="53">
        <v>16822.080000000002</v>
      </c>
      <c r="M209" s="60">
        <v>41883</v>
      </c>
    </row>
    <row r="210" spans="1:13" hidden="1">
      <c r="A210" t="s">
        <v>1109</v>
      </c>
      <c r="B210" t="s">
        <v>1111</v>
      </c>
      <c r="C210" s="59" t="s">
        <v>1117</v>
      </c>
      <c r="D210" s="59" t="s">
        <v>1106</v>
      </c>
      <c r="E210">
        <v>831</v>
      </c>
      <c r="F210" s="53">
        <v>3</v>
      </c>
      <c r="G210" s="53">
        <v>20</v>
      </c>
      <c r="H210" s="53">
        <v>16620</v>
      </c>
      <c r="I210" s="53">
        <v>498.6</v>
      </c>
      <c r="J210" s="53">
        <f t="shared" si="3"/>
        <v>16121.4</v>
      </c>
      <c r="K210" s="53">
        <v>8310</v>
      </c>
      <c r="L210" s="53">
        <v>7811.4</v>
      </c>
      <c r="M210" s="60">
        <v>41760</v>
      </c>
    </row>
    <row r="211" spans="1:13">
      <c r="A211" t="s">
        <v>1116</v>
      </c>
      <c r="B211" t="s">
        <v>1110</v>
      </c>
      <c r="C211" s="59" t="s">
        <v>1117</v>
      </c>
      <c r="D211" s="59" t="s">
        <v>1106</v>
      </c>
      <c r="E211">
        <v>2021</v>
      </c>
      <c r="F211" s="53">
        <v>3</v>
      </c>
      <c r="G211" s="53">
        <v>300</v>
      </c>
      <c r="H211" s="53">
        <v>606300</v>
      </c>
      <c r="I211" s="53">
        <v>24252</v>
      </c>
      <c r="J211" s="53">
        <f t="shared" si="3"/>
        <v>582048</v>
      </c>
      <c r="K211" s="53">
        <v>505250</v>
      </c>
      <c r="L211" s="53">
        <v>76798</v>
      </c>
      <c r="M211" s="60">
        <v>41913</v>
      </c>
    </row>
    <row r="212" spans="1:13" hidden="1">
      <c r="A212" t="s">
        <v>1109</v>
      </c>
      <c r="B212" t="s">
        <v>1104</v>
      </c>
      <c r="C212" s="59" t="s">
        <v>1117</v>
      </c>
      <c r="D212" s="59" t="s">
        <v>1106</v>
      </c>
      <c r="E212">
        <v>274</v>
      </c>
      <c r="F212" s="53">
        <v>3</v>
      </c>
      <c r="G212" s="53">
        <v>350</v>
      </c>
      <c r="H212" s="53">
        <v>95900</v>
      </c>
      <c r="I212" s="53">
        <v>3836</v>
      </c>
      <c r="J212" s="53">
        <f t="shared" si="3"/>
        <v>92064</v>
      </c>
      <c r="K212" s="53">
        <v>71240</v>
      </c>
      <c r="L212" s="53">
        <v>20824</v>
      </c>
      <c r="M212" s="60">
        <v>41974</v>
      </c>
    </row>
    <row r="213" spans="1:13" hidden="1">
      <c r="A213" t="s">
        <v>1103</v>
      </c>
      <c r="B213" t="s">
        <v>1108</v>
      </c>
      <c r="C213" s="59" t="s">
        <v>1117</v>
      </c>
      <c r="D213" s="59" t="s">
        <v>1112</v>
      </c>
      <c r="E213">
        <v>1865</v>
      </c>
      <c r="F213" s="53">
        <v>3</v>
      </c>
      <c r="G213" s="53">
        <v>12</v>
      </c>
      <c r="H213" s="53">
        <v>22380</v>
      </c>
      <c r="I213" s="53">
        <v>1119</v>
      </c>
      <c r="J213" s="53">
        <f t="shared" si="3"/>
        <v>21261</v>
      </c>
      <c r="K213" s="53">
        <v>5595</v>
      </c>
      <c r="L213" s="53">
        <v>15666</v>
      </c>
      <c r="M213" s="60">
        <v>41671</v>
      </c>
    </row>
    <row r="214" spans="1:13">
      <c r="A214" t="s">
        <v>1103</v>
      </c>
      <c r="B214" t="s">
        <v>1110</v>
      </c>
      <c r="C214" s="59" t="s">
        <v>1117</v>
      </c>
      <c r="D214" s="59" t="s">
        <v>1112</v>
      </c>
      <c r="E214">
        <v>1116</v>
      </c>
      <c r="F214" s="53">
        <v>3</v>
      </c>
      <c r="G214" s="53">
        <v>12</v>
      </c>
      <c r="H214" s="53">
        <v>13392</v>
      </c>
      <c r="I214" s="53">
        <v>669.6</v>
      </c>
      <c r="J214" s="53">
        <f t="shared" si="3"/>
        <v>12722.4</v>
      </c>
      <c r="K214" s="53">
        <v>3348</v>
      </c>
      <c r="L214" s="53">
        <v>9374.4</v>
      </c>
      <c r="M214" s="60">
        <v>41671</v>
      </c>
    </row>
    <row r="215" spans="1:13" hidden="1">
      <c r="A215" t="s">
        <v>1109</v>
      </c>
      <c r="B215" t="s">
        <v>1108</v>
      </c>
      <c r="C215" s="59" t="s">
        <v>1117</v>
      </c>
      <c r="D215" s="59" t="s">
        <v>1112</v>
      </c>
      <c r="E215">
        <v>1563</v>
      </c>
      <c r="F215" s="53">
        <v>3</v>
      </c>
      <c r="G215" s="53">
        <v>20</v>
      </c>
      <c r="H215" s="53">
        <v>31260</v>
      </c>
      <c r="I215" s="53">
        <v>1563</v>
      </c>
      <c r="J215" s="53">
        <f t="shared" si="3"/>
        <v>29697</v>
      </c>
      <c r="K215" s="53">
        <v>15630</v>
      </c>
      <c r="L215" s="53">
        <v>14067</v>
      </c>
      <c r="M215" s="60">
        <v>41760</v>
      </c>
    </row>
    <row r="216" spans="1:13" hidden="1">
      <c r="A216" t="s">
        <v>1116</v>
      </c>
      <c r="B216" t="s">
        <v>1104</v>
      </c>
      <c r="C216" s="59" t="s">
        <v>1117</v>
      </c>
      <c r="D216" s="59" t="s">
        <v>1112</v>
      </c>
      <c r="E216">
        <v>991</v>
      </c>
      <c r="F216" s="53">
        <v>3</v>
      </c>
      <c r="G216" s="53">
        <v>300</v>
      </c>
      <c r="H216" s="53">
        <v>297300</v>
      </c>
      <c r="I216" s="53">
        <v>14865</v>
      </c>
      <c r="J216" s="53">
        <f t="shared" si="3"/>
        <v>282435</v>
      </c>
      <c r="K216" s="53">
        <v>247750</v>
      </c>
      <c r="L216" s="53">
        <v>34685</v>
      </c>
      <c r="M216" s="60">
        <v>41791</v>
      </c>
    </row>
    <row r="217" spans="1:13" hidden="1">
      <c r="A217" t="s">
        <v>1107</v>
      </c>
      <c r="B217" t="s">
        <v>1113</v>
      </c>
      <c r="C217" s="59" t="s">
        <v>1117</v>
      </c>
      <c r="D217" s="59" t="s">
        <v>1112</v>
      </c>
      <c r="E217">
        <v>2791</v>
      </c>
      <c r="F217" s="53">
        <v>3</v>
      </c>
      <c r="G217" s="53">
        <v>15</v>
      </c>
      <c r="H217" s="53">
        <v>41865</v>
      </c>
      <c r="I217" s="53">
        <v>2093.25</v>
      </c>
      <c r="J217" s="53">
        <f t="shared" si="3"/>
        <v>39771.75</v>
      </c>
      <c r="K217" s="53">
        <v>27910</v>
      </c>
      <c r="L217" s="53">
        <v>11861.75</v>
      </c>
      <c r="M217" s="60">
        <v>41944</v>
      </c>
    </row>
    <row r="218" spans="1:13" hidden="1">
      <c r="A218" t="s">
        <v>1109</v>
      </c>
      <c r="B218" t="s">
        <v>1104</v>
      </c>
      <c r="C218" s="59" t="s">
        <v>1117</v>
      </c>
      <c r="D218" s="59" t="s">
        <v>1112</v>
      </c>
      <c r="E218">
        <v>570</v>
      </c>
      <c r="F218" s="53">
        <v>3</v>
      </c>
      <c r="G218" s="53">
        <v>7</v>
      </c>
      <c r="H218" s="53">
        <v>3990</v>
      </c>
      <c r="I218" s="53">
        <v>199.5</v>
      </c>
      <c r="J218" s="53">
        <f t="shared" si="3"/>
        <v>3790.5</v>
      </c>
      <c r="K218" s="53">
        <v>2850</v>
      </c>
      <c r="L218" s="53">
        <v>940.5</v>
      </c>
      <c r="M218" s="60">
        <v>41974</v>
      </c>
    </row>
    <row r="219" spans="1:13" hidden="1">
      <c r="A219" t="s">
        <v>1109</v>
      </c>
      <c r="B219" t="s">
        <v>1108</v>
      </c>
      <c r="C219" s="59" t="s">
        <v>1117</v>
      </c>
      <c r="D219" s="59" t="s">
        <v>1112</v>
      </c>
      <c r="E219">
        <v>2487</v>
      </c>
      <c r="F219" s="53">
        <v>3</v>
      </c>
      <c r="G219" s="53">
        <v>7</v>
      </c>
      <c r="H219" s="53">
        <v>17409</v>
      </c>
      <c r="I219" s="53">
        <v>870.45</v>
      </c>
      <c r="J219" s="53">
        <f t="shared" si="3"/>
        <v>16538.55</v>
      </c>
      <c r="K219" s="53">
        <v>12435</v>
      </c>
      <c r="L219" s="53">
        <v>4103.5499999999993</v>
      </c>
      <c r="M219" s="60">
        <v>41974</v>
      </c>
    </row>
    <row r="220" spans="1:13" hidden="1">
      <c r="A220" t="s">
        <v>1109</v>
      </c>
      <c r="B220" t="s">
        <v>1104</v>
      </c>
      <c r="C220" s="59" t="s">
        <v>1117</v>
      </c>
      <c r="D220" s="59" t="s">
        <v>1112</v>
      </c>
      <c r="E220">
        <v>1117.5</v>
      </c>
      <c r="F220" s="53">
        <v>3</v>
      </c>
      <c r="G220" s="53">
        <v>20</v>
      </c>
      <c r="H220" s="53">
        <v>22350</v>
      </c>
      <c r="I220" s="53">
        <v>1341</v>
      </c>
      <c r="J220" s="53">
        <f t="shared" si="3"/>
        <v>21009</v>
      </c>
      <c r="K220" s="53">
        <v>11175</v>
      </c>
      <c r="L220" s="53">
        <v>9834</v>
      </c>
      <c r="M220" s="60">
        <v>41640</v>
      </c>
    </row>
    <row r="221" spans="1:13" hidden="1">
      <c r="A221" t="s">
        <v>1107</v>
      </c>
      <c r="B221" t="s">
        <v>1111</v>
      </c>
      <c r="C221" s="59" t="s">
        <v>1117</v>
      </c>
      <c r="D221" s="59" t="s">
        <v>1112</v>
      </c>
      <c r="E221">
        <v>2844</v>
      </c>
      <c r="F221" s="53">
        <v>3</v>
      </c>
      <c r="G221" s="53">
        <v>15</v>
      </c>
      <c r="H221" s="53">
        <v>42660</v>
      </c>
      <c r="I221" s="53">
        <v>2559.6</v>
      </c>
      <c r="J221" s="53">
        <f t="shared" si="3"/>
        <v>40100.400000000001</v>
      </c>
      <c r="K221" s="53">
        <v>28440</v>
      </c>
      <c r="L221" s="53">
        <v>11660.400000000001</v>
      </c>
      <c r="M221" s="60">
        <v>41791</v>
      </c>
    </row>
    <row r="222" spans="1:13" hidden="1">
      <c r="A222" t="s">
        <v>1103</v>
      </c>
      <c r="B222" t="s">
        <v>1113</v>
      </c>
      <c r="C222" s="59" t="s">
        <v>1117</v>
      </c>
      <c r="D222" s="59" t="s">
        <v>1112</v>
      </c>
      <c r="E222">
        <v>562</v>
      </c>
      <c r="F222" s="53">
        <v>3</v>
      </c>
      <c r="G222" s="53">
        <v>12</v>
      </c>
      <c r="H222" s="53">
        <v>6744</v>
      </c>
      <c r="I222" s="53">
        <v>404.64</v>
      </c>
      <c r="J222" s="53">
        <f t="shared" si="3"/>
        <v>6339.36</v>
      </c>
      <c r="K222" s="53">
        <v>1686</v>
      </c>
      <c r="L222" s="53">
        <v>4653.3599999999997</v>
      </c>
      <c r="M222" s="60">
        <v>41883</v>
      </c>
    </row>
    <row r="223" spans="1:13" hidden="1">
      <c r="A223" t="s">
        <v>1107</v>
      </c>
      <c r="B223" t="s">
        <v>1104</v>
      </c>
      <c r="C223" s="59" t="s">
        <v>1117</v>
      </c>
      <c r="D223" s="59" t="s">
        <v>1112</v>
      </c>
      <c r="E223">
        <v>2030</v>
      </c>
      <c r="F223" s="53">
        <v>3</v>
      </c>
      <c r="G223" s="53">
        <v>15</v>
      </c>
      <c r="H223" s="53">
        <v>30450</v>
      </c>
      <c r="I223" s="53">
        <v>1827</v>
      </c>
      <c r="J223" s="53">
        <f t="shared" si="3"/>
        <v>28623</v>
      </c>
      <c r="K223" s="53">
        <v>20300</v>
      </c>
      <c r="L223" s="53">
        <v>8323</v>
      </c>
      <c r="M223" s="60">
        <v>41944</v>
      </c>
    </row>
    <row r="224" spans="1:13" hidden="1">
      <c r="A224" t="s">
        <v>1103</v>
      </c>
      <c r="B224" t="s">
        <v>1113</v>
      </c>
      <c r="C224" s="59" t="s">
        <v>1117</v>
      </c>
      <c r="D224" s="59" t="s">
        <v>1112</v>
      </c>
      <c r="E224">
        <v>727</v>
      </c>
      <c r="F224" s="53">
        <v>3</v>
      </c>
      <c r="G224" s="53">
        <v>12</v>
      </c>
      <c r="H224" s="53">
        <v>8724</v>
      </c>
      <c r="I224" s="53">
        <v>610.67999999999995</v>
      </c>
      <c r="J224" s="53">
        <f t="shared" si="3"/>
        <v>8113.32</v>
      </c>
      <c r="K224" s="53">
        <v>2181</v>
      </c>
      <c r="L224" s="53">
        <v>5932.32</v>
      </c>
      <c r="M224" s="60">
        <v>41671</v>
      </c>
    </row>
    <row r="225" spans="1:13" hidden="1">
      <c r="A225" t="s">
        <v>1103</v>
      </c>
      <c r="B225" t="s">
        <v>1111</v>
      </c>
      <c r="C225" s="59" t="s">
        <v>1117</v>
      </c>
      <c r="D225" s="59" t="s">
        <v>1112</v>
      </c>
      <c r="E225">
        <v>1884</v>
      </c>
      <c r="F225" s="53">
        <v>3</v>
      </c>
      <c r="G225" s="53">
        <v>12</v>
      </c>
      <c r="H225" s="53">
        <v>22608</v>
      </c>
      <c r="I225" s="53">
        <v>1582.56</v>
      </c>
      <c r="J225" s="53">
        <f t="shared" si="3"/>
        <v>21025.439999999999</v>
      </c>
      <c r="K225" s="53">
        <v>5652</v>
      </c>
      <c r="L225" s="53">
        <v>15373.439999999999</v>
      </c>
      <c r="M225" s="60">
        <v>41852</v>
      </c>
    </row>
    <row r="226" spans="1:13" hidden="1">
      <c r="A226" t="s">
        <v>1109</v>
      </c>
      <c r="B226" t="s">
        <v>1104</v>
      </c>
      <c r="C226" s="59" t="s">
        <v>1117</v>
      </c>
      <c r="D226" s="59" t="s">
        <v>1112</v>
      </c>
      <c r="E226">
        <v>1761</v>
      </c>
      <c r="F226" s="53">
        <v>3</v>
      </c>
      <c r="G226" s="53">
        <v>350</v>
      </c>
      <c r="H226" s="53">
        <v>616350</v>
      </c>
      <c r="I226" s="53">
        <v>43144.5</v>
      </c>
      <c r="J226" s="53">
        <f t="shared" si="3"/>
        <v>573205.5</v>
      </c>
      <c r="K226" s="53">
        <v>457860</v>
      </c>
      <c r="L226" s="53">
        <v>115345.5</v>
      </c>
      <c r="M226" s="60">
        <v>41699</v>
      </c>
    </row>
    <row r="227" spans="1:13" hidden="1">
      <c r="A227" t="s">
        <v>1116</v>
      </c>
      <c r="B227" t="s">
        <v>1108</v>
      </c>
      <c r="C227" s="59" t="s">
        <v>1117</v>
      </c>
      <c r="D227" s="59" t="s">
        <v>1112</v>
      </c>
      <c r="E227">
        <v>448</v>
      </c>
      <c r="F227" s="53">
        <v>3</v>
      </c>
      <c r="G227" s="53">
        <v>300</v>
      </c>
      <c r="H227" s="53">
        <v>134400</v>
      </c>
      <c r="I227" s="53">
        <v>9408</v>
      </c>
      <c r="J227" s="53">
        <f t="shared" si="3"/>
        <v>124992</v>
      </c>
      <c r="K227" s="53">
        <v>112000</v>
      </c>
      <c r="L227" s="53">
        <v>12992</v>
      </c>
      <c r="M227" s="60">
        <v>41791</v>
      </c>
    </row>
    <row r="228" spans="1:13" hidden="1">
      <c r="A228" t="s">
        <v>1116</v>
      </c>
      <c r="B228" t="s">
        <v>1108</v>
      </c>
      <c r="C228" s="59" t="s">
        <v>1117</v>
      </c>
      <c r="D228" s="59" t="s">
        <v>1112</v>
      </c>
      <c r="E228">
        <v>2181</v>
      </c>
      <c r="F228" s="53">
        <v>3</v>
      </c>
      <c r="G228" s="53">
        <v>300</v>
      </c>
      <c r="H228" s="53">
        <v>654300</v>
      </c>
      <c r="I228" s="53">
        <v>45801</v>
      </c>
      <c r="J228" s="53">
        <f t="shared" si="3"/>
        <v>608499</v>
      </c>
      <c r="K228" s="53">
        <v>545250</v>
      </c>
      <c r="L228" s="53">
        <v>63249</v>
      </c>
      <c r="M228" s="60">
        <v>41913</v>
      </c>
    </row>
    <row r="229" spans="1:13" hidden="1">
      <c r="A229" t="s">
        <v>7</v>
      </c>
      <c r="B229" t="s">
        <v>1113</v>
      </c>
      <c r="C229" s="59" t="s">
        <v>1117</v>
      </c>
      <c r="D229" s="59" t="s">
        <v>1112</v>
      </c>
      <c r="E229">
        <v>1540</v>
      </c>
      <c r="F229" s="53">
        <v>3</v>
      </c>
      <c r="G229" s="53">
        <v>125</v>
      </c>
      <c r="H229" s="53">
        <v>192500</v>
      </c>
      <c r="I229" s="53">
        <v>15400</v>
      </c>
      <c r="J229" s="53">
        <f t="shared" si="3"/>
        <v>177100</v>
      </c>
      <c r="K229" s="53">
        <v>184800</v>
      </c>
      <c r="L229" s="53">
        <v>-7700</v>
      </c>
      <c r="M229" s="60">
        <v>41852</v>
      </c>
    </row>
    <row r="230" spans="1:13" hidden="1">
      <c r="A230" t="s">
        <v>1107</v>
      </c>
      <c r="B230" t="s">
        <v>1108</v>
      </c>
      <c r="C230" s="59" t="s">
        <v>1117</v>
      </c>
      <c r="D230" s="59" t="s">
        <v>1112</v>
      </c>
      <c r="E230">
        <v>490</v>
      </c>
      <c r="F230" s="53">
        <v>3</v>
      </c>
      <c r="G230" s="53">
        <v>15</v>
      </c>
      <c r="H230" s="53">
        <v>7350</v>
      </c>
      <c r="I230" s="53">
        <v>588</v>
      </c>
      <c r="J230" s="53">
        <f t="shared" si="3"/>
        <v>6762</v>
      </c>
      <c r="K230" s="53">
        <v>4900</v>
      </c>
      <c r="L230" s="53">
        <v>1862</v>
      </c>
      <c r="M230" s="60">
        <v>41944</v>
      </c>
    </row>
    <row r="231" spans="1:13" hidden="1">
      <c r="A231" t="s">
        <v>1109</v>
      </c>
      <c r="B231" t="s">
        <v>1113</v>
      </c>
      <c r="C231" s="59" t="s">
        <v>1117</v>
      </c>
      <c r="D231" s="59" t="s">
        <v>1112</v>
      </c>
      <c r="E231">
        <v>1362</v>
      </c>
      <c r="F231" s="53">
        <v>3</v>
      </c>
      <c r="G231" s="53">
        <v>350</v>
      </c>
      <c r="H231" s="53">
        <v>476700</v>
      </c>
      <c r="I231" s="53">
        <v>38136</v>
      </c>
      <c r="J231" s="53">
        <f t="shared" si="3"/>
        <v>438564</v>
      </c>
      <c r="K231" s="53">
        <v>354120</v>
      </c>
      <c r="L231" s="53">
        <v>84444</v>
      </c>
      <c r="M231" s="60">
        <v>41974</v>
      </c>
    </row>
    <row r="232" spans="1:13" hidden="1">
      <c r="A232" t="s">
        <v>1116</v>
      </c>
      <c r="B232" t="s">
        <v>1111</v>
      </c>
      <c r="C232" s="59" t="s">
        <v>1117</v>
      </c>
      <c r="D232" s="59" t="s">
        <v>1112</v>
      </c>
      <c r="E232">
        <v>1094</v>
      </c>
      <c r="F232" s="53">
        <v>3</v>
      </c>
      <c r="G232" s="53">
        <v>300</v>
      </c>
      <c r="H232" s="53">
        <v>328200</v>
      </c>
      <c r="I232" s="53">
        <v>29538</v>
      </c>
      <c r="J232" s="53">
        <f t="shared" si="3"/>
        <v>298662</v>
      </c>
      <c r="K232" s="53">
        <v>273500</v>
      </c>
      <c r="L232" s="53">
        <v>25162</v>
      </c>
      <c r="M232" s="60">
        <v>41791</v>
      </c>
    </row>
    <row r="233" spans="1:13">
      <c r="A233" t="s">
        <v>1109</v>
      </c>
      <c r="B233" t="s">
        <v>1110</v>
      </c>
      <c r="C233" s="59" t="s">
        <v>1117</v>
      </c>
      <c r="D233" s="59" t="s">
        <v>1112</v>
      </c>
      <c r="E233">
        <v>663</v>
      </c>
      <c r="F233" s="53">
        <v>3</v>
      </c>
      <c r="G233" s="53">
        <v>20</v>
      </c>
      <c r="H233" s="53">
        <v>13260</v>
      </c>
      <c r="I233" s="53">
        <v>1193.4000000000001</v>
      </c>
      <c r="J233" s="53">
        <f t="shared" si="3"/>
        <v>12066.6</v>
      </c>
      <c r="K233" s="53">
        <v>6630</v>
      </c>
      <c r="L233" s="53">
        <v>5436.6</v>
      </c>
      <c r="M233" s="60">
        <v>41760</v>
      </c>
    </row>
    <row r="234" spans="1:13" hidden="1">
      <c r="A234" t="s">
        <v>1109</v>
      </c>
      <c r="B234" t="s">
        <v>1111</v>
      </c>
      <c r="C234" s="59" t="s">
        <v>1117</v>
      </c>
      <c r="D234" s="59" t="s">
        <v>1112</v>
      </c>
      <c r="E234">
        <v>819</v>
      </c>
      <c r="F234" s="53">
        <v>3</v>
      </c>
      <c r="G234" s="53">
        <v>7</v>
      </c>
      <c r="H234" s="53">
        <v>5733</v>
      </c>
      <c r="I234" s="53">
        <v>515.97</v>
      </c>
      <c r="J234" s="53">
        <f t="shared" si="3"/>
        <v>5217.03</v>
      </c>
      <c r="K234" s="53">
        <v>4095</v>
      </c>
      <c r="L234" s="53">
        <v>1122.03</v>
      </c>
      <c r="M234" s="60">
        <v>41821</v>
      </c>
    </row>
    <row r="235" spans="1:13">
      <c r="A235" t="s">
        <v>1103</v>
      </c>
      <c r="B235" t="s">
        <v>1110</v>
      </c>
      <c r="C235" s="59" t="s">
        <v>1117</v>
      </c>
      <c r="D235" s="59" t="s">
        <v>1112</v>
      </c>
      <c r="E235">
        <v>1580</v>
      </c>
      <c r="F235" s="53">
        <v>3</v>
      </c>
      <c r="G235" s="53">
        <v>12</v>
      </c>
      <c r="H235" s="53">
        <v>18960</v>
      </c>
      <c r="I235" s="53">
        <v>1706.4</v>
      </c>
      <c r="J235" s="53">
        <f t="shared" si="3"/>
        <v>17253.599999999999</v>
      </c>
      <c r="K235" s="53">
        <v>4740</v>
      </c>
      <c r="L235" s="53">
        <v>12513.599999999999</v>
      </c>
      <c r="M235" s="60">
        <v>41883</v>
      </c>
    </row>
    <row r="236" spans="1:13" hidden="1">
      <c r="A236" t="s">
        <v>1109</v>
      </c>
      <c r="B236" t="s">
        <v>1113</v>
      </c>
      <c r="C236" s="59" t="s">
        <v>1117</v>
      </c>
      <c r="D236" s="59" t="s">
        <v>1112</v>
      </c>
      <c r="E236">
        <v>521</v>
      </c>
      <c r="F236" s="53">
        <v>3</v>
      </c>
      <c r="G236" s="53">
        <v>7</v>
      </c>
      <c r="H236" s="53">
        <v>3647</v>
      </c>
      <c r="I236" s="53">
        <v>328.23</v>
      </c>
      <c r="J236" s="53">
        <f t="shared" si="3"/>
        <v>3318.77</v>
      </c>
      <c r="K236" s="53">
        <v>2605</v>
      </c>
      <c r="L236" s="53">
        <v>713.77</v>
      </c>
      <c r="M236" s="60">
        <v>41974</v>
      </c>
    </row>
    <row r="237" spans="1:13" hidden="1">
      <c r="A237" t="s">
        <v>7</v>
      </c>
      <c r="B237" t="s">
        <v>1104</v>
      </c>
      <c r="C237" s="59" t="s">
        <v>1117</v>
      </c>
      <c r="D237" s="59" t="s">
        <v>1114</v>
      </c>
      <c r="E237">
        <v>3445.5</v>
      </c>
      <c r="F237" s="53">
        <v>3</v>
      </c>
      <c r="G237" s="53">
        <v>125</v>
      </c>
      <c r="H237" s="53">
        <v>430687.5</v>
      </c>
      <c r="I237" s="53">
        <v>43068.75</v>
      </c>
      <c r="J237" s="53">
        <f t="shared" si="3"/>
        <v>387618.75</v>
      </c>
      <c r="K237" s="53">
        <v>413460</v>
      </c>
      <c r="L237" s="53">
        <v>-25841.25</v>
      </c>
      <c r="M237" s="60">
        <v>41730</v>
      </c>
    </row>
    <row r="238" spans="1:13" hidden="1">
      <c r="A238" t="s">
        <v>1103</v>
      </c>
      <c r="B238" t="s">
        <v>1111</v>
      </c>
      <c r="C238" s="59" t="s">
        <v>1117</v>
      </c>
      <c r="D238" s="59" t="s">
        <v>1114</v>
      </c>
      <c r="E238">
        <v>1937</v>
      </c>
      <c r="F238" s="53">
        <v>3</v>
      </c>
      <c r="G238" s="53">
        <v>12</v>
      </c>
      <c r="H238" s="53">
        <v>23244</v>
      </c>
      <c r="I238" s="53">
        <v>2556.84</v>
      </c>
      <c r="J238" s="53">
        <f t="shared" si="3"/>
        <v>20687.16</v>
      </c>
      <c r="K238" s="53">
        <v>5811</v>
      </c>
      <c r="L238" s="53">
        <v>14876.16</v>
      </c>
      <c r="M238" s="60">
        <v>41671</v>
      </c>
    </row>
    <row r="239" spans="1:13">
      <c r="A239" t="s">
        <v>1109</v>
      </c>
      <c r="B239" t="s">
        <v>1110</v>
      </c>
      <c r="C239" s="59" t="s">
        <v>1117</v>
      </c>
      <c r="D239" s="59" t="s">
        <v>1114</v>
      </c>
      <c r="E239">
        <v>792</v>
      </c>
      <c r="F239" s="53">
        <v>3</v>
      </c>
      <c r="G239" s="53">
        <v>350</v>
      </c>
      <c r="H239" s="53">
        <v>277200</v>
      </c>
      <c r="I239" s="53">
        <v>30492</v>
      </c>
      <c r="J239" s="53">
        <f t="shared" si="3"/>
        <v>246708</v>
      </c>
      <c r="K239" s="53">
        <v>205920</v>
      </c>
      <c r="L239" s="53">
        <v>40788</v>
      </c>
      <c r="M239" s="60">
        <v>41699</v>
      </c>
    </row>
    <row r="240" spans="1:13">
      <c r="A240" t="s">
        <v>1116</v>
      </c>
      <c r="B240" t="s">
        <v>1110</v>
      </c>
      <c r="C240" s="59" t="s">
        <v>1117</v>
      </c>
      <c r="D240" s="59" t="s">
        <v>1114</v>
      </c>
      <c r="E240">
        <v>2811</v>
      </c>
      <c r="F240" s="53">
        <v>3</v>
      </c>
      <c r="G240" s="53">
        <v>300</v>
      </c>
      <c r="H240" s="53">
        <v>843300</v>
      </c>
      <c r="I240" s="53">
        <v>92763</v>
      </c>
      <c r="J240" s="53">
        <f t="shared" si="3"/>
        <v>750537</v>
      </c>
      <c r="K240" s="53">
        <v>702750</v>
      </c>
      <c r="L240" s="53">
        <v>47787</v>
      </c>
      <c r="M240" s="60">
        <v>41821</v>
      </c>
    </row>
    <row r="241" spans="1:13" hidden="1">
      <c r="A241" t="s">
        <v>7</v>
      </c>
      <c r="B241" t="s">
        <v>1108</v>
      </c>
      <c r="C241" s="59" t="s">
        <v>1117</v>
      </c>
      <c r="D241" s="59" t="s">
        <v>1114</v>
      </c>
      <c r="E241">
        <v>2441</v>
      </c>
      <c r="F241" s="53">
        <v>3</v>
      </c>
      <c r="G241" s="53">
        <v>125</v>
      </c>
      <c r="H241" s="53">
        <v>305125</v>
      </c>
      <c r="I241" s="53">
        <v>33563.75</v>
      </c>
      <c r="J241" s="53">
        <f t="shared" si="3"/>
        <v>271561.25</v>
      </c>
      <c r="K241" s="53">
        <v>292920</v>
      </c>
      <c r="L241" s="53">
        <v>-21358.75</v>
      </c>
      <c r="M241" s="60">
        <v>41913</v>
      </c>
    </row>
    <row r="242" spans="1:13" hidden="1">
      <c r="A242" t="s">
        <v>1109</v>
      </c>
      <c r="B242" t="s">
        <v>1113</v>
      </c>
      <c r="C242" s="59" t="s">
        <v>1117</v>
      </c>
      <c r="D242" s="59" t="s">
        <v>1114</v>
      </c>
      <c r="E242">
        <v>886</v>
      </c>
      <c r="F242" s="53">
        <v>3</v>
      </c>
      <c r="G242" s="53">
        <v>350</v>
      </c>
      <c r="H242" s="53">
        <v>310100</v>
      </c>
      <c r="I242" s="53">
        <v>37212</v>
      </c>
      <c r="J242" s="53">
        <f t="shared" si="3"/>
        <v>272888</v>
      </c>
      <c r="K242" s="53">
        <v>230360</v>
      </c>
      <c r="L242" s="53">
        <v>42528</v>
      </c>
      <c r="M242" s="60">
        <v>41791</v>
      </c>
    </row>
    <row r="243" spans="1:13" hidden="1">
      <c r="A243" t="s">
        <v>7</v>
      </c>
      <c r="B243" t="s">
        <v>1113</v>
      </c>
      <c r="C243" s="59" t="s">
        <v>1117</v>
      </c>
      <c r="D243" s="59" t="s">
        <v>1114</v>
      </c>
      <c r="E243">
        <v>2156</v>
      </c>
      <c r="F243" s="53">
        <v>3</v>
      </c>
      <c r="G243" s="53">
        <v>125</v>
      </c>
      <c r="H243" s="53">
        <v>269500</v>
      </c>
      <c r="I243" s="53">
        <v>32340</v>
      </c>
      <c r="J243" s="53">
        <f t="shared" si="3"/>
        <v>237160</v>
      </c>
      <c r="K243" s="53">
        <v>258720</v>
      </c>
      <c r="L243" s="53">
        <v>-21560</v>
      </c>
      <c r="M243" s="60">
        <v>41913</v>
      </c>
    </row>
    <row r="244" spans="1:13" hidden="1">
      <c r="A244" t="s">
        <v>1107</v>
      </c>
      <c r="B244" t="s">
        <v>1111</v>
      </c>
      <c r="C244" s="59" t="s">
        <v>1117</v>
      </c>
      <c r="D244" s="59" t="s">
        <v>1114</v>
      </c>
      <c r="E244">
        <v>2689</v>
      </c>
      <c r="F244" s="53">
        <v>3</v>
      </c>
      <c r="G244" s="53">
        <v>15</v>
      </c>
      <c r="H244" s="53">
        <v>40335</v>
      </c>
      <c r="I244" s="53">
        <v>4840.2</v>
      </c>
      <c r="J244" s="53">
        <f t="shared" si="3"/>
        <v>35494.800000000003</v>
      </c>
      <c r="K244" s="53">
        <v>26890</v>
      </c>
      <c r="L244" s="53">
        <v>8604.8000000000029</v>
      </c>
      <c r="M244" s="60">
        <v>41944</v>
      </c>
    </row>
    <row r="245" spans="1:13" hidden="1">
      <c r="A245" t="s">
        <v>1109</v>
      </c>
      <c r="B245" t="s">
        <v>1108</v>
      </c>
      <c r="C245" s="59" t="s">
        <v>1117</v>
      </c>
      <c r="D245" s="59" t="s">
        <v>1114</v>
      </c>
      <c r="E245">
        <v>2521.5</v>
      </c>
      <c r="F245" s="53">
        <v>3</v>
      </c>
      <c r="G245" s="53">
        <v>20</v>
      </c>
      <c r="H245" s="53">
        <v>50430</v>
      </c>
      <c r="I245" s="53">
        <v>6051.6</v>
      </c>
      <c r="J245" s="53">
        <f t="shared" si="3"/>
        <v>44378.400000000001</v>
      </c>
      <c r="K245" s="53">
        <v>25215</v>
      </c>
      <c r="L245" s="53">
        <v>19163.399999999998</v>
      </c>
      <c r="M245" s="60">
        <v>41640</v>
      </c>
    </row>
    <row r="246" spans="1:13" hidden="1">
      <c r="A246" t="s">
        <v>1107</v>
      </c>
      <c r="B246" t="s">
        <v>1104</v>
      </c>
      <c r="C246" s="59" t="s">
        <v>1117</v>
      </c>
      <c r="D246" s="59" t="s">
        <v>1114</v>
      </c>
      <c r="E246">
        <v>2567</v>
      </c>
      <c r="F246" s="53">
        <v>3</v>
      </c>
      <c r="G246" s="53">
        <v>15</v>
      </c>
      <c r="H246" s="53">
        <v>38505</v>
      </c>
      <c r="I246" s="53">
        <v>5005.6499999999996</v>
      </c>
      <c r="J246" s="53">
        <f t="shared" si="3"/>
        <v>33499.35</v>
      </c>
      <c r="K246" s="53">
        <v>25670</v>
      </c>
      <c r="L246" s="53">
        <v>7829.3499999999985</v>
      </c>
      <c r="M246" s="60">
        <v>41791</v>
      </c>
    </row>
    <row r="247" spans="1:13" hidden="1">
      <c r="A247" t="s">
        <v>1109</v>
      </c>
      <c r="B247" t="s">
        <v>1111</v>
      </c>
      <c r="C247" s="59" t="s">
        <v>1117</v>
      </c>
      <c r="D247" s="59" t="s">
        <v>1114</v>
      </c>
      <c r="E247">
        <v>923</v>
      </c>
      <c r="F247" s="53">
        <v>3</v>
      </c>
      <c r="G247" s="53">
        <v>350</v>
      </c>
      <c r="H247" s="53">
        <v>323050</v>
      </c>
      <c r="I247" s="53">
        <v>41996.5</v>
      </c>
      <c r="J247" s="53">
        <f t="shared" si="3"/>
        <v>281053.5</v>
      </c>
      <c r="K247" s="53">
        <v>239980</v>
      </c>
      <c r="L247" s="53">
        <v>41073.5</v>
      </c>
      <c r="M247" s="60">
        <v>41699</v>
      </c>
    </row>
    <row r="248" spans="1:13" hidden="1">
      <c r="A248" t="s">
        <v>1109</v>
      </c>
      <c r="B248" t="s">
        <v>1108</v>
      </c>
      <c r="C248" s="59" t="s">
        <v>1117</v>
      </c>
      <c r="D248" s="59" t="s">
        <v>1114</v>
      </c>
      <c r="E248">
        <v>1790</v>
      </c>
      <c r="F248" s="53">
        <v>3</v>
      </c>
      <c r="G248" s="53">
        <v>350</v>
      </c>
      <c r="H248" s="53">
        <v>626500</v>
      </c>
      <c r="I248" s="53">
        <v>81445</v>
      </c>
      <c r="J248" s="53">
        <f t="shared" si="3"/>
        <v>545055</v>
      </c>
      <c r="K248" s="53">
        <v>465400</v>
      </c>
      <c r="L248" s="53">
        <v>79655</v>
      </c>
      <c r="M248" s="60">
        <v>41699</v>
      </c>
    </row>
    <row r="249" spans="1:13" hidden="1">
      <c r="A249" t="s">
        <v>1109</v>
      </c>
      <c r="B249" t="s">
        <v>1113</v>
      </c>
      <c r="C249" s="59" t="s">
        <v>1117</v>
      </c>
      <c r="D249" s="59" t="s">
        <v>1114</v>
      </c>
      <c r="E249">
        <v>2579</v>
      </c>
      <c r="F249" s="53">
        <v>3</v>
      </c>
      <c r="G249" s="53">
        <v>20</v>
      </c>
      <c r="H249" s="53">
        <v>51580</v>
      </c>
      <c r="I249" s="53">
        <v>7221.2</v>
      </c>
      <c r="J249" s="53">
        <f t="shared" si="3"/>
        <v>44358.8</v>
      </c>
      <c r="K249" s="53">
        <v>25790</v>
      </c>
      <c r="L249" s="53">
        <v>18568.800000000003</v>
      </c>
      <c r="M249" s="60">
        <v>41730</v>
      </c>
    </row>
    <row r="250" spans="1:13" hidden="1">
      <c r="A250" t="s">
        <v>1109</v>
      </c>
      <c r="B250" t="s">
        <v>1104</v>
      </c>
      <c r="C250" s="59" t="s">
        <v>1117</v>
      </c>
      <c r="D250" s="59" t="s">
        <v>1114</v>
      </c>
      <c r="E250">
        <v>1743</v>
      </c>
      <c r="F250" s="53">
        <v>3</v>
      </c>
      <c r="G250" s="53">
        <v>20</v>
      </c>
      <c r="H250" s="53">
        <v>34860</v>
      </c>
      <c r="I250" s="53">
        <v>4880.3999999999996</v>
      </c>
      <c r="J250" s="53">
        <f t="shared" si="3"/>
        <v>29979.599999999999</v>
      </c>
      <c r="K250" s="53">
        <v>17430</v>
      </c>
      <c r="L250" s="53">
        <v>12549.599999999999</v>
      </c>
      <c r="M250" s="60">
        <v>41760</v>
      </c>
    </row>
    <row r="251" spans="1:13">
      <c r="A251" t="s">
        <v>1109</v>
      </c>
      <c r="B251" t="s">
        <v>1110</v>
      </c>
      <c r="C251" s="59" t="s">
        <v>1117</v>
      </c>
      <c r="D251" s="59" t="s">
        <v>1114</v>
      </c>
      <c r="E251">
        <v>280</v>
      </c>
      <c r="F251" s="53">
        <v>3</v>
      </c>
      <c r="G251" s="53">
        <v>7</v>
      </c>
      <c r="H251" s="53">
        <v>1960</v>
      </c>
      <c r="I251" s="53">
        <v>274.39999999999998</v>
      </c>
      <c r="J251" s="53">
        <f t="shared" si="3"/>
        <v>1685.6</v>
      </c>
      <c r="K251" s="53">
        <v>1400</v>
      </c>
      <c r="L251" s="53">
        <v>285.59999999999991</v>
      </c>
      <c r="M251" s="60">
        <v>41974</v>
      </c>
    </row>
    <row r="252" spans="1:13" hidden="1">
      <c r="A252" t="s">
        <v>1116</v>
      </c>
      <c r="B252" t="s">
        <v>1113</v>
      </c>
      <c r="C252" s="59" t="s">
        <v>1117</v>
      </c>
      <c r="D252" s="59" t="s">
        <v>1114</v>
      </c>
      <c r="E252">
        <v>801</v>
      </c>
      <c r="F252" s="53">
        <v>3</v>
      </c>
      <c r="G252" s="53">
        <v>300</v>
      </c>
      <c r="H252" s="53">
        <v>240300</v>
      </c>
      <c r="I252" s="53">
        <v>33642</v>
      </c>
      <c r="J252" s="53">
        <f t="shared" si="3"/>
        <v>206658</v>
      </c>
      <c r="K252" s="53">
        <v>200250</v>
      </c>
      <c r="L252" s="53">
        <v>6408</v>
      </c>
      <c r="M252" s="60">
        <v>41821</v>
      </c>
    </row>
    <row r="253" spans="1:13" hidden="1">
      <c r="A253" t="s">
        <v>1116</v>
      </c>
      <c r="B253" t="s">
        <v>1111</v>
      </c>
      <c r="C253" s="59" t="s">
        <v>1117</v>
      </c>
      <c r="D253" s="59" t="s">
        <v>1114</v>
      </c>
      <c r="E253">
        <v>1496</v>
      </c>
      <c r="F253" s="53">
        <v>3</v>
      </c>
      <c r="G253" s="53">
        <v>300</v>
      </c>
      <c r="H253" s="53">
        <v>448800</v>
      </c>
      <c r="I253" s="53">
        <v>62832</v>
      </c>
      <c r="J253" s="53">
        <f t="shared" si="3"/>
        <v>385968</v>
      </c>
      <c r="K253" s="53">
        <v>374000</v>
      </c>
      <c r="L253" s="53">
        <v>11968</v>
      </c>
      <c r="M253" s="60">
        <v>41913</v>
      </c>
    </row>
    <row r="254" spans="1:13" hidden="1">
      <c r="A254" t="s">
        <v>1116</v>
      </c>
      <c r="B254" t="s">
        <v>1104</v>
      </c>
      <c r="C254" s="59" t="s">
        <v>1117</v>
      </c>
      <c r="D254" s="59" t="s">
        <v>1114</v>
      </c>
      <c r="E254">
        <v>1010</v>
      </c>
      <c r="F254" s="53">
        <v>3</v>
      </c>
      <c r="G254" s="53">
        <v>300</v>
      </c>
      <c r="H254" s="53">
        <v>303000</v>
      </c>
      <c r="I254" s="53">
        <v>42420</v>
      </c>
      <c r="J254" s="53">
        <f t="shared" si="3"/>
        <v>260580</v>
      </c>
      <c r="K254" s="53">
        <v>252500</v>
      </c>
      <c r="L254" s="53">
        <v>8080</v>
      </c>
      <c r="M254" s="60">
        <v>41913</v>
      </c>
    </row>
    <row r="255" spans="1:13">
      <c r="A255" t="s">
        <v>1107</v>
      </c>
      <c r="B255" t="s">
        <v>1110</v>
      </c>
      <c r="C255" s="59" t="s">
        <v>1117</v>
      </c>
      <c r="D255" s="59" t="s">
        <v>1114</v>
      </c>
      <c r="E255">
        <v>1513</v>
      </c>
      <c r="F255" s="53">
        <v>3</v>
      </c>
      <c r="G255" s="53">
        <v>15</v>
      </c>
      <c r="H255" s="53">
        <v>22695</v>
      </c>
      <c r="I255" s="53">
        <v>3177.3</v>
      </c>
      <c r="J255" s="53">
        <f t="shared" si="3"/>
        <v>19517.7</v>
      </c>
      <c r="K255" s="53">
        <v>15130</v>
      </c>
      <c r="L255" s="53">
        <v>4387.7000000000007</v>
      </c>
      <c r="M255" s="60">
        <v>41944</v>
      </c>
    </row>
    <row r="256" spans="1:13" hidden="1">
      <c r="A256" t="s">
        <v>1107</v>
      </c>
      <c r="B256" t="s">
        <v>1111</v>
      </c>
      <c r="C256" s="59" t="s">
        <v>1117</v>
      </c>
      <c r="D256" s="59" t="s">
        <v>1114</v>
      </c>
      <c r="E256">
        <v>2300</v>
      </c>
      <c r="F256" s="53">
        <v>3</v>
      </c>
      <c r="G256" s="53">
        <v>15</v>
      </c>
      <c r="H256" s="53">
        <v>34500</v>
      </c>
      <c r="I256" s="53">
        <v>4830</v>
      </c>
      <c r="J256" s="53">
        <f t="shared" si="3"/>
        <v>29670</v>
      </c>
      <c r="K256" s="53">
        <v>23000</v>
      </c>
      <c r="L256" s="53">
        <v>6670</v>
      </c>
      <c r="M256" s="60">
        <v>41974</v>
      </c>
    </row>
    <row r="257" spans="1:13" hidden="1">
      <c r="A257" t="s">
        <v>7</v>
      </c>
      <c r="B257" t="s">
        <v>1108</v>
      </c>
      <c r="C257" s="59" t="s">
        <v>1117</v>
      </c>
      <c r="D257" s="59" t="s">
        <v>1114</v>
      </c>
      <c r="E257">
        <v>1174</v>
      </c>
      <c r="F257" s="53">
        <v>3</v>
      </c>
      <c r="G257" s="53">
        <v>125</v>
      </c>
      <c r="H257" s="53">
        <v>146750</v>
      </c>
      <c r="I257" s="53">
        <v>22012.5</v>
      </c>
      <c r="J257" s="53">
        <f t="shared" si="3"/>
        <v>124737.5</v>
      </c>
      <c r="K257" s="53">
        <v>140880</v>
      </c>
      <c r="L257" s="53">
        <v>-16142.5</v>
      </c>
      <c r="M257" s="60">
        <v>41852</v>
      </c>
    </row>
    <row r="258" spans="1:13">
      <c r="A258" t="s">
        <v>7</v>
      </c>
      <c r="B258" t="s">
        <v>1110</v>
      </c>
      <c r="C258" s="59" t="s">
        <v>1117</v>
      </c>
      <c r="D258" s="59" t="s">
        <v>1114</v>
      </c>
      <c r="E258">
        <v>2767</v>
      </c>
      <c r="F258" s="53">
        <v>3</v>
      </c>
      <c r="G258" s="53">
        <v>125</v>
      </c>
      <c r="H258" s="53">
        <v>345875</v>
      </c>
      <c r="I258" s="53">
        <v>51881.25</v>
      </c>
      <c r="J258" s="53">
        <f t="shared" ref="J258:J321" si="4">H258-I258</f>
        <v>293993.75</v>
      </c>
      <c r="K258" s="53">
        <v>332040</v>
      </c>
      <c r="L258" s="53">
        <v>-38046.25</v>
      </c>
      <c r="M258" s="60">
        <v>41852</v>
      </c>
    </row>
    <row r="259" spans="1:13">
      <c r="A259" t="s">
        <v>7</v>
      </c>
      <c r="B259" t="s">
        <v>1110</v>
      </c>
      <c r="C259" s="59" t="s">
        <v>1117</v>
      </c>
      <c r="D259" s="59" t="s">
        <v>1114</v>
      </c>
      <c r="E259">
        <v>1085</v>
      </c>
      <c r="F259" s="53">
        <v>3</v>
      </c>
      <c r="G259" s="53">
        <v>125</v>
      </c>
      <c r="H259" s="53">
        <v>135625</v>
      </c>
      <c r="I259" s="53">
        <v>20343.75</v>
      </c>
      <c r="J259" s="53">
        <f t="shared" si="4"/>
        <v>115281.25</v>
      </c>
      <c r="K259" s="53">
        <v>130200</v>
      </c>
      <c r="L259" s="53">
        <v>-14918.75</v>
      </c>
      <c r="M259" s="60">
        <v>41913</v>
      </c>
    </row>
    <row r="260" spans="1:13" hidden="1">
      <c r="A260" t="s">
        <v>1109</v>
      </c>
      <c r="B260" t="s">
        <v>1111</v>
      </c>
      <c r="C260" s="59" t="s">
        <v>1117</v>
      </c>
      <c r="D260" s="59" t="s">
        <v>1115</v>
      </c>
      <c r="E260">
        <v>1611.5</v>
      </c>
      <c r="F260" s="59">
        <v>3</v>
      </c>
      <c r="G260" s="59">
        <v>22</v>
      </c>
      <c r="H260" s="59">
        <v>35453</v>
      </c>
      <c r="I260" s="59">
        <v>0</v>
      </c>
      <c r="J260" s="53">
        <f t="shared" si="4"/>
        <v>35453</v>
      </c>
      <c r="K260" s="59">
        <v>16348</v>
      </c>
      <c r="L260" s="59">
        <v>19105</v>
      </c>
      <c r="M260" s="60">
        <v>42005</v>
      </c>
    </row>
    <row r="261" spans="1:13">
      <c r="A261" t="s">
        <v>1109</v>
      </c>
      <c r="B261" t="s">
        <v>1110</v>
      </c>
      <c r="C261" s="59" t="s">
        <v>1117</v>
      </c>
      <c r="D261" s="59" t="s">
        <v>1115</v>
      </c>
      <c r="E261">
        <v>1449</v>
      </c>
      <c r="F261" s="59">
        <v>3</v>
      </c>
      <c r="G261" s="59">
        <v>22</v>
      </c>
      <c r="H261" s="59">
        <v>31878</v>
      </c>
      <c r="I261" s="59">
        <v>0</v>
      </c>
      <c r="J261" s="53">
        <f t="shared" si="4"/>
        <v>31878</v>
      </c>
      <c r="K261" s="59">
        <v>13630</v>
      </c>
      <c r="L261" s="59">
        <v>18248</v>
      </c>
      <c r="M261" s="60">
        <v>42005</v>
      </c>
    </row>
    <row r="262" spans="1:13" hidden="1">
      <c r="A262" t="s">
        <v>1107</v>
      </c>
      <c r="B262" t="s">
        <v>1108</v>
      </c>
      <c r="C262" s="59" t="s">
        <v>1117</v>
      </c>
      <c r="D262" s="59" t="s">
        <v>1115</v>
      </c>
      <c r="E262">
        <v>2175</v>
      </c>
      <c r="F262" s="59">
        <v>3</v>
      </c>
      <c r="G262" s="59">
        <v>17</v>
      </c>
      <c r="H262" s="59">
        <v>36975</v>
      </c>
      <c r="I262" s="59">
        <v>0</v>
      </c>
      <c r="J262" s="53">
        <f t="shared" si="4"/>
        <v>36975</v>
      </c>
      <c r="K262" s="59">
        <v>21828</v>
      </c>
      <c r="L262" s="59">
        <v>15147</v>
      </c>
      <c r="M262" s="60">
        <v>42156</v>
      </c>
    </row>
    <row r="263" spans="1:13">
      <c r="A263" t="s">
        <v>1107</v>
      </c>
      <c r="B263" t="s">
        <v>1110</v>
      </c>
      <c r="C263" s="59" t="s">
        <v>1117</v>
      </c>
      <c r="D263" s="59" t="s">
        <v>1115</v>
      </c>
      <c r="E263">
        <v>1007</v>
      </c>
      <c r="F263" s="59">
        <v>3</v>
      </c>
      <c r="G263" s="59">
        <v>17</v>
      </c>
      <c r="H263" s="59">
        <v>17119</v>
      </c>
      <c r="I263" s="59">
        <v>0</v>
      </c>
      <c r="J263" s="53">
        <f t="shared" si="4"/>
        <v>17119</v>
      </c>
      <c r="K263" s="59">
        <v>9012</v>
      </c>
      <c r="L263" s="59">
        <v>8107</v>
      </c>
      <c r="M263" s="60">
        <v>42156</v>
      </c>
    </row>
    <row r="264" spans="1:13" hidden="1">
      <c r="A264" t="s">
        <v>1107</v>
      </c>
      <c r="B264" t="s">
        <v>1113</v>
      </c>
      <c r="C264" s="59" t="s">
        <v>1117</v>
      </c>
      <c r="D264" s="59" t="s">
        <v>1115</v>
      </c>
      <c r="E264">
        <v>2576</v>
      </c>
      <c r="F264" s="59">
        <v>3</v>
      </c>
      <c r="G264" s="59">
        <v>17</v>
      </c>
      <c r="H264" s="59">
        <v>43792</v>
      </c>
      <c r="I264" s="59">
        <v>0</v>
      </c>
      <c r="J264" s="53">
        <f t="shared" si="4"/>
        <v>43792</v>
      </c>
      <c r="K264" s="59">
        <v>24712</v>
      </c>
      <c r="L264" s="59">
        <v>19080</v>
      </c>
      <c r="M264" s="60">
        <v>42156</v>
      </c>
    </row>
    <row r="265" spans="1:13">
      <c r="A265" t="s">
        <v>1109</v>
      </c>
      <c r="B265" t="s">
        <v>1110</v>
      </c>
      <c r="C265" s="59" t="s">
        <v>1117</v>
      </c>
      <c r="D265" s="59" t="s">
        <v>1115</v>
      </c>
      <c r="E265">
        <v>1503</v>
      </c>
      <c r="F265" s="59">
        <v>3</v>
      </c>
      <c r="G265" s="59">
        <v>352</v>
      </c>
      <c r="H265" s="59">
        <v>529056</v>
      </c>
      <c r="I265" s="59">
        <v>0</v>
      </c>
      <c r="J265" s="53">
        <f t="shared" si="4"/>
        <v>529056</v>
      </c>
      <c r="K265" s="59">
        <v>393768</v>
      </c>
      <c r="L265" s="59">
        <v>135288</v>
      </c>
      <c r="M265" s="60">
        <v>42339</v>
      </c>
    </row>
    <row r="266" spans="1:13" hidden="1">
      <c r="A266" t="s">
        <v>1103</v>
      </c>
      <c r="B266" t="s">
        <v>1104</v>
      </c>
      <c r="C266" s="59" t="s">
        <v>1117</v>
      </c>
      <c r="D266" s="59" t="s">
        <v>1106</v>
      </c>
      <c r="E266">
        <v>1995</v>
      </c>
      <c r="F266" s="59">
        <v>3</v>
      </c>
      <c r="G266" s="59">
        <v>14</v>
      </c>
      <c r="H266" s="59">
        <v>27930</v>
      </c>
      <c r="I266" s="59">
        <v>279.3</v>
      </c>
      <c r="J266" s="53">
        <f t="shared" si="4"/>
        <v>27650.7</v>
      </c>
      <c r="K266" s="59">
        <v>6047</v>
      </c>
      <c r="L266" s="59">
        <v>21603.7</v>
      </c>
      <c r="M266" s="60">
        <v>42036</v>
      </c>
    </row>
    <row r="267" spans="1:13" hidden="1">
      <c r="A267" t="s">
        <v>1109</v>
      </c>
      <c r="B267" t="s">
        <v>1113</v>
      </c>
      <c r="C267" s="59" t="s">
        <v>1117</v>
      </c>
      <c r="D267" s="59" t="s">
        <v>1106</v>
      </c>
      <c r="E267">
        <v>1222</v>
      </c>
      <c r="F267" s="59">
        <v>3</v>
      </c>
      <c r="G267" s="59">
        <v>352</v>
      </c>
      <c r="H267" s="59">
        <v>430144</v>
      </c>
      <c r="I267" s="59">
        <v>4301.4400000000005</v>
      </c>
      <c r="J267" s="53">
        <f t="shared" si="4"/>
        <v>425842.56</v>
      </c>
      <c r="K267" s="59">
        <v>314874</v>
      </c>
      <c r="L267" s="59">
        <v>110968.56</v>
      </c>
      <c r="M267" s="60">
        <v>42064</v>
      </c>
    </row>
    <row r="268" spans="1:13" hidden="1">
      <c r="A268" t="s">
        <v>1109</v>
      </c>
      <c r="B268" t="s">
        <v>1104</v>
      </c>
      <c r="C268" s="59" t="s">
        <v>1117</v>
      </c>
      <c r="D268" s="59" t="s">
        <v>1106</v>
      </c>
      <c r="E268">
        <v>2605</v>
      </c>
      <c r="F268" s="59">
        <v>3</v>
      </c>
      <c r="G268" s="59">
        <v>9</v>
      </c>
      <c r="H268" s="59">
        <v>23445</v>
      </c>
      <c r="I268" s="59">
        <v>234.45000000000002</v>
      </c>
      <c r="J268" s="53">
        <f t="shared" si="4"/>
        <v>23210.55</v>
      </c>
      <c r="K268" s="59">
        <v>12928</v>
      </c>
      <c r="L268" s="59">
        <v>10282.549999999999</v>
      </c>
      <c r="M268" s="60">
        <v>42186</v>
      </c>
    </row>
    <row r="269" spans="1:13" hidden="1">
      <c r="A269" t="s">
        <v>1103</v>
      </c>
      <c r="B269" t="s">
        <v>1111</v>
      </c>
      <c r="C269" s="59" t="s">
        <v>1117</v>
      </c>
      <c r="D269" s="59" t="s">
        <v>1106</v>
      </c>
      <c r="E269">
        <v>1560</v>
      </c>
      <c r="F269" s="59">
        <v>3</v>
      </c>
      <c r="G269" s="59">
        <v>14</v>
      </c>
      <c r="H269" s="59">
        <v>21840</v>
      </c>
      <c r="I269" s="59">
        <v>218.4</v>
      </c>
      <c r="J269" s="53">
        <f t="shared" si="4"/>
        <v>21621.599999999999</v>
      </c>
      <c r="K269" s="59">
        <v>4691</v>
      </c>
      <c r="L269" s="59">
        <v>16930.599999999999</v>
      </c>
      <c r="M269" s="60">
        <v>42248</v>
      </c>
    </row>
    <row r="270" spans="1:13" hidden="1">
      <c r="A270" t="s">
        <v>1103</v>
      </c>
      <c r="B270" t="s">
        <v>1108</v>
      </c>
      <c r="C270" s="59" t="s">
        <v>1117</v>
      </c>
      <c r="D270" s="59" t="s">
        <v>1106</v>
      </c>
      <c r="E270">
        <v>2686</v>
      </c>
      <c r="F270" s="59">
        <v>3</v>
      </c>
      <c r="G270" s="59">
        <v>14</v>
      </c>
      <c r="H270" s="59">
        <v>37604</v>
      </c>
      <c r="I270" s="59">
        <v>376.04</v>
      </c>
      <c r="J270" s="53">
        <f t="shared" si="4"/>
        <v>37227.96</v>
      </c>
      <c r="K270" s="59">
        <v>8121</v>
      </c>
      <c r="L270" s="59">
        <v>29106.959999999999</v>
      </c>
      <c r="M270" s="60">
        <v>42248</v>
      </c>
    </row>
    <row r="271" spans="1:13" hidden="1">
      <c r="A271" t="s">
        <v>1109</v>
      </c>
      <c r="B271" t="s">
        <v>1113</v>
      </c>
      <c r="C271" s="59" t="s">
        <v>1117</v>
      </c>
      <c r="D271" s="59" t="s">
        <v>1106</v>
      </c>
      <c r="E271">
        <v>1443</v>
      </c>
      <c r="F271" s="59">
        <v>3</v>
      </c>
      <c r="G271" s="59">
        <v>352</v>
      </c>
      <c r="H271" s="59">
        <v>507936</v>
      </c>
      <c r="I271" s="59">
        <v>5079.3599999999997</v>
      </c>
      <c r="J271" s="53">
        <f t="shared" si="4"/>
        <v>502856.64</v>
      </c>
      <c r="K271" s="59">
        <v>363696</v>
      </c>
      <c r="L271" s="59">
        <v>139160.64000000001</v>
      </c>
      <c r="M271" s="60">
        <v>42278</v>
      </c>
    </row>
    <row r="272" spans="1:13" hidden="1">
      <c r="A272" t="s">
        <v>1109</v>
      </c>
      <c r="B272" t="s">
        <v>1108</v>
      </c>
      <c r="C272" s="59" t="s">
        <v>1117</v>
      </c>
      <c r="D272" s="59" t="s">
        <v>1106</v>
      </c>
      <c r="E272">
        <v>2224</v>
      </c>
      <c r="F272" s="59">
        <v>3</v>
      </c>
      <c r="G272" s="59">
        <v>352</v>
      </c>
      <c r="H272" s="59">
        <v>782848</v>
      </c>
      <c r="I272" s="59">
        <v>7828.4800000000005</v>
      </c>
      <c r="J272" s="53">
        <f t="shared" si="4"/>
        <v>775019.52000000002</v>
      </c>
      <c r="K272" s="59">
        <v>560670</v>
      </c>
      <c r="L272" s="59">
        <v>214349.52000000002</v>
      </c>
      <c r="M272" s="60">
        <v>42339</v>
      </c>
    </row>
    <row r="273" spans="1:13" hidden="1">
      <c r="A273" t="s">
        <v>7</v>
      </c>
      <c r="B273" t="s">
        <v>1111</v>
      </c>
      <c r="C273" s="59" t="s">
        <v>1117</v>
      </c>
      <c r="D273" s="59" t="s">
        <v>1106</v>
      </c>
      <c r="E273">
        <v>795.5</v>
      </c>
      <c r="F273" s="59">
        <v>3</v>
      </c>
      <c r="G273" s="59">
        <v>127</v>
      </c>
      <c r="H273" s="59">
        <v>101028.5</v>
      </c>
      <c r="I273" s="59">
        <v>2020.57</v>
      </c>
      <c r="J273" s="53">
        <f t="shared" si="4"/>
        <v>99007.93</v>
      </c>
      <c r="K273" s="59">
        <v>89162</v>
      </c>
      <c r="L273" s="59">
        <v>9845.929999999993</v>
      </c>
      <c r="M273" s="60">
        <v>42095</v>
      </c>
    </row>
    <row r="274" spans="1:13" hidden="1">
      <c r="A274" t="s">
        <v>1103</v>
      </c>
      <c r="B274" t="s">
        <v>1111</v>
      </c>
      <c r="C274" s="59" t="s">
        <v>1117</v>
      </c>
      <c r="D274" s="59" t="s">
        <v>1106</v>
      </c>
      <c r="E274">
        <v>1388</v>
      </c>
      <c r="F274" s="59">
        <v>3</v>
      </c>
      <c r="G274" s="59">
        <v>14</v>
      </c>
      <c r="H274" s="59">
        <v>19432</v>
      </c>
      <c r="I274" s="59">
        <v>388.64</v>
      </c>
      <c r="J274" s="53">
        <f t="shared" si="4"/>
        <v>19043.36</v>
      </c>
      <c r="K274" s="59">
        <v>3810</v>
      </c>
      <c r="L274" s="59">
        <v>15233.36</v>
      </c>
      <c r="M274" s="60">
        <v>42278</v>
      </c>
    </row>
    <row r="275" spans="1:13" hidden="1">
      <c r="A275" t="s">
        <v>1109</v>
      </c>
      <c r="B275" t="s">
        <v>1111</v>
      </c>
      <c r="C275" s="59" t="s">
        <v>1117</v>
      </c>
      <c r="D275" s="59" t="s">
        <v>1106</v>
      </c>
      <c r="E275">
        <v>2980</v>
      </c>
      <c r="F275" s="59">
        <v>3</v>
      </c>
      <c r="G275" s="59">
        <v>352</v>
      </c>
      <c r="H275" s="59">
        <v>1048960</v>
      </c>
      <c r="I275" s="59">
        <v>20979.200000000001</v>
      </c>
      <c r="J275" s="53">
        <f t="shared" si="4"/>
        <v>1027980.8</v>
      </c>
      <c r="K275" s="59">
        <v>741981</v>
      </c>
      <c r="L275" s="59">
        <v>285999.80000000005</v>
      </c>
      <c r="M275" s="60">
        <v>42339</v>
      </c>
    </row>
    <row r="276" spans="1:13" hidden="1">
      <c r="A276" t="s">
        <v>7</v>
      </c>
      <c r="B276" t="s">
        <v>1108</v>
      </c>
      <c r="C276" s="59" t="s">
        <v>1117</v>
      </c>
      <c r="D276" s="59" t="s">
        <v>1106</v>
      </c>
      <c r="E276">
        <v>4353.5</v>
      </c>
      <c r="F276" s="59">
        <v>3</v>
      </c>
      <c r="G276" s="59">
        <v>127</v>
      </c>
      <c r="H276" s="59">
        <v>552894.5</v>
      </c>
      <c r="I276" s="59">
        <v>16586.834999999999</v>
      </c>
      <c r="J276" s="53">
        <f t="shared" si="4"/>
        <v>536307.66500000004</v>
      </c>
      <c r="K276" s="59">
        <v>509176</v>
      </c>
      <c r="L276" s="59">
        <v>27131.665000000037</v>
      </c>
      <c r="M276" s="60">
        <v>42095</v>
      </c>
    </row>
    <row r="277" spans="1:13">
      <c r="A277" t="s">
        <v>1109</v>
      </c>
      <c r="B277" t="s">
        <v>1110</v>
      </c>
      <c r="C277" s="59" t="s">
        <v>1117</v>
      </c>
      <c r="D277" s="59" t="s">
        <v>1106</v>
      </c>
      <c r="E277">
        <v>2727</v>
      </c>
      <c r="F277" s="59">
        <v>3</v>
      </c>
      <c r="G277" s="59">
        <v>22</v>
      </c>
      <c r="H277" s="59">
        <v>59994</v>
      </c>
      <c r="I277" s="59">
        <v>1799.82</v>
      </c>
      <c r="J277" s="53">
        <f t="shared" si="4"/>
        <v>58194.18</v>
      </c>
      <c r="K277" s="59">
        <v>26050</v>
      </c>
      <c r="L277" s="59">
        <v>32144.18</v>
      </c>
      <c r="M277" s="60">
        <v>42095</v>
      </c>
    </row>
    <row r="278" spans="1:13">
      <c r="A278" t="s">
        <v>1116</v>
      </c>
      <c r="B278" t="s">
        <v>1110</v>
      </c>
      <c r="C278" s="59" t="s">
        <v>1117</v>
      </c>
      <c r="D278" s="59" t="s">
        <v>1106</v>
      </c>
      <c r="E278">
        <v>753</v>
      </c>
      <c r="F278" s="59">
        <v>3</v>
      </c>
      <c r="G278" s="59">
        <v>302</v>
      </c>
      <c r="H278" s="59">
        <v>227406</v>
      </c>
      <c r="I278" s="59">
        <v>6822.1799999999994</v>
      </c>
      <c r="J278" s="53">
        <f t="shared" si="4"/>
        <v>220583.82</v>
      </c>
      <c r="K278" s="59">
        <v>172273</v>
      </c>
      <c r="L278" s="59">
        <v>48310.820000000007</v>
      </c>
      <c r="M278" s="60">
        <v>42156</v>
      </c>
    </row>
    <row r="279" spans="1:13" hidden="1">
      <c r="A279" t="s">
        <v>1103</v>
      </c>
      <c r="B279" t="s">
        <v>1104</v>
      </c>
      <c r="C279" s="59" t="s">
        <v>1117</v>
      </c>
      <c r="D279" s="59" t="s">
        <v>1106</v>
      </c>
      <c r="E279">
        <v>2001</v>
      </c>
      <c r="F279" s="59">
        <v>3</v>
      </c>
      <c r="G279" s="59">
        <v>14</v>
      </c>
      <c r="H279" s="59">
        <v>28014</v>
      </c>
      <c r="I279" s="59">
        <v>840.42</v>
      </c>
      <c r="J279" s="53">
        <f t="shared" si="4"/>
        <v>27173.58</v>
      </c>
      <c r="K279" s="59">
        <v>6236</v>
      </c>
      <c r="L279" s="59">
        <v>20937.580000000002</v>
      </c>
      <c r="M279" s="60">
        <v>42248</v>
      </c>
    </row>
    <row r="280" spans="1:13" hidden="1">
      <c r="A280" t="s">
        <v>1109</v>
      </c>
      <c r="B280" t="s">
        <v>1111</v>
      </c>
      <c r="C280" s="59" t="s">
        <v>1117</v>
      </c>
      <c r="D280" s="59" t="s">
        <v>1106</v>
      </c>
      <c r="E280">
        <v>975</v>
      </c>
      <c r="F280" s="59">
        <v>3</v>
      </c>
      <c r="G280" s="59">
        <v>22</v>
      </c>
      <c r="H280" s="59">
        <v>21450</v>
      </c>
      <c r="I280" s="59">
        <v>643.5</v>
      </c>
      <c r="J280" s="53">
        <f t="shared" si="4"/>
        <v>20806.5</v>
      </c>
      <c r="K280" s="59">
        <v>8565</v>
      </c>
      <c r="L280" s="59">
        <v>12241.5</v>
      </c>
      <c r="M280" s="60">
        <v>42125</v>
      </c>
    </row>
    <row r="281" spans="1:13">
      <c r="A281" t="s">
        <v>1116</v>
      </c>
      <c r="B281" t="s">
        <v>1110</v>
      </c>
      <c r="C281" s="59" t="s">
        <v>1117</v>
      </c>
      <c r="D281" s="59" t="s">
        <v>1106</v>
      </c>
      <c r="E281">
        <v>2109</v>
      </c>
      <c r="F281" s="59">
        <v>3</v>
      </c>
      <c r="G281" s="59">
        <v>302</v>
      </c>
      <c r="H281" s="59">
        <v>636918</v>
      </c>
      <c r="I281" s="59">
        <v>25476.720000000001</v>
      </c>
      <c r="J281" s="53">
        <f t="shared" si="4"/>
        <v>611441.28</v>
      </c>
      <c r="K281" s="59">
        <v>505577</v>
      </c>
      <c r="L281" s="59">
        <v>105864.28000000003</v>
      </c>
      <c r="M281" s="60">
        <v>42278</v>
      </c>
    </row>
    <row r="282" spans="1:13" hidden="1">
      <c r="A282" t="s">
        <v>1109</v>
      </c>
      <c r="B282" t="s">
        <v>1104</v>
      </c>
      <c r="C282" s="59" t="s">
        <v>1117</v>
      </c>
      <c r="D282" s="59" t="s">
        <v>1106</v>
      </c>
      <c r="E282">
        <v>320</v>
      </c>
      <c r="F282" s="59">
        <v>3</v>
      </c>
      <c r="G282" s="59">
        <v>352</v>
      </c>
      <c r="H282" s="59">
        <v>112640</v>
      </c>
      <c r="I282" s="59">
        <v>4505.6000000000004</v>
      </c>
      <c r="J282" s="53">
        <f t="shared" si="4"/>
        <v>108134.39999999999</v>
      </c>
      <c r="K282" s="59">
        <v>71240</v>
      </c>
      <c r="L282" s="59">
        <v>36894.399999999994</v>
      </c>
      <c r="M282" s="60">
        <v>42339</v>
      </c>
    </row>
    <row r="283" spans="1:13" hidden="1">
      <c r="A283" t="s">
        <v>1103</v>
      </c>
      <c r="B283" t="s">
        <v>1108</v>
      </c>
      <c r="C283" s="59" t="s">
        <v>1117</v>
      </c>
      <c r="D283" s="59" t="s">
        <v>1112</v>
      </c>
      <c r="E283">
        <v>1886</v>
      </c>
      <c r="F283" s="59">
        <v>3</v>
      </c>
      <c r="G283" s="59">
        <v>14</v>
      </c>
      <c r="H283" s="59">
        <v>26404</v>
      </c>
      <c r="I283" s="59">
        <v>1320.2</v>
      </c>
      <c r="J283" s="53">
        <f t="shared" si="4"/>
        <v>25083.8</v>
      </c>
      <c r="K283" s="59">
        <v>5545</v>
      </c>
      <c r="L283" s="59">
        <v>19538.8</v>
      </c>
      <c r="M283" s="60">
        <v>42036</v>
      </c>
    </row>
    <row r="284" spans="1:13">
      <c r="A284" t="s">
        <v>1103</v>
      </c>
      <c r="B284" t="s">
        <v>1110</v>
      </c>
      <c r="C284" s="59" t="s">
        <v>1117</v>
      </c>
      <c r="D284" s="59" t="s">
        <v>1112</v>
      </c>
      <c r="E284">
        <v>1170</v>
      </c>
      <c r="F284" s="59">
        <v>3</v>
      </c>
      <c r="G284" s="59">
        <v>14</v>
      </c>
      <c r="H284" s="59">
        <v>16380</v>
      </c>
      <c r="I284" s="59">
        <v>819</v>
      </c>
      <c r="J284" s="53">
        <f t="shared" si="4"/>
        <v>15561</v>
      </c>
      <c r="K284" s="59">
        <v>3458</v>
      </c>
      <c r="L284" s="59">
        <v>12103</v>
      </c>
      <c r="M284" s="60">
        <v>42036</v>
      </c>
    </row>
    <row r="285" spans="1:13" hidden="1">
      <c r="A285" t="s">
        <v>1109</v>
      </c>
      <c r="B285" t="s">
        <v>1108</v>
      </c>
      <c r="C285" s="59" t="s">
        <v>1117</v>
      </c>
      <c r="D285" s="59" t="s">
        <v>1112</v>
      </c>
      <c r="E285">
        <v>1688</v>
      </c>
      <c r="F285" s="59">
        <v>3</v>
      </c>
      <c r="G285" s="59">
        <v>22</v>
      </c>
      <c r="H285" s="59">
        <v>37136</v>
      </c>
      <c r="I285" s="59">
        <v>1856.8000000000002</v>
      </c>
      <c r="J285" s="53">
        <f t="shared" si="4"/>
        <v>35279.199999999997</v>
      </c>
      <c r="K285" s="59">
        <v>15794</v>
      </c>
      <c r="L285" s="59">
        <v>19485.199999999997</v>
      </c>
      <c r="M285" s="60">
        <v>42125</v>
      </c>
    </row>
    <row r="286" spans="1:13" hidden="1">
      <c r="A286" t="s">
        <v>1116</v>
      </c>
      <c r="B286" t="s">
        <v>1104</v>
      </c>
      <c r="C286" s="59" t="s">
        <v>1117</v>
      </c>
      <c r="D286" s="59" t="s">
        <v>1112</v>
      </c>
      <c r="E286">
        <v>1049</v>
      </c>
      <c r="F286" s="59">
        <v>3</v>
      </c>
      <c r="G286" s="59">
        <v>302</v>
      </c>
      <c r="H286" s="59">
        <v>316798</v>
      </c>
      <c r="I286" s="59">
        <v>15839.900000000001</v>
      </c>
      <c r="J286" s="53">
        <f t="shared" si="4"/>
        <v>300958.09999999998</v>
      </c>
      <c r="K286" s="59">
        <v>247870</v>
      </c>
      <c r="L286" s="59">
        <v>53088.099999999977</v>
      </c>
      <c r="M286" s="60">
        <v>42156</v>
      </c>
    </row>
    <row r="287" spans="1:13" hidden="1">
      <c r="A287" t="s">
        <v>1107</v>
      </c>
      <c r="B287" t="s">
        <v>1113</v>
      </c>
      <c r="C287" s="59" t="s">
        <v>1117</v>
      </c>
      <c r="D287" s="59" t="s">
        <v>1112</v>
      </c>
      <c r="E287">
        <v>2799</v>
      </c>
      <c r="F287" s="59">
        <v>3</v>
      </c>
      <c r="G287" s="59">
        <v>17</v>
      </c>
      <c r="H287" s="59">
        <v>47583</v>
      </c>
      <c r="I287" s="59">
        <v>2379.15</v>
      </c>
      <c r="J287" s="53">
        <f t="shared" si="4"/>
        <v>45203.85</v>
      </c>
      <c r="K287" s="59">
        <v>28384</v>
      </c>
      <c r="L287" s="59">
        <v>16819.849999999999</v>
      </c>
      <c r="M287" s="60">
        <v>42309</v>
      </c>
    </row>
    <row r="288" spans="1:13" hidden="1">
      <c r="A288" t="s">
        <v>1109</v>
      </c>
      <c r="B288" t="s">
        <v>1104</v>
      </c>
      <c r="C288" s="59" t="s">
        <v>1117</v>
      </c>
      <c r="D288" s="59" t="s">
        <v>1112</v>
      </c>
      <c r="E288">
        <v>570</v>
      </c>
      <c r="F288" s="59">
        <v>3</v>
      </c>
      <c r="G288" s="59">
        <v>9</v>
      </c>
      <c r="H288" s="59">
        <v>5130</v>
      </c>
      <c r="I288" s="59">
        <v>256.5</v>
      </c>
      <c r="J288" s="53">
        <f t="shared" si="4"/>
        <v>4873.5</v>
      </c>
      <c r="K288" s="59">
        <v>3158</v>
      </c>
      <c r="L288" s="59">
        <v>1715.5</v>
      </c>
      <c r="M288" s="60">
        <v>42339</v>
      </c>
    </row>
    <row r="289" spans="1:13" hidden="1">
      <c r="A289" t="s">
        <v>1109</v>
      </c>
      <c r="B289" t="s">
        <v>1108</v>
      </c>
      <c r="C289" s="59" t="s">
        <v>1117</v>
      </c>
      <c r="D289" s="59" t="s">
        <v>1112</v>
      </c>
      <c r="E289">
        <v>2499</v>
      </c>
      <c r="F289" s="59">
        <v>3</v>
      </c>
      <c r="G289" s="59">
        <v>9</v>
      </c>
      <c r="H289" s="59">
        <v>22491</v>
      </c>
      <c r="I289" s="59">
        <v>1124.55</v>
      </c>
      <c r="J289" s="53">
        <f t="shared" si="4"/>
        <v>21366.45</v>
      </c>
      <c r="K289" s="59">
        <v>12804</v>
      </c>
      <c r="L289" s="59">
        <v>8562.4500000000007</v>
      </c>
      <c r="M289" s="60">
        <v>42339</v>
      </c>
    </row>
    <row r="290" spans="1:13" hidden="1">
      <c r="A290" t="s">
        <v>1109</v>
      </c>
      <c r="B290" t="s">
        <v>1104</v>
      </c>
      <c r="C290" s="59" t="s">
        <v>1117</v>
      </c>
      <c r="D290" s="59" t="s">
        <v>1112</v>
      </c>
      <c r="E290">
        <v>1155.5</v>
      </c>
      <c r="F290" s="59">
        <v>3</v>
      </c>
      <c r="G290" s="59">
        <v>22</v>
      </c>
      <c r="H290" s="59">
        <v>25421</v>
      </c>
      <c r="I290" s="59">
        <v>1525.26</v>
      </c>
      <c r="J290" s="53">
        <f t="shared" si="4"/>
        <v>23895.74</v>
      </c>
      <c r="K290" s="59">
        <v>11270</v>
      </c>
      <c r="L290" s="59">
        <v>12625.740000000002</v>
      </c>
      <c r="M290" s="60">
        <v>42005</v>
      </c>
    </row>
    <row r="291" spans="1:13" hidden="1">
      <c r="A291" t="s">
        <v>1107</v>
      </c>
      <c r="B291" t="s">
        <v>1111</v>
      </c>
      <c r="C291" s="59" t="s">
        <v>1117</v>
      </c>
      <c r="D291" s="59" t="s">
        <v>1112</v>
      </c>
      <c r="E291">
        <v>2858</v>
      </c>
      <c r="F291" s="59">
        <v>3</v>
      </c>
      <c r="G291" s="59">
        <v>17</v>
      </c>
      <c r="H291" s="59">
        <v>48586</v>
      </c>
      <c r="I291" s="59">
        <v>2915.16</v>
      </c>
      <c r="J291" s="53">
        <f t="shared" si="4"/>
        <v>45670.84</v>
      </c>
      <c r="K291" s="59">
        <v>28934</v>
      </c>
      <c r="L291" s="59">
        <v>16736.839999999997</v>
      </c>
      <c r="M291" s="60">
        <v>42156</v>
      </c>
    </row>
    <row r="292" spans="1:13" hidden="1">
      <c r="A292" t="s">
        <v>1103</v>
      </c>
      <c r="B292" t="s">
        <v>1113</v>
      </c>
      <c r="C292" s="59" t="s">
        <v>1117</v>
      </c>
      <c r="D292" s="59" t="s">
        <v>1112</v>
      </c>
      <c r="E292">
        <v>597</v>
      </c>
      <c r="F292" s="59">
        <v>3</v>
      </c>
      <c r="G292" s="59">
        <v>14</v>
      </c>
      <c r="H292" s="59">
        <v>8358</v>
      </c>
      <c r="I292" s="59">
        <v>501.47999999999996</v>
      </c>
      <c r="J292" s="53">
        <f t="shared" si="4"/>
        <v>7856.52</v>
      </c>
      <c r="K292" s="59">
        <v>1941</v>
      </c>
      <c r="L292" s="59">
        <v>5915.52</v>
      </c>
      <c r="M292" s="60">
        <v>42248</v>
      </c>
    </row>
    <row r="293" spans="1:13" hidden="1">
      <c r="A293" t="s">
        <v>1107</v>
      </c>
      <c r="B293" t="s">
        <v>1104</v>
      </c>
      <c r="C293" s="59" t="s">
        <v>1117</v>
      </c>
      <c r="D293" s="59" t="s">
        <v>1112</v>
      </c>
      <c r="E293">
        <v>2136</v>
      </c>
      <c r="F293" s="59">
        <v>3</v>
      </c>
      <c r="G293" s="59">
        <v>17</v>
      </c>
      <c r="H293" s="59">
        <v>36312</v>
      </c>
      <c r="I293" s="59">
        <v>2178.7199999999998</v>
      </c>
      <c r="J293" s="53">
        <f t="shared" si="4"/>
        <v>34133.279999999999</v>
      </c>
      <c r="K293" s="59">
        <v>20234</v>
      </c>
      <c r="L293" s="59">
        <v>13899.279999999999</v>
      </c>
      <c r="M293" s="60">
        <v>42309</v>
      </c>
    </row>
    <row r="294" spans="1:13" hidden="1">
      <c r="A294" t="s">
        <v>1103</v>
      </c>
      <c r="B294" t="s">
        <v>1113</v>
      </c>
      <c r="C294" s="59" t="s">
        <v>1117</v>
      </c>
      <c r="D294" s="59" t="s">
        <v>1112</v>
      </c>
      <c r="E294">
        <v>773</v>
      </c>
      <c r="F294" s="59">
        <v>3</v>
      </c>
      <c r="G294" s="59">
        <v>14</v>
      </c>
      <c r="H294" s="59">
        <v>10822</v>
      </c>
      <c r="I294" s="59">
        <v>757.54</v>
      </c>
      <c r="J294" s="53">
        <f t="shared" si="4"/>
        <v>10064.459999999999</v>
      </c>
      <c r="K294" s="59">
        <v>2680</v>
      </c>
      <c r="L294" s="59">
        <v>7384.4599999999991</v>
      </c>
      <c r="M294" s="60">
        <v>42036</v>
      </c>
    </row>
    <row r="295" spans="1:13" hidden="1">
      <c r="A295" t="s">
        <v>1103</v>
      </c>
      <c r="B295" t="s">
        <v>1111</v>
      </c>
      <c r="C295" s="59" t="s">
        <v>1117</v>
      </c>
      <c r="D295" s="59" t="s">
        <v>1112</v>
      </c>
      <c r="E295">
        <v>2009</v>
      </c>
      <c r="F295" s="59">
        <v>3</v>
      </c>
      <c r="G295" s="59">
        <v>14</v>
      </c>
      <c r="H295" s="59">
        <v>28126</v>
      </c>
      <c r="I295" s="59">
        <v>1968.8199999999997</v>
      </c>
      <c r="J295" s="53">
        <f t="shared" si="4"/>
        <v>26157.18</v>
      </c>
      <c r="K295" s="59">
        <v>5646</v>
      </c>
      <c r="L295" s="59">
        <v>20511.18</v>
      </c>
      <c r="M295" s="60">
        <v>42217</v>
      </c>
    </row>
    <row r="296" spans="1:13" hidden="1">
      <c r="A296" t="s">
        <v>1109</v>
      </c>
      <c r="B296" t="s">
        <v>1104</v>
      </c>
      <c r="C296" s="59" t="s">
        <v>1117</v>
      </c>
      <c r="D296" s="59" t="s">
        <v>1112</v>
      </c>
      <c r="E296">
        <v>1810</v>
      </c>
      <c r="F296" s="59">
        <v>3</v>
      </c>
      <c r="G296" s="59">
        <v>352</v>
      </c>
      <c r="H296" s="59">
        <v>637120</v>
      </c>
      <c r="I296" s="59">
        <v>44598.400000000001</v>
      </c>
      <c r="J296" s="53">
        <f t="shared" si="4"/>
        <v>592521.6</v>
      </c>
      <c r="K296" s="59">
        <v>457907</v>
      </c>
      <c r="L296" s="59">
        <v>134614.59999999998</v>
      </c>
      <c r="M296" s="60">
        <v>42064</v>
      </c>
    </row>
    <row r="297" spans="1:13" hidden="1">
      <c r="A297" t="s">
        <v>1116</v>
      </c>
      <c r="B297" t="s">
        <v>1108</v>
      </c>
      <c r="C297" s="59" t="s">
        <v>1117</v>
      </c>
      <c r="D297" s="59" t="s">
        <v>1112</v>
      </c>
      <c r="E297">
        <v>456</v>
      </c>
      <c r="F297" s="59">
        <v>3</v>
      </c>
      <c r="G297" s="59">
        <v>302</v>
      </c>
      <c r="H297" s="59">
        <v>137712</v>
      </c>
      <c r="I297" s="59">
        <v>9639.84</v>
      </c>
      <c r="J297" s="53">
        <f t="shared" si="4"/>
        <v>128072.16</v>
      </c>
      <c r="K297" s="59">
        <v>111961</v>
      </c>
      <c r="L297" s="59">
        <v>16111.160000000003</v>
      </c>
      <c r="M297" s="60">
        <v>42156</v>
      </c>
    </row>
    <row r="298" spans="1:13" hidden="1">
      <c r="A298" t="s">
        <v>1116</v>
      </c>
      <c r="B298" t="s">
        <v>1108</v>
      </c>
      <c r="C298" s="59" t="s">
        <v>1117</v>
      </c>
      <c r="D298" s="59" t="s">
        <v>1112</v>
      </c>
      <c r="E298">
        <v>2313</v>
      </c>
      <c r="F298" s="59">
        <v>3</v>
      </c>
      <c r="G298" s="59">
        <v>302</v>
      </c>
      <c r="H298" s="59">
        <v>698526</v>
      </c>
      <c r="I298" s="59">
        <v>48896.820000000007</v>
      </c>
      <c r="J298" s="53">
        <f t="shared" si="4"/>
        <v>649629.17999999993</v>
      </c>
      <c r="K298" s="59">
        <v>545600</v>
      </c>
      <c r="L298" s="59">
        <v>104029.17999999993</v>
      </c>
      <c r="M298" s="60">
        <v>42278</v>
      </c>
    </row>
    <row r="299" spans="1:13" hidden="1">
      <c r="A299" t="s">
        <v>7</v>
      </c>
      <c r="B299" t="s">
        <v>1113</v>
      </c>
      <c r="C299" s="59" t="s">
        <v>1117</v>
      </c>
      <c r="D299" s="59" t="s">
        <v>1112</v>
      </c>
      <c r="E299">
        <v>1585</v>
      </c>
      <c r="F299" s="59">
        <v>3</v>
      </c>
      <c r="G299" s="59">
        <v>127</v>
      </c>
      <c r="H299" s="59">
        <v>201295</v>
      </c>
      <c r="I299" s="59">
        <v>16103.6</v>
      </c>
      <c r="J299" s="53">
        <f t="shared" si="4"/>
        <v>185191.4</v>
      </c>
      <c r="K299" s="59">
        <v>184817</v>
      </c>
      <c r="L299" s="59">
        <v>374.39999999999418</v>
      </c>
      <c r="M299" s="60">
        <v>42217</v>
      </c>
    </row>
    <row r="300" spans="1:13" hidden="1">
      <c r="A300" t="s">
        <v>1107</v>
      </c>
      <c r="B300" t="s">
        <v>1108</v>
      </c>
      <c r="C300" s="59" t="s">
        <v>1117</v>
      </c>
      <c r="D300" s="59" t="s">
        <v>1112</v>
      </c>
      <c r="E300">
        <v>548</v>
      </c>
      <c r="F300" s="59">
        <v>3</v>
      </c>
      <c r="G300" s="59">
        <v>17</v>
      </c>
      <c r="H300" s="59">
        <v>9316</v>
      </c>
      <c r="I300" s="59">
        <v>745.28</v>
      </c>
      <c r="J300" s="53">
        <f t="shared" si="4"/>
        <v>8570.7199999999993</v>
      </c>
      <c r="K300" s="59">
        <v>5294</v>
      </c>
      <c r="L300" s="59">
        <v>3276.7199999999993</v>
      </c>
      <c r="M300" s="60">
        <v>42309</v>
      </c>
    </row>
    <row r="301" spans="1:13" hidden="1">
      <c r="A301" t="s">
        <v>1109</v>
      </c>
      <c r="B301" t="s">
        <v>1113</v>
      </c>
      <c r="C301" s="59" t="s">
        <v>1117</v>
      </c>
      <c r="D301" s="59" t="s">
        <v>1112</v>
      </c>
      <c r="E301">
        <v>1363</v>
      </c>
      <c r="F301" s="59">
        <v>3</v>
      </c>
      <c r="G301" s="59">
        <v>352</v>
      </c>
      <c r="H301" s="59">
        <v>479776</v>
      </c>
      <c r="I301" s="59">
        <v>38382.080000000002</v>
      </c>
      <c r="J301" s="53">
        <f t="shared" si="4"/>
        <v>441393.91999999998</v>
      </c>
      <c r="K301" s="59">
        <v>354398</v>
      </c>
      <c r="L301" s="59">
        <v>86995.919999999984</v>
      </c>
      <c r="M301" s="60">
        <v>42339</v>
      </c>
    </row>
    <row r="302" spans="1:13" hidden="1">
      <c r="A302" t="s">
        <v>1116</v>
      </c>
      <c r="B302" t="s">
        <v>1111</v>
      </c>
      <c r="C302" s="59" t="s">
        <v>1117</v>
      </c>
      <c r="D302" s="59" t="s">
        <v>1112</v>
      </c>
      <c r="E302">
        <v>1160</v>
      </c>
      <c r="F302" s="59">
        <v>3</v>
      </c>
      <c r="G302" s="59">
        <v>302</v>
      </c>
      <c r="H302" s="59">
        <v>350320</v>
      </c>
      <c r="I302" s="59">
        <v>31528.799999999999</v>
      </c>
      <c r="J302" s="53">
        <f t="shared" si="4"/>
        <v>318791.2</v>
      </c>
      <c r="K302" s="59">
        <v>273421</v>
      </c>
      <c r="L302" s="59">
        <v>45370.200000000012</v>
      </c>
      <c r="M302" s="60">
        <v>42156</v>
      </c>
    </row>
    <row r="303" spans="1:13">
      <c r="A303" t="s">
        <v>1109</v>
      </c>
      <c r="B303" t="s">
        <v>1110</v>
      </c>
      <c r="C303" s="59" t="s">
        <v>1117</v>
      </c>
      <c r="D303" s="59" t="s">
        <v>1112</v>
      </c>
      <c r="E303">
        <v>794</v>
      </c>
      <c r="F303" s="59">
        <v>3</v>
      </c>
      <c r="G303" s="59">
        <v>22</v>
      </c>
      <c r="H303" s="59">
        <v>17468</v>
      </c>
      <c r="I303" s="59">
        <v>1572.1200000000001</v>
      </c>
      <c r="J303" s="53">
        <f t="shared" si="4"/>
        <v>15895.88</v>
      </c>
      <c r="K303" s="59">
        <v>7028</v>
      </c>
      <c r="L303" s="59">
        <v>8867.8799999999992</v>
      </c>
      <c r="M303" s="60">
        <v>42125</v>
      </c>
    </row>
    <row r="304" spans="1:13" hidden="1">
      <c r="A304" t="s">
        <v>1109</v>
      </c>
      <c r="B304" t="s">
        <v>1111</v>
      </c>
      <c r="C304" s="59" t="s">
        <v>1117</v>
      </c>
      <c r="D304" s="59" t="s">
        <v>1112</v>
      </c>
      <c r="E304">
        <v>967</v>
      </c>
      <c r="F304" s="59">
        <v>3</v>
      </c>
      <c r="G304" s="59">
        <v>9</v>
      </c>
      <c r="H304" s="59">
        <v>8703</v>
      </c>
      <c r="I304" s="59">
        <v>783.2700000000001</v>
      </c>
      <c r="J304" s="53">
        <f t="shared" si="4"/>
        <v>7919.73</v>
      </c>
      <c r="K304" s="59">
        <v>4527</v>
      </c>
      <c r="L304" s="59">
        <v>3392.7299999999996</v>
      </c>
      <c r="M304" s="60">
        <v>42186</v>
      </c>
    </row>
    <row r="305" spans="1:13">
      <c r="A305" t="s">
        <v>1103</v>
      </c>
      <c r="B305" t="s">
        <v>1110</v>
      </c>
      <c r="C305" s="59" t="s">
        <v>1117</v>
      </c>
      <c r="D305" s="59" t="s">
        <v>1112</v>
      </c>
      <c r="E305">
        <v>1671</v>
      </c>
      <c r="F305" s="59">
        <v>3</v>
      </c>
      <c r="G305" s="59">
        <v>14</v>
      </c>
      <c r="H305" s="59">
        <v>23394</v>
      </c>
      <c r="I305" s="59">
        <v>2105.46</v>
      </c>
      <c r="J305" s="53">
        <f t="shared" si="4"/>
        <v>21288.54</v>
      </c>
      <c r="K305" s="59">
        <v>4726</v>
      </c>
      <c r="L305" s="59">
        <v>16562.54</v>
      </c>
      <c r="M305" s="60">
        <v>42248</v>
      </c>
    </row>
    <row r="306" spans="1:13" hidden="1">
      <c r="A306" t="s">
        <v>1109</v>
      </c>
      <c r="B306" t="s">
        <v>1113</v>
      </c>
      <c r="C306" s="59" t="s">
        <v>1117</v>
      </c>
      <c r="D306" s="59" t="s">
        <v>1112</v>
      </c>
      <c r="E306">
        <v>608</v>
      </c>
      <c r="F306" s="59">
        <v>3</v>
      </c>
      <c r="G306" s="59">
        <v>9</v>
      </c>
      <c r="H306" s="59">
        <v>5472</v>
      </c>
      <c r="I306" s="59">
        <v>492.48000000000008</v>
      </c>
      <c r="J306" s="53">
        <f t="shared" si="4"/>
        <v>4979.5199999999995</v>
      </c>
      <c r="K306" s="59">
        <v>2984</v>
      </c>
      <c r="L306" s="59">
        <v>1995.5199999999995</v>
      </c>
      <c r="M306" s="60">
        <v>42339</v>
      </c>
    </row>
    <row r="307" spans="1:13" hidden="1">
      <c r="A307" t="s">
        <v>7</v>
      </c>
      <c r="B307" t="s">
        <v>1104</v>
      </c>
      <c r="C307" s="59" t="s">
        <v>1117</v>
      </c>
      <c r="D307" s="59" t="s">
        <v>1114</v>
      </c>
      <c r="E307">
        <v>3591.5</v>
      </c>
      <c r="F307" s="59">
        <v>3</v>
      </c>
      <c r="G307" s="59">
        <v>127</v>
      </c>
      <c r="H307" s="59">
        <v>456120.5</v>
      </c>
      <c r="I307" s="59">
        <v>45612.05</v>
      </c>
      <c r="J307" s="53">
        <f t="shared" si="4"/>
        <v>410508.45</v>
      </c>
      <c r="K307" s="59">
        <v>413474</v>
      </c>
      <c r="L307" s="59">
        <v>-2965.5499999999884</v>
      </c>
      <c r="M307" s="60">
        <v>42095</v>
      </c>
    </row>
    <row r="308" spans="1:13" hidden="1">
      <c r="A308" t="s">
        <v>1103</v>
      </c>
      <c r="B308" t="s">
        <v>1111</v>
      </c>
      <c r="C308" s="59" t="s">
        <v>1117</v>
      </c>
      <c r="D308" s="59" t="s">
        <v>1114</v>
      </c>
      <c r="E308">
        <v>2044</v>
      </c>
      <c r="F308" s="59">
        <v>3</v>
      </c>
      <c r="G308" s="59">
        <v>14</v>
      </c>
      <c r="H308" s="59">
        <v>28616</v>
      </c>
      <c r="I308" s="59">
        <v>3147.76</v>
      </c>
      <c r="J308" s="53">
        <f t="shared" si="4"/>
        <v>25468.239999999998</v>
      </c>
      <c r="K308" s="59">
        <v>5972</v>
      </c>
      <c r="L308" s="59">
        <v>19496.239999999998</v>
      </c>
      <c r="M308" s="60">
        <v>42036</v>
      </c>
    </row>
    <row r="309" spans="1:13">
      <c r="A309" t="s">
        <v>1109</v>
      </c>
      <c r="B309" t="s">
        <v>1110</v>
      </c>
      <c r="C309" s="59" t="s">
        <v>1117</v>
      </c>
      <c r="D309" s="59" t="s">
        <v>1114</v>
      </c>
      <c r="E309">
        <v>883</v>
      </c>
      <c r="F309" s="59">
        <v>3</v>
      </c>
      <c r="G309" s="59">
        <v>352</v>
      </c>
      <c r="H309" s="59">
        <v>310816</v>
      </c>
      <c r="I309" s="59">
        <v>34189.760000000002</v>
      </c>
      <c r="J309" s="53">
        <f t="shared" si="4"/>
        <v>276626.24</v>
      </c>
      <c r="K309" s="59">
        <v>206017</v>
      </c>
      <c r="L309" s="59">
        <v>70609.239999999991</v>
      </c>
      <c r="M309" s="60">
        <v>42064</v>
      </c>
    </row>
    <row r="310" spans="1:13">
      <c r="A310" t="s">
        <v>1116</v>
      </c>
      <c r="B310" t="s">
        <v>1110</v>
      </c>
      <c r="C310" s="59" t="s">
        <v>1117</v>
      </c>
      <c r="D310" s="59" t="s">
        <v>1114</v>
      </c>
      <c r="E310">
        <v>2887</v>
      </c>
      <c r="F310" s="59">
        <v>3</v>
      </c>
      <c r="G310" s="59">
        <v>302</v>
      </c>
      <c r="H310" s="59">
        <v>871874</v>
      </c>
      <c r="I310" s="59">
        <v>95906.14</v>
      </c>
      <c r="J310" s="53">
        <f t="shared" si="4"/>
        <v>775967.86</v>
      </c>
      <c r="K310" s="59">
        <v>702670</v>
      </c>
      <c r="L310" s="59">
        <v>73297.859999999986</v>
      </c>
      <c r="M310" s="60">
        <v>42186</v>
      </c>
    </row>
    <row r="311" spans="1:13" hidden="1">
      <c r="A311" t="s">
        <v>7</v>
      </c>
      <c r="B311" t="s">
        <v>1108</v>
      </c>
      <c r="C311" s="59" t="s">
        <v>1117</v>
      </c>
      <c r="D311" s="59" t="s">
        <v>1114</v>
      </c>
      <c r="E311">
        <v>2491</v>
      </c>
      <c r="F311" s="59">
        <v>3</v>
      </c>
      <c r="G311" s="59">
        <v>127</v>
      </c>
      <c r="H311" s="59">
        <v>316357</v>
      </c>
      <c r="I311" s="59">
        <v>34799.269999999997</v>
      </c>
      <c r="J311" s="53">
        <f t="shared" si="4"/>
        <v>281557.73</v>
      </c>
      <c r="K311" s="59">
        <v>293273</v>
      </c>
      <c r="L311" s="59">
        <v>-11715.270000000019</v>
      </c>
      <c r="M311" s="60">
        <v>42278</v>
      </c>
    </row>
    <row r="312" spans="1:13" hidden="1">
      <c r="A312" t="s">
        <v>1109</v>
      </c>
      <c r="B312" t="s">
        <v>1113</v>
      </c>
      <c r="C312" s="59" t="s">
        <v>1117</v>
      </c>
      <c r="D312" s="59" t="s">
        <v>1114</v>
      </c>
      <c r="E312">
        <v>918</v>
      </c>
      <c r="F312" s="59">
        <v>3</v>
      </c>
      <c r="G312" s="59">
        <v>352</v>
      </c>
      <c r="H312" s="59">
        <v>323136</v>
      </c>
      <c r="I312" s="59">
        <v>38776.32</v>
      </c>
      <c r="J312" s="53">
        <f t="shared" si="4"/>
        <v>284359.67999999999</v>
      </c>
      <c r="K312" s="59">
        <v>230527</v>
      </c>
      <c r="L312" s="59">
        <v>53832.679999999993</v>
      </c>
      <c r="M312" s="60">
        <v>42156</v>
      </c>
    </row>
    <row r="313" spans="1:13" hidden="1">
      <c r="A313" t="s">
        <v>7</v>
      </c>
      <c r="B313" t="s">
        <v>1113</v>
      </c>
      <c r="C313" s="59" t="s">
        <v>1117</v>
      </c>
      <c r="D313" s="59" t="s">
        <v>1114</v>
      </c>
      <c r="E313">
        <v>2166</v>
      </c>
      <c r="F313" s="59">
        <v>3</v>
      </c>
      <c r="G313" s="59">
        <v>127</v>
      </c>
      <c r="H313" s="59">
        <v>275082</v>
      </c>
      <c r="I313" s="59">
        <v>33009.839999999997</v>
      </c>
      <c r="J313" s="53">
        <f t="shared" si="4"/>
        <v>242072.16</v>
      </c>
      <c r="K313" s="59">
        <v>258885</v>
      </c>
      <c r="L313" s="59">
        <v>-16812.839999999997</v>
      </c>
      <c r="M313" s="60">
        <v>42278</v>
      </c>
    </row>
    <row r="314" spans="1:13" hidden="1">
      <c r="A314" t="s">
        <v>1107</v>
      </c>
      <c r="B314" t="s">
        <v>1111</v>
      </c>
      <c r="C314" s="59" t="s">
        <v>1117</v>
      </c>
      <c r="D314" s="59" t="s">
        <v>1114</v>
      </c>
      <c r="E314">
        <v>2746</v>
      </c>
      <c r="F314" s="59">
        <v>3</v>
      </c>
      <c r="G314" s="59">
        <v>17</v>
      </c>
      <c r="H314" s="59">
        <v>46682</v>
      </c>
      <c r="I314" s="59">
        <v>5601.84</v>
      </c>
      <c r="J314" s="53">
        <f t="shared" si="4"/>
        <v>41080.160000000003</v>
      </c>
      <c r="K314" s="59">
        <v>27292</v>
      </c>
      <c r="L314" s="59">
        <v>13788.160000000003</v>
      </c>
      <c r="M314" s="60">
        <v>42309</v>
      </c>
    </row>
    <row r="315" spans="1:13" hidden="1">
      <c r="A315" t="s">
        <v>1109</v>
      </c>
      <c r="B315" t="s">
        <v>1108</v>
      </c>
      <c r="C315" s="59" t="s">
        <v>1117</v>
      </c>
      <c r="D315" s="59" t="s">
        <v>1114</v>
      </c>
      <c r="E315">
        <v>2593.5</v>
      </c>
      <c r="F315" s="59">
        <v>3</v>
      </c>
      <c r="G315" s="59">
        <v>22</v>
      </c>
      <c r="H315" s="59">
        <v>57057</v>
      </c>
      <c r="I315" s="59">
        <v>6846.84</v>
      </c>
      <c r="J315" s="53">
        <f t="shared" si="4"/>
        <v>50210.16</v>
      </c>
      <c r="K315" s="59">
        <v>25418</v>
      </c>
      <c r="L315" s="59">
        <v>24792.160000000003</v>
      </c>
      <c r="M315" s="60">
        <v>42005</v>
      </c>
    </row>
    <row r="316" spans="1:13" hidden="1">
      <c r="A316" t="s">
        <v>1107</v>
      </c>
      <c r="B316" t="s">
        <v>1104</v>
      </c>
      <c r="C316" s="59" t="s">
        <v>1117</v>
      </c>
      <c r="D316" s="59" t="s">
        <v>1114</v>
      </c>
      <c r="E316">
        <v>2564</v>
      </c>
      <c r="F316" s="59">
        <v>3</v>
      </c>
      <c r="G316" s="59">
        <v>17</v>
      </c>
      <c r="H316" s="59">
        <v>43588</v>
      </c>
      <c r="I316" s="59">
        <v>5666.4399999999987</v>
      </c>
      <c r="J316" s="53">
        <f t="shared" si="4"/>
        <v>37921.56</v>
      </c>
      <c r="K316" s="59">
        <v>25988</v>
      </c>
      <c r="L316" s="59">
        <v>11933.559999999998</v>
      </c>
      <c r="M316" s="60">
        <v>42156</v>
      </c>
    </row>
    <row r="317" spans="1:13" hidden="1">
      <c r="A317" t="s">
        <v>1109</v>
      </c>
      <c r="B317" t="s">
        <v>1111</v>
      </c>
      <c r="C317" s="59" t="s">
        <v>1117</v>
      </c>
      <c r="D317" s="59" t="s">
        <v>1114</v>
      </c>
      <c r="E317">
        <v>962</v>
      </c>
      <c r="F317" s="59">
        <v>3</v>
      </c>
      <c r="G317" s="59">
        <v>352</v>
      </c>
      <c r="H317" s="59">
        <v>338624</v>
      </c>
      <c r="I317" s="59">
        <v>44021.120000000003</v>
      </c>
      <c r="J317" s="53">
        <f t="shared" si="4"/>
        <v>294602.88</v>
      </c>
      <c r="K317" s="59">
        <v>239933</v>
      </c>
      <c r="L317" s="59">
        <v>54669.880000000005</v>
      </c>
      <c r="M317" s="60">
        <v>42064</v>
      </c>
    </row>
    <row r="318" spans="1:13" hidden="1">
      <c r="A318" t="s">
        <v>1109</v>
      </c>
      <c r="B318" t="s">
        <v>1108</v>
      </c>
      <c r="C318" s="59" t="s">
        <v>1117</v>
      </c>
      <c r="D318" s="59" t="s">
        <v>1114</v>
      </c>
      <c r="E318">
        <v>1934</v>
      </c>
      <c r="F318" s="59">
        <v>3</v>
      </c>
      <c r="G318" s="59">
        <v>352</v>
      </c>
      <c r="H318" s="59">
        <v>680768</v>
      </c>
      <c r="I318" s="59">
        <v>88499.839999999997</v>
      </c>
      <c r="J318" s="53">
        <f t="shared" si="4"/>
        <v>592268.16</v>
      </c>
      <c r="K318" s="59">
        <v>465318</v>
      </c>
      <c r="L318" s="59">
        <v>126950.16000000003</v>
      </c>
      <c r="M318" s="60">
        <v>42064</v>
      </c>
    </row>
    <row r="319" spans="1:13" hidden="1">
      <c r="A319" t="s">
        <v>1109</v>
      </c>
      <c r="B319" t="s">
        <v>1113</v>
      </c>
      <c r="C319" s="59" t="s">
        <v>1117</v>
      </c>
      <c r="D319" s="59" t="s">
        <v>1114</v>
      </c>
      <c r="E319">
        <v>2713</v>
      </c>
      <c r="F319" s="59">
        <v>3</v>
      </c>
      <c r="G319" s="59">
        <v>22</v>
      </c>
      <c r="H319" s="59">
        <v>59686</v>
      </c>
      <c r="I319" s="59">
        <v>8356.0399999999991</v>
      </c>
      <c r="J319" s="53">
        <f t="shared" si="4"/>
        <v>51329.96</v>
      </c>
      <c r="K319" s="59">
        <v>25725</v>
      </c>
      <c r="L319" s="59">
        <v>25604.959999999999</v>
      </c>
      <c r="M319" s="60">
        <v>42095</v>
      </c>
    </row>
    <row r="320" spans="1:13" hidden="1">
      <c r="A320" t="s">
        <v>1109</v>
      </c>
      <c r="B320" t="s">
        <v>1104</v>
      </c>
      <c r="C320" s="59" t="s">
        <v>1117</v>
      </c>
      <c r="D320" s="59" t="s">
        <v>1114</v>
      </c>
      <c r="E320">
        <v>1847</v>
      </c>
      <c r="F320" s="59">
        <v>3</v>
      </c>
      <c r="G320" s="59">
        <v>22</v>
      </c>
      <c r="H320" s="59">
        <v>40634</v>
      </c>
      <c r="I320" s="59">
        <v>5688.7599999999993</v>
      </c>
      <c r="J320" s="53">
        <f t="shared" si="4"/>
        <v>34945.24</v>
      </c>
      <c r="K320" s="59">
        <v>17567</v>
      </c>
      <c r="L320" s="59">
        <v>17378.239999999998</v>
      </c>
      <c r="M320" s="60">
        <v>42125</v>
      </c>
    </row>
    <row r="321" spans="1:13">
      <c r="A321" t="s">
        <v>1109</v>
      </c>
      <c r="B321" t="s">
        <v>1110</v>
      </c>
      <c r="C321" s="59" t="s">
        <v>1117</v>
      </c>
      <c r="D321" s="59" t="s">
        <v>1114</v>
      </c>
      <c r="E321">
        <v>386</v>
      </c>
      <c r="F321" s="59">
        <v>3</v>
      </c>
      <c r="G321" s="59">
        <v>9</v>
      </c>
      <c r="H321" s="59">
        <v>3474</v>
      </c>
      <c r="I321" s="59">
        <v>486.35999999999996</v>
      </c>
      <c r="J321" s="53">
        <f t="shared" si="4"/>
        <v>2987.64</v>
      </c>
      <c r="K321" s="59">
        <v>1525</v>
      </c>
      <c r="L321" s="59">
        <v>1462.6399999999999</v>
      </c>
      <c r="M321" s="60">
        <v>42339</v>
      </c>
    </row>
    <row r="322" spans="1:13" hidden="1">
      <c r="A322" t="s">
        <v>1116</v>
      </c>
      <c r="B322" t="s">
        <v>1113</v>
      </c>
      <c r="C322" s="59" t="s">
        <v>1117</v>
      </c>
      <c r="D322" s="59" t="s">
        <v>1114</v>
      </c>
      <c r="E322">
        <v>901</v>
      </c>
      <c r="F322" s="59">
        <v>3</v>
      </c>
      <c r="G322" s="59">
        <v>302</v>
      </c>
      <c r="H322" s="59">
        <v>272102</v>
      </c>
      <c r="I322" s="59">
        <v>38094.280000000006</v>
      </c>
      <c r="J322" s="53">
        <f t="shared" ref="J322:J385" si="5">H322-I322</f>
        <v>234007.72</v>
      </c>
      <c r="K322" s="59">
        <v>200442</v>
      </c>
      <c r="L322" s="59">
        <v>33565.72</v>
      </c>
      <c r="M322" s="60">
        <v>42186</v>
      </c>
    </row>
    <row r="323" spans="1:13" hidden="1">
      <c r="A323" t="s">
        <v>1116</v>
      </c>
      <c r="B323" t="s">
        <v>1111</v>
      </c>
      <c r="C323" s="59" t="s">
        <v>1117</v>
      </c>
      <c r="D323" s="59" t="s">
        <v>1114</v>
      </c>
      <c r="E323">
        <v>1572</v>
      </c>
      <c r="F323" s="59">
        <v>3</v>
      </c>
      <c r="G323" s="59">
        <v>302</v>
      </c>
      <c r="H323" s="59">
        <v>474744</v>
      </c>
      <c r="I323" s="59">
        <v>66464.160000000003</v>
      </c>
      <c r="J323" s="53">
        <f t="shared" si="5"/>
        <v>408279.83999999997</v>
      </c>
      <c r="K323" s="59">
        <v>373913</v>
      </c>
      <c r="L323" s="59">
        <v>34366.839999999967</v>
      </c>
      <c r="M323" s="60">
        <v>42278</v>
      </c>
    </row>
    <row r="324" spans="1:13" hidden="1">
      <c r="A324" t="s">
        <v>1116</v>
      </c>
      <c r="B324" t="s">
        <v>1104</v>
      </c>
      <c r="C324" s="59" t="s">
        <v>1117</v>
      </c>
      <c r="D324" s="59" t="s">
        <v>1114</v>
      </c>
      <c r="E324">
        <v>1052</v>
      </c>
      <c r="F324" s="59">
        <v>3</v>
      </c>
      <c r="G324" s="59">
        <v>302</v>
      </c>
      <c r="H324" s="59">
        <v>317704</v>
      </c>
      <c r="I324" s="59">
        <v>44478.560000000005</v>
      </c>
      <c r="J324" s="53">
        <f t="shared" si="5"/>
        <v>273225.44</v>
      </c>
      <c r="K324" s="59">
        <v>252818</v>
      </c>
      <c r="L324" s="59">
        <v>20407.440000000002</v>
      </c>
      <c r="M324" s="60">
        <v>42278</v>
      </c>
    </row>
    <row r="325" spans="1:13">
      <c r="A325" t="s">
        <v>1107</v>
      </c>
      <c r="B325" t="s">
        <v>1110</v>
      </c>
      <c r="C325" s="59" t="s">
        <v>1117</v>
      </c>
      <c r="D325" s="59" t="s">
        <v>1114</v>
      </c>
      <c r="E325">
        <v>1609</v>
      </c>
      <c r="F325" s="59">
        <v>3</v>
      </c>
      <c r="G325" s="59">
        <v>17</v>
      </c>
      <c r="H325" s="59">
        <v>27353</v>
      </c>
      <c r="I325" s="59">
        <v>3829.4200000000005</v>
      </c>
      <c r="J325" s="53">
        <f t="shared" si="5"/>
        <v>23523.579999999998</v>
      </c>
      <c r="K325" s="59">
        <v>15362</v>
      </c>
      <c r="L325" s="59">
        <v>8161.5799999999981</v>
      </c>
      <c r="M325" s="60">
        <v>42309</v>
      </c>
    </row>
    <row r="326" spans="1:13" hidden="1">
      <c r="A326" t="s">
        <v>1107</v>
      </c>
      <c r="B326" t="s">
        <v>1111</v>
      </c>
      <c r="C326" s="59" t="s">
        <v>1117</v>
      </c>
      <c r="D326" s="59" t="s">
        <v>1114</v>
      </c>
      <c r="E326">
        <v>2423</v>
      </c>
      <c r="F326" s="59">
        <v>3</v>
      </c>
      <c r="G326" s="59">
        <v>17</v>
      </c>
      <c r="H326" s="59">
        <v>41191</v>
      </c>
      <c r="I326" s="59">
        <v>5766.7400000000007</v>
      </c>
      <c r="J326" s="53">
        <f t="shared" si="5"/>
        <v>35424.26</v>
      </c>
      <c r="K326" s="59">
        <v>23436</v>
      </c>
      <c r="L326" s="59">
        <v>11988.260000000002</v>
      </c>
      <c r="M326" s="60">
        <v>42339</v>
      </c>
    </row>
    <row r="327" spans="1:13" hidden="1">
      <c r="A327" t="s">
        <v>7</v>
      </c>
      <c r="B327" t="s">
        <v>1108</v>
      </c>
      <c r="C327" s="59" t="s">
        <v>1117</v>
      </c>
      <c r="D327" s="59" t="s">
        <v>1114</v>
      </c>
      <c r="E327">
        <v>1283</v>
      </c>
      <c r="F327" s="59">
        <v>3</v>
      </c>
      <c r="G327" s="59">
        <v>127</v>
      </c>
      <c r="H327" s="59">
        <v>162941</v>
      </c>
      <c r="I327" s="59">
        <v>24441.149999999998</v>
      </c>
      <c r="J327" s="53">
        <f t="shared" si="5"/>
        <v>138499.85</v>
      </c>
      <c r="K327" s="59">
        <v>140781</v>
      </c>
      <c r="L327" s="59">
        <v>-2281.1499999999942</v>
      </c>
      <c r="M327" s="60">
        <v>42217</v>
      </c>
    </row>
    <row r="328" spans="1:13">
      <c r="A328" t="s">
        <v>7</v>
      </c>
      <c r="B328" t="s">
        <v>1110</v>
      </c>
      <c r="C328" s="59" t="s">
        <v>1117</v>
      </c>
      <c r="D328" s="59" t="s">
        <v>1114</v>
      </c>
      <c r="E328">
        <v>2808</v>
      </c>
      <c r="F328" s="59">
        <v>3</v>
      </c>
      <c r="G328" s="59">
        <v>127</v>
      </c>
      <c r="H328" s="59">
        <v>356616</v>
      </c>
      <c r="I328" s="59">
        <v>53492.4</v>
      </c>
      <c r="J328" s="53">
        <f t="shared" si="5"/>
        <v>303123.59999999998</v>
      </c>
      <c r="K328" s="59">
        <v>332113</v>
      </c>
      <c r="L328" s="59">
        <v>-28989.400000000023</v>
      </c>
      <c r="M328" s="60">
        <v>42217</v>
      </c>
    </row>
    <row r="329" spans="1:13">
      <c r="A329" t="s">
        <v>7</v>
      </c>
      <c r="B329" t="s">
        <v>1110</v>
      </c>
      <c r="C329" s="59" t="s">
        <v>1117</v>
      </c>
      <c r="D329" s="59" t="s">
        <v>1114</v>
      </c>
      <c r="E329">
        <v>1232</v>
      </c>
      <c r="F329" s="59">
        <v>3</v>
      </c>
      <c r="G329" s="59">
        <v>127</v>
      </c>
      <c r="H329" s="59">
        <v>156464</v>
      </c>
      <c r="I329" s="59">
        <v>23469.599999999999</v>
      </c>
      <c r="J329" s="53">
        <f t="shared" si="5"/>
        <v>132994.4</v>
      </c>
      <c r="K329" s="59">
        <v>130240</v>
      </c>
      <c r="L329" s="59">
        <v>2754.3999999999942</v>
      </c>
      <c r="M329" s="60">
        <v>42278</v>
      </c>
    </row>
    <row r="330" spans="1:13" hidden="1">
      <c r="A330" t="s">
        <v>7</v>
      </c>
      <c r="B330" t="s">
        <v>1111</v>
      </c>
      <c r="C330" s="59" t="s">
        <v>1118</v>
      </c>
      <c r="D330" s="59" t="s">
        <v>1115</v>
      </c>
      <c r="E330">
        <v>345</v>
      </c>
      <c r="F330" s="53">
        <v>5</v>
      </c>
      <c r="G330" s="53">
        <v>125</v>
      </c>
      <c r="H330" s="53">
        <v>43125</v>
      </c>
      <c r="I330" s="53">
        <v>0</v>
      </c>
      <c r="J330" s="53">
        <f t="shared" si="5"/>
        <v>43125</v>
      </c>
      <c r="K330" s="53">
        <v>41400</v>
      </c>
      <c r="L330" s="53">
        <v>1725</v>
      </c>
      <c r="M330" s="60">
        <v>41548</v>
      </c>
    </row>
    <row r="331" spans="1:13" hidden="1">
      <c r="A331" t="s">
        <v>1116</v>
      </c>
      <c r="B331" t="s">
        <v>1104</v>
      </c>
      <c r="C331" s="59" t="s">
        <v>1118</v>
      </c>
      <c r="D331" s="59" t="s">
        <v>1106</v>
      </c>
      <c r="E331">
        <v>2498</v>
      </c>
      <c r="F331" s="53">
        <v>5</v>
      </c>
      <c r="G331" s="53">
        <v>300</v>
      </c>
      <c r="H331" s="53">
        <v>749400</v>
      </c>
      <c r="I331" s="53">
        <v>7494</v>
      </c>
      <c r="J331" s="53">
        <f t="shared" si="5"/>
        <v>741906</v>
      </c>
      <c r="K331" s="53">
        <v>624500</v>
      </c>
      <c r="L331" s="53">
        <v>117406</v>
      </c>
      <c r="M331" s="60">
        <v>41518</v>
      </c>
    </row>
    <row r="332" spans="1:13" hidden="1">
      <c r="A332" t="s">
        <v>7</v>
      </c>
      <c r="B332" t="s">
        <v>1104</v>
      </c>
      <c r="C332" s="59" t="s">
        <v>1118</v>
      </c>
      <c r="D332" s="59" t="s">
        <v>1106</v>
      </c>
      <c r="E332">
        <v>663</v>
      </c>
      <c r="F332" s="53">
        <v>5</v>
      </c>
      <c r="G332" s="53">
        <v>125</v>
      </c>
      <c r="H332" s="53">
        <v>82875</v>
      </c>
      <c r="I332" s="53">
        <v>828.75</v>
      </c>
      <c r="J332" s="53">
        <f t="shared" si="5"/>
        <v>82046.25</v>
      </c>
      <c r="K332" s="53">
        <v>79560</v>
      </c>
      <c r="L332" s="53">
        <v>2486.25</v>
      </c>
      <c r="M332" s="60">
        <v>41548</v>
      </c>
    </row>
    <row r="333" spans="1:13" hidden="1">
      <c r="A333" t="s">
        <v>7</v>
      </c>
      <c r="B333" t="s">
        <v>1113</v>
      </c>
      <c r="C333" s="59" t="s">
        <v>1118</v>
      </c>
      <c r="D333" s="59" t="s">
        <v>1106</v>
      </c>
      <c r="E333">
        <v>1660</v>
      </c>
      <c r="F333" s="53">
        <v>5</v>
      </c>
      <c r="G333" s="53">
        <v>125</v>
      </c>
      <c r="H333" s="53">
        <v>207500</v>
      </c>
      <c r="I333" s="53">
        <v>4150</v>
      </c>
      <c r="J333" s="53">
        <f t="shared" si="5"/>
        <v>203350</v>
      </c>
      <c r="K333" s="53">
        <v>199200</v>
      </c>
      <c r="L333" s="53">
        <v>4150</v>
      </c>
      <c r="M333" s="60">
        <v>41579</v>
      </c>
    </row>
    <row r="334" spans="1:13">
      <c r="A334" t="s">
        <v>1109</v>
      </c>
      <c r="B334" t="s">
        <v>1110</v>
      </c>
      <c r="C334" s="59" t="s">
        <v>1118</v>
      </c>
      <c r="D334" s="59" t="s">
        <v>1106</v>
      </c>
      <c r="E334">
        <v>1797</v>
      </c>
      <c r="F334" s="53">
        <v>5</v>
      </c>
      <c r="G334" s="53">
        <v>350</v>
      </c>
      <c r="H334" s="53">
        <v>628950</v>
      </c>
      <c r="I334" s="53">
        <v>18868.5</v>
      </c>
      <c r="J334" s="53">
        <f t="shared" si="5"/>
        <v>610081.5</v>
      </c>
      <c r="K334" s="53">
        <v>467220</v>
      </c>
      <c r="L334" s="53">
        <v>142861.5</v>
      </c>
      <c r="M334" s="60">
        <v>41518</v>
      </c>
    </row>
    <row r="335" spans="1:13" hidden="1">
      <c r="A335" t="s">
        <v>1109</v>
      </c>
      <c r="B335" t="s">
        <v>1111</v>
      </c>
      <c r="C335" s="59" t="s">
        <v>1118</v>
      </c>
      <c r="D335" s="59" t="s">
        <v>1106</v>
      </c>
      <c r="E335">
        <v>2851</v>
      </c>
      <c r="F335" s="53">
        <v>5</v>
      </c>
      <c r="G335" s="53">
        <v>7</v>
      </c>
      <c r="H335" s="53">
        <v>19957</v>
      </c>
      <c r="I335" s="53">
        <v>798.28</v>
      </c>
      <c r="J335" s="53">
        <f t="shared" si="5"/>
        <v>19158.72</v>
      </c>
      <c r="K335" s="53">
        <v>14255</v>
      </c>
      <c r="L335" s="53">
        <v>4903.7200000000012</v>
      </c>
      <c r="M335" s="60">
        <v>41548</v>
      </c>
    </row>
    <row r="336" spans="1:13">
      <c r="A336" t="s">
        <v>1109</v>
      </c>
      <c r="B336" t="s">
        <v>1110</v>
      </c>
      <c r="C336" s="59" t="s">
        <v>1118</v>
      </c>
      <c r="D336" s="59" t="s">
        <v>1112</v>
      </c>
      <c r="E336">
        <v>1159</v>
      </c>
      <c r="F336" s="53">
        <v>5</v>
      </c>
      <c r="G336" s="53">
        <v>7</v>
      </c>
      <c r="H336" s="53">
        <v>8113</v>
      </c>
      <c r="I336" s="53">
        <v>405.65</v>
      </c>
      <c r="J336" s="53">
        <f t="shared" si="5"/>
        <v>7707.35</v>
      </c>
      <c r="K336" s="53">
        <v>5795</v>
      </c>
      <c r="L336" s="53">
        <v>1912.3500000000004</v>
      </c>
      <c r="M336" s="60">
        <v>41548</v>
      </c>
    </row>
    <row r="337" spans="1:13" hidden="1">
      <c r="A337" t="s">
        <v>1109</v>
      </c>
      <c r="B337" t="s">
        <v>1113</v>
      </c>
      <c r="C337" s="59" t="s">
        <v>1118</v>
      </c>
      <c r="D337" s="59" t="s">
        <v>1112</v>
      </c>
      <c r="E337">
        <v>720</v>
      </c>
      <c r="F337" s="53">
        <v>5</v>
      </c>
      <c r="G337" s="53">
        <v>350</v>
      </c>
      <c r="H337" s="53">
        <v>252000</v>
      </c>
      <c r="I337" s="53">
        <v>12600</v>
      </c>
      <c r="J337" s="53">
        <f t="shared" si="5"/>
        <v>239400</v>
      </c>
      <c r="K337" s="53">
        <v>187200</v>
      </c>
      <c r="L337" s="53">
        <v>52200</v>
      </c>
      <c r="M337" s="60">
        <v>41518</v>
      </c>
    </row>
    <row r="338" spans="1:13" hidden="1">
      <c r="A338" t="s">
        <v>1116</v>
      </c>
      <c r="B338" t="s">
        <v>1113</v>
      </c>
      <c r="C338" s="59" t="s">
        <v>1118</v>
      </c>
      <c r="D338" s="59" t="s">
        <v>1112</v>
      </c>
      <c r="E338">
        <v>1100</v>
      </c>
      <c r="F338" s="53">
        <v>5</v>
      </c>
      <c r="G338" s="53">
        <v>300</v>
      </c>
      <c r="H338" s="53">
        <v>330000</v>
      </c>
      <c r="I338" s="53">
        <v>16500</v>
      </c>
      <c r="J338" s="53">
        <f t="shared" si="5"/>
        <v>313500</v>
      </c>
      <c r="K338" s="53">
        <v>275000</v>
      </c>
      <c r="L338" s="53">
        <v>38500</v>
      </c>
      <c r="M338" s="60">
        <v>41609</v>
      </c>
    </row>
    <row r="339" spans="1:13" hidden="1">
      <c r="A339" t="s">
        <v>1109</v>
      </c>
      <c r="B339" t="s">
        <v>1108</v>
      </c>
      <c r="C339" s="59" t="s">
        <v>1118</v>
      </c>
      <c r="D339" s="59" t="s">
        <v>1112</v>
      </c>
      <c r="E339">
        <v>1403</v>
      </c>
      <c r="F339" s="53">
        <v>5</v>
      </c>
      <c r="G339" s="53">
        <v>7</v>
      </c>
      <c r="H339" s="53">
        <v>9821</v>
      </c>
      <c r="I339" s="53">
        <v>589.26</v>
      </c>
      <c r="J339" s="53">
        <f t="shared" si="5"/>
        <v>9231.74</v>
      </c>
      <c r="K339" s="53">
        <v>7015</v>
      </c>
      <c r="L339" s="53">
        <v>2216.7399999999998</v>
      </c>
      <c r="M339" s="60">
        <v>41548</v>
      </c>
    </row>
    <row r="340" spans="1:13" hidden="1">
      <c r="A340" t="s">
        <v>1109</v>
      </c>
      <c r="B340" t="s">
        <v>1108</v>
      </c>
      <c r="C340" s="59" t="s">
        <v>1118</v>
      </c>
      <c r="D340" s="59" t="s">
        <v>1112</v>
      </c>
      <c r="E340">
        <v>1757</v>
      </c>
      <c r="F340" s="53">
        <v>5</v>
      </c>
      <c r="G340" s="53">
        <v>20</v>
      </c>
      <c r="H340" s="53">
        <v>35140</v>
      </c>
      <c r="I340" s="53">
        <v>2108.4</v>
      </c>
      <c r="J340" s="53">
        <f t="shared" si="5"/>
        <v>33031.599999999999</v>
      </c>
      <c r="K340" s="53">
        <v>17570</v>
      </c>
      <c r="L340" s="53">
        <v>15461.599999999999</v>
      </c>
      <c r="M340" s="60">
        <v>41548</v>
      </c>
    </row>
    <row r="341" spans="1:13">
      <c r="A341" t="s">
        <v>7</v>
      </c>
      <c r="B341" t="s">
        <v>1110</v>
      </c>
      <c r="C341" s="59" t="s">
        <v>1118</v>
      </c>
      <c r="D341" s="59" t="s">
        <v>1112</v>
      </c>
      <c r="E341">
        <v>2500</v>
      </c>
      <c r="F341" s="53">
        <v>5</v>
      </c>
      <c r="G341" s="53">
        <v>125</v>
      </c>
      <c r="H341" s="53">
        <v>312500</v>
      </c>
      <c r="I341" s="53">
        <v>21875</v>
      </c>
      <c r="J341" s="53">
        <f t="shared" si="5"/>
        <v>290625</v>
      </c>
      <c r="K341" s="53">
        <v>300000</v>
      </c>
      <c r="L341" s="53">
        <v>-9375</v>
      </c>
      <c r="M341" s="60">
        <v>41579</v>
      </c>
    </row>
    <row r="342" spans="1:13" hidden="1">
      <c r="A342" t="s">
        <v>1116</v>
      </c>
      <c r="B342" t="s">
        <v>1111</v>
      </c>
      <c r="C342" s="59" t="s">
        <v>1118</v>
      </c>
      <c r="D342" s="59" t="s">
        <v>1112</v>
      </c>
      <c r="E342">
        <v>1283</v>
      </c>
      <c r="F342" s="53">
        <v>5</v>
      </c>
      <c r="G342" s="53">
        <v>300</v>
      </c>
      <c r="H342" s="53">
        <v>384900</v>
      </c>
      <c r="I342" s="53">
        <v>30792</v>
      </c>
      <c r="J342" s="53">
        <f t="shared" si="5"/>
        <v>354108</v>
      </c>
      <c r="K342" s="53">
        <v>320750</v>
      </c>
      <c r="L342" s="53">
        <v>33358</v>
      </c>
      <c r="M342" s="60">
        <v>41518</v>
      </c>
    </row>
    <row r="343" spans="1:13" hidden="1">
      <c r="A343" t="s">
        <v>1116</v>
      </c>
      <c r="B343" t="s">
        <v>1108</v>
      </c>
      <c r="C343" s="59" t="s">
        <v>1118</v>
      </c>
      <c r="D343" s="59" t="s">
        <v>1112</v>
      </c>
      <c r="E343">
        <v>322</v>
      </c>
      <c r="F343" s="53">
        <v>5</v>
      </c>
      <c r="G343" s="53">
        <v>300</v>
      </c>
      <c r="H343" s="53">
        <v>96600</v>
      </c>
      <c r="I343" s="53">
        <v>8694</v>
      </c>
      <c r="J343" s="53">
        <f t="shared" si="5"/>
        <v>87906</v>
      </c>
      <c r="K343" s="53">
        <v>80500</v>
      </c>
      <c r="L343" s="53">
        <v>7406</v>
      </c>
      <c r="M343" s="60">
        <v>41518</v>
      </c>
    </row>
    <row r="344" spans="1:13" hidden="1">
      <c r="A344" t="s">
        <v>7</v>
      </c>
      <c r="B344" t="s">
        <v>1108</v>
      </c>
      <c r="C344" s="59" t="s">
        <v>1118</v>
      </c>
      <c r="D344" s="59" t="s">
        <v>1112</v>
      </c>
      <c r="E344">
        <v>1857</v>
      </c>
      <c r="F344" s="53">
        <v>5</v>
      </c>
      <c r="G344" s="53">
        <v>125</v>
      </c>
      <c r="H344" s="53">
        <v>232125</v>
      </c>
      <c r="I344" s="53">
        <v>20891.25</v>
      </c>
      <c r="J344" s="53">
        <f t="shared" si="5"/>
        <v>211233.75</v>
      </c>
      <c r="K344" s="53">
        <v>222840</v>
      </c>
      <c r="L344" s="53">
        <v>-11606.25</v>
      </c>
      <c r="M344" s="60">
        <v>41579</v>
      </c>
    </row>
    <row r="345" spans="1:13" hidden="1">
      <c r="A345" t="s">
        <v>1109</v>
      </c>
      <c r="B345" t="s">
        <v>1111</v>
      </c>
      <c r="C345" s="59" t="s">
        <v>1118</v>
      </c>
      <c r="D345" s="59" t="s">
        <v>1112</v>
      </c>
      <c r="E345">
        <v>1611</v>
      </c>
      <c r="F345" s="53">
        <v>5</v>
      </c>
      <c r="G345" s="53">
        <v>7</v>
      </c>
      <c r="H345" s="53">
        <v>11277</v>
      </c>
      <c r="I345" s="53">
        <v>1014.93</v>
      </c>
      <c r="J345" s="53">
        <f t="shared" si="5"/>
        <v>10262.07</v>
      </c>
      <c r="K345" s="53">
        <v>8055</v>
      </c>
      <c r="L345" s="53">
        <v>2207.0699999999997</v>
      </c>
      <c r="M345" s="60">
        <v>41609</v>
      </c>
    </row>
    <row r="346" spans="1:13">
      <c r="A346" t="s">
        <v>1116</v>
      </c>
      <c r="B346" t="s">
        <v>1110</v>
      </c>
      <c r="C346" s="59" t="s">
        <v>1118</v>
      </c>
      <c r="D346" s="59" t="s">
        <v>1112</v>
      </c>
      <c r="E346">
        <v>334</v>
      </c>
      <c r="F346" s="53">
        <v>5</v>
      </c>
      <c r="G346" s="53">
        <v>300</v>
      </c>
      <c r="H346" s="53">
        <v>100200</v>
      </c>
      <c r="I346" s="53">
        <v>9018</v>
      </c>
      <c r="J346" s="53">
        <f t="shared" si="5"/>
        <v>91182</v>
      </c>
      <c r="K346" s="53">
        <v>83500</v>
      </c>
      <c r="L346" s="53">
        <v>7682</v>
      </c>
      <c r="M346" s="60">
        <v>41609</v>
      </c>
    </row>
    <row r="347" spans="1:13" hidden="1">
      <c r="A347" t="s">
        <v>7</v>
      </c>
      <c r="B347" t="s">
        <v>1104</v>
      </c>
      <c r="C347" s="59" t="s">
        <v>1118</v>
      </c>
      <c r="D347" s="59" t="s">
        <v>1114</v>
      </c>
      <c r="E347">
        <v>1804</v>
      </c>
      <c r="F347" s="53">
        <v>5</v>
      </c>
      <c r="G347" s="53">
        <v>125</v>
      </c>
      <c r="H347" s="53">
        <v>225500</v>
      </c>
      <c r="I347" s="53">
        <v>22550</v>
      </c>
      <c r="J347" s="53">
        <f t="shared" si="5"/>
        <v>202950</v>
      </c>
      <c r="K347" s="53">
        <v>216480</v>
      </c>
      <c r="L347" s="53">
        <v>-13530</v>
      </c>
      <c r="M347" s="60">
        <v>41579</v>
      </c>
    </row>
    <row r="348" spans="1:13">
      <c r="A348" t="s">
        <v>1109</v>
      </c>
      <c r="B348" t="s">
        <v>1110</v>
      </c>
      <c r="C348" s="59" t="s">
        <v>1118</v>
      </c>
      <c r="D348" s="59" t="s">
        <v>1114</v>
      </c>
      <c r="E348">
        <v>2992</v>
      </c>
      <c r="F348" s="53">
        <v>5</v>
      </c>
      <c r="G348" s="53">
        <v>20</v>
      </c>
      <c r="H348" s="53">
        <v>59840</v>
      </c>
      <c r="I348" s="53">
        <v>6582.4</v>
      </c>
      <c r="J348" s="53">
        <f t="shared" si="5"/>
        <v>53257.599999999999</v>
      </c>
      <c r="K348" s="53">
        <v>29920</v>
      </c>
      <c r="L348" s="53">
        <v>23337.599999999999</v>
      </c>
      <c r="M348" s="60">
        <v>41548</v>
      </c>
    </row>
    <row r="349" spans="1:13" hidden="1">
      <c r="A349" t="s">
        <v>1109</v>
      </c>
      <c r="B349" t="s">
        <v>1113</v>
      </c>
      <c r="C349" s="59" t="s">
        <v>1118</v>
      </c>
      <c r="D349" s="59" t="s">
        <v>1114</v>
      </c>
      <c r="E349">
        <v>1715</v>
      </c>
      <c r="F349" s="53">
        <v>5</v>
      </c>
      <c r="G349" s="53">
        <v>20</v>
      </c>
      <c r="H349" s="53">
        <v>34300</v>
      </c>
      <c r="I349" s="53">
        <v>4116</v>
      </c>
      <c r="J349" s="53">
        <f t="shared" si="5"/>
        <v>30184</v>
      </c>
      <c r="K349" s="53">
        <v>17150</v>
      </c>
      <c r="L349" s="53">
        <v>13034</v>
      </c>
      <c r="M349" s="60">
        <v>41548</v>
      </c>
    </row>
    <row r="350" spans="1:13" hidden="1">
      <c r="A350" t="s">
        <v>1116</v>
      </c>
      <c r="B350" t="s">
        <v>1108</v>
      </c>
      <c r="C350" s="59" t="s">
        <v>1118</v>
      </c>
      <c r="D350" s="59" t="s">
        <v>1114</v>
      </c>
      <c r="E350">
        <v>1186</v>
      </c>
      <c r="F350" s="53">
        <v>5</v>
      </c>
      <c r="G350" s="53">
        <v>300</v>
      </c>
      <c r="H350" s="53">
        <v>355800</v>
      </c>
      <c r="I350" s="53">
        <v>42696</v>
      </c>
      <c r="J350" s="53">
        <f t="shared" si="5"/>
        <v>313104</v>
      </c>
      <c r="K350" s="53">
        <v>296500</v>
      </c>
      <c r="L350" s="53">
        <v>16604</v>
      </c>
      <c r="M350" s="60">
        <v>41609</v>
      </c>
    </row>
    <row r="351" spans="1:13" hidden="1">
      <c r="A351" t="s">
        <v>1109</v>
      </c>
      <c r="B351" t="s">
        <v>1104</v>
      </c>
      <c r="C351" s="59" t="s">
        <v>1118</v>
      </c>
      <c r="D351" s="59" t="s">
        <v>1114</v>
      </c>
      <c r="E351">
        <v>2996</v>
      </c>
      <c r="F351" s="53">
        <v>5</v>
      </c>
      <c r="G351" s="53">
        <v>7</v>
      </c>
      <c r="H351" s="53">
        <v>20972</v>
      </c>
      <c r="I351" s="53">
        <v>2936.08</v>
      </c>
      <c r="J351" s="53">
        <f t="shared" si="5"/>
        <v>18035.919999999998</v>
      </c>
      <c r="K351" s="53">
        <v>14980</v>
      </c>
      <c r="L351" s="53">
        <v>3055.9199999999983</v>
      </c>
      <c r="M351" s="60">
        <v>41548</v>
      </c>
    </row>
    <row r="352" spans="1:13" hidden="1">
      <c r="A352" t="s">
        <v>1109</v>
      </c>
      <c r="B352" t="s">
        <v>1113</v>
      </c>
      <c r="C352" s="59" t="s">
        <v>1118</v>
      </c>
      <c r="D352" s="59" t="s">
        <v>1114</v>
      </c>
      <c r="E352">
        <v>1727</v>
      </c>
      <c r="F352" s="53">
        <v>5</v>
      </c>
      <c r="G352" s="53">
        <v>7</v>
      </c>
      <c r="H352" s="53">
        <v>12089</v>
      </c>
      <c r="I352" s="53">
        <v>1692.46</v>
      </c>
      <c r="J352" s="53">
        <f t="shared" si="5"/>
        <v>10396.540000000001</v>
      </c>
      <c r="K352" s="53">
        <v>8635</v>
      </c>
      <c r="L352" s="53">
        <v>1761.5400000000009</v>
      </c>
      <c r="M352" s="60">
        <v>41548</v>
      </c>
    </row>
    <row r="353" spans="1:13">
      <c r="A353" t="s">
        <v>1107</v>
      </c>
      <c r="B353" t="s">
        <v>1110</v>
      </c>
      <c r="C353" s="59" t="s">
        <v>1118</v>
      </c>
      <c r="D353" s="59" t="s">
        <v>1115</v>
      </c>
      <c r="E353">
        <v>921</v>
      </c>
      <c r="F353" s="53">
        <v>5</v>
      </c>
      <c r="G353" s="53">
        <v>15</v>
      </c>
      <c r="H353" s="53">
        <v>13815</v>
      </c>
      <c r="I353" s="53">
        <v>0</v>
      </c>
      <c r="J353" s="53">
        <f t="shared" si="5"/>
        <v>13815</v>
      </c>
      <c r="K353" s="53">
        <v>9210</v>
      </c>
      <c r="L353" s="53">
        <v>4605</v>
      </c>
      <c r="M353" s="60">
        <v>41699</v>
      </c>
    </row>
    <row r="354" spans="1:13" hidden="1">
      <c r="A354" t="s">
        <v>1103</v>
      </c>
      <c r="B354" t="s">
        <v>1111</v>
      </c>
      <c r="C354" s="59" t="s">
        <v>1118</v>
      </c>
      <c r="D354" s="59" t="s">
        <v>1115</v>
      </c>
      <c r="E354">
        <v>2518</v>
      </c>
      <c r="F354" s="53">
        <v>5</v>
      </c>
      <c r="G354" s="53">
        <v>12</v>
      </c>
      <c r="H354" s="53">
        <v>30216</v>
      </c>
      <c r="I354" s="53">
        <v>0</v>
      </c>
      <c r="J354" s="53">
        <f t="shared" si="5"/>
        <v>30216</v>
      </c>
      <c r="K354" s="53">
        <v>7554</v>
      </c>
      <c r="L354" s="53">
        <v>22662</v>
      </c>
      <c r="M354" s="60">
        <v>41791</v>
      </c>
    </row>
    <row r="355" spans="1:13" hidden="1">
      <c r="A355" t="s">
        <v>1109</v>
      </c>
      <c r="B355" t="s">
        <v>1108</v>
      </c>
      <c r="C355" s="59" t="s">
        <v>1118</v>
      </c>
      <c r="D355" s="59" t="s">
        <v>1115</v>
      </c>
      <c r="E355">
        <v>1899</v>
      </c>
      <c r="F355" s="53">
        <v>5</v>
      </c>
      <c r="G355" s="53">
        <v>20</v>
      </c>
      <c r="H355" s="53">
        <v>37980</v>
      </c>
      <c r="I355" s="53">
        <v>0</v>
      </c>
      <c r="J355" s="53">
        <f t="shared" si="5"/>
        <v>37980</v>
      </c>
      <c r="K355" s="53">
        <v>18990</v>
      </c>
      <c r="L355" s="53">
        <v>18990</v>
      </c>
      <c r="M355" s="60">
        <v>41791</v>
      </c>
    </row>
    <row r="356" spans="1:13">
      <c r="A356" t="s">
        <v>1103</v>
      </c>
      <c r="B356" t="s">
        <v>1110</v>
      </c>
      <c r="C356" s="59" t="s">
        <v>1118</v>
      </c>
      <c r="D356" s="59" t="s">
        <v>1115</v>
      </c>
      <c r="E356">
        <v>1545</v>
      </c>
      <c r="F356" s="53">
        <v>5</v>
      </c>
      <c r="G356" s="53">
        <v>12</v>
      </c>
      <c r="H356" s="53">
        <v>18540</v>
      </c>
      <c r="I356" s="53">
        <v>0</v>
      </c>
      <c r="J356" s="53">
        <f t="shared" si="5"/>
        <v>18540</v>
      </c>
      <c r="K356" s="53">
        <v>4635</v>
      </c>
      <c r="L356" s="53">
        <v>13905</v>
      </c>
      <c r="M356" s="60">
        <v>41791</v>
      </c>
    </row>
    <row r="357" spans="1:13" hidden="1">
      <c r="A357" t="s">
        <v>1107</v>
      </c>
      <c r="B357" t="s">
        <v>1113</v>
      </c>
      <c r="C357" s="59" t="s">
        <v>1118</v>
      </c>
      <c r="D357" s="59" t="s">
        <v>1115</v>
      </c>
      <c r="E357">
        <v>2470</v>
      </c>
      <c r="F357" s="53">
        <v>5</v>
      </c>
      <c r="G357" s="53">
        <v>15</v>
      </c>
      <c r="H357" s="53">
        <v>37050</v>
      </c>
      <c r="I357" s="53">
        <v>0</v>
      </c>
      <c r="J357" s="53">
        <f t="shared" si="5"/>
        <v>37050</v>
      </c>
      <c r="K357" s="53">
        <v>24700</v>
      </c>
      <c r="L357" s="53">
        <v>12350</v>
      </c>
      <c r="M357" s="60">
        <v>41791</v>
      </c>
    </row>
    <row r="358" spans="1:13" hidden="1">
      <c r="A358" t="s">
        <v>7</v>
      </c>
      <c r="B358" t="s">
        <v>1111</v>
      </c>
      <c r="C358" s="59" t="s">
        <v>1118</v>
      </c>
      <c r="D358" s="59" t="s">
        <v>1115</v>
      </c>
      <c r="E358">
        <v>2665.5</v>
      </c>
      <c r="F358" s="53">
        <v>5</v>
      </c>
      <c r="G358" s="53">
        <v>125</v>
      </c>
      <c r="H358" s="53">
        <v>333187.5</v>
      </c>
      <c r="I358" s="53">
        <v>0</v>
      </c>
      <c r="J358" s="53">
        <f t="shared" si="5"/>
        <v>333187.5</v>
      </c>
      <c r="K358" s="53">
        <v>319860</v>
      </c>
      <c r="L358" s="53">
        <v>13327.5</v>
      </c>
      <c r="M358" s="60">
        <v>41821</v>
      </c>
    </row>
    <row r="359" spans="1:13" hidden="1">
      <c r="A359" t="s">
        <v>1116</v>
      </c>
      <c r="B359" t="s">
        <v>1113</v>
      </c>
      <c r="C359" s="59" t="s">
        <v>1118</v>
      </c>
      <c r="D359" s="59" t="s">
        <v>1115</v>
      </c>
      <c r="E359">
        <v>958</v>
      </c>
      <c r="F359" s="53">
        <v>5</v>
      </c>
      <c r="G359" s="53">
        <v>300</v>
      </c>
      <c r="H359" s="53">
        <v>287400</v>
      </c>
      <c r="I359" s="53">
        <v>0</v>
      </c>
      <c r="J359" s="53">
        <f t="shared" si="5"/>
        <v>287400</v>
      </c>
      <c r="K359" s="53">
        <v>239500</v>
      </c>
      <c r="L359" s="53">
        <v>47900</v>
      </c>
      <c r="M359" s="60">
        <v>41852</v>
      </c>
    </row>
    <row r="360" spans="1:13">
      <c r="A360" t="s">
        <v>1109</v>
      </c>
      <c r="B360" t="s">
        <v>1110</v>
      </c>
      <c r="C360" s="59" t="s">
        <v>1118</v>
      </c>
      <c r="D360" s="59" t="s">
        <v>1115</v>
      </c>
      <c r="E360">
        <v>2146</v>
      </c>
      <c r="F360" s="53">
        <v>5</v>
      </c>
      <c r="G360" s="53">
        <v>7</v>
      </c>
      <c r="H360" s="53">
        <v>15022</v>
      </c>
      <c r="I360" s="53">
        <v>0</v>
      </c>
      <c r="J360" s="53">
        <f t="shared" si="5"/>
        <v>15022</v>
      </c>
      <c r="K360" s="53">
        <v>10730</v>
      </c>
      <c r="L360" s="53">
        <v>4292</v>
      </c>
      <c r="M360" s="60">
        <v>41883</v>
      </c>
    </row>
    <row r="361" spans="1:13" hidden="1">
      <c r="A361" t="s">
        <v>1107</v>
      </c>
      <c r="B361" t="s">
        <v>1104</v>
      </c>
      <c r="C361" s="59" t="s">
        <v>1118</v>
      </c>
      <c r="D361" s="59" t="s">
        <v>1115</v>
      </c>
      <c r="E361">
        <v>615</v>
      </c>
      <c r="F361" s="53">
        <v>5</v>
      </c>
      <c r="G361" s="53">
        <v>15</v>
      </c>
      <c r="H361" s="53">
        <v>9225</v>
      </c>
      <c r="I361" s="53">
        <v>0</v>
      </c>
      <c r="J361" s="53">
        <f t="shared" si="5"/>
        <v>9225</v>
      </c>
      <c r="K361" s="53">
        <v>6150</v>
      </c>
      <c r="L361" s="53">
        <v>3075</v>
      </c>
      <c r="M361" s="60">
        <v>41974</v>
      </c>
    </row>
    <row r="362" spans="1:13" hidden="1">
      <c r="A362" t="s">
        <v>1107</v>
      </c>
      <c r="B362" t="s">
        <v>1113</v>
      </c>
      <c r="C362" s="59" t="s">
        <v>1118</v>
      </c>
      <c r="D362" s="59" t="s">
        <v>1106</v>
      </c>
      <c r="E362">
        <v>2214</v>
      </c>
      <c r="F362" s="53">
        <v>5</v>
      </c>
      <c r="G362" s="53">
        <v>15</v>
      </c>
      <c r="H362" s="53">
        <v>33210</v>
      </c>
      <c r="I362" s="53">
        <v>332.1</v>
      </c>
      <c r="J362" s="53">
        <f t="shared" si="5"/>
        <v>32877.9</v>
      </c>
      <c r="K362" s="53">
        <v>22140</v>
      </c>
      <c r="L362" s="53">
        <v>10737.900000000001</v>
      </c>
      <c r="M362" s="60">
        <v>41699</v>
      </c>
    </row>
    <row r="363" spans="1:13" hidden="1">
      <c r="A363" t="s">
        <v>1116</v>
      </c>
      <c r="B363" t="s">
        <v>1104</v>
      </c>
      <c r="C363" s="59" t="s">
        <v>1118</v>
      </c>
      <c r="D363" s="59" t="s">
        <v>1106</v>
      </c>
      <c r="E363">
        <v>2301</v>
      </c>
      <c r="F363" s="53">
        <v>5</v>
      </c>
      <c r="G363" s="53">
        <v>300</v>
      </c>
      <c r="H363" s="53">
        <v>690300</v>
      </c>
      <c r="I363" s="53">
        <v>6903</v>
      </c>
      <c r="J363" s="53">
        <f t="shared" si="5"/>
        <v>683397</v>
      </c>
      <c r="K363" s="53">
        <v>575250</v>
      </c>
      <c r="L363" s="53">
        <v>108147</v>
      </c>
      <c r="M363" s="60">
        <v>41730</v>
      </c>
    </row>
    <row r="364" spans="1:13" hidden="1">
      <c r="A364" t="s">
        <v>1109</v>
      </c>
      <c r="B364" t="s">
        <v>1108</v>
      </c>
      <c r="C364" s="59" t="s">
        <v>1118</v>
      </c>
      <c r="D364" s="59" t="s">
        <v>1106</v>
      </c>
      <c r="E364">
        <v>1375.5</v>
      </c>
      <c r="F364" s="53">
        <v>5</v>
      </c>
      <c r="G364" s="53">
        <v>20</v>
      </c>
      <c r="H364" s="53">
        <v>27510</v>
      </c>
      <c r="I364" s="53">
        <v>275.10000000000002</v>
      </c>
      <c r="J364" s="53">
        <f t="shared" si="5"/>
        <v>27234.9</v>
      </c>
      <c r="K364" s="53">
        <v>13755</v>
      </c>
      <c r="L364" s="53">
        <v>13479.899999999998</v>
      </c>
      <c r="M364" s="60">
        <v>41821</v>
      </c>
    </row>
    <row r="365" spans="1:13" hidden="1">
      <c r="A365" t="s">
        <v>1109</v>
      </c>
      <c r="B365" t="s">
        <v>1111</v>
      </c>
      <c r="C365" s="59" t="s">
        <v>1118</v>
      </c>
      <c r="D365" s="59" t="s">
        <v>1106</v>
      </c>
      <c r="E365">
        <v>1830</v>
      </c>
      <c r="F365" s="53">
        <v>5</v>
      </c>
      <c r="G365" s="53">
        <v>7</v>
      </c>
      <c r="H365" s="53">
        <v>12810</v>
      </c>
      <c r="I365" s="53">
        <v>128.1</v>
      </c>
      <c r="J365" s="53">
        <f t="shared" si="5"/>
        <v>12681.9</v>
      </c>
      <c r="K365" s="53">
        <v>9150</v>
      </c>
      <c r="L365" s="53">
        <v>3531.8999999999996</v>
      </c>
      <c r="M365" s="60">
        <v>41852</v>
      </c>
    </row>
    <row r="366" spans="1:13" hidden="1">
      <c r="A366" t="s">
        <v>1103</v>
      </c>
      <c r="B366" t="s">
        <v>1104</v>
      </c>
      <c r="C366" s="59" t="s">
        <v>1118</v>
      </c>
      <c r="D366" s="59" t="s">
        <v>1106</v>
      </c>
      <c r="E366">
        <v>1142</v>
      </c>
      <c r="F366" s="53">
        <v>5</v>
      </c>
      <c r="G366" s="53">
        <v>12</v>
      </c>
      <c r="H366" s="53">
        <v>13704</v>
      </c>
      <c r="I366" s="53">
        <v>274.08</v>
      </c>
      <c r="J366" s="53">
        <f t="shared" si="5"/>
        <v>13429.92</v>
      </c>
      <c r="K366" s="53">
        <v>3426</v>
      </c>
      <c r="L366" s="53">
        <v>10003.92</v>
      </c>
      <c r="M366" s="60">
        <v>41791</v>
      </c>
    </row>
    <row r="367" spans="1:13" hidden="1">
      <c r="A367" t="s">
        <v>1109</v>
      </c>
      <c r="B367" t="s">
        <v>1104</v>
      </c>
      <c r="C367" s="59" t="s">
        <v>1118</v>
      </c>
      <c r="D367" s="59" t="s">
        <v>1106</v>
      </c>
      <c r="E367">
        <v>1566</v>
      </c>
      <c r="F367" s="53">
        <v>5</v>
      </c>
      <c r="G367" s="53">
        <v>20</v>
      </c>
      <c r="H367" s="53">
        <v>31320</v>
      </c>
      <c r="I367" s="53">
        <v>626.4</v>
      </c>
      <c r="J367" s="53">
        <f t="shared" si="5"/>
        <v>30693.599999999999</v>
      </c>
      <c r="K367" s="53">
        <v>15660</v>
      </c>
      <c r="L367" s="53">
        <v>15033.599999999999</v>
      </c>
      <c r="M367" s="60">
        <v>41913</v>
      </c>
    </row>
    <row r="368" spans="1:13" hidden="1">
      <c r="A368" t="s">
        <v>1103</v>
      </c>
      <c r="B368" t="s">
        <v>1113</v>
      </c>
      <c r="C368" s="59" t="s">
        <v>1118</v>
      </c>
      <c r="D368" s="59" t="s">
        <v>1106</v>
      </c>
      <c r="E368">
        <v>690</v>
      </c>
      <c r="F368" s="53">
        <v>5</v>
      </c>
      <c r="G368" s="53">
        <v>12</v>
      </c>
      <c r="H368" s="53">
        <v>8280</v>
      </c>
      <c r="I368" s="53">
        <v>165.6</v>
      </c>
      <c r="J368" s="53">
        <f t="shared" si="5"/>
        <v>8114.4</v>
      </c>
      <c r="K368" s="53">
        <v>2070</v>
      </c>
      <c r="L368" s="53">
        <v>6044.4</v>
      </c>
      <c r="M368" s="60">
        <v>41944</v>
      </c>
    </row>
    <row r="369" spans="1:13">
      <c r="A369" t="s">
        <v>1109</v>
      </c>
      <c r="B369" t="s">
        <v>1110</v>
      </c>
      <c r="C369" s="59" t="s">
        <v>1118</v>
      </c>
      <c r="D369" s="59" t="s">
        <v>1106</v>
      </c>
      <c r="E369">
        <v>1958</v>
      </c>
      <c r="F369" s="53">
        <v>5</v>
      </c>
      <c r="G369" s="53">
        <v>7</v>
      </c>
      <c r="H369" s="53">
        <v>13706</v>
      </c>
      <c r="I369" s="53">
        <v>411.18</v>
      </c>
      <c r="J369" s="53">
        <f t="shared" si="5"/>
        <v>13294.82</v>
      </c>
      <c r="K369" s="53">
        <v>9790</v>
      </c>
      <c r="L369" s="53">
        <v>3504.8199999999997</v>
      </c>
      <c r="M369" s="60">
        <v>41671</v>
      </c>
    </row>
    <row r="370" spans="1:13" hidden="1">
      <c r="A370" t="s">
        <v>1103</v>
      </c>
      <c r="B370" t="s">
        <v>1108</v>
      </c>
      <c r="C370" s="59" t="s">
        <v>1118</v>
      </c>
      <c r="D370" s="59" t="s">
        <v>1106</v>
      </c>
      <c r="E370">
        <v>1901</v>
      </c>
      <c r="F370" s="53">
        <v>5</v>
      </c>
      <c r="G370" s="53">
        <v>12</v>
      </c>
      <c r="H370" s="53">
        <v>22812</v>
      </c>
      <c r="I370" s="53">
        <v>684.36</v>
      </c>
      <c r="J370" s="53">
        <f t="shared" si="5"/>
        <v>22127.64</v>
      </c>
      <c r="K370" s="53">
        <v>5703</v>
      </c>
      <c r="L370" s="53">
        <v>16424.64</v>
      </c>
      <c r="M370" s="60">
        <v>41791</v>
      </c>
    </row>
    <row r="371" spans="1:13" hidden="1">
      <c r="A371" t="s">
        <v>1109</v>
      </c>
      <c r="B371" t="s">
        <v>1108</v>
      </c>
      <c r="C371" s="59" t="s">
        <v>1118</v>
      </c>
      <c r="D371" s="59" t="s">
        <v>1106</v>
      </c>
      <c r="E371">
        <v>544</v>
      </c>
      <c r="F371" s="53">
        <v>5</v>
      </c>
      <c r="G371" s="53">
        <v>7</v>
      </c>
      <c r="H371" s="53">
        <v>3808</v>
      </c>
      <c r="I371" s="53">
        <v>114.24</v>
      </c>
      <c r="J371" s="53">
        <f t="shared" si="5"/>
        <v>3693.76</v>
      </c>
      <c r="K371" s="53">
        <v>2720</v>
      </c>
      <c r="L371" s="53">
        <v>973.76000000000022</v>
      </c>
      <c r="M371" s="60">
        <v>41883</v>
      </c>
    </row>
    <row r="372" spans="1:13" hidden="1">
      <c r="A372" t="s">
        <v>7</v>
      </c>
      <c r="B372" t="s">
        <v>1108</v>
      </c>
      <c r="C372" s="59" t="s">
        <v>1118</v>
      </c>
      <c r="D372" s="59" t="s">
        <v>1106</v>
      </c>
      <c r="E372">
        <v>1287</v>
      </c>
      <c r="F372" s="53">
        <v>5</v>
      </c>
      <c r="G372" s="53">
        <v>125</v>
      </c>
      <c r="H372" s="53">
        <v>160875</v>
      </c>
      <c r="I372" s="53">
        <v>4826.25</v>
      </c>
      <c r="J372" s="53">
        <f t="shared" si="5"/>
        <v>156048.75</v>
      </c>
      <c r="K372" s="53">
        <v>154440</v>
      </c>
      <c r="L372" s="53">
        <v>1608.75</v>
      </c>
      <c r="M372" s="60">
        <v>41974</v>
      </c>
    </row>
    <row r="373" spans="1:13">
      <c r="A373" t="s">
        <v>7</v>
      </c>
      <c r="B373" t="s">
        <v>1110</v>
      </c>
      <c r="C373" s="59" t="s">
        <v>1118</v>
      </c>
      <c r="D373" s="59" t="s">
        <v>1106</v>
      </c>
      <c r="E373">
        <v>1706</v>
      </c>
      <c r="F373" s="53">
        <v>5</v>
      </c>
      <c r="G373" s="53">
        <v>125</v>
      </c>
      <c r="H373" s="53">
        <v>213250</v>
      </c>
      <c r="I373" s="53">
        <v>6397.5</v>
      </c>
      <c r="J373" s="53">
        <f t="shared" si="5"/>
        <v>206852.5</v>
      </c>
      <c r="K373" s="53">
        <v>204720</v>
      </c>
      <c r="L373" s="53">
        <v>2132.5</v>
      </c>
      <c r="M373" s="60">
        <v>41974</v>
      </c>
    </row>
    <row r="374" spans="1:13" hidden="1">
      <c r="A374" t="s">
        <v>1107</v>
      </c>
      <c r="B374" t="s">
        <v>1113</v>
      </c>
      <c r="C374" s="59" t="s">
        <v>1118</v>
      </c>
      <c r="D374" s="59" t="s">
        <v>1106</v>
      </c>
      <c r="E374">
        <v>2031</v>
      </c>
      <c r="F374" s="53">
        <v>5</v>
      </c>
      <c r="G374" s="53">
        <v>15</v>
      </c>
      <c r="H374" s="53">
        <v>30465</v>
      </c>
      <c r="I374" s="53">
        <v>1218.5999999999999</v>
      </c>
      <c r="J374" s="53">
        <f t="shared" si="5"/>
        <v>29246.400000000001</v>
      </c>
      <c r="K374" s="53">
        <v>20310</v>
      </c>
      <c r="L374" s="53">
        <v>8936.4000000000015</v>
      </c>
      <c r="M374" s="60">
        <v>41913</v>
      </c>
    </row>
    <row r="375" spans="1:13" hidden="1">
      <c r="A375" t="s">
        <v>1107</v>
      </c>
      <c r="B375" t="s">
        <v>1111</v>
      </c>
      <c r="C375" s="59" t="s">
        <v>1118</v>
      </c>
      <c r="D375" s="59" t="s">
        <v>1106</v>
      </c>
      <c r="E375">
        <v>1967</v>
      </c>
      <c r="F375" s="53">
        <v>5</v>
      </c>
      <c r="G375" s="53">
        <v>15</v>
      </c>
      <c r="H375" s="53">
        <v>29505</v>
      </c>
      <c r="I375" s="53">
        <v>1180.2</v>
      </c>
      <c r="J375" s="53">
        <f t="shared" si="5"/>
        <v>28324.799999999999</v>
      </c>
      <c r="K375" s="53">
        <v>19670</v>
      </c>
      <c r="L375" s="53">
        <v>8654.7999999999993</v>
      </c>
      <c r="M375" s="60">
        <v>41699</v>
      </c>
    </row>
    <row r="376" spans="1:13">
      <c r="A376" t="s">
        <v>1116</v>
      </c>
      <c r="B376" t="s">
        <v>1110</v>
      </c>
      <c r="C376" s="59" t="s">
        <v>1118</v>
      </c>
      <c r="D376" s="59" t="s">
        <v>1106</v>
      </c>
      <c r="E376">
        <v>1859</v>
      </c>
      <c r="F376" s="53">
        <v>5</v>
      </c>
      <c r="G376" s="53">
        <v>300</v>
      </c>
      <c r="H376" s="53">
        <v>557700</v>
      </c>
      <c r="I376" s="53">
        <v>22308</v>
      </c>
      <c r="J376" s="53">
        <f t="shared" si="5"/>
        <v>535392</v>
      </c>
      <c r="K376" s="53">
        <v>464750</v>
      </c>
      <c r="L376" s="53">
        <v>70642</v>
      </c>
      <c r="M376" s="60">
        <v>41852</v>
      </c>
    </row>
    <row r="377" spans="1:13">
      <c r="A377" t="s">
        <v>1116</v>
      </c>
      <c r="B377" t="s">
        <v>1110</v>
      </c>
      <c r="C377" s="59" t="s">
        <v>1118</v>
      </c>
      <c r="D377" s="59" t="s">
        <v>1106</v>
      </c>
      <c r="E377">
        <v>2021</v>
      </c>
      <c r="F377" s="53">
        <v>5</v>
      </c>
      <c r="G377" s="53">
        <v>300</v>
      </c>
      <c r="H377" s="53">
        <v>606300</v>
      </c>
      <c r="I377" s="53">
        <v>24252</v>
      </c>
      <c r="J377" s="53">
        <f t="shared" si="5"/>
        <v>582048</v>
      </c>
      <c r="K377" s="53">
        <v>505250</v>
      </c>
      <c r="L377" s="53">
        <v>76798</v>
      </c>
      <c r="M377" s="60">
        <v>41913</v>
      </c>
    </row>
    <row r="378" spans="1:13" hidden="1">
      <c r="A378" t="s">
        <v>7</v>
      </c>
      <c r="B378" t="s">
        <v>1113</v>
      </c>
      <c r="C378" s="59" t="s">
        <v>1118</v>
      </c>
      <c r="D378" s="59" t="s">
        <v>1106</v>
      </c>
      <c r="E378">
        <v>1138</v>
      </c>
      <c r="F378" s="53">
        <v>5</v>
      </c>
      <c r="G378" s="53">
        <v>125</v>
      </c>
      <c r="H378" s="53">
        <v>142250</v>
      </c>
      <c r="I378" s="53">
        <v>5690</v>
      </c>
      <c r="J378" s="53">
        <f t="shared" si="5"/>
        <v>136560</v>
      </c>
      <c r="K378" s="53">
        <v>136560</v>
      </c>
      <c r="L378" s="53">
        <v>0</v>
      </c>
      <c r="M378" s="60">
        <v>41974</v>
      </c>
    </row>
    <row r="379" spans="1:13" hidden="1">
      <c r="A379" t="s">
        <v>1109</v>
      </c>
      <c r="B379" t="s">
        <v>1108</v>
      </c>
      <c r="C379" s="59" t="s">
        <v>1118</v>
      </c>
      <c r="D379" s="59" t="s">
        <v>1112</v>
      </c>
      <c r="E379">
        <v>1384.5</v>
      </c>
      <c r="F379" s="53">
        <v>5</v>
      </c>
      <c r="G379" s="53">
        <v>350</v>
      </c>
      <c r="H379" s="53">
        <v>484575</v>
      </c>
      <c r="I379" s="53">
        <v>24228.75</v>
      </c>
      <c r="J379" s="53">
        <f t="shared" si="5"/>
        <v>460346.25</v>
      </c>
      <c r="K379" s="53">
        <v>359970</v>
      </c>
      <c r="L379" s="53">
        <v>100376.25</v>
      </c>
      <c r="M379" s="60">
        <v>41640</v>
      </c>
    </row>
    <row r="380" spans="1:13" hidden="1">
      <c r="A380" t="s">
        <v>7</v>
      </c>
      <c r="B380" t="s">
        <v>1104</v>
      </c>
      <c r="C380" s="59" t="s">
        <v>1118</v>
      </c>
      <c r="D380" s="59" t="s">
        <v>1112</v>
      </c>
      <c r="E380">
        <v>3627</v>
      </c>
      <c r="F380" s="53">
        <v>5</v>
      </c>
      <c r="G380" s="53">
        <v>125</v>
      </c>
      <c r="H380" s="53">
        <v>453375</v>
      </c>
      <c r="I380" s="53">
        <v>22668.75</v>
      </c>
      <c r="J380" s="53">
        <f t="shared" si="5"/>
        <v>430706.25</v>
      </c>
      <c r="K380" s="53">
        <v>435240</v>
      </c>
      <c r="L380" s="53">
        <v>-4533.75</v>
      </c>
      <c r="M380" s="60">
        <v>41821</v>
      </c>
    </row>
    <row r="381" spans="1:13">
      <c r="A381" t="s">
        <v>1103</v>
      </c>
      <c r="B381" t="s">
        <v>1110</v>
      </c>
      <c r="C381" s="59" t="s">
        <v>1118</v>
      </c>
      <c r="D381" s="59" t="s">
        <v>1112</v>
      </c>
      <c r="E381">
        <v>2342</v>
      </c>
      <c r="F381" s="53">
        <v>5</v>
      </c>
      <c r="G381" s="53">
        <v>12</v>
      </c>
      <c r="H381" s="53">
        <v>28104</v>
      </c>
      <c r="I381" s="53">
        <v>1405.2</v>
      </c>
      <c r="J381" s="53">
        <f t="shared" si="5"/>
        <v>26698.799999999999</v>
      </c>
      <c r="K381" s="53">
        <v>7026</v>
      </c>
      <c r="L381" s="53">
        <v>19672.8</v>
      </c>
      <c r="M381" s="60">
        <v>41944</v>
      </c>
    </row>
    <row r="382" spans="1:13" hidden="1">
      <c r="A382" t="s">
        <v>1109</v>
      </c>
      <c r="B382" t="s">
        <v>1113</v>
      </c>
      <c r="C382" s="59" t="s">
        <v>1118</v>
      </c>
      <c r="D382" s="59" t="s">
        <v>1112</v>
      </c>
      <c r="E382">
        <v>980</v>
      </c>
      <c r="F382" s="53">
        <v>5</v>
      </c>
      <c r="G382" s="53">
        <v>350</v>
      </c>
      <c r="H382" s="53">
        <v>343000</v>
      </c>
      <c r="I382" s="53">
        <v>20580</v>
      </c>
      <c r="J382" s="53">
        <f t="shared" si="5"/>
        <v>322420</v>
      </c>
      <c r="K382" s="53">
        <v>254800</v>
      </c>
      <c r="L382" s="53">
        <v>67620</v>
      </c>
      <c r="M382" s="60">
        <v>41730</v>
      </c>
    </row>
    <row r="383" spans="1:13">
      <c r="A383" t="s">
        <v>1109</v>
      </c>
      <c r="B383" t="s">
        <v>1110</v>
      </c>
      <c r="C383" s="59" t="s">
        <v>1118</v>
      </c>
      <c r="D383" s="59" t="s">
        <v>1112</v>
      </c>
      <c r="E383">
        <v>1460</v>
      </c>
      <c r="F383" s="53">
        <v>5</v>
      </c>
      <c r="G383" s="53">
        <v>350</v>
      </c>
      <c r="H383" s="53">
        <v>511000</v>
      </c>
      <c r="I383" s="53">
        <v>30660</v>
      </c>
      <c r="J383" s="53">
        <f t="shared" si="5"/>
        <v>480340</v>
      </c>
      <c r="K383" s="53">
        <v>379600</v>
      </c>
      <c r="L383" s="53">
        <v>100740</v>
      </c>
      <c r="M383" s="60">
        <v>41760</v>
      </c>
    </row>
    <row r="384" spans="1:13" hidden="1">
      <c r="A384" t="s">
        <v>1103</v>
      </c>
      <c r="B384" t="s">
        <v>1104</v>
      </c>
      <c r="C384" s="59" t="s">
        <v>1118</v>
      </c>
      <c r="D384" s="59" t="s">
        <v>1112</v>
      </c>
      <c r="E384">
        <v>2723</v>
      </c>
      <c r="F384" s="53">
        <v>5</v>
      </c>
      <c r="G384" s="53">
        <v>12</v>
      </c>
      <c r="H384" s="53">
        <v>32676</v>
      </c>
      <c r="I384" s="53">
        <v>1960.56</v>
      </c>
      <c r="J384" s="53">
        <f t="shared" si="5"/>
        <v>30715.439999999999</v>
      </c>
      <c r="K384" s="53">
        <v>8169</v>
      </c>
      <c r="L384" s="53">
        <v>22546.44</v>
      </c>
      <c r="M384" s="60">
        <v>41944</v>
      </c>
    </row>
    <row r="385" spans="1:13" hidden="1">
      <c r="A385" t="s">
        <v>1103</v>
      </c>
      <c r="B385" t="s">
        <v>1113</v>
      </c>
      <c r="C385" s="59" t="s">
        <v>1118</v>
      </c>
      <c r="D385" s="59" t="s">
        <v>1112</v>
      </c>
      <c r="E385">
        <v>2340</v>
      </c>
      <c r="F385" s="53">
        <v>5</v>
      </c>
      <c r="G385" s="53">
        <v>12</v>
      </c>
      <c r="H385" s="53">
        <v>28080</v>
      </c>
      <c r="I385" s="53">
        <v>1965.6</v>
      </c>
      <c r="J385" s="53">
        <f t="shared" si="5"/>
        <v>26114.400000000001</v>
      </c>
      <c r="K385" s="53">
        <v>7020</v>
      </c>
      <c r="L385" s="53">
        <v>19094.400000000001</v>
      </c>
      <c r="M385" s="60">
        <v>41640</v>
      </c>
    </row>
    <row r="386" spans="1:13" hidden="1">
      <c r="A386" t="s">
        <v>1103</v>
      </c>
      <c r="B386" t="s">
        <v>1108</v>
      </c>
      <c r="C386" s="59" t="s">
        <v>1118</v>
      </c>
      <c r="D386" s="59" t="s">
        <v>1112</v>
      </c>
      <c r="E386">
        <v>2342</v>
      </c>
      <c r="F386" s="53">
        <v>5</v>
      </c>
      <c r="G386" s="53">
        <v>12</v>
      </c>
      <c r="H386" s="53">
        <v>28104</v>
      </c>
      <c r="I386" s="53">
        <v>1967.28</v>
      </c>
      <c r="J386" s="53">
        <f t="shared" ref="J386:J449" si="6">H386-I386</f>
        <v>26136.720000000001</v>
      </c>
      <c r="K386" s="53">
        <v>7026</v>
      </c>
      <c r="L386" s="53">
        <v>19110.72</v>
      </c>
      <c r="M386" s="60">
        <v>41944</v>
      </c>
    </row>
    <row r="387" spans="1:13" hidden="1">
      <c r="A387" t="s">
        <v>1109</v>
      </c>
      <c r="B387" t="s">
        <v>1108</v>
      </c>
      <c r="C387" s="59" t="s">
        <v>1118</v>
      </c>
      <c r="D387" s="59" t="s">
        <v>1112</v>
      </c>
      <c r="E387">
        <v>1976</v>
      </c>
      <c r="F387" s="53">
        <v>5</v>
      </c>
      <c r="G387" s="53">
        <v>20</v>
      </c>
      <c r="H387" s="53">
        <v>39520</v>
      </c>
      <c r="I387" s="53">
        <v>2766.4</v>
      </c>
      <c r="J387" s="53">
        <f t="shared" si="6"/>
        <v>36753.599999999999</v>
      </c>
      <c r="K387" s="53">
        <v>19760</v>
      </c>
      <c r="L387" s="53">
        <v>16993.599999999999</v>
      </c>
      <c r="M387" s="60">
        <v>41913</v>
      </c>
    </row>
    <row r="388" spans="1:13" hidden="1">
      <c r="A388" t="s">
        <v>1116</v>
      </c>
      <c r="B388" t="s">
        <v>1108</v>
      </c>
      <c r="C388" s="59" t="s">
        <v>1118</v>
      </c>
      <c r="D388" s="59" t="s">
        <v>1112</v>
      </c>
      <c r="E388">
        <v>2181</v>
      </c>
      <c r="F388" s="53">
        <v>5</v>
      </c>
      <c r="G388" s="53">
        <v>300</v>
      </c>
      <c r="H388" s="53">
        <v>654300</v>
      </c>
      <c r="I388" s="53">
        <v>45801</v>
      </c>
      <c r="J388" s="53">
        <f t="shared" si="6"/>
        <v>608499</v>
      </c>
      <c r="K388" s="53">
        <v>545250</v>
      </c>
      <c r="L388" s="53">
        <v>63249</v>
      </c>
      <c r="M388" s="60">
        <v>41913</v>
      </c>
    </row>
    <row r="389" spans="1:13" hidden="1">
      <c r="A389" t="s">
        <v>1109</v>
      </c>
      <c r="B389" t="s">
        <v>1111</v>
      </c>
      <c r="C389" s="59" t="s">
        <v>1118</v>
      </c>
      <c r="D389" s="59" t="s">
        <v>1112</v>
      </c>
      <c r="E389">
        <v>488</v>
      </c>
      <c r="F389" s="53">
        <v>5</v>
      </c>
      <c r="G389" s="53">
        <v>7</v>
      </c>
      <c r="H389" s="53">
        <v>3416</v>
      </c>
      <c r="I389" s="53">
        <v>273.27999999999997</v>
      </c>
      <c r="J389" s="53">
        <f t="shared" si="6"/>
        <v>3142.7200000000003</v>
      </c>
      <c r="K389" s="53">
        <v>2440</v>
      </c>
      <c r="L389" s="53">
        <v>702.72000000000025</v>
      </c>
      <c r="M389" s="60">
        <v>41671</v>
      </c>
    </row>
    <row r="390" spans="1:13" hidden="1">
      <c r="A390" t="s">
        <v>1109</v>
      </c>
      <c r="B390" t="s">
        <v>1104</v>
      </c>
      <c r="C390" s="59" t="s">
        <v>1118</v>
      </c>
      <c r="D390" s="59" t="s">
        <v>1112</v>
      </c>
      <c r="E390">
        <v>1282</v>
      </c>
      <c r="F390" s="53">
        <v>5</v>
      </c>
      <c r="G390" s="53">
        <v>20</v>
      </c>
      <c r="H390" s="53">
        <v>25640</v>
      </c>
      <c r="I390" s="53">
        <v>2051.1999999999998</v>
      </c>
      <c r="J390" s="53">
        <f t="shared" si="6"/>
        <v>23588.799999999999</v>
      </c>
      <c r="K390" s="53">
        <v>12820</v>
      </c>
      <c r="L390" s="53">
        <v>10768.8</v>
      </c>
      <c r="M390" s="60">
        <v>41791</v>
      </c>
    </row>
    <row r="391" spans="1:13" hidden="1">
      <c r="A391" t="s">
        <v>1107</v>
      </c>
      <c r="B391" t="s">
        <v>1108</v>
      </c>
      <c r="C391" s="59" t="s">
        <v>1118</v>
      </c>
      <c r="D391" s="59" t="s">
        <v>1112</v>
      </c>
      <c r="E391">
        <v>2501</v>
      </c>
      <c r="F391" s="53">
        <v>5</v>
      </c>
      <c r="G391" s="53">
        <v>15</v>
      </c>
      <c r="H391" s="53">
        <v>37515</v>
      </c>
      <c r="I391" s="53">
        <v>3001.2</v>
      </c>
      <c r="J391" s="53">
        <f t="shared" si="6"/>
        <v>34513.800000000003</v>
      </c>
      <c r="K391" s="53">
        <v>25010</v>
      </c>
      <c r="L391" s="53">
        <v>9503.8000000000029</v>
      </c>
      <c r="M391" s="60">
        <v>41699</v>
      </c>
    </row>
    <row r="392" spans="1:13" hidden="1">
      <c r="A392" t="s">
        <v>1109</v>
      </c>
      <c r="B392" t="s">
        <v>1111</v>
      </c>
      <c r="C392" s="59" t="s">
        <v>1118</v>
      </c>
      <c r="D392" s="59" t="s">
        <v>1112</v>
      </c>
      <c r="E392">
        <v>708</v>
      </c>
      <c r="F392" s="53">
        <v>5</v>
      </c>
      <c r="G392" s="53">
        <v>20</v>
      </c>
      <c r="H392" s="53">
        <v>14160</v>
      </c>
      <c r="I392" s="53">
        <v>1132.8</v>
      </c>
      <c r="J392" s="53">
        <f t="shared" si="6"/>
        <v>13027.2</v>
      </c>
      <c r="K392" s="53">
        <v>7080</v>
      </c>
      <c r="L392" s="53">
        <v>5947.2000000000007</v>
      </c>
      <c r="M392" s="60">
        <v>41791</v>
      </c>
    </row>
    <row r="393" spans="1:13">
      <c r="A393" t="s">
        <v>1109</v>
      </c>
      <c r="B393" t="s">
        <v>1110</v>
      </c>
      <c r="C393" s="59" t="s">
        <v>1118</v>
      </c>
      <c r="D393" s="59" t="s">
        <v>1112</v>
      </c>
      <c r="E393">
        <v>645</v>
      </c>
      <c r="F393" s="53">
        <v>5</v>
      </c>
      <c r="G393" s="53">
        <v>20</v>
      </c>
      <c r="H393" s="53">
        <v>12900</v>
      </c>
      <c r="I393" s="53">
        <v>1032</v>
      </c>
      <c r="J393" s="53">
        <f t="shared" si="6"/>
        <v>11868</v>
      </c>
      <c r="K393" s="53">
        <v>6450</v>
      </c>
      <c r="L393" s="53">
        <v>5418</v>
      </c>
      <c r="M393" s="60">
        <v>41821</v>
      </c>
    </row>
    <row r="394" spans="1:13" hidden="1">
      <c r="A394" t="s">
        <v>1116</v>
      </c>
      <c r="B394" t="s">
        <v>1108</v>
      </c>
      <c r="C394" s="59" t="s">
        <v>1118</v>
      </c>
      <c r="D394" s="59" t="s">
        <v>1112</v>
      </c>
      <c r="E394">
        <v>1562</v>
      </c>
      <c r="F394" s="53">
        <v>5</v>
      </c>
      <c r="G394" s="53">
        <v>300</v>
      </c>
      <c r="H394" s="53">
        <v>468600</v>
      </c>
      <c r="I394" s="53">
        <v>37488</v>
      </c>
      <c r="J394" s="53">
        <f t="shared" si="6"/>
        <v>431112</v>
      </c>
      <c r="K394" s="53">
        <v>390500</v>
      </c>
      <c r="L394" s="53">
        <v>40612</v>
      </c>
      <c r="M394" s="60">
        <v>41852</v>
      </c>
    </row>
    <row r="395" spans="1:13">
      <c r="A395" t="s">
        <v>1107</v>
      </c>
      <c r="B395" t="s">
        <v>1110</v>
      </c>
      <c r="C395" s="59" t="s">
        <v>1118</v>
      </c>
      <c r="D395" s="59" t="s">
        <v>1112</v>
      </c>
      <c r="E395">
        <v>711</v>
      </c>
      <c r="F395" s="53">
        <v>5</v>
      </c>
      <c r="G395" s="53">
        <v>15</v>
      </c>
      <c r="H395" s="53">
        <v>10665</v>
      </c>
      <c r="I395" s="53">
        <v>853.2</v>
      </c>
      <c r="J395" s="53">
        <f t="shared" si="6"/>
        <v>9811.7999999999993</v>
      </c>
      <c r="K395" s="53">
        <v>7110</v>
      </c>
      <c r="L395" s="53">
        <v>2701.7999999999993</v>
      </c>
      <c r="M395" s="60">
        <v>41974</v>
      </c>
    </row>
    <row r="396" spans="1:13" hidden="1">
      <c r="A396" t="s">
        <v>1116</v>
      </c>
      <c r="B396" t="s">
        <v>1111</v>
      </c>
      <c r="C396" s="59" t="s">
        <v>1118</v>
      </c>
      <c r="D396" s="59" t="s">
        <v>1112</v>
      </c>
      <c r="E396">
        <v>3802.5</v>
      </c>
      <c r="F396" s="53">
        <v>5</v>
      </c>
      <c r="G396" s="53">
        <v>300</v>
      </c>
      <c r="H396" s="53">
        <v>1140750</v>
      </c>
      <c r="I396" s="53">
        <v>102667.5</v>
      </c>
      <c r="J396" s="53">
        <f t="shared" si="6"/>
        <v>1038082.5</v>
      </c>
      <c r="K396" s="53">
        <v>950625</v>
      </c>
      <c r="L396" s="53">
        <v>87457.5</v>
      </c>
      <c r="M396" s="60">
        <v>41730</v>
      </c>
    </row>
    <row r="397" spans="1:13" hidden="1">
      <c r="A397" t="s">
        <v>1109</v>
      </c>
      <c r="B397" t="s">
        <v>1108</v>
      </c>
      <c r="C397" s="59" t="s">
        <v>1118</v>
      </c>
      <c r="D397" s="59" t="s">
        <v>1112</v>
      </c>
      <c r="E397">
        <v>1666</v>
      </c>
      <c r="F397" s="53">
        <v>5</v>
      </c>
      <c r="G397" s="53">
        <v>350</v>
      </c>
      <c r="H397" s="53">
        <v>583100</v>
      </c>
      <c r="I397" s="53">
        <v>52479</v>
      </c>
      <c r="J397" s="53">
        <f t="shared" si="6"/>
        <v>530621</v>
      </c>
      <c r="K397" s="53">
        <v>433160</v>
      </c>
      <c r="L397" s="53">
        <v>97461</v>
      </c>
      <c r="M397" s="60">
        <v>41760</v>
      </c>
    </row>
    <row r="398" spans="1:13" hidden="1">
      <c r="A398" t="s">
        <v>1103</v>
      </c>
      <c r="B398" t="s">
        <v>1111</v>
      </c>
      <c r="C398" s="59" t="s">
        <v>1118</v>
      </c>
      <c r="D398" s="59" t="s">
        <v>1112</v>
      </c>
      <c r="E398">
        <v>2321</v>
      </c>
      <c r="F398" s="53">
        <v>5</v>
      </c>
      <c r="G398" s="53">
        <v>12</v>
      </c>
      <c r="H398" s="53">
        <v>27852</v>
      </c>
      <c r="I398" s="53">
        <v>2506.6799999999998</v>
      </c>
      <c r="J398" s="53">
        <f t="shared" si="6"/>
        <v>25345.32</v>
      </c>
      <c r="K398" s="53">
        <v>6963</v>
      </c>
      <c r="L398" s="53">
        <v>18382.32</v>
      </c>
      <c r="M398" s="60">
        <v>41944</v>
      </c>
    </row>
    <row r="399" spans="1:13" hidden="1">
      <c r="A399" t="s">
        <v>7</v>
      </c>
      <c r="B399" t="s">
        <v>1104</v>
      </c>
      <c r="C399" s="59" t="s">
        <v>1118</v>
      </c>
      <c r="D399" s="59" t="s">
        <v>1112</v>
      </c>
      <c r="E399">
        <v>2797</v>
      </c>
      <c r="F399" s="53">
        <v>5</v>
      </c>
      <c r="G399" s="53">
        <v>125</v>
      </c>
      <c r="H399" s="53">
        <v>349625</v>
      </c>
      <c r="I399" s="53">
        <v>31466.25</v>
      </c>
      <c r="J399" s="53">
        <f t="shared" si="6"/>
        <v>318158.75</v>
      </c>
      <c r="K399" s="53">
        <v>335640</v>
      </c>
      <c r="L399" s="53">
        <v>-17481.25</v>
      </c>
      <c r="M399" s="60">
        <v>41974</v>
      </c>
    </row>
    <row r="400" spans="1:13" hidden="1">
      <c r="A400" t="s">
        <v>1109</v>
      </c>
      <c r="B400" t="s">
        <v>1104</v>
      </c>
      <c r="C400" s="59" t="s">
        <v>1118</v>
      </c>
      <c r="D400" s="59" t="s">
        <v>1114</v>
      </c>
      <c r="E400">
        <v>2328</v>
      </c>
      <c r="F400" s="53">
        <v>5</v>
      </c>
      <c r="G400" s="53">
        <v>7</v>
      </c>
      <c r="H400" s="53">
        <v>16296</v>
      </c>
      <c r="I400" s="53">
        <v>1629.6</v>
      </c>
      <c r="J400" s="53">
        <f t="shared" si="6"/>
        <v>14666.4</v>
      </c>
      <c r="K400" s="53">
        <v>11640</v>
      </c>
      <c r="L400" s="53">
        <v>3026.3999999999996</v>
      </c>
      <c r="M400" s="60">
        <v>41883</v>
      </c>
    </row>
    <row r="401" spans="1:13" hidden="1">
      <c r="A401" t="s">
        <v>1109</v>
      </c>
      <c r="B401" t="s">
        <v>1104</v>
      </c>
      <c r="C401" s="59" t="s">
        <v>1118</v>
      </c>
      <c r="D401" s="59" t="s">
        <v>1114</v>
      </c>
      <c r="E401">
        <v>2313</v>
      </c>
      <c r="F401" s="53">
        <v>5</v>
      </c>
      <c r="G401" s="53">
        <v>350</v>
      </c>
      <c r="H401" s="53">
        <v>809550</v>
      </c>
      <c r="I401" s="53">
        <v>80955</v>
      </c>
      <c r="J401" s="53">
        <f t="shared" si="6"/>
        <v>728595</v>
      </c>
      <c r="K401" s="53">
        <v>601380</v>
      </c>
      <c r="L401" s="53">
        <v>127215</v>
      </c>
      <c r="M401" s="60">
        <v>41760</v>
      </c>
    </row>
    <row r="402" spans="1:13" hidden="1">
      <c r="A402" t="s">
        <v>1107</v>
      </c>
      <c r="B402" t="s">
        <v>1108</v>
      </c>
      <c r="C402" s="59" t="s">
        <v>1118</v>
      </c>
      <c r="D402" s="59" t="s">
        <v>1114</v>
      </c>
      <c r="E402">
        <v>2072</v>
      </c>
      <c r="F402" s="53">
        <v>5</v>
      </c>
      <c r="G402" s="53">
        <v>15</v>
      </c>
      <c r="H402" s="53">
        <v>31080</v>
      </c>
      <c r="I402" s="53">
        <v>3108</v>
      </c>
      <c r="J402" s="53">
        <f t="shared" si="6"/>
        <v>27972</v>
      </c>
      <c r="K402" s="53">
        <v>20720</v>
      </c>
      <c r="L402" s="53">
        <v>7252</v>
      </c>
      <c r="M402" s="60">
        <v>41974</v>
      </c>
    </row>
    <row r="403" spans="1:13">
      <c r="A403" t="s">
        <v>1109</v>
      </c>
      <c r="B403" t="s">
        <v>1110</v>
      </c>
      <c r="C403" s="59" t="s">
        <v>1118</v>
      </c>
      <c r="D403" s="59" t="s">
        <v>1114</v>
      </c>
      <c r="E403">
        <v>766</v>
      </c>
      <c r="F403" s="53">
        <v>5</v>
      </c>
      <c r="G403" s="53">
        <v>350</v>
      </c>
      <c r="H403" s="53">
        <v>268100</v>
      </c>
      <c r="I403" s="53">
        <v>29491</v>
      </c>
      <c r="J403" s="53">
        <f t="shared" si="6"/>
        <v>238609</v>
      </c>
      <c r="K403" s="53">
        <v>199160</v>
      </c>
      <c r="L403" s="53">
        <v>39449</v>
      </c>
      <c r="M403" s="60">
        <v>41640</v>
      </c>
    </row>
    <row r="404" spans="1:13" hidden="1">
      <c r="A404" t="s">
        <v>1107</v>
      </c>
      <c r="B404" t="s">
        <v>1113</v>
      </c>
      <c r="C404" s="59" t="s">
        <v>1118</v>
      </c>
      <c r="D404" s="59" t="s">
        <v>1114</v>
      </c>
      <c r="E404">
        <v>2157</v>
      </c>
      <c r="F404" s="53">
        <v>5</v>
      </c>
      <c r="G404" s="53">
        <v>15</v>
      </c>
      <c r="H404" s="53">
        <v>32355</v>
      </c>
      <c r="I404" s="53">
        <v>3559.05</v>
      </c>
      <c r="J404" s="53">
        <f t="shared" si="6"/>
        <v>28795.95</v>
      </c>
      <c r="K404" s="53">
        <v>21570</v>
      </c>
      <c r="L404" s="53">
        <v>7225.9500000000007</v>
      </c>
      <c r="M404" s="60">
        <v>41974</v>
      </c>
    </row>
    <row r="405" spans="1:13" hidden="1">
      <c r="A405" t="s">
        <v>1107</v>
      </c>
      <c r="B405" t="s">
        <v>1104</v>
      </c>
      <c r="C405" s="59" t="s">
        <v>1118</v>
      </c>
      <c r="D405" s="59" t="s">
        <v>1114</v>
      </c>
      <c r="E405">
        <v>677</v>
      </c>
      <c r="F405" s="53">
        <v>5</v>
      </c>
      <c r="G405" s="53">
        <v>15</v>
      </c>
      <c r="H405" s="53">
        <v>10155</v>
      </c>
      <c r="I405" s="53">
        <v>1218.5999999999999</v>
      </c>
      <c r="J405" s="53">
        <f t="shared" si="6"/>
        <v>8936.4</v>
      </c>
      <c r="K405" s="53">
        <v>6770</v>
      </c>
      <c r="L405" s="53">
        <v>2166.3999999999996</v>
      </c>
      <c r="M405" s="60">
        <v>41699</v>
      </c>
    </row>
    <row r="406" spans="1:13" hidden="1">
      <c r="A406" t="s">
        <v>1116</v>
      </c>
      <c r="B406" t="s">
        <v>1108</v>
      </c>
      <c r="C406" s="59" t="s">
        <v>1118</v>
      </c>
      <c r="D406" s="59" t="s">
        <v>1114</v>
      </c>
      <c r="E406">
        <v>1773</v>
      </c>
      <c r="F406" s="53">
        <v>5</v>
      </c>
      <c r="G406" s="53">
        <v>300</v>
      </c>
      <c r="H406" s="53">
        <v>531900</v>
      </c>
      <c r="I406" s="53">
        <v>63828</v>
      </c>
      <c r="J406" s="53">
        <f t="shared" si="6"/>
        <v>468072</v>
      </c>
      <c r="K406" s="53">
        <v>443250</v>
      </c>
      <c r="L406" s="53">
        <v>24822</v>
      </c>
      <c r="M406" s="60">
        <v>41730</v>
      </c>
    </row>
    <row r="407" spans="1:13" hidden="1">
      <c r="A407" t="s">
        <v>1109</v>
      </c>
      <c r="B407" t="s">
        <v>1113</v>
      </c>
      <c r="C407" s="59" t="s">
        <v>1118</v>
      </c>
      <c r="D407" s="59" t="s">
        <v>1114</v>
      </c>
      <c r="E407">
        <v>2420</v>
      </c>
      <c r="F407" s="53">
        <v>5</v>
      </c>
      <c r="G407" s="53">
        <v>7</v>
      </c>
      <c r="H407" s="53">
        <v>16940</v>
      </c>
      <c r="I407" s="53">
        <v>2032.8</v>
      </c>
      <c r="J407" s="53">
        <f t="shared" si="6"/>
        <v>14907.2</v>
      </c>
      <c r="K407" s="53">
        <v>12100</v>
      </c>
      <c r="L407" s="53">
        <v>2807.2000000000007</v>
      </c>
      <c r="M407" s="60">
        <v>41883</v>
      </c>
    </row>
    <row r="408" spans="1:13" hidden="1">
      <c r="A408" t="s">
        <v>1109</v>
      </c>
      <c r="B408" t="s">
        <v>1111</v>
      </c>
      <c r="C408" s="59" t="s">
        <v>1118</v>
      </c>
      <c r="D408" s="59" t="s">
        <v>1114</v>
      </c>
      <c r="E408">
        <v>2734</v>
      </c>
      <c r="F408" s="53">
        <v>5</v>
      </c>
      <c r="G408" s="53">
        <v>7</v>
      </c>
      <c r="H408" s="53">
        <v>19138</v>
      </c>
      <c r="I408" s="53">
        <v>2296.56</v>
      </c>
      <c r="J408" s="53">
        <f t="shared" si="6"/>
        <v>16841.439999999999</v>
      </c>
      <c r="K408" s="53">
        <v>13670</v>
      </c>
      <c r="L408" s="53">
        <v>3171.4399999999987</v>
      </c>
      <c r="M408" s="60">
        <v>41913</v>
      </c>
    </row>
    <row r="409" spans="1:13" hidden="1">
      <c r="A409" t="s">
        <v>1103</v>
      </c>
      <c r="B409" t="s">
        <v>1113</v>
      </c>
      <c r="C409" s="59" t="s">
        <v>1118</v>
      </c>
      <c r="D409" s="59" t="s">
        <v>1114</v>
      </c>
      <c r="E409">
        <v>2661</v>
      </c>
      <c r="F409" s="53">
        <v>5</v>
      </c>
      <c r="G409" s="53">
        <v>12</v>
      </c>
      <c r="H409" s="53">
        <v>31932</v>
      </c>
      <c r="I409" s="53">
        <v>3831.84</v>
      </c>
      <c r="J409" s="53">
        <f t="shared" si="6"/>
        <v>28100.16</v>
      </c>
      <c r="K409" s="53">
        <v>7983</v>
      </c>
      <c r="L409" s="53">
        <v>20117.16</v>
      </c>
      <c r="M409" s="60">
        <v>41760</v>
      </c>
    </row>
    <row r="410" spans="1:13" hidden="1">
      <c r="A410" t="s">
        <v>1109</v>
      </c>
      <c r="B410" t="s">
        <v>1104</v>
      </c>
      <c r="C410" s="59" t="s">
        <v>1118</v>
      </c>
      <c r="D410" s="59" t="s">
        <v>1114</v>
      </c>
      <c r="E410">
        <v>982.5</v>
      </c>
      <c r="F410" s="53">
        <v>5</v>
      </c>
      <c r="G410" s="53">
        <v>350</v>
      </c>
      <c r="H410" s="53">
        <v>343875</v>
      </c>
      <c r="I410" s="53">
        <v>44703.75</v>
      </c>
      <c r="J410" s="53">
        <f t="shared" si="6"/>
        <v>299171.25</v>
      </c>
      <c r="K410" s="53">
        <v>255450</v>
      </c>
      <c r="L410" s="53">
        <v>43721.25</v>
      </c>
      <c r="M410" s="60">
        <v>41640</v>
      </c>
    </row>
    <row r="411" spans="1:13" hidden="1">
      <c r="A411" t="s">
        <v>1109</v>
      </c>
      <c r="B411" t="s">
        <v>1104</v>
      </c>
      <c r="C411" s="59" t="s">
        <v>1118</v>
      </c>
      <c r="D411" s="59" t="s">
        <v>1114</v>
      </c>
      <c r="E411">
        <v>1298</v>
      </c>
      <c r="F411" s="53">
        <v>5</v>
      </c>
      <c r="G411" s="53">
        <v>7</v>
      </c>
      <c r="H411" s="53">
        <v>9086</v>
      </c>
      <c r="I411" s="53">
        <v>1181.18</v>
      </c>
      <c r="J411" s="53">
        <f t="shared" si="6"/>
        <v>7904.82</v>
      </c>
      <c r="K411" s="53">
        <v>6490</v>
      </c>
      <c r="L411" s="53">
        <v>1414.8199999999997</v>
      </c>
      <c r="M411" s="60">
        <v>41671</v>
      </c>
    </row>
    <row r="412" spans="1:13" hidden="1">
      <c r="A412" t="s">
        <v>1103</v>
      </c>
      <c r="B412" t="s">
        <v>1113</v>
      </c>
      <c r="C412" s="59" t="s">
        <v>1118</v>
      </c>
      <c r="D412" s="59" t="s">
        <v>1114</v>
      </c>
      <c r="E412">
        <v>604</v>
      </c>
      <c r="F412" s="53">
        <v>5</v>
      </c>
      <c r="G412" s="53">
        <v>12</v>
      </c>
      <c r="H412" s="53">
        <v>7248</v>
      </c>
      <c r="I412" s="53">
        <v>942.24</v>
      </c>
      <c r="J412" s="53">
        <f t="shared" si="6"/>
        <v>6305.76</v>
      </c>
      <c r="K412" s="53">
        <v>1812</v>
      </c>
      <c r="L412" s="53">
        <v>4493.76</v>
      </c>
      <c r="M412" s="60">
        <v>41791</v>
      </c>
    </row>
    <row r="413" spans="1:13" hidden="1">
      <c r="A413" t="s">
        <v>1109</v>
      </c>
      <c r="B413" t="s">
        <v>1113</v>
      </c>
      <c r="C413" s="59" t="s">
        <v>1118</v>
      </c>
      <c r="D413" s="59" t="s">
        <v>1114</v>
      </c>
      <c r="E413">
        <v>2255</v>
      </c>
      <c r="F413" s="53">
        <v>5</v>
      </c>
      <c r="G413" s="53">
        <v>20</v>
      </c>
      <c r="H413" s="53">
        <v>45100</v>
      </c>
      <c r="I413" s="53">
        <v>5863</v>
      </c>
      <c r="J413" s="53">
        <f t="shared" si="6"/>
        <v>39237</v>
      </c>
      <c r="K413" s="53">
        <v>22550</v>
      </c>
      <c r="L413" s="53">
        <v>16687</v>
      </c>
      <c r="M413" s="60">
        <v>41821</v>
      </c>
    </row>
    <row r="414" spans="1:13" hidden="1">
      <c r="A414" t="s">
        <v>1109</v>
      </c>
      <c r="B414" t="s">
        <v>1111</v>
      </c>
      <c r="C414" s="59" t="s">
        <v>1118</v>
      </c>
      <c r="D414" s="59" t="s">
        <v>1114</v>
      </c>
      <c r="E414">
        <v>1249</v>
      </c>
      <c r="F414" s="53">
        <v>5</v>
      </c>
      <c r="G414" s="53">
        <v>20</v>
      </c>
      <c r="H414" s="53">
        <v>24980</v>
      </c>
      <c r="I414" s="53">
        <v>3247.4</v>
      </c>
      <c r="J414" s="53">
        <f t="shared" si="6"/>
        <v>21732.6</v>
      </c>
      <c r="K414" s="53">
        <v>12490</v>
      </c>
      <c r="L414" s="53">
        <v>9242.5999999999985</v>
      </c>
      <c r="M414" s="60">
        <v>41913</v>
      </c>
    </row>
    <row r="415" spans="1:13" hidden="1">
      <c r="A415" t="s">
        <v>1109</v>
      </c>
      <c r="B415" t="s">
        <v>1108</v>
      </c>
      <c r="C415" s="59" t="s">
        <v>1118</v>
      </c>
      <c r="D415" s="59" t="s">
        <v>1114</v>
      </c>
      <c r="E415">
        <v>293</v>
      </c>
      <c r="F415" s="53">
        <v>5</v>
      </c>
      <c r="G415" s="53">
        <v>7</v>
      </c>
      <c r="H415" s="53">
        <v>2051</v>
      </c>
      <c r="I415" s="53">
        <v>287.14</v>
      </c>
      <c r="J415" s="53">
        <f t="shared" si="6"/>
        <v>1763.8600000000001</v>
      </c>
      <c r="K415" s="53">
        <v>1465</v>
      </c>
      <c r="L415" s="53">
        <v>298.86000000000013</v>
      </c>
      <c r="M415" s="60">
        <v>41671</v>
      </c>
    </row>
    <row r="416" spans="1:13" hidden="1">
      <c r="A416" t="s">
        <v>1109</v>
      </c>
      <c r="B416" t="s">
        <v>1111</v>
      </c>
      <c r="C416" s="59" t="s">
        <v>1118</v>
      </c>
      <c r="D416" s="59" t="s">
        <v>1114</v>
      </c>
      <c r="E416">
        <v>2227.5</v>
      </c>
      <c r="F416" s="53">
        <v>5</v>
      </c>
      <c r="G416" s="53">
        <v>350</v>
      </c>
      <c r="H416" s="53">
        <v>779625</v>
      </c>
      <c r="I416" s="53">
        <v>109147.5</v>
      </c>
      <c r="J416" s="53">
        <f t="shared" si="6"/>
        <v>670477.5</v>
      </c>
      <c r="K416" s="53">
        <v>579150</v>
      </c>
      <c r="L416" s="53">
        <v>91327.5</v>
      </c>
      <c r="M416" s="60">
        <v>41640</v>
      </c>
    </row>
    <row r="417" spans="1:13">
      <c r="A417" t="s">
        <v>1109</v>
      </c>
      <c r="B417" t="s">
        <v>1110</v>
      </c>
      <c r="C417" s="59" t="s">
        <v>1118</v>
      </c>
      <c r="D417" s="59" t="s">
        <v>1114</v>
      </c>
      <c r="E417">
        <v>1199</v>
      </c>
      <c r="F417" s="53">
        <v>5</v>
      </c>
      <c r="G417" s="53">
        <v>350</v>
      </c>
      <c r="H417" s="53">
        <v>419650</v>
      </c>
      <c r="I417" s="53">
        <v>58751</v>
      </c>
      <c r="J417" s="53">
        <f t="shared" si="6"/>
        <v>360899</v>
      </c>
      <c r="K417" s="53">
        <v>311740</v>
      </c>
      <c r="L417" s="53">
        <v>49159</v>
      </c>
      <c r="M417" s="60">
        <v>41730</v>
      </c>
    </row>
    <row r="418" spans="1:13" hidden="1">
      <c r="A418" t="s">
        <v>1109</v>
      </c>
      <c r="B418" t="s">
        <v>1111</v>
      </c>
      <c r="C418" s="59" t="s">
        <v>1118</v>
      </c>
      <c r="D418" s="59" t="s">
        <v>1114</v>
      </c>
      <c r="E418">
        <v>200</v>
      </c>
      <c r="F418" s="53">
        <v>5</v>
      </c>
      <c r="G418" s="53">
        <v>350</v>
      </c>
      <c r="H418" s="53">
        <v>70000</v>
      </c>
      <c r="I418" s="53">
        <v>9800</v>
      </c>
      <c r="J418" s="53">
        <f t="shared" si="6"/>
        <v>60200</v>
      </c>
      <c r="K418" s="53">
        <v>52000</v>
      </c>
      <c r="L418" s="53">
        <v>8200</v>
      </c>
      <c r="M418" s="60">
        <v>41760</v>
      </c>
    </row>
    <row r="419" spans="1:13" hidden="1">
      <c r="A419" t="s">
        <v>1109</v>
      </c>
      <c r="B419" t="s">
        <v>1111</v>
      </c>
      <c r="C419" s="59" t="s">
        <v>1118</v>
      </c>
      <c r="D419" s="59" t="s">
        <v>1114</v>
      </c>
      <c r="E419">
        <v>388</v>
      </c>
      <c r="F419" s="53">
        <v>5</v>
      </c>
      <c r="G419" s="53">
        <v>7</v>
      </c>
      <c r="H419" s="53">
        <v>2716</v>
      </c>
      <c r="I419" s="53">
        <v>380.24</v>
      </c>
      <c r="J419" s="53">
        <f t="shared" si="6"/>
        <v>2335.7600000000002</v>
      </c>
      <c r="K419" s="53">
        <v>1940</v>
      </c>
      <c r="L419" s="53">
        <v>395.76000000000022</v>
      </c>
      <c r="M419" s="60">
        <v>41883</v>
      </c>
    </row>
    <row r="420" spans="1:13" hidden="1">
      <c r="A420" t="s">
        <v>1107</v>
      </c>
      <c r="B420" t="s">
        <v>1111</v>
      </c>
      <c r="C420" s="59" t="s">
        <v>1118</v>
      </c>
      <c r="D420" s="59" t="s">
        <v>1114</v>
      </c>
      <c r="E420">
        <v>2300</v>
      </c>
      <c r="F420" s="53">
        <v>5</v>
      </c>
      <c r="G420" s="53">
        <v>15</v>
      </c>
      <c r="H420" s="53">
        <v>34500</v>
      </c>
      <c r="I420" s="53">
        <v>4830</v>
      </c>
      <c r="J420" s="53">
        <f t="shared" si="6"/>
        <v>29670</v>
      </c>
      <c r="K420" s="53">
        <v>23000</v>
      </c>
      <c r="L420" s="53">
        <v>6670</v>
      </c>
      <c r="M420" s="60">
        <v>41974</v>
      </c>
    </row>
    <row r="421" spans="1:13" hidden="1">
      <c r="A421" t="s">
        <v>1116</v>
      </c>
      <c r="B421" t="s">
        <v>1113</v>
      </c>
      <c r="C421" s="59" t="s">
        <v>1118</v>
      </c>
      <c r="D421" s="59" t="s">
        <v>1114</v>
      </c>
      <c r="E421">
        <v>546</v>
      </c>
      <c r="F421" s="53">
        <v>5</v>
      </c>
      <c r="G421" s="53">
        <v>300</v>
      </c>
      <c r="H421" s="53">
        <v>163800</v>
      </c>
      <c r="I421" s="53">
        <v>24570</v>
      </c>
      <c r="J421" s="53">
        <f t="shared" si="6"/>
        <v>139230</v>
      </c>
      <c r="K421" s="53">
        <v>136500</v>
      </c>
      <c r="L421" s="53">
        <v>2730</v>
      </c>
      <c r="M421" s="60">
        <v>41913</v>
      </c>
    </row>
    <row r="422" spans="1:13" hidden="1">
      <c r="A422" t="s">
        <v>1109</v>
      </c>
      <c r="B422" t="s">
        <v>1113</v>
      </c>
      <c r="C422" s="59" t="s">
        <v>1118</v>
      </c>
      <c r="D422" s="59" t="s">
        <v>1114</v>
      </c>
      <c r="E422">
        <v>1368</v>
      </c>
      <c r="F422" s="53">
        <v>5</v>
      </c>
      <c r="G422" s="53">
        <v>7</v>
      </c>
      <c r="H422" s="53">
        <v>9576</v>
      </c>
      <c r="I422" s="53">
        <v>1436.4</v>
      </c>
      <c r="J422" s="53">
        <f t="shared" si="6"/>
        <v>8139.6</v>
      </c>
      <c r="K422" s="53">
        <v>6840</v>
      </c>
      <c r="L422" s="53">
        <v>1299.6000000000004</v>
      </c>
      <c r="M422" s="60">
        <v>41671</v>
      </c>
    </row>
    <row r="423" spans="1:13">
      <c r="A423" t="s">
        <v>1107</v>
      </c>
      <c r="B423" t="s">
        <v>1110</v>
      </c>
      <c r="C423" s="59" t="s">
        <v>1118</v>
      </c>
      <c r="D423" s="59" t="s">
        <v>1115</v>
      </c>
      <c r="E423">
        <v>934</v>
      </c>
      <c r="F423" s="59">
        <v>5</v>
      </c>
      <c r="G423" s="59">
        <v>17</v>
      </c>
      <c r="H423" s="59">
        <v>15878</v>
      </c>
      <c r="I423" s="59">
        <v>0</v>
      </c>
      <c r="J423" s="53">
        <f t="shared" si="6"/>
        <v>15878</v>
      </c>
      <c r="K423" s="59">
        <v>9572</v>
      </c>
      <c r="L423" s="59">
        <v>6306</v>
      </c>
      <c r="M423" s="60">
        <v>42064</v>
      </c>
    </row>
    <row r="424" spans="1:13" hidden="1">
      <c r="A424" t="s">
        <v>1103</v>
      </c>
      <c r="B424" t="s">
        <v>1111</v>
      </c>
      <c r="C424" s="59" t="s">
        <v>1118</v>
      </c>
      <c r="D424" s="59" t="s">
        <v>1115</v>
      </c>
      <c r="E424">
        <v>2551</v>
      </c>
      <c r="F424" s="59">
        <v>5</v>
      </c>
      <c r="G424" s="59">
        <v>14</v>
      </c>
      <c r="H424" s="59">
        <v>35714</v>
      </c>
      <c r="I424" s="59">
        <v>0</v>
      </c>
      <c r="J424" s="53">
        <f t="shared" si="6"/>
        <v>35714</v>
      </c>
      <c r="K424" s="59">
        <v>8018</v>
      </c>
      <c r="L424" s="59">
        <v>27696</v>
      </c>
      <c r="M424" s="60">
        <v>42156</v>
      </c>
    </row>
    <row r="425" spans="1:13" hidden="1">
      <c r="A425" t="s">
        <v>1109</v>
      </c>
      <c r="B425" t="s">
        <v>1108</v>
      </c>
      <c r="C425" s="59" t="s">
        <v>1118</v>
      </c>
      <c r="D425" s="59" t="s">
        <v>1115</v>
      </c>
      <c r="E425">
        <v>2041</v>
      </c>
      <c r="F425" s="59">
        <v>5</v>
      </c>
      <c r="G425" s="59">
        <v>22</v>
      </c>
      <c r="H425" s="59">
        <v>44902</v>
      </c>
      <c r="I425" s="59">
        <v>0</v>
      </c>
      <c r="J425" s="53">
        <f t="shared" si="6"/>
        <v>44902</v>
      </c>
      <c r="K425" s="59">
        <v>18919</v>
      </c>
      <c r="L425" s="59">
        <v>25983</v>
      </c>
      <c r="M425" s="60">
        <v>42156</v>
      </c>
    </row>
    <row r="426" spans="1:13">
      <c r="A426" t="s">
        <v>1103</v>
      </c>
      <c r="B426" t="s">
        <v>1110</v>
      </c>
      <c r="C426" s="59" t="s">
        <v>1118</v>
      </c>
      <c r="D426" s="59" t="s">
        <v>1115</v>
      </c>
      <c r="E426">
        <v>1657</v>
      </c>
      <c r="F426" s="59">
        <v>5</v>
      </c>
      <c r="G426" s="59">
        <v>14</v>
      </c>
      <c r="H426" s="59">
        <v>23198</v>
      </c>
      <c r="I426" s="59">
        <v>0</v>
      </c>
      <c r="J426" s="53">
        <f t="shared" si="6"/>
        <v>23198</v>
      </c>
      <c r="K426" s="59">
        <v>5117</v>
      </c>
      <c r="L426" s="59">
        <v>18081</v>
      </c>
      <c r="M426" s="60">
        <v>42156</v>
      </c>
    </row>
    <row r="427" spans="1:13" hidden="1">
      <c r="A427" t="s">
        <v>1107</v>
      </c>
      <c r="B427" t="s">
        <v>1113</v>
      </c>
      <c r="C427" s="59" t="s">
        <v>1118</v>
      </c>
      <c r="D427" s="59" t="s">
        <v>1115</v>
      </c>
      <c r="E427">
        <v>2488</v>
      </c>
      <c r="F427" s="59">
        <v>5</v>
      </c>
      <c r="G427" s="59">
        <v>17</v>
      </c>
      <c r="H427" s="59">
        <v>42296</v>
      </c>
      <c r="I427" s="59">
        <v>0</v>
      </c>
      <c r="J427" s="53">
        <f t="shared" si="6"/>
        <v>42296</v>
      </c>
      <c r="K427" s="59">
        <v>25078</v>
      </c>
      <c r="L427" s="59">
        <v>17218</v>
      </c>
      <c r="M427" s="60">
        <v>42156</v>
      </c>
    </row>
    <row r="428" spans="1:13" hidden="1">
      <c r="A428" t="s">
        <v>7</v>
      </c>
      <c r="B428" t="s">
        <v>1111</v>
      </c>
      <c r="C428" s="59" t="s">
        <v>1118</v>
      </c>
      <c r="D428" s="59" t="s">
        <v>1115</v>
      </c>
      <c r="E428">
        <v>2719.5</v>
      </c>
      <c r="F428" s="59">
        <v>5</v>
      </c>
      <c r="G428" s="59">
        <v>127</v>
      </c>
      <c r="H428" s="59">
        <v>345376.5</v>
      </c>
      <c r="I428" s="59">
        <v>0</v>
      </c>
      <c r="J428" s="53">
        <f t="shared" si="6"/>
        <v>345376.5</v>
      </c>
      <c r="K428" s="59">
        <v>320260</v>
      </c>
      <c r="L428" s="59">
        <v>25116.5</v>
      </c>
      <c r="M428" s="60">
        <v>42186</v>
      </c>
    </row>
    <row r="429" spans="1:13" hidden="1">
      <c r="A429" t="s">
        <v>1116</v>
      </c>
      <c r="B429" t="s">
        <v>1113</v>
      </c>
      <c r="C429" s="59" t="s">
        <v>1118</v>
      </c>
      <c r="D429" s="59" t="s">
        <v>1115</v>
      </c>
      <c r="E429">
        <v>1081</v>
      </c>
      <c r="F429" s="59">
        <v>5</v>
      </c>
      <c r="G429" s="59">
        <v>302</v>
      </c>
      <c r="H429" s="59">
        <v>326462</v>
      </c>
      <c r="I429" s="59">
        <v>0</v>
      </c>
      <c r="J429" s="53">
        <f t="shared" si="6"/>
        <v>326462</v>
      </c>
      <c r="K429" s="59">
        <v>239662</v>
      </c>
      <c r="L429" s="59">
        <v>86800</v>
      </c>
      <c r="M429" s="60">
        <v>42217</v>
      </c>
    </row>
    <row r="430" spans="1:13">
      <c r="A430" t="s">
        <v>1109</v>
      </c>
      <c r="B430" t="s">
        <v>1110</v>
      </c>
      <c r="C430" s="59" t="s">
        <v>1118</v>
      </c>
      <c r="D430" s="59" t="s">
        <v>1115</v>
      </c>
      <c r="E430">
        <v>2142</v>
      </c>
      <c r="F430" s="59">
        <v>5</v>
      </c>
      <c r="G430" s="59">
        <v>9</v>
      </c>
      <c r="H430" s="59">
        <v>19278</v>
      </c>
      <c r="I430" s="59">
        <v>0</v>
      </c>
      <c r="J430" s="53">
        <f t="shared" si="6"/>
        <v>19278</v>
      </c>
      <c r="K430" s="59">
        <v>11209</v>
      </c>
      <c r="L430" s="59">
        <v>8069</v>
      </c>
      <c r="M430" s="60">
        <v>42248</v>
      </c>
    </row>
    <row r="431" spans="1:13" hidden="1">
      <c r="A431" t="s">
        <v>1107</v>
      </c>
      <c r="B431" t="s">
        <v>1104</v>
      </c>
      <c r="C431" s="59" t="s">
        <v>1118</v>
      </c>
      <c r="D431" s="59" t="s">
        <v>1115</v>
      </c>
      <c r="E431">
        <v>724</v>
      </c>
      <c r="F431" s="59">
        <v>5</v>
      </c>
      <c r="G431" s="59">
        <v>17</v>
      </c>
      <c r="H431" s="59">
        <v>12308</v>
      </c>
      <c r="I431" s="59">
        <v>0</v>
      </c>
      <c r="J431" s="53">
        <f t="shared" si="6"/>
        <v>12308</v>
      </c>
      <c r="K431" s="59">
        <v>6240</v>
      </c>
      <c r="L431" s="59">
        <v>6068</v>
      </c>
      <c r="M431" s="60">
        <v>42339</v>
      </c>
    </row>
    <row r="432" spans="1:13" hidden="1">
      <c r="A432" t="s">
        <v>1107</v>
      </c>
      <c r="B432" t="s">
        <v>1113</v>
      </c>
      <c r="C432" s="59" t="s">
        <v>1118</v>
      </c>
      <c r="D432" s="59" t="s">
        <v>1106</v>
      </c>
      <c r="E432">
        <v>2337</v>
      </c>
      <c r="F432" s="59">
        <v>5</v>
      </c>
      <c r="G432" s="59">
        <v>17</v>
      </c>
      <c r="H432" s="59">
        <v>39729</v>
      </c>
      <c r="I432" s="59">
        <v>397.29</v>
      </c>
      <c r="J432" s="53">
        <f t="shared" si="6"/>
        <v>39331.71</v>
      </c>
      <c r="K432" s="59">
        <v>22634</v>
      </c>
      <c r="L432" s="59">
        <v>16697.71</v>
      </c>
      <c r="M432" s="60">
        <v>42064</v>
      </c>
    </row>
    <row r="433" spans="1:13" hidden="1">
      <c r="A433" t="s">
        <v>1116</v>
      </c>
      <c r="B433" t="s">
        <v>1104</v>
      </c>
      <c r="C433" s="59" t="s">
        <v>1118</v>
      </c>
      <c r="D433" s="59" t="s">
        <v>1106</v>
      </c>
      <c r="E433">
        <v>2309</v>
      </c>
      <c r="F433" s="59">
        <v>5</v>
      </c>
      <c r="G433" s="59">
        <v>302</v>
      </c>
      <c r="H433" s="59">
        <v>697318</v>
      </c>
      <c r="I433" s="59">
        <v>6973.18</v>
      </c>
      <c r="J433" s="53">
        <f t="shared" si="6"/>
        <v>690344.82</v>
      </c>
      <c r="K433" s="59">
        <v>575644</v>
      </c>
      <c r="L433" s="59">
        <v>114700.81999999995</v>
      </c>
      <c r="M433" s="60">
        <v>42095</v>
      </c>
    </row>
    <row r="434" spans="1:13" hidden="1">
      <c r="A434" t="s">
        <v>1109</v>
      </c>
      <c r="B434" t="s">
        <v>1108</v>
      </c>
      <c r="C434" s="59" t="s">
        <v>1118</v>
      </c>
      <c r="D434" s="59" t="s">
        <v>1106</v>
      </c>
      <c r="E434">
        <v>1415.5</v>
      </c>
      <c r="F434" s="59">
        <v>5</v>
      </c>
      <c r="G434" s="59">
        <v>22</v>
      </c>
      <c r="H434" s="59">
        <v>31141</v>
      </c>
      <c r="I434" s="59">
        <v>311.41000000000003</v>
      </c>
      <c r="J434" s="53">
        <f t="shared" si="6"/>
        <v>30829.59</v>
      </c>
      <c r="K434" s="59">
        <v>14118</v>
      </c>
      <c r="L434" s="59">
        <v>16711.59</v>
      </c>
      <c r="M434" s="60">
        <v>42186</v>
      </c>
    </row>
    <row r="435" spans="1:13" hidden="1">
      <c r="A435" t="s">
        <v>1109</v>
      </c>
      <c r="B435" t="s">
        <v>1111</v>
      </c>
      <c r="C435" s="59" t="s">
        <v>1118</v>
      </c>
      <c r="D435" s="59" t="s">
        <v>1106</v>
      </c>
      <c r="E435">
        <v>1945</v>
      </c>
      <c r="F435" s="59">
        <v>5</v>
      </c>
      <c r="G435" s="59">
        <v>9</v>
      </c>
      <c r="H435" s="59">
        <v>17505</v>
      </c>
      <c r="I435" s="59">
        <v>175.05</v>
      </c>
      <c r="J435" s="53">
        <f t="shared" si="6"/>
        <v>17329.95</v>
      </c>
      <c r="K435" s="59">
        <v>9269</v>
      </c>
      <c r="L435" s="59">
        <v>8060.9500000000007</v>
      </c>
      <c r="M435" s="60">
        <v>42217</v>
      </c>
    </row>
    <row r="436" spans="1:13" hidden="1">
      <c r="A436" t="s">
        <v>1103</v>
      </c>
      <c r="B436" t="s">
        <v>1104</v>
      </c>
      <c r="C436" s="59" t="s">
        <v>1118</v>
      </c>
      <c r="D436" s="59" t="s">
        <v>1106</v>
      </c>
      <c r="E436">
        <v>1191</v>
      </c>
      <c r="F436" s="59">
        <v>5</v>
      </c>
      <c r="G436" s="59">
        <v>14</v>
      </c>
      <c r="H436" s="59">
        <v>16674</v>
      </c>
      <c r="I436" s="59">
        <v>333.48</v>
      </c>
      <c r="J436" s="53">
        <f t="shared" si="6"/>
        <v>16340.52</v>
      </c>
      <c r="K436" s="59">
        <v>3383</v>
      </c>
      <c r="L436" s="59">
        <v>12957.52</v>
      </c>
      <c r="M436" s="60">
        <v>42156</v>
      </c>
    </row>
    <row r="437" spans="1:13" hidden="1">
      <c r="A437" t="s">
        <v>1109</v>
      </c>
      <c r="B437" t="s">
        <v>1104</v>
      </c>
      <c r="C437" s="59" t="s">
        <v>1118</v>
      </c>
      <c r="D437" s="59" t="s">
        <v>1106</v>
      </c>
      <c r="E437">
        <v>1682</v>
      </c>
      <c r="F437" s="59">
        <v>5</v>
      </c>
      <c r="G437" s="59">
        <v>22</v>
      </c>
      <c r="H437" s="59">
        <v>37004</v>
      </c>
      <c r="I437" s="59">
        <v>740.08</v>
      </c>
      <c r="J437" s="53">
        <f t="shared" si="6"/>
        <v>36263.919999999998</v>
      </c>
      <c r="K437" s="59">
        <v>15718</v>
      </c>
      <c r="L437" s="59">
        <v>20545.919999999998</v>
      </c>
      <c r="M437" s="60">
        <v>42278</v>
      </c>
    </row>
    <row r="438" spans="1:13" hidden="1">
      <c r="A438" t="s">
        <v>1103</v>
      </c>
      <c r="B438" t="s">
        <v>1113</v>
      </c>
      <c r="C438" s="59" t="s">
        <v>1118</v>
      </c>
      <c r="D438" s="59" t="s">
        <v>1106</v>
      </c>
      <c r="E438">
        <v>757</v>
      </c>
      <c r="F438" s="59">
        <v>5</v>
      </c>
      <c r="G438" s="59">
        <v>14</v>
      </c>
      <c r="H438" s="59">
        <v>10598</v>
      </c>
      <c r="I438" s="59">
        <v>211.96</v>
      </c>
      <c r="J438" s="53">
        <f t="shared" si="6"/>
        <v>10386.040000000001</v>
      </c>
      <c r="K438" s="59">
        <v>2128</v>
      </c>
      <c r="L438" s="59">
        <v>8258.0400000000009</v>
      </c>
      <c r="M438" s="60">
        <v>42309</v>
      </c>
    </row>
    <row r="439" spans="1:13">
      <c r="A439" t="s">
        <v>1109</v>
      </c>
      <c r="B439" t="s">
        <v>1110</v>
      </c>
      <c r="C439" s="59" t="s">
        <v>1118</v>
      </c>
      <c r="D439" s="59" t="s">
        <v>1106</v>
      </c>
      <c r="E439">
        <v>1965</v>
      </c>
      <c r="F439" s="59">
        <v>5</v>
      </c>
      <c r="G439" s="59">
        <v>9</v>
      </c>
      <c r="H439" s="59">
        <v>17685</v>
      </c>
      <c r="I439" s="59">
        <v>530.54999999999995</v>
      </c>
      <c r="J439" s="53">
        <f t="shared" si="6"/>
        <v>17154.45</v>
      </c>
      <c r="K439" s="59">
        <v>9976</v>
      </c>
      <c r="L439" s="59">
        <v>7178.4500000000007</v>
      </c>
      <c r="M439" s="60">
        <v>42036</v>
      </c>
    </row>
    <row r="440" spans="1:13" hidden="1">
      <c r="A440" t="s">
        <v>1103</v>
      </c>
      <c r="B440" t="s">
        <v>1108</v>
      </c>
      <c r="C440" s="59" t="s">
        <v>1118</v>
      </c>
      <c r="D440" s="59" t="s">
        <v>1106</v>
      </c>
      <c r="E440">
        <v>1961</v>
      </c>
      <c r="F440" s="59">
        <v>5</v>
      </c>
      <c r="G440" s="59">
        <v>14</v>
      </c>
      <c r="H440" s="59">
        <v>27454</v>
      </c>
      <c r="I440" s="59">
        <v>823.62</v>
      </c>
      <c r="J440" s="53">
        <f t="shared" si="6"/>
        <v>26630.38</v>
      </c>
      <c r="K440" s="59">
        <v>5839</v>
      </c>
      <c r="L440" s="59">
        <v>20791.38</v>
      </c>
      <c r="M440" s="60">
        <v>42156</v>
      </c>
    </row>
    <row r="441" spans="1:13" hidden="1">
      <c r="A441" t="s">
        <v>1109</v>
      </c>
      <c r="B441" t="s">
        <v>1108</v>
      </c>
      <c r="C441" s="59" t="s">
        <v>1118</v>
      </c>
      <c r="D441" s="59" t="s">
        <v>1106</v>
      </c>
      <c r="E441">
        <v>620</v>
      </c>
      <c r="F441" s="59">
        <v>5</v>
      </c>
      <c r="G441" s="59">
        <v>9</v>
      </c>
      <c r="H441" s="59">
        <v>5580</v>
      </c>
      <c r="I441" s="59">
        <v>167.4</v>
      </c>
      <c r="J441" s="53">
        <f t="shared" si="6"/>
        <v>5412.6</v>
      </c>
      <c r="K441" s="59">
        <v>3094</v>
      </c>
      <c r="L441" s="59">
        <v>2318.6000000000004</v>
      </c>
      <c r="M441" s="60">
        <v>42248</v>
      </c>
    </row>
    <row r="442" spans="1:13" hidden="1">
      <c r="A442" t="s">
        <v>7</v>
      </c>
      <c r="B442" t="s">
        <v>1108</v>
      </c>
      <c r="C442" s="59" t="s">
        <v>1118</v>
      </c>
      <c r="D442" s="59" t="s">
        <v>1106</v>
      </c>
      <c r="E442">
        <v>1346</v>
      </c>
      <c r="F442" s="59">
        <v>5</v>
      </c>
      <c r="G442" s="59">
        <v>127</v>
      </c>
      <c r="H442" s="59">
        <v>170942</v>
      </c>
      <c r="I442" s="59">
        <v>5128.26</v>
      </c>
      <c r="J442" s="53">
        <f t="shared" si="6"/>
        <v>165813.74</v>
      </c>
      <c r="K442" s="59">
        <v>154499</v>
      </c>
      <c r="L442" s="59">
        <v>11314.739999999991</v>
      </c>
      <c r="M442" s="60">
        <v>42339</v>
      </c>
    </row>
    <row r="443" spans="1:13">
      <c r="A443" t="s">
        <v>7</v>
      </c>
      <c r="B443" t="s">
        <v>1110</v>
      </c>
      <c r="C443" s="59" t="s">
        <v>1118</v>
      </c>
      <c r="D443" s="59" t="s">
        <v>1106</v>
      </c>
      <c r="E443">
        <v>1832</v>
      </c>
      <c r="F443" s="59">
        <v>5</v>
      </c>
      <c r="G443" s="59">
        <v>127</v>
      </c>
      <c r="H443" s="59">
        <v>232664</v>
      </c>
      <c r="I443" s="59">
        <v>6979.92</v>
      </c>
      <c r="J443" s="53">
        <f t="shared" si="6"/>
        <v>225684.08</v>
      </c>
      <c r="K443" s="59">
        <v>204652</v>
      </c>
      <c r="L443" s="59">
        <v>21032.079999999987</v>
      </c>
      <c r="M443" s="60">
        <v>42339</v>
      </c>
    </row>
    <row r="444" spans="1:13" hidden="1">
      <c r="A444" t="s">
        <v>1107</v>
      </c>
      <c r="B444" t="s">
        <v>1113</v>
      </c>
      <c r="C444" s="59" t="s">
        <v>1118</v>
      </c>
      <c r="D444" s="59" t="s">
        <v>1106</v>
      </c>
      <c r="E444">
        <v>2142</v>
      </c>
      <c r="F444" s="59">
        <v>5</v>
      </c>
      <c r="G444" s="59">
        <v>17</v>
      </c>
      <c r="H444" s="59">
        <v>36414</v>
      </c>
      <c r="I444" s="59">
        <v>1456.5599999999997</v>
      </c>
      <c r="J444" s="53">
        <f t="shared" si="6"/>
        <v>34957.440000000002</v>
      </c>
      <c r="K444" s="59">
        <v>20363</v>
      </c>
      <c r="L444" s="59">
        <v>14594.440000000002</v>
      </c>
      <c r="M444" s="60">
        <v>42278</v>
      </c>
    </row>
    <row r="445" spans="1:13" hidden="1">
      <c r="A445" t="s">
        <v>1107</v>
      </c>
      <c r="B445" t="s">
        <v>1111</v>
      </c>
      <c r="C445" s="59" t="s">
        <v>1118</v>
      </c>
      <c r="D445" s="59" t="s">
        <v>1106</v>
      </c>
      <c r="E445">
        <v>2063</v>
      </c>
      <c r="F445" s="59">
        <v>5</v>
      </c>
      <c r="G445" s="59">
        <v>17</v>
      </c>
      <c r="H445" s="59">
        <v>35071</v>
      </c>
      <c r="I445" s="59">
        <v>1402.84</v>
      </c>
      <c r="J445" s="53">
        <f t="shared" si="6"/>
        <v>33668.160000000003</v>
      </c>
      <c r="K445" s="59">
        <v>19856</v>
      </c>
      <c r="L445" s="59">
        <v>13812.160000000003</v>
      </c>
      <c r="M445" s="60">
        <v>42064</v>
      </c>
    </row>
    <row r="446" spans="1:13">
      <c r="A446" t="s">
        <v>1116</v>
      </c>
      <c r="B446" t="s">
        <v>1110</v>
      </c>
      <c r="C446" s="59" t="s">
        <v>1118</v>
      </c>
      <c r="D446" s="59" t="s">
        <v>1106</v>
      </c>
      <c r="E446">
        <v>1851</v>
      </c>
      <c r="F446" s="59">
        <v>5</v>
      </c>
      <c r="G446" s="59">
        <v>302</v>
      </c>
      <c r="H446" s="59">
        <v>559002</v>
      </c>
      <c r="I446" s="59">
        <v>22360.080000000002</v>
      </c>
      <c r="J446" s="53">
        <f t="shared" si="6"/>
        <v>536641.92000000004</v>
      </c>
      <c r="K446" s="59">
        <v>464925</v>
      </c>
      <c r="L446" s="59">
        <v>71716.920000000042</v>
      </c>
      <c r="M446" s="60">
        <v>42217</v>
      </c>
    </row>
    <row r="447" spans="1:13">
      <c r="A447" t="s">
        <v>1116</v>
      </c>
      <c r="B447" t="s">
        <v>1110</v>
      </c>
      <c r="C447" s="59" t="s">
        <v>1118</v>
      </c>
      <c r="D447" s="59" t="s">
        <v>1106</v>
      </c>
      <c r="E447">
        <v>2059</v>
      </c>
      <c r="F447" s="59">
        <v>5</v>
      </c>
      <c r="G447" s="59">
        <v>302</v>
      </c>
      <c r="H447" s="59">
        <v>621818</v>
      </c>
      <c r="I447" s="59">
        <v>24872.720000000001</v>
      </c>
      <c r="J447" s="53">
        <f t="shared" si="6"/>
        <v>596945.28</v>
      </c>
      <c r="K447" s="59">
        <v>505223</v>
      </c>
      <c r="L447" s="59">
        <v>91722.280000000028</v>
      </c>
      <c r="M447" s="60">
        <v>42278</v>
      </c>
    </row>
    <row r="448" spans="1:13" hidden="1">
      <c r="A448" t="s">
        <v>7</v>
      </c>
      <c r="B448" t="s">
        <v>1113</v>
      </c>
      <c r="C448" s="59" t="s">
        <v>1118</v>
      </c>
      <c r="D448" s="59" t="s">
        <v>1106</v>
      </c>
      <c r="E448">
        <v>1191</v>
      </c>
      <c r="F448" s="59">
        <v>5</v>
      </c>
      <c r="G448" s="59">
        <v>127</v>
      </c>
      <c r="H448" s="59">
        <v>151257</v>
      </c>
      <c r="I448" s="59">
        <v>6050.28</v>
      </c>
      <c r="J448" s="53">
        <f t="shared" si="6"/>
        <v>145206.72</v>
      </c>
      <c r="K448" s="59">
        <v>136924</v>
      </c>
      <c r="L448" s="59">
        <v>8282.7200000000012</v>
      </c>
      <c r="M448" s="60">
        <v>42339</v>
      </c>
    </row>
    <row r="449" spans="1:13" hidden="1">
      <c r="A449" t="s">
        <v>1109</v>
      </c>
      <c r="B449" t="s">
        <v>1108</v>
      </c>
      <c r="C449" s="59" t="s">
        <v>1118</v>
      </c>
      <c r="D449" s="59" t="s">
        <v>1112</v>
      </c>
      <c r="E449">
        <v>1492.5</v>
      </c>
      <c r="F449" s="59">
        <v>5</v>
      </c>
      <c r="G449" s="59">
        <v>352</v>
      </c>
      <c r="H449" s="59">
        <v>525360</v>
      </c>
      <c r="I449" s="59">
        <v>26268</v>
      </c>
      <c r="J449" s="53">
        <f t="shared" si="6"/>
        <v>499092</v>
      </c>
      <c r="K449" s="59">
        <v>359926</v>
      </c>
      <c r="L449" s="59">
        <v>139166</v>
      </c>
      <c r="M449" s="60">
        <v>42005</v>
      </c>
    </row>
    <row r="450" spans="1:13" hidden="1">
      <c r="A450" t="s">
        <v>7</v>
      </c>
      <c r="B450" t="s">
        <v>1104</v>
      </c>
      <c r="C450" s="59" t="s">
        <v>1118</v>
      </c>
      <c r="D450" s="59" t="s">
        <v>1112</v>
      </c>
      <c r="E450">
        <v>3633</v>
      </c>
      <c r="F450" s="59">
        <v>5</v>
      </c>
      <c r="G450" s="59">
        <v>127</v>
      </c>
      <c r="H450" s="59">
        <v>461391</v>
      </c>
      <c r="I450" s="59">
        <v>23069.550000000003</v>
      </c>
      <c r="J450" s="53">
        <f t="shared" ref="J450:J513" si="7">H450-I450</f>
        <v>438321.45</v>
      </c>
      <c r="K450" s="59">
        <v>435609</v>
      </c>
      <c r="L450" s="59">
        <v>2712.4500000000116</v>
      </c>
      <c r="M450" s="60">
        <v>42186</v>
      </c>
    </row>
    <row r="451" spans="1:13">
      <c r="A451" t="s">
        <v>1103</v>
      </c>
      <c r="B451" t="s">
        <v>1110</v>
      </c>
      <c r="C451" s="59" t="s">
        <v>1118</v>
      </c>
      <c r="D451" s="59" t="s">
        <v>1112</v>
      </c>
      <c r="E451">
        <v>2442</v>
      </c>
      <c r="F451" s="59">
        <v>5</v>
      </c>
      <c r="G451" s="59">
        <v>14</v>
      </c>
      <c r="H451" s="59">
        <v>34188</v>
      </c>
      <c r="I451" s="59">
        <v>1709.4</v>
      </c>
      <c r="J451" s="53">
        <f t="shared" si="7"/>
        <v>32478.6</v>
      </c>
      <c r="K451" s="59">
        <v>7120</v>
      </c>
      <c r="L451" s="59">
        <v>25358.6</v>
      </c>
      <c r="M451" s="60">
        <v>42309</v>
      </c>
    </row>
    <row r="452" spans="1:13" hidden="1">
      <c r="A452" t="s">
        <v>1109</v>
      </c>
      <c r="B452" t="s">
        <v>1113</v>
      </c>
      <c r="C452" s="59" t="s">
        <v>1118</v>
      </c>
      <c r="D452" s="59" t="s">
        <v>1112</v>
      </c>
      <c r="E452">
        <v>1064</v>
      </c>
      <c r="F452" s="59">
        <v>5</v>
      </c>
      <c r="G452" s="59">
        <v>352</v>
      </c>
      <c r="H452" s="59">
        <v>374528</v>
      </c>
      <c r="I452" s="59">
        <v>22471.68</v>
      </c>
      <c r="J452" s="53">
        <f t="shared" si="7"/>
        <v>352056.32000000001</v>
      </c>
      <c r="K452" s="59">
        <v>255290</v>
      </c>
      <c r="L452" s="59">
        <v>96766.32</v>
      </c>
      <c r="M452" s="60">
        <v>42095</v>
      </c>
    </row>
    <row r="453" spans="1:13">
      <c r="A453" t="s">
        <v>1109</v>
      </c>
      <c r="B453" t="s">
        <v>1110</v>
      </c>
      <c r="C453" s="59" t="s">
        <v>1118</v>
      </c>
      <c r="D453" s="59" t="s">
        <v>1112</v>
      </c>
      <c r="E453">
        <v>1524</v>
      </c>
      <c r="F453" s="59">
        <v>5</v>
      </c>
      <c r="G453" s="59">
        <v>352</v>
      </c>
      <c r="H453" s="59">
        <v>536448</v>
      </c>
      <c r="I453" s="59">
        <v>32186.879999999997</v>
      </c>
      <c r="J453" s="53">
        <f t="shared" si="7"/>
        <v>504261.12</v>
      </c>
      <c r="K453" s="59">
        <v>379658</v>
      </c>
      <c r="L453" s="59">
        <v>124603.12</v>
      </c>
      <c r="M453" s="60">
        <v>42125</v>
      </c>
    </row>
    <row r="454" spans="1:13" hidden="1">
      <c r="A454" t="s">
        <v>1103</v>
      </c>
      <c r="B454" t="s">
        <v>1104</v>
      </c>
      <c r="C454" s="59" t="s">
        <v>1118</v>
      </c>
      <c r="D454" s="59" t="s">
        <v>1112</v>
      </c>
      <c r="E454">
        <v>2725</v>
      </c>
      <c r="F454" s="59">
        <v>5</v>
      </c>
      <c r="G454" s="59">
        <v>14</v>
      </c>
      <c r="H454" s="59">
        <v>38150</v>
      </c>
      <c r="I454" s="59">
        <v>2289</v>
      </c>
      <c r="J454" s="53">
        <f t="shared" si="7"/>
        <v>35861</v>
      </c>
      <c r="K454" s="59">
        <v>8113</v>
      </c>
      <c r="L454" s="59">
        <v>27748</v>
      </c>
      <c r="M454" s="60">
        <v>42309</v>
      </c>
    </row>
    <row r="455" spans="1:13" hidden="1">
      <c r="A455" t="s">
        <v>1103</v>
      </c>
      <c r="B455" t="s">
        <v>1113</v>
      </c>
      <c r="C455" s="59" t="s">
        <v>1118</v>
      </c>
      <c r="D455" s="59" t="s">
        <v>1112</v>
      </c>
      <c r="E455">
        <v>2461</v>
      </c>
      <c r="F455" s="59">
        <v>5</v>
      </c>
      <c r="G455" s="59">
        <v>14</v>
      </c>
      <c r="H455" s="59">
        <v>34454</v>
      </c>
      <c r="I455" s="59">
        <v>2411.7799999999997</v>
      </c>
      <c r="J455" s="53">
        <f t="shared" si="7"/>
        <v>32042.22</v>
      </c>
      <c r="K455" s="59">
        <v>6921</v>
      </c>
      <c r="L455" s="59">
        <v>25121.22</v>
      </c>
      <c r="M455" s="60">
        <v>42005</v>
      </c>
    </row>
    <row r="456" spans="1:13" hidden="1">
      <c r="A456" t="s">
        <v>1103</v>
      </c>
      <c r="B456" t="s">
        <v>1108</v>
      </c>
      <c r="C456" s="59" t="s">
        <v>1118</v>
      </c>
      <c r="D456" s="59" t="s">
        <v>1112</v>
      </c>
      <c r="E456">
        <v>2363</v>
      </c>
      <c r="F456" s="59">
        <v>5</v>
      </c>
      <c r="G456" s="59">
        <v>14</v>
      </c>
      <c r="H456" s="59">
        <v>33082</v>
      </c>
      <c r="I456" s="59">
        <v>2315.7399999999998</v>
      </c>
      <c r="J456" s="53">
        <f t="shared" si="7"/>
        <v>30766.260000000002</v>
      </c>
      <c r="K456" s="59">
        <v>7438</v>
      </c>
      <c r="L456" s="59">
        <v>23328.260000000002</v>
      </c>
      <c r="M456" s="60">
        <v>42309</v>
      </c>
    </row>
    <row r="457" spans="1:13" hidden="1">
      <c r="A457" t="s">
        <v>1109</v>
      </c>
      <c r="B457" t="s">
        <v>1108</v>
      </c>
      <c r="C457" s="59" t="s">
        <v>1118</v>
      </c>
      <c r="D457" s="59" t="s">
        <v>1112</v>
      </c>
      <c r="E457">
        <v>2006</v>
      </c>
      <c r="F457" s="59">
        <v>5</v>
      </c>
      <c r="G457" s="59">
        <v>22</v>
      </c>
      <c r="H457" s="59">
        <v>44132</v>
      </c>
      <c r="I457" s="59">
        <v>3089.2400000000002</v>
      </c>
      <c r="J457" s="53">
        <f t="shared" si="7"/>
        <v>41042.76</v>
      </c>
      <c r="K457" s="59">
        <v>19804</v>
      </c>
      <c r="L457" s="59">
        <v>21238.760000000002</v>
      </c>
      <c r="M457" s="60">
        <v>42278</v>
      </c>
    </row>
    <row r="458" spans="1:13" hidden="1">
      <c r="A458" t="s">
        <v>1116</v>
      </c>
      <c r="B458" t="s">
        <v>1108</v>
      </c>
      <c r="C458" s="59" t="s">
        <v>1118</v>
      </c>
      <c r="D458" s="59" t="s">
        <v>1112</v>
      </c>
      <c r="E458">
        <v>2212</v>
      </c>
      <c r="F458" s="59">
        <v>5</v>
      </c>
      <c r="G458" s="59">
        <v>302</v>
      </c>
      <c r="H458" s="59">
        <v>668024</v>
      </c>
      <c r="I458" s="59">
        <v>46761.680000000008</v>
      </c>
      <c r="J458" s="53">
        <f t="shared" si="7"/>
        <v>621262.31999999995</v>
      </c>
      <c r="K458" s="59">
        <v>545649</v>
      </c>
      <c r="L458" s="59">
        <v>75613.319999999949</v>
      </c>
      <c r="M458" s="60">
        <v>42278</v>
      </c>
    </row>
    <row r="459" spans="1:13" hidden="1">
      <c r="A459" t="s">
        <v>1109</v>
      </c>
      <c r="B459" t="s">
        <v>1111</v>
      </c>
      <c r="C459" s="59" t="s">
        <v>1118</v>
      </c>
      <c r="D459" s="59" t="s">
        <v>1112</v>
      </c>
      <c r="E459">
        <v>497</v>
      </c>
      <c r="F459" s="59">
        <v>5</v>
      </c>
      <c r="G459" s="59">
        <v>9</v>
      </c>
      <c r="H459" s="59">
        <v>4473</v>
      </c>
      <c r="I459" s="59">
        <v>357.83999999999992</v>
      </c>
      <c r="J459" s="53">
        <f t="shared" si="7"/>
        <v>4115.16</v>
      </c>
      <c r="K459" s="59">
        <v>2432</v>
      </c>
      <c r="L459" s="59">
        <v>1683.1599999999999</v>
      </c>
      <c r="M459" s="60">
        <v>42036</v>
      </c>
    </row>
    <row r="460" spans="1:13" hidden="1">
      <c r="A460" t="s">
        <v>1109</v>
      </c>
      <c r="B460" t="s">
        <v>1104</v>
      </c>
      <c r="C460" s="59" t="s">
        <v>1118</v>
      </c>
      <c r="D460" s="59" t="s">
        <v>1112</v>
      </c>
      <c r="E460">
        <v>1318</v>
      </c>
      <c r="F460" s="59">
        <v>5</v>
      </c>
      <c r="G460" s="59">
        <v>22</v>
      </c>
      <c r="H460" s="59">
        <v>28996</v>
      </c>
      <c r="I460" s="59">
        <v>2319.6799999999998</v>
      </c>
      <c r="J460" s="53">
        <f t="shared" si="7"/>
        <v>26676.32</v>
      </c>
      <c r="K460" s="59">
        <v>13048</v>
      </c>
      <c r="L460" s="59">
        <v>13628.32</v>
      </c>
      <c r="M460" s="60">
        <v>42156</v>
      </c>
    </row>
    <row r="461" spans="1:13" hidden="1">
      <c r="A461" t="s">
        <v>1107</v>
      </c>
      <c r="B461" t="s">
        <v>1108</v>
      </c>
      <c r="C461" s="59" t="s">
        <v>1118</v>
      </c>
      <c r="D461" s="59" t="s">
        <v>1112</v>
      </c>
      <c r="E461">
        <v>2545</v>
      </c>
      <c r="F461" s="59">
        <v>5</v>
      </c>
      <c r="G461" s="59">
        <v>17</v>
      </c>
      <c r="H461" s="59">
        <v>43265</v>
      </c>
      <c r="I461" s="59">
        <v>3461.2000000000003</v>
      </c>
      <c r="J461" s="53">
        <f t="shared" si="7"/>
        <v>39803.800000000003</v>
      </c>
      <c r="K461" s="59">
        <v>25236</v>
      </c>
      <c r="L461" s="59">
        <v>14567.800000000003</v>
      </c>
      <c r="M461" s="60">
        <v>42064</v>
      </c>
    </row>
    <row r="462" spans="1:13" hidden="1">
      <c r="A462" t="s">
        <v>1109</v>
      </c>
      <c r="B462" t="s">
        <v>1111</v>
      </c>
      <c r="C462" s="59" t="s">
        <v>1118</v>
      </c>
      <c r="D462" s="59" t="s">
        <v>1112</v>
      </c>
      <c r="E462">
        <v>807</v>
      </c>
      <c r="F462" s="59">
        <v>5</v>
      </c>
      <c r="G462" s="59">
        <v>22</v>
      </c>
      <c r="H462" s="59">
        <v>17754</v>
      </c>
      <c r="I462" s="59">
        <v>1420.32</v>
      </c>
      <c r="J462" s="53">
        <f t="shared" si="7"/>
        <v>16333.68</v>
      </c>
      <c r="K462" s="59">
        <v>7031</v>
      </c>
      <c r="L462" s="59">
        <v>9302.68</v>
      </c>
      <c r="M462" s="60">
        <v>42156</v>
      </c>
    </row>
    <row r="463" spans="1:13">
      <c r="A463" t="s">
        <v>1109</v>
      </c>
      <c r="B463" t="s">
        <v>1110</v>
      </c>
      <c r="C463" s="59" t="s">
        <v>1118</v>
      </c>
      <c r="D463" s="59" t="s">
        <v>1112</v>
      </c>
      <c r="E463">
        <v>674</v>
      </c>
      <c r="F463" s="59">
        <v>5</v>
      </c>
      <c r="G463" s="59">
        <v>22</v>
      </c>
      <c r="H463" s="59">
        <v>14828</v>
      </c>
      <c r="I463" s="59">
        <v>1186.24</v>
      </c>
      <c r="J463" s="53">
        <f t="shared" si="7"/>
        <v>13641.76</v>
      </c>
      <c r="K463" s="59">
        <v>6492</v>
      </c>
      <c r="L463" s="59">
        <v>7149.76</v>
      </c>
      <c r="M463" s="60">
        <v>42186</v>
      </c>
    </row>
    <row r="464" spans="1:13" hidden="1">
      <c r="A464" t="s">
        <v>1116</v>
      </c>
      <c r="B464" t="s">
        <v>1108</v>
      </c>
      <c r="C464" s="59" t="s">
        <v>1118</v>
      </c>
      <c r="D464" s="59" t="s">
        <v>1112</v>
      </c>
      <c r="E464">
        <v>1641</v>
      </c>
      <c r="F464" s="59">
        <v>5</v>
      </c>
      <c r="G464" s="59">
        <v>302</v>
      </c>
      <c r="H464" s="59">
        <v>495582</v>
      </c>
      <c r="I464" s="59">
        <v>39646.559999999998</v>
      </c>
      <c r="J464" s="53">
        <f t="shared" si="7"/>
        <v>455935.44</v>
      </c>
      <c r="K464" s="59">
        <v>390824</v>
      </c>
      <c r="L464" s="59">
        <v>65111.44</v>
      </c>
      <c r="M464" s="60">
        <v>42217</v>
      </c>
    </row>
    <row r="465" spans="1:13">
      <c r="A465" t="s">
        <v>1107</v>
      </c>
      <c r="B465" t="s">
        <v>1110</v>
      </c>
      <c r="C465" s="59" t="s">
        <v>1118</v>
      </c>
      <c r="D465" s="59" t="s">
        <v>1112</v>
      </c>
      <c r="E465">
        <v>834</v>
      </c>
      <c r="F465" s="59">
        <v>5</v>
      </c>
      <c r="G465" s="59">
        <v>17</v>
      </c>
      <c r="H465" s="59">
        <v>14178</v>
      </c>
      <c r="I465" s="59">
        <v>1134.24</v>
      </c>
      <c r="J465" s="53">
        <f t="shared" si="7"/>
        <v>13043.76</v>
      </c>
      <c r="K465" s="59">
        <v>7149</v>
      </c>
      <c r="L465" s="59">
        <v>5894.76</v>
      </c>
      <c r="M465" s="60">
        <v>42339</v>
      </c>
    </row>
    <row r="466" spans="1:13" hidden="1">
      <c r="A466" t="s">
        <v>1116</v>
      </c>
      <c r="B466" t="s">
        <v>1111</v>
      </c>
      <c r="C466" s="59" t="s">
        <v>1118</v>
      </c>
      <c r="D466" s="59" t="s">
        <v>1112</v>
      </c>
      <c r="E466">
        <v>3813.5</v>
      </c>
      <c r="F466" s="59">
        <v>5</v>
      </c>
      <c r="G466" s="59">
        <v>302</v>
      </c>
      <c r="H466" s="59">
        <v>1151677</v>
      </c>
      <c r="I466" s="59">
        <v>103650.93</v>
      </c>
      <c r="J466" s="53">
        <f t="shared" si="7"/>
        <v>1048026.0700000001</v>
      </c>
      <c r="K466" s="59">
        <v>951085</v>
      </c>
      <c r="L466" s="59">
        <v>96941.070000000065</v>
      </c>
      <c r="M466" s="60">
        <v>42095</v>
      </c>
    </row>
    <row r="467" spans="1:13" hidden="1">
      <c r="A467" t="s">
        <v>1109</v>
      </c>
      <c r="B467" t="s">
        <v>1108</v>
      </c>
      <c r="C467" s="59" t="s">
        <v>1118</v>
      </c>
      <c r="D467" s="59" t="s">
        <v>1112</v>
      </c>
      <c r="E467">
        <v>1694</v>
      </c>
      <c r="F467" s="59">
        <v>5</v>
      </c>
      <c r="G467" s="59">
        <v>352</v>
      </c>
      <c r="H467" s="59">
        <v>596288</v>
      </c>
      <c r="I467" s="59">
        <v>53665.919999999998</v>
      </c>
      <c r="J467" s="53">
        <f t="shared" si="7"/>
        <v>542622.07999999996</v>
      </c>
      <c r="K467" s="59">
        <v>433170</v>
      </c>
      <c r="L467" s="59">
        <v>109452.07999999996</v>
      </c>
      <c r="M467" s="60">
        <v>42125</v>
      </c>
    </row>
    <row r="468" spans="1:13" hidden="1">
      <c r="A468" t="s">
        <v>1103</v>
      </c>
      <c r="B468" t="s">
        <v>1111</v>
      </c>
      <c r="C468" s="59" t="s">
        <v>1118</v>
      </c>
      <c r="D468" s="59" t="s">
        <v>1112</v>
      </c>
      <c r="E468">
        <v>2403</v>
      </c>
      <c r="F468" s="59">
        <v>5</v>
      </c>
      <c r="G468" s="59">
        <v>14</v>
      </c>
      <c r="H468" s="59">
        <v>33642</v>
      </c>
      <c r="I468" s="59">
        <v>3027.7799999999997</v>
      </c>
      <c r="J468" s="53">
        <f t="shared" si="7"/>
        <v>30614.22</v>
      </c>
      <c r="K468" s="59">
        <v>6900</v>
      </c>
      <c r="L468" s="59">
        <v>23714.22</v>
      </c>
      <c r="M468" s="60">
        <v>42309</v>
      </c>
    </row>
    <row r="469" spans="1:13" hidden="1">
      <c r="A469" t="s">
        <v>7</v>
      </c>
      <c r="B469" t="s">
        <v>1104</v>
      </c>
      <c r="C469" s="59" t="s">
        <v>1118</v>
      </c>
      <c r="D469" s="59" t="s">
        <v>1112</v>
      </c>
      <c r="E469">
        <v>2849</v>
      </c>
      <c r="F469" s="59">
        <v>5</v>
      </c>
      <c r="G469" s="59">
        <v>127</v>
      </c>
      <c r="H469" s="59">
        <v>361823</v>
      </c>
      <c r="I469" s="59">
        <v>32564.07</v>
      </c>
      <c r="J469" s="53">
        <f t="shared" si="7"/>
        <v>329258.93</v>
      </c>
      <c r="K469" s="59">
        <v>335742</v>
      </c>
      <c r="L469" s="59">
        <v>-6483.070000000007</v>
      </c>
      <c r="M469" s="60">
        <v>42339</v>
      </c>
    </row>
    <row r="470" spans="1:13" hidden="1">
      <c r="A470" t="s">
        <v>1109</v>
      </c>
      <c r="B470" t="s">
        <v>1104</v>
      </c>
      <c r="C470" s="59" t="s">
        <v>1118</v>
      </c>
      <c r="D470" s="59" t="s">
        <v>1114</v>
      </c>
      <c r="E470">
        <v>2449</v>
      </c>
      <c r="F470" s="59">
        <v>5</v>
      </c>
      <c r="G470" s="59">
        <v>9</v>
      </c>
      <c r="H470" s="59">
        <v>22041</v>
      </c>
      <c r="I470" s="59">
        <v>2204.1</v>
      </c>
      <c r="J470" s="53">
        <f t="shared" si="7"/>
        <v>19836.900000000001</v>
      </c>
      <c r="K470" s="59">
        <v>12022</v>
      </c>
      <c r="L470" s="59">
        <v>7814.9000000000015</v>
      </c>
      <c r="M470" s="60">
        <v>42248</v>
      </c>
    </row>
    <row r="471" spans="1:13" hidden="1">
      <c r="A471" t="s">
        <v>1109</v>
      </c>
      <c r="B471" t="s">
        <v>1104</v>
      </c>
      <c r="C471" s="59" t="s">
        <v>1118</v>
      </c>
      <c r="D471" s="59" t="s">
        <v>1114</v>
      </c>
      <c r="E471">
        <v>2404</v>
      </c>
      <c r="F471" s="59">
        <v>5</v>
      </c>
      <c r="G471" s="59">
        <v>352</v>
      </c>
      <c r="H471" s="59">
        <v>846208</v>
      </c>
      <c r="I471" s="59">
        <v>84620.800000000003</v>
      </c>
      <c r="J471" s="53">
        <f t="shared" si="7"/>
        <v>761587.19999999995</v>
      </c>
      <c r="K471" s="59">
        <v>601760</v>
      </c>
      <c r="L471" s="59">
        <v>159827.19999999995</v>
      </c>
      <c r="M471" s="60">
        <v>42125</v>
      </c>
    </row>
    <row r="472" spans="1:13" hidden="1">
      <c r="A472" t="s">
        <v>1107</v>
      </c>
      <c r="B472" t="s">
        <v>1108</v>
      </c>
      <c r="C472" s="59" t="s">
        <v>1118</v>
      </c>
      <c r="D472" s="59" t="s">
        <v>1114</v>
      </c>
      <c r="E472">
        <v>2189</v>
      </c>
      <c r="F472" s="59">
        <v>5</v>
      </c>
      <c r="G472" s="59">
        <v>17</v>
      </c>
      <c r="H472" s="59">
        <v>37213</v>
      </c>
      <c r="I472" s="59">
        <v>3721.3</v>
      </c>
      <c r="J472" s="53">
        <f t="shared" si="7"/>
        <v>33491.699999999997</v>
      </c>
      <c r="K472" s="59">
        <v>20685</v>
      </c>
      <c r="L472" s="59">
        <v>12806.699999999997</v>
      </c>
      <c r="M472" s="60">
        <v>42339</v>
      </c>
    </row>
    <row r="473" spans="1:13">
      <c r="A473" t="s">
        <v>1109</v>
      </c>
      <c r="B473" t="s">
        <v>1110</v>
      </c>
      <c r="C473" s="59" t="s">
        <v>1118</v>
      </c>
      <c r="D473" s="59" t="s">
        <v>1114</v>
      </c>
      <c r="E473">
        <v>832</v>
      </c>
      <c r="F473" s="59">
        <v>5</v>
      </c>
      <c r="G473" s="59">
        <v>352</v>
      </c>
      <c r="H473" s="59">
        <v>292864</v>
      </c>
      <c r="I473" s="59">
        <v>32215.040000000001</v>
      </c>
      <c r="J473" s="53">
        <f t="shared" si="7"/>
        <v>260648.95999999999</v>
      </c>
      <c r="K473" s="59">
        <v>199547</v>
      </c>
      <c r="L473" s="59">
        <v>61101.959999999992</v>
      </c>
      <c r="M473" s="60">
        <v>42005</v>
      </c>
    </row>
    <row r="474" spans="1:13" hidden="1">
      <c r="A474" t="s">
        <v>1107</v>
      </c>
      <c r="B474" t="s">
        <v>1113</v>
      </c>
      <c r="C474" s="59" t="s">
        <v>1118</v>
      </c>
      <c r="D474" s="59" t="s">
        <v>1114</v>
      </c>
      <c r="E474">
        <v>2234</v>
      </c>
      <c r="F474" s="59">
        <v>5</v>
      </c>
      <c r="G474" s="59">
        <v>17</v>
      </c>
      <c r="H474" s="59">
        <v>37978</v>
      </c>
      <c r="I474" s="59">
        <v>4177.58</v>
      </c>
      <c r="J474" s="53">
        <f t="shared" si="7"/>
        <v>33800.42</v>
      </c>
      <c r="K474" s="59">
        <v>22021</v>
      </c>
      <c r="L474" s="59">
        <v>11779.419999999998</v>
      </c>
      <c r="M474" s="60">
        <v>42339</v>
      </c>
    </row>
    <row r="475" spans="1:13" hidden="1">
      <c r="A475" t="s">
        <v>1107</v>
      </c>
      <c r="B475" t="s">
        <v>1104</v>
      </c>
      <c r="C475" s="59" t="s">
        <v>1118</v>
      </c>
      <c r="D475" s="59" t="s">
        <v>1114</v>
      </c>
      <c r="E475">
        <v>717</v>
      </c>
      <c r="F475" s="59">
        <v>5</v>
      </c>
      <c r="G475" s="59">
        <v>17</v>
      </c>
      <c r="H475" s="59">
        <v>12189</v>
      </c>
      <c r="I475" s="59">
        <v>1462.6799999999998</v>
      </c>
      <c r="J475" s="53">
        <f t="shared" si="7"/>
        <v>10726.32</v>
      </c>
      <c r="K475" s="59">
        <v>7025</v>
      </c>
      <c r="L475" s="59">
        <v>3701.3199999999997</v>
      </c>
      <c r="M475" s="60">
        <v>42064</v>
      </c>
    </row>
    <row r="476" spans="1:13" hidden="1">
      <c r="A476" t="s">
        <v>1116</v>
      </c>
      <c r="B476" t="s">
        <v>1108</v>
      </c>
      <c r="C476" s="59" t="s">
        <v>1118</v>
      </c>
      <c r="D476" s="59" t="s">
        <v>1114</v>
      </c>
      <c r="E476">
        <v>1844</v>
      </c>
      <c r="F476" s="59">
        <v>5</v>
      </c>
      <c r="G476" s="59">
        <v>302</v>
      </c>
      <c r="H476" s="59">
        <v>556888</v>
      </c>
      <c r="I476" s="59">
        <v>66826.559999999998</v>
      </c>
      <c r="J476" s="53">
        <f t="shared" si="7"/>
        <v>490061.44</v>
      </c>
      <c r="K476" s="59">
        <v>443317</v>
      </c>
      <c r="L476" s="59">
        <v>46744.44</v>
      </c>
      <c r="M476" s="60">
        <v>42095</v>
      </c>
    </row>
    <row r="477" spans="1:13" hidden="1">
      <c r="A477" t="s">
        <v>1109</v>
      </c>
      <c r="B477" t="s">
        <v>1113</v>
      </c>
      <c r="C477" s="59" t="s">
        <v>1118</v>
      </c>
      <c r="D477" s="59" t="s">
        <v>1114</v>
      </c>
      <c r="E477">
        <v>2412</v>
      </c>
      <c r="F477" s="59">
        <v>5</v>
      </c>
      <c r="G477" s="59">
        <v>9</v>
      </c>
      <c r="H477" s="59">
        <v>21708</v>
      </c>
      <c r="I477" s="59">
        <v>2604.96</v>
      </c>
      <c r="J477" s="53">
        <f t="shared" si="7"/>
        <v>19103.04</v>
      </c>
      <c r="K477" s="59">
        <v>12040</v>
      </c>
      <c r="L477" s="59">
        <v>7063.0400000000009</v>
      </c>
      <c r="M477" s="60">
        <v>42248</v>
      </c>
    </row>
    <row r="478" spans="1:13" hidden="1">
      <c r="A478" t="s">
        <v>1109</v>
      </c>
      <c r="B478" t="s">
        <v>1111</v>
      </c>
      <c r="C478" s="59" t="s">
        <v>1118</v>
      </c>
      <c r="D478" s="59" t="s">
        <v>1114</v>
      </c>
      <c r="E478">
        <v>2751</v>
      </c>
      <c r="F478" s="59">
        <v>5</v>
      </c>
      <c r="G478" s="59">
        <v>9</v>
      </c>
      <c r="H478" s="59">
        <v>24759</v>
      </c>
      <c r="I478" s="59">
        <v>2971.08</v>
      </c>
      <c r="J478" s="53">
        <f t="shared" si="7"/>
        <v>21787.919999999998</v>
      </c>
      <c r="K478" s="59">
        <v>13611</v>
      </c>
      <c r="L478" s="59">
        <v>8176.9199999999983</v>
      </c>
      <c r="M478" s="60">
        <v>42278</v>
      </c>
    </row>
    <row r="479" spans="1:13" hidden="1">
      <c r="A479" t="s">
        <v>1103</v>
      </c>
      <c r="B479" t="s">
        <v>1113</v>
      </c>
      <c r="C479" s="59" t="s">
        <v>1118</v>
      </c>
      <c r="D479" s="59" t="s">
        <v>1114</v>
      </c>
      <c r="E479">
        <v>2720</v>
      </c>
      <c r="F479" s="59">
        <v>5</v>
      </c>
      <c r="G479" s="59">
        <v>14</v>
      </c>
      <c r="H479" s="59">
        <v>38080</v>
      </c>
      <c r="I479" s="59">
        <v>4569.6000000000004</v>
      </c>
      <c r="J479" s="53">
        <f t="shared" si="7"/>
        <v>33510.400000000001</v>
      </c>
      <c r="K479" s="59">
        <v>8477</v>
      </c>
      <c r="L479" s="59">
        <v>25033.4</v>
      </c>
      <c r="M479" s="60">
        <v>42125</v>
      </c>
    </row>
    <row r="480" spans="1:13" hidden="1">
      <c r="A480" t="s">
        <v>1109</v>
      </c>
      <c r="B480" t="s">
        <v>1104</v>
      </c>
      <c r="C480" s="59" t="s">
        <v>1118</v>
      </c>
      <c r="D480" s="59" t="s">
        <v>1114</v>
      </c>
      <c r="E480">
        <v>1040.5</v>
      </c>
      <c r="F480" s="59">
        <v>5</v>
      </c>
      <c r="G480" s="59">
        <v>352</v>
      </c>
      <c r="H480" s="59">
        <v>366256</v>
      </c>
      <c r="I480" s="59">
        <v>47613.279999999999</v>
      </c>
      <c r="J480" s="53">
        <f t="shared" si="7"/>
        <v>318642.71999999997</v>
      </c>
      <c r="K480" s="59">
        <v>255511</v>
      </c>
      <c r="L480" s="59">
        <v>63131.719999999972</v>
      </c>
      <c r="M480" s="60">
        <v>42005</v>
      </c>
    </row>
    <row r="481" spans="1:13" hidden="1">
      <c r="A481" t="s">
        <v>1109</v>
      </c>
      <c r="B481" t="s">
        <v>1104</v>
      </c>
      <c r="C481" s="59" t="s">
        <v>1118</v>
      </c>
      <c r="D481" s="59" t="s">
        <v>1114</v>
      </c>
      <c r="E481">
        <v>1328</v>
      </c>
      <c r="F481" s="59">
        <v>5</v>
      </c>
      <c r="G481" s="59">
        <v>9</v>
      </c>
      <c r="H481" s="59">
        <v>11952</v>
      </c>
      <c r="I481" s="59">
        <v>1553.76</v>
      </c>
      <c r="J481" s="53">
        <f t="shared" si="7"/>
        <v>10398.24</v>
      </c>
      <c r="K481" s="59">
        <v>6846</v>
      </c>
      <c r="L481" s="59">
        <v>3552.24</v>
      </c>
      <c r="M481" s="60">
        <v>42036</v>
      </c>
    </row>
    <row r="482" spans="1:13" hidden="1">
      <c r="A482" t="s">
        <v>1103</v>
      </c>
      <c r="B482" t="s">
        <v>1113</v>
      </c>
      <c r="C482" s="59" t="s">
        <v>1118</v>
      </c>
      <c r="D482" s="59" t="s">
        <v>1114</v>
      </c>
      <c r="E482">
        <v>682</v>
      </c>
      <c r="F482" s="59">
        <v>5</v>
      </c>
      <c r="G482" s="59">
        <v>14</v>
      </c>
      <c r="H482" s="59">
        <v>9548</v>
      </c>
      <c r="I482" s="59">
        <v>1241.24</v>
      </c>
      <c r="J482" s="53">
        <f t="shared" si="7"/>
        <v>8306.76</v>
      </c>
      <c r="K482" s="59">
        <v>1810</v>
      </c>
      <c r="L482" s="59">
        <v>6496.76</v>
      </c>
      <c r="M482" s="60">
        <v>42156</v>
      </c>
    </row>
    <row r="483" spans="1:13" hidden="1">
      <c r="A483" t="s">
        <v>1109</v>
      </c>
      <c r="B483" t="s">
        <v>1113</v>
      </c>
      <c r="C483" s="59" t="s">
        <v>1118</v>
      </c>
      <c r="D483" s="59" t="s">
        <v>1114</v>
      </c>
      <c r="E483">
        <v>2396</v>
      </c>
      <c r="F483" s="59">
        <v>5</v>
      </c>
      <c r="G483" s="59">
        <v>22</v>
      </c>
      <c r="H483" s="59">
        <v>52712</v>
      </c>
      <c r="I483" s="59">
        <v>6852.56</v>
      </c>
      <c r="J483" s="53">
        <f t="shared" si="7"/>
        <v>45859.44</v>
      </c>
      <c r="K483" s="59">
        <v>22919</v>
      </c>
      <c r="L483" s="59">
        <v>22940.440000000002</v>
      </c>
      <c r="M483" s="60">
        <v>42186</v>
      </c>
    </row>
    <row r="484" spans="1:13" hidden="1">
      <c r="A484" t="s">
        <v>1109</v>
      </c>
      <c r="B484" t="s">
        <v>1111</v>
      </c>
      <c r="C484" s="59" t="s">
        <v>1118</v>
      </c>
      <c r="D484" s="59" t="s">
        <v>1114</v>
      </c>
      <c r="E484">
        <v>1241</v>
      </c>
      <c r="F484" s="59">
        <v>5</v>
      </c>
      <c r="G484" s="59">
        <v>22</v>
      </c>
      <c r="H484" s="59">
        <v>27302</v>
      </c>
      <c r="I484" s="59">
        <v>3549.26</v>
      </c>
      <c r="J484" s="53">
        <f t="shared" si="7"/>
        <v>23752.739999999998</v>
      </c>
      <c r="K484" s="59">
        <v>12849</v>
      </c>
      <c r="L484" s="59">
        <v>10903.739999999998</v>
      </c>
      <c r="M484" s="60">
        <v>42278</v>
      </c>
    </row>
    <row r="485" spans="1:13" hidden="1">
      <c r="A485" t="s">
        <v>1109</v>
      </c>
      <c r="B485" t="s">
        <v>1108</v>
      </c>
      <c r="C485" s="59" t="s">
        <v>1118</v>
      </c>
      <c r="D485" s="59" t="s">
        <v>1114</v>
      </c>
      <c r="E485">
        <v>332</v>
      </c>
      <c r="F485" s="59">
        <v>5</v>
      </c>
      <c r="G485" s="59">
        <v>9</v>
      </c>
      <c r="H485" s="59">
        <v>2988</v>
      </c>
      <c r="I485" s="59">
        <v>418.31999999999994</v>
      </c>
      <c r="J485" s="53">
        <f t="shared" si="7"/>
        <v>2569.6800000000003</v>
      </c>
      <c r="K485" s="59">
        <v>1472</v>
      </c>
      <c r="L485" s="59">
        <v>1097.6800000000003</v>
      </c>
      <c r="M485" s="60">
        <v>42036</v>
      </c>
    </row>
    <row r="486" spans="1:13" hidden="1">
      <c r="A486" t="s">
        <v>1109</v>
      </c>
      <c r="B486" t="s">
        <v>1111</v>
      </c>
      <c r="C486" s="59" t="s">
        <v>1118</v>
      </c>
      <c r="D486" s="59" t="s">
        <v>1114</v>
      </c>
      <c r="E486">
        <v>2261.5</v>
      </c>
      <c r="F486" s="59">
        <v>5</v>
      </c>
      <c r="G486" s="59">
        <v>352</v>
      </c>
      <c r="H486" s="59">
        <v>796048</v>
      </c>
      <c r="I486" s="59">
        <v>111446.72000000002</v>
      </c>
      <c r="J486" s="53">
        <f t="shared" si="7"/>
        <v>684601.28</v>
      </c>
      <c r="K486" s="59">
        <v>579364</v>
      </c>
      <c r="L486" s="59">
        <v>105237.28000000003</v>
      </c>
      <c r="M486" s="60">
        <v>42005</v>
      </c>
    </row>
    <row r="487" spans="1:13">
      <c r="A487" t="s">
        <v>1109</v>
      </c>
      <c r="B487" t="s">
        <v>1110</v>
      </c>
      <c r="C487" s="59" t="s">
        <v>1118</v>
      </c>
      <c r="D487" s="59" t="s">
        <v>1114</v>
      </c>
      <c r="E487">
        <v>1215</v>
      </c>
      <c r="F487" s="59">
        <v>5</v>
      </c>
      <c r="G487" s="59">
        <v>352</v>
      </c>
      <c r="H487" s="59">
        <v>427680</v>
      </c>
      <c r="I487" s="59">
        <v>59875.200000000004</v>
      </c>
      <c r="J487" s="53">
        <f t="shared" si="7"/>
        <v>367804.8</v>
      </c>
      <c r="K487" s="59">
        <v>312083</v>
      </c>
      <c r="L487" s="59">
        <v>55721.799999999988</v>
      </c>
      <c r="M487" s="60">
        <v>42095</v>
      </c>
    </row>
    <row r="488" spans="1:13" hidden="1">
      <c r="A488" t="s">
        <v>1109</v>
      </c>
      <c r="B488" t="s">
        <v>1111</v>
      </c>
      <c r="C488" s="59" t="s">
        <v>1118</v>
      </c>
      <c r="D488" s="59" t="s">
        <v>1114</v>
      </c>
      <c r="E488">
        <v>306</v>
      </c>
      <c r="F488" s="59">
        <v>5</v>
      </c>
      <c r="G488" s="59">
        <v>352</v>
      </c>
      <c r="H488" s="59">
        <v>107712</v>
      </c>
      <c r="I488" s="59">
        <v>15079.680000000002</v>
      </c>
      <c r="J488" s="53">
        <f t="shared" si="7"/>
        <v>92632.319999999992</v>
      </c>
      <c r="K488" s="59">
        <v>52090</v>
      </c>
      <c r="L488" s="59">
        <v>40542.319999999992</v>
      </c>
      <c r="M488" s="60">
        <v>42125</v>
      </c>
    </row>
    <row r="489" spans="1:13" hidden="1">
      <c r="A489" t="s">
        <v>1109</v>
      </c>
      <c r="B489" t="s">
        <v>1111</v>
      </c>
      <c r="C489" s="59" t="s">
        <v>1118</v>
      </c>
      <c r="D489" s="59" t="s">
        <v>1114</v>
      </c>
      <c r="E489">
        <v>496</v>
      </c>
      <c r="F489" s="59">
        <v>5</v>
      </c>
      <c r="G489" s="59">
        <v>9</v>
      </c>
      <c r="H489" s="59">
        <v>4464</v>
      </c>
      <c r="I489" s="59">
        <v>624.96</v>
      </c>
      <c r="J489" s="53">
        <f t="shared" si="7"/>
        <v>3839.04</v>
      </c>
      <c r="K489" s="59">
        <v>2424</v>
      </c>
      <c r="L489" s="59">
        <v>1415.04</v>
      </c>
      <c r="M489" s="60">
        <v>42248</v>
      </c>
    </row>
    <row r="490" spans="1:13" hidden="1">
      <c r="A490" t="s">
        <v>1107</v>
      </c>
      <c r="B490" t="s">
        <v>1111</v>
      </c>
      <c r="C490" s="59" t="s">
        <v>1118</v>
      </c>
      <c r="D490" s="59" t="s">
        <v>1114</v>
      </c>
      <c r="E490">
        <v>2436</v>
      </c>
      <c r="F490" s="59">
        <v>5</v>
      </c>
      <c r="G490" s="59">
        <v>17</v>
      </c>
      <c r="H490" s="59">
        <v>41412</v>
      </c>
      <c r="I490" s="59">
        <v>5797.68</v>
      </c>
      <c r="J490" s="53">
        <f t="shared" si="7"/>
        <v>35614.32</v>
      </c>
      <c r="K490" s="59">
        <v>22941</v>
      </c>
      <c r="L490" s="59">
        <v>12673.32</v>
      </c>
      <c r="M490" s="60">
        <v>42339</v>
      </c>
    </row>
    <row r="491" spans="1:13" hidden="1">
      <c r="A491" t="s">
        <v>1116</v>
      </c>
      <c r="B491" t="s">
        <v>1113</v>
      </c>
      <c r="C491" s="59" t="s">
        <v>1118</v>
      </c>
      <c r="D491" s="59" t="s">
        <v>1114</v>
      </c>
      <c r="E491">
        <v>677</v>
      </c>
      <c r="F491" s="59">
        <v>5</v>
      </c>
      <c r="G491" s="59">
        <v>302</v>
      </c>
      <c r="H491" s="59">
        <v>204454</v>
      </c>
      <c r="I491" s="59">
        <v>30668.1</v>
      </c>
      <c r="J491" s="53">
        <f t="shared" si="7"/>
        <v>173785.9</v>
      </c>
      <c r="K491" s="59">
        <v>136821</v>
      </c>
      <c r="L491" s="59">
        <v>36964.899999999994</v>
      </c>
      <c r="M491" s="60">
        <v>42278</v>
      </c>
    </row>
    <row r="492" spans="1:13" hidden="1">
      <c r="A492" t="s">
        <v>1109</v>
      </c>
      <c r="B492" t="s">
        <v>1113</v>
      </c>
      <c r="C492" s="59" t="s">
        <v>1118</v>
      </c>
      <c r="D492" s="59" t="s">
        <v>1114</v>
      </c>
      <c r="E492">
        <v>1428</v>
      </c>
      <c r="F492" s="59">
        <v>5</v>
      </c>
      <c r="G492" s="59">
        <v>9</v>
      </c>
      <c r="H492" s="59">
        <v>12852</v>
      </c>
      <c r="I492" s="59">
        <v>1927.8000000000002</v>
      </c>
      <c r="J492" s="53">
        <f t="shared" si="7"/>
        <v>10924.2</v>
      </c>
      <c r="K492" s="59">
        <v>7152</v>
      </c>
      <c r="L492" s="59">
        <v>3772.2000000000007</v>
      </c>
      <c r="M492" s="60">
        <v>42036</v>
      </c>
    </row>
    <row r="493" spans="1:13" hidden="1">
      <c r="A493" t="s">
        <v>1107</v>
      </c>
      <c r="B493" t="s">
        <v>1108</v>
      </c>
      <c r="C493" s="59" t="s">
        <v>1119</v>
      </c>
      <c r="D493" s="59" t="s">
        <v>1115</v>
      </c>
      <c r="E493">
        <v>549</v>
      </c>
      <c r="F493" s="53">
        <v>10</v>
      </c>
      <c r="G493" s="53">
        <v>15</v>
      </c>
      <c r="H493" s="53">
        <v>8235</v>
      </c>
      <c r="I493" s="53">
        <v>0</v>
      </c>
      <c r="J493" s="53">
        <f t="shared" si="7"/>
        <v>8235</v>
      </c>
      <c r="K493" s="53">
        <v>5490</v>
      </c>
      <c r="L493" s="53">
        <v>2745</v>
      </c>
      <c r="M493" s="60">
        <v>41518</v>
      </c>
    </row>
    <row r="494" spans="1:13" hidden="1">
      <c r="A494" t="s">
        <v>1116</v>
      </c>
      <c r="B494" t="s">
        <v>1113</v>
      </c>
      <c r="C494" s="59" t="s">
        <v>1119</v>
      </c>
      <c r="D494" s="59" t="s">
        <v>1115</v>
      </c>
      <c r="E494">
        <v>788</v>
      </c>
      <c r="F494" s="53">
        <v>10</v>
      </c>
      <c r="G494" s="53">
        <v>300</v>
      </c>
      <c r="H494" s="53">
        <v>236400</v>
      </c>
      <c r="I494" s="53">
        <v>0</v>
      </c>
      <c r="J494" s="53">
        <f t="shared" si="7"/>
        <v>236400</v>
      </c>
      <c r="K494" s="53">
        <v>197000</v>
      </c>
      <c r="L494" s="53">
        <v>39400</v>
      </c>
      <c r="M494" s="60">
        <v>41518</v>
      </c>
    </row>
    <row r="495" spans="1:13" hidden="1">
      <c r="A495" t="s">
        <v>1109</v>
      </c>
      <c r="B495" t="s">
        <v>1111</v>
      </c>
      <c r="C495" s="59" t="s">
        <v>1119</v>
      </c>
      <c r="D495" s="59" t="s">
        <v>1115</v>
      </c>
      <c r="E495">
        <v>1725</v>
      </c>
      <c r="F495" s="53">
        <v>10</v>
      </c>
      <c r="G495" s="53">
        <v>350</v>
      </c>
      <c r="H495" s="53">
        <v>603750</v>
      </c>
      <c r="I495" s="53">
        <v>0</v>
      </c>
      <c r="J495" s="53">
        <f t="shared" si="7"/>
        <v>603750</v>
      </c>
      <c r="K495" s="53">
        <v>448500</v>
      </c>
      <c r="L495" s="53">
        <v>155250</v>
      </c>
      <c r="M495" s="60">
        <v>41579</v>
      </c>
    </row>
    <row r="496" spans="1:13" hidden="1">
      <c r="A496" t="s">
        <v>1103</v>
      </c>
      <c r="B496" t="s">
        <v>1104</v>
      </c>
      <c r="C496" s="59" t="s">
        <v>1119</v>
      </c>
      <c r="D496" s="59" t="s">
        <v>1115</v>
      </c>
      <c r="E496">
        <v>912</v>
      </c>
      <c r="F496" s="53">
        <v>10</v>
      </c>
      <c r="G496" s="53">
        <v>12</v>
      </c>
      <c r="H496" s="53">
        <v>10944</v>
      </c>
      <c r="I496" s="53">
        <v>0</v>
      </c>
      <c r="J496" s="53">
        <f t="shared" si="7"/>
        <v>10944</v>
      </c>
      <c r="K496" s="53">
        <v>2736</v>
      </c>
      <c r="L496" s="53">
        <v>8208</v>
      </c>
      <c r="M496" s="60">
        <v>41579</v>
      </c>
    </row>
    <row r="497" spans="1:13" hidden="1">
      <c r="A497" t="s">
        <v>1107</v>
      </c>
      <c r="B497" t="s">
        <v>1111</v>
      </c>
      <c r="C497" s="59" t="s">
        <v>1119</v>
      </c>
      <c r="D497" s="59" t="s">
        <v>1115</v>
      </c>
      <c r="E497">
        <v>2152</v>
      </c>
      <c r="F497" s="53">
        <v>10</v>
      </c>
      <c r="G497" s="53">
        <v>15</v>
      </c>
      <c r="H497" s="53">
        <v>32280</v>
      </c>
      <c r="I497" s="53">
        <v>0</v>
      </c>
      <c r="J497" s="53">
        <f t="shared" si="7"/>
        <v>32280</v>
      </c>
      <c r="K497" s="53">
        <v>21520</v>
      </c>
      <c r="L497" s="53">
        <v>10760</v>
      </c>
      <c r="M497" s="60">
        <v>41609</v>
      </c>
    </row>
    <row r="498" spans="1:13">
      <c r="A498" t="s">
        <v>1103</v>
      </c>
      <c r="B498" t="s">
        <v>1110</v>
      </c>
      <c r="C498" s="59" t="s">
        <v>1119</v>
      </c>
      <c r="D498" s="59" t="s">
        <v>1106</v>
      </c>
      <c r="E498">
        <v>766</v>
      </c>
      <c r="F498" s="53">
        <v>10</v>
      </c>
      <c r="G498" s="53">
        <v>12</v>
      </c>
      <c r="H498" s="53">
        <v>9192</v>
      </c>
      <c r="I498" s="53">
        <v>91.92</v>
      </c>
      <c r="J498" s="53">
        <f t="shared" si="7"/>
        <v>9100.08</v>
      </c>
      <c r="K498" s="53">
        <v>2298</v>
      </c>
      <c r="L498" s="53">
        <v>6802.08</v>
      </c>
      <c r="M498" s="60">
        <v>41548</v>
      </c>
    </row>
    <row r="499" spans="1:13">
      <c r="A499" t="s">
        <v>7</v>
      </c>
      <c r="B499" t="s">
        <v>1110</v>
      </c>
      <c r="C499" s="59" t="s">
        <v>1119</v>
      </c>
      <c r="D499" s="59" t="s">
        <v>1106</v>
      </c>
      <c r="E499">
        <v>809</v>
      </c>
      <c r="F499" s="53">
        <v>10</v>
      </c>
      <c r="G499" s="53">
        <v>125</v>
      </c>
      <c r="H499" s="53">
        <v>101125</v>
      </c>
      <c r="I499" s="53">
        <v>2022.5</v>
      </c>
      <c r="J499" s="53">
        <f t="shared" si="7"/>
        <v>99102.5</v>
      </c>
      <c r="K499" s="53">
        <v>97080</v>
      </c>
      <c r="L499" s="53">
        <v>2022.5</v>
      </c>
      <c r="M499" s="60">
        <v>41548</v>
      </c>
    </row>
    <row r="500" spans="1:13" hidden="1">
      <c r="A500" t="s">
        <v>7</v>
      </c>
      <c r="B500" t="s">
        <v>1113</v>
      </c>
      <c r="C500" s="59" t="s">
        <v>1119</v>
      </c>
      <c r="D500" s="59" t="s">
        <v>1106</v>
      </c>
      <c r="E500">
        <v>2145</v>
      </c>
      <c r="F500" s="53">
        <v>10</v>
      </c>
      <c r="G500" s="53">
        <v>125</v>
      </c>
      <c r="H500" s="53">
        <v>268125</v>
      </c>
      <c r="I500" s="53">
        <v>5362.5</v>
      </c>
      <c r="J500" s="53">
        <f t="shared" si="7"/>
        <v>262762.5</v>
      </c>
      <c r="K500" s="53">
        <v>257400</v>
      </c>
      <c r="L500" s="53">
        <v>5362.5</v>
      </c>
      <c r="M500" s="60">
        <v>41548</v>
      </c>
    </row>
    <row r="501" spans="1:13" hidden="1">
      <c r="A501" t="s">
        <v>1103</v>
      </c>
      <c r="B501" t="s">
        <v>1108</v>
      </c>
      <c r="C501" s="59" t="s">
        <v>1119</v>
      </c>
      <c r="D501" s="59" t="s">
        <v>1106</v>
      </c>
      <c r="E501">
        <v>1785</v>
      </c>
      <c r="F501" s="53">
        <v>10</v>
      </c>
      <c r="G501" s="53">
        <v>12</v>
      </c>
      <c r="H501" s="53">
        <v>21420</v>
      </c>
      <c r="I501" s="53">
        <v>428.4</v>
      </c>
      <c r="J501" s="53">
        <f t="shared" si="7"/>
        <v>20991.599999999999</v>
      </c>
      <c r="K501" s="53">
        <v>5355</v>
      </c>
      <c r="L501" s="53">
        <v>15636.599999999999</v>
      </c>
      <c r="M501" s="60">
        <v>41579</v>
      </c>
    </row>
    <row r="502" spans="1:13" hidden="1">
      <c r="A502" t="s">
        <v>1107</v>
      </c>
      <c r="B502" t="s">
        <v>1104</v>
      </c>
      <c r="C502" s="59" t="s">
        <v>1119</v>
      </c>
      <c r="D502" s="59" t="s">
        <v>1106</v>
      </c>
      <c r="E502">
        <v>1925</v>
      </c>
      <c r="F502" s="53">
        <v>10</v>
      </c>
      <c r="G502" s="53">
        <v>15</v>
      </c>
      <c r="H502" s="53">
        <v>28875</v>
      </c>
      <c r="I502" s="53">
        <v>577.5</v>
      </c>
      <c r="J502" s="53">
        <f t="shared" si="7"/>
        <v>28297.5</v>
      </c>
      <c r="K502" s="53">
        <v>19250</v>
      </c>
      <c r="L502" s="53">
        <v>9047.5</v>
      </c>
      <c r="M502" s="60">
        <v>41609</v>
      </c>
    </row>
    <row r="503" spans="1:13" hidden="1">
      <c r="A503" t="s">
        <v>1109</v>
      </c>
      <c r="B503" t="s">
        <v>1104</v>
      </c>
      <c r="C503" s="59" t="s">
        <v>1119</v>
      </c>
      <c r="D503" s="59" t="s">
        <v>1106</v>
      </c>
      <c r="E503">
        <v>2013</v>
      </c>
      <c r="F503" s="53">
        <v>10</v>
      </c>
      <c r="G503" s="53">
        <v>7</v>
      </c>
      <c r="H503" s="53">
        <v>14091</v>
      </c>
      <c r="I503" s="53">
        <v>281.82</v>
      </c>
      <c r="J503" s="53">
        <f t="shared" si="7"/>
        <v>13809.18</v>
      </c>
      <c r="K503" s="53">
        <v>10065</v>
      </c>
      <c r="L503" s="53">
        <v>3744.1800000000003</v>
      </c>
      <c r="M503" s="60">
        <v>41609</v>
      </c>
    </row>
    <row r="504" spans="1:13">
      <c r="A504" t="s">
        <v>1107</v>
      </c>
      <c r="B504" t="s">
        <v>1110</v>
      </c>
      <c r="C504" s="59" t="s">
        <v>1119</v>
      </c>
      <c r="D504" s="59" t="s">
        <v>1106</v>
      </c>
      <c r="E504">
        <v>1945</v>
      </c>
      <c r="F504" s="53">
        <v>10</v>
      </c>
      <c r="G504" s="53">
        <v>15</v>
      </c>
      <c r="H504" s="53">
        <v>29175</v>
      </c>
      <c r="I504" s="53">
        <v>875.25</v>
      </c>
      <c r="J504" s="53">
        <f t="shared" si="7"/>
        <v>28299.75</v>
      </c>
      <c r="K504" s="53">
        <v>19450</v>
      </c>
      <c r="L504" s="53">
        <v>8849.75</v>
      </c>
      <c r="M504" s="60">
        <v>41548</v>
      </c>
    </row>
    <row r="505" spans="1:13" hidden="1">
      <c r="A505" t="s">
        <v>1109</v>
      </c>
      <c r="B505" t="s">
        <v>1113</v>
      </c>
      <c r="C505" s="59" t="s">
        <v>1119</v>
      </c>
      <c r="D505" s="59" t="s">
        <v>1106</v>
      </c>
      <c r="E505">
        <v>1760</v>
      </c>
      <c r="F505" s="53">
        <v>10</v>
      </c>
      <c r="G505" s="53">
        <v>7</v>
      </c>
      <c r="H505" s="53">
        <v>12320</v>
      </c>
      <c r="I505" s="53">
        <v>369.6</v>
      </c>
      <c r="J505" s="53">
        <f t="shared" si="7"/>
        <v>11950.4</v>
      </c>
      <c r="K505" s="53">
        <v>8800</v>
      </c>
      <c r="L505" s="53">
        <v>3150.3999999999996</v>
      </c>
      <c r="M505" s="60">
        <v>41518</v>
      </c>
    </row>
    <row r="506" spans="1:13" hidden="1">
      <c r="A506" t="s">
        <v>1107</v>
      </c>
      <c r="B506" t="s">
        <v>1108</v>
      </c>
      <c r="C506" s="59" t="s">
        <v>1119</v>
      </c>
      <c r="D506" s="59" t="s">
        <v>1106</v>
      </c>
      <c r="E506">
        <v>2261</v>
      </c>
      <c r="F506" s="53">
        <v>10</v>
      </c>
      <c r="G506" s="53">
        <v>15</v>
      </c>
      <c r="H506" s="53">
        <v>33915</v>
      </c>
      <c r="I506" s="53">
        <v>1356.6</v>
      </c>
      <c r="J506" s="53">
        <f t="shared" si="7"/>
        <v>32558.400000000001</v>
      </c>
      <c r="K506" s="53">
        <v>22610</v>
      </c>
      <c r="L506" s="53">
        <v>9948.4000000000015</v>
      </c>
      <c r="M506" s="60">
        <v>41609</v>
      </c>
    </row>
    <row r="507" spans="1:13" hidden="1">
      <c r="A507" t="s">
        <v>1107</v>
      </c>
      <c r="B507" t="s">
        <v>1104</v>
      </c>
      <c r="C507" s="59" t="s">
        <v>1119</v>
      </c>
      <c r="D507" s="59" t="s">
        <v>1106</v>
      </c>
      <c r="E507">
        <v>671</v>
      </c>
      <c r="F507" s="53">
        <v>10</v>
      </c>
      <c r="G507" s="53">
        <v>15</v>
      </c>
      <c r="H507" s="53">
        <v>10065</v>
      </c>
      <c r="I507" s="53">
        <v>402.6</v>
      </c>
      <c r="J507" s="53">
        <f t="shared" si="7"/>
        <v>9662.4</v>
      </c>
      <c r="K507" s="53">
        <v>6710</v>
      </c>
      <c r="L507" s="53">
        <v>2952.3999999999996</v>
      </c>
      <c r="M507" s="60">
        <v>41548</v>
      </c>
    </row>
    <row r="508" spans="1:13" hidden="1">
      <c r="A508" t="s">
        <v>1107</v>
      </c>
      <c r="B508" t="s">
        <v>1113</v>
      </c>
      <c r="C508" s="59" t="s">
        <v>1119</v>
      </c>
      <c r="D508" s="59" t="s">
        <v>1106</v>
      </c>
      <c r="E508">
        <v>1514</v>
      </c>
      <c r="F508" s="53">
        <v>10</v>
      </c>
      <c r="G508" s="53">
        <v>15</v>
      </c>
      <c r="H508" s="53">
        <v>22710</v>
      </c>
      <c r="I508" s="53">
        <v>908.4</v>
      </c>
      <c r="J508" s="53">
        <f t="shared" si="7"/>
        <v>21801.599999999999</v>
      </c>
      <c r="K508" s="53">
        <v>15140</v>
      </c>
      <c r="L508" s="53">
        <v>6661.5999999999985</v>
      </c>
      <c r="M508" s="60">
        <v>41548</v>
      </c>
    </row>
    <row r="509" spans="1:13" hidden="1">
      <c r="A509" t="s">
        <v>1109</v>
      </c>
      <c r="B509" t="s">
        <v>1111</v>
      </c>
      <c r="C509" s="59" t="s">
        <v>1119</v>
      </c>
      <c r="D509" s="59" t="s">
        <v>1112</v>
      </c>
      <c r="E509">
        <v>2349</v>
      </c>
      <c r="F509" s="53">
        <v>10</v>
      </c>
      <c r="G509" s="53">
        <v>7</v>
      </c>
      <c r="H509" s="53">
        <v>16443</v>
      </c>
      <c r="I509" s="53">
        <v>822.15</v>
      </c>
      <c r="J509" s="53">
        <f t="shared" si="7"/>
        <v>15620.85</v>
      </c>
      <c r="K509" s="53">
        <v>11745</v>
      </c>
      <c r="L509" s="53">
        <v>3875.8500000000004</v>
      </c>
      <c r="M509" s="60">
        <v>41518</v>
      </c>
    </row>
    <row r="510" spans="1:13" hidden="1">
      <c r="A510" t="s">
        <v>1109</v>
      </c>
      <c r="B510" t="s">
        <v>1111</v>
      </c>
      <c r="C510" s="59" t="s">
        <v>1119</v>
      </c>
      <c r="D510" s="59" t="s">
        <v>1112</v>
      </c>
      <c r="E510">
        <v>1228</v>
      </c>
      <c r="F510" s="53">
        <v>10</v>
      </c>
      <c r="G510" s="53">
        <v>350</v>
      </c>
      <c r="H510" s="53">
        <v>429800</v>
      </c>
      <c r="I510" s="53">
        <v>21490</v>
      </c>
      <c r="J510" s="53">
        <f t="shared" si="7"/>
        <v>408310</v>
      </c>
      <c r="K510" s="53">
        <v>319280</v>
      </c>
      <c r="L510" s="53">
        <v>89030</v>
      </c>
      <c r="M510" s="60">
        <v>41548</v>
      </c>
    </row>
    <row r="511" spans="1:13" hidden="1">
      <c r="A511" t="s">
        <v>1109</v>
      </c>
      <c r="B511" t="s">
        <v>1111</v>
      </c>
      <c r="C511" s="59" t="s">
        <v>1119</v>
      </c>
      <c r="D511" s="59" t="s">
        <v>1112</v>
      </c>
      <c r="E511">
        <v>1389</v>
      </c>
      <c r="F511" s="53">
        <v>10</v>
      </c>
      <c r="G511" s="53">
        <v>20</v>
      </c>
      <c r="H511" s="53">
        <v>27780</v>
      </c>
      <c r="I511" s="53">
        <v>1389</v>
      </c>
      <c r="J511" s="53">
        <f t="shared" si="7"/>
        <v>26391</v>
      </c>
      <c r="K511" s="53">
        <v>13890</v>
      </c>
      <c r="L511" s="53">
        <v>12501</v>
      </c>
      <c r="M511" s="60">
        <v>41548</v>
      </c>
    </row>
    <row r="512" spans="1:13" hidden="1">
      <c r="A512" t="s">
        <v>7</v>
      </c>
      <c r="B512" t="s">
        <v>1108</v>
      </c>
      <c r="C512" s="59" t="s">
        <v>1119</v>
      </c>
      <c r="D512" s="59" t="s">
        <v>1112</v>
      </c>
      <c r="E512">
        <v>704</v>
      </c>
      <c r="F512" s="53">
        <v>10</v>
      </c>
      <c r="G512" s="53">
        <v>125</v>
      </c>
      <c r="H512" s="53">
        <v>88000</v>
      </c>
      <c r="I512" s="53">
        <v>4400</v>
      </c>
      <c r="J512" s="53">
        <f t="shared" si="7"/>
        <v>83600</v>
      </c>
      <c r="K512" s="53">
        <v>84480</v>
      </c>
      <c r="L512" s="53">
        <v>-880</v>
      </c>
      <c r="M512" s="60">
        <v>41548</v>
      </c>
    </row>
    <row r="513" spans="1:13" hidden="1">
      <c r="A513" t="s">
        <v>1109</v>
      </c>
      <c r="B513" t="s">
        <v>1111</v>
      </c>
      <c r="C513" s="59" t="s">
        <v>1119</v>
      </c>
      <c r="D513" s="59" t="s">
        <v>1112</v>
      </c>
      <c r="E513">
        <v>1802</v>
      </c>
      <c r="F513" s="53">
        <v>10</v>
      </c>
      <c r="G513" s="53">
        <v>20</v>
      </c>
      <c r="H513" s="53">
        <v>36040</v>
      </c>
      <c r="I513" s="53">
        <v>1802</v>
      </c>
      <c r="J513" s="53">
        <f t="shared" si="7"/>
        <v>34238</v>
      </c>
      <c r="K513" s="53">
        <v>18020</v>
      </c>
      <c r="L513" s="53">
        <v>16218</v>
      </c>
      <c r="M513" s="60">
        <v>41609</v>
      </c>
    </row>
    <row r="514" spans="1:13" hidden="1">
      <c r="A514" t="s">
        <v>1109</v>
      </c>
      <c r="B514" t="s">
        <v>1108</v>
      </c>
      <c r="C514" s="59" t="s">
        <v>1119</v>
      </c>
      <c r="D514" s="59" t="s">
        <v>1112</v>
      </c>
      <c r="E514">
        <v>2136</v>
      </c>
      <c r="F514" s="53">
        <v>10</v>
      </c>
      <c r="G514" s="53">
        <v>7</v>
      </c>
      <c r="H514" s="53">
        <v>14952</v>
      </c>
      <c r="I514" s="53">
        <v>747.6</v>
      </c>
      <c r="J514" s="53">
        <f t="shared" ref="J514:J577" si="8">H514-I514</f>
        <v>14204.4</v>
      </c>
      <c r="K514" s="53">
        <v>10680</v>
      </c>
      <c r="L514" s="53">
        <v>3524.3999999999996</v>
      </c>
      <c r="M514" s="60">
        <v>41609</v>
      </c>
    </row>
    <row r="515" spans="1:13">
      <c r="A515" t="s">
        <v>1107</v>
      </c>
      <c r="B515" t="s">
        <v>1110</v>
      </c>
      <c r="C515" s="59" t="s">
        <v>1119</v>
      </c>
      <c r="D515" s="59" t="s">
        <v>1112</v>
      </c>
      <c r="E515">
        <v>2116</v>
      </c>
      <c r="F515" s="53">
        <v>10</v>
      </c>
      <c r="G515" s="53">
        <v>15</v>
      </c>
      <c r="H515" s="53">
        <v>31740</v>
      </c>
      <c r="I515" s="53">
        <v>1587</v>
      </c>
      <c r="J515" s="53">
        <f t="shared" si="8"/>
        <v>30153</v>
      </c>
      <c r="K515" s="53">
        <v>21160</v>
      </c>
      <c r="L515" s="53">
        <v>8993</v>
      </c>
      <c r="M515" s="60">
        <v>41609</v>
      </c>
    </row>
    <row r="516" spans="1:13" hidden="1">
      <c r="A516" t="s">
        <v>1103</v>
      </c>
      <c r="B516" t="s">
        <v>1111</v>
      </c>
      <c r="C516" s="59" t="s">
        <v>1119</v>
      </c>
      <c r="D516" s="59" t="s">
        <v>1112</v>
      </c>
      <c r="E516">
        <v>2299</v>
      </c>
      <c r="F516" s="53">
        <v>10</v>
      </c>
      <c r="G516" s="53">
        <v>12</v>
      </c>
      <c r="H516" s="53">
        <v>27588</v>
      </c>
      <c r="I516" s="53">
        <v>1655.28</v>
      </c>
      <c r="J516" s="53">
        <f t="shared" si="8"/>
        <v>25932.720000000001</v>
      </c>
      <c r="K516" s="53">
        <v>6897</v>
      </c>
      <c r="L516" s="53">
        <v>19035.72</v>
      </c>
      <c r="M516" s="60">
        <v>41548</v>
      </c>
    </row>
    <row r="517" spans="1:13" hidden="1">
      <c r="A517" t="s">
        <v>1109</v>
      </c>
      <c r="B517" t="s">
        <v>1104</v>
      </c>
      <c r="C517" s="59" t="s">
        <v>1119</v>
      </c>
      <c r="D517" s="59" t="s">
        <v>1112</v>
      </c>
      <c r="E517">
        <v>727</v>
      </c>
      <c r="F517" s="53">
        <v>10</v>
      </c>
      <c r="G517" s="53">
        <v>350</v>
      </c>
      <c r="H517" s="53">
        <v>254450</v>
      </c>
      <c r="I517" s="53">
        <v>15267</v>
      </c>
      <c r="J517" s="53">
        <f t="shared" si="8"/>
        <v>239183</v>
      </c>
      <c r="K517" s="53">
        <v>189020</v>
      </c>
      <c r="L517" s="53">
        <v>50163</v>
      </c>
      <c r="M517" s="60">
        <v>41548</v>
      </c>
    </row>
    <row r="518" spans="1:13" hidden="1">
      <c r="A518" t="s">
        <v>1109</v>
      </c>
      <c r="B518" t="s">
        <v>1108</v>
      </c>
      <c r="C518" s="59" t="s">
        <v>1119</v>
      </c>
      <c r="D518" s="59" t="s">
        <v>1112</v>
      </c>
      <c r="E518">
        <v>1757</v>
      </c>
      <c r="F518" s="53">
        <v>10</v>
      </c>
      <c r="G518" s="53">
        <v>20</v>
      </c>
      <c r="H518" s="53">
        <v>35140</v>
      </c>
      <c r="I518" s="53">
        <v>2108.4</v>
      </c>
      <c r="J518" s="53">
        <f t="shared" si="8"/>
        <v>33031.599999999999</v>
      </c>
      <c r="K518" s="53">
        <v>17570</v>
      </c>
      <c r="L518" s="53">
        <v>15461.599999999999</v>
      </c>
      <c r="M518" s="60">
        <v>41548</v>
      </c>
    </row>
    <row r="519" spans="1:13" hidden="1">
      <c r="A519" t="s">
        <v>1109</v>
      </c>
      <c r="B519" t="s">
        <v>1108</v>
      </c>
      <c r="C519" s="59" t="s">
        <v>1119</v>
      </c>
      <c r="D519" s="59" t="s">
        <v>1112</v>
      </c>
      <c r="E519">
        <v>1031</v>
      </c>
      <c r="F519" s="53">
        <v>10</v>
      </c>
      <c r="G519" s="53">
        <v>7</v>
      </c>
      <c r="H519" s="53">
        <v>7217</v>
      </c>
      <c r="I519" s="53">
        <v>505.19</v>
      </c>
      <c r="J519" s="53">
        <f t="shared" si="8"/>
        <v>6711.81</v>
      </c>
      <c r="K519" s="53">
        <v>5155</v>
      </c>
      <c r="L519" s="53">
        <v>1556.8100000000004</v>
      </c>
      <c r="M519" s="60">
        <v>41518</v>
      </c>
    </row>
    <row r="520" spans="1:13" hidden="1">
      <c r="A520" t="s">
        <v>1107</v>
      </c>
      <c r="B520" t="s">
        <v>1104</v>
      </c>
      <c r="C520" s="59" t="s">
        <v>1119</v>
      </c>
      <c r="D520" s="59" t="s">
        <v>1112</v>
      </c>
      <c r="E520">
        <v>2931</v>
      </c>
      <c r="F520" s="53">
        <v>10</v>
      </c>
      <c r="G520" s="53">
        <v>15</v>
      </c>
      <c r="H520" s="53">
        <v>43965</v>
      </c>
      <c r="I520" s="53">
        <v>3077.55</v>
      </c>
      <c r="J520" s="53">
        <f t="shared" si="8"/>
        <v>40887.449999999997</v>
      </c>
      <c r="K520" s="53">
        <v>29310</v>
      </c>
      <c r="L520" s="53">
        <v>11577.449999999997</v>
      </c>
      <c r="M520" s="60">
        <v>41518</v>
      </c>
    </row>
    <row r="521" spans="1:13">
      <c r="A521" t="s">
        <v>1116</v>
      </c>
      <c r="B521" t="s">
        <v>1110</v>
      </c>
      <c r="C521" s="59" t="s">
        <v>1119</v>
      </c>
      <c r="D521" s="59" t="s">
        <v>1112</v>
      </c>
      <c r="E521">
        <v>1123</v>
      </c>
      <c r="F521" s="53">
        <v>10</v>
      </c>
      <c r="G521" s="53">
        <v>300</v>
      </c>
      <c r="H521" s="53">
        <v>336900</v>
      </c>
      <c r="I521" s="53">
        <v>23583</v>
      </c>
      <c r="J521" s="53">
        <f t="shared" si="8"/>
        <v>313317</v>
      </c>
      <c r="K521" s="53">
        <v>280750</v>
      </c>
      <c r="L521" s="53">
        <v>32567</v>
      </c>
      <c r="M521" s="60">
        <v>41518</v>
      </c>
    </row>
    <row r="522" spans="1:13" hidden="1">
      <c r="A522" t="s">
        <v>1116</v>
      </c>
      <c r="B522" t="s">
        <v>1111</v>
      </c>
      <c r="C522" s="59" t="s">
        <v>1119</v>
      </c>
      <c r="D522" s="59" t="s">
        <v>1112</v>
      </c>
      <c r="E522">
        <v>1404</v>
      </c>
      <c r="F522" s="53">
        <v>10</v>
      </c>
      <c r="G522" s="53">
        <v>300</v>
      </c>
      <c r="H522" s="53">
        <v>421200</v>
      </c>
      <c r="I522" s="53">
        <v>29484</v>
      </c>
      <c r="J522" s="53">
        <f t="shared" si="8"/>
        <v>391716</v>
      </c>
      <c r="K522" s="53">
        <v>351000</v>
      </c>
      <c r="L522" s="53">
        <v>40716</v>
      </c>
      <c r="M522" s="60">
        <v>41579</v>
      </c>
    </row>
    <row r="523" spans="1:13" hidden="1">
      <c r="A523" t="s">
        <v>1103</v>
      </c>
      <c r="B523" t="s">
        <v>1113</v>
      </c>
      <c r="C523" s="59" t="s">
        <v>1119</v>
      </c>
      <c r="D523" s="59" t="s">
        <v>1112</v>
      </c>
      <c r="E523">
        <v>2763</v>
      </c>
      <c r="F523" s="53">
        <v>10</v>
      </c>
      <c r="G523" s="53">
        <v>12</v>
      </c>
      <c r="H523" s="53">
        <v>33156</v>
      </c>
      <c r="I523" s="53">
        <v>2320.92</v>
      </c>
      <c r="J523" s="53">
        <f t="shared" si="8"/>
        <v>30835.08</v>
      </c>
      <c r="K523" s="53">
        <v>8289</v>
      </c>
      <c r="L523" s="53">
        <v>22546.080000000002</v>
      </c>
      <c r="M523" s="60">
        <v>41579</v>
      </c>
    </row>
    <row r="524" spans="1:13">
      <c r="A524" t="s">
        <v>1109</v>
      </c>
      <c r="B524" t="s">
        <v>1110</v>
      </c>
      <c r="C524" s="59" t="s">
        <v>1119</v>
      </c>
      <c r="D524" s="59" t="s">
        <v>1112</v>
      </c>
      <c r="E524">
        <v>2125</v>
      </c>
      <c r="F524" s="53">
        <v>10</v>
      </c>
      <c r="G524" s="53">
        <v>7</v>
      </c>
      <c r="H524" s="53">
        <v>14875</v>
      </c>
      <c r="I524" s="53">
        <v>1041.25</v>
      </c>
      <c r="J524" s="53">
        <f t="shared" si="8"/>
        <v>13833.75</v>
      </c>
      <c r="K524" s="53">
        <v>10625</v>
      </c>
      <c r="L524" s="53">
        <v>3208.75</v>
      </c>
      <c r="M524" s="60">
        <v>41609</v>
      </c>
    </row>
    <row r="525" spans="1:13">
      <c r="A525" t="s">
        <v>1109</v>
      </c>
      <c r="B525" t="s">
        <v>1110</v>
      </c>
      <c r="C525" s="59" t="s">
        <v>1119</v>
      </c>
      <c r="D525" s="59" t="s">
        <v>1112</v>
      </c>
      <c r="E525">
        <v>2409</v>
      </c>
      <c r="F525" s="53">
        <v>10</v>
      </c>
      <c r="G525" s="53">
        <v>7</v>
      </c>
      <c r="H525" s="53">
        <v>16863</v>
      </c>
      <c r="I525" s="53">
        <v>1349.04</v>
      </c>
      <c r="J525" s="53">
        <f t="shared" si="8"/>
        <v>15513.96</v>
      </c>
      <c r="K525" s="53">
        <v>12045</v>
      </c>
      <c r="L525" s="53">
        <v>3468.9599999999991</v>
      </c>
      <c r="M525" s="60">
        <v>41518</v>
      </c>
    </row>
    <row r="526" spans="1:13">
      <c r="A526" t="s">
        <v>1109</v>
      </c>
      <c r="B526" t="s">
        <v>1110</v>
      </c>
      <c r="C526" s="59" t="s">
        <v>1119</v>
      </c>
      <c r="D526" s="59" t="s">
        <v>1112</v>
      </c>
      <c r="E526">
        <v>2146</v>
      </c>
      <c r="F526" s="53">
        <v>10</v>
      </c>
      <c r="G526" s="53">
        <v>350</v>
      </c>
      <c r="H526" s="53">
        <v>751100</v>
      </c>
      <c r="I526" s="53">
        <v>60088</v>
      </c>
      <c r="J526" s="53">
        <f t="shared" si="8"/>
        <v>691012</v>
      </c>
      <c r="K526" s="53">
        <v>557960</v>
      </c>
      <c r="L526" s="53">
        <v>133052</v>
      </c>
      <c r="M526" s="60">
        <v>41579</v>
      </c>
    </row>
    <row r="527" spans="1:13" hidden="1">
      <c r="A527" t="s">
        <v>1109</v>
      </c>
      <c r="B527" t="s">
        <v>1113</v>
      </c>
      <c r="C527" s="59" t="s">
        <v>1119</v>
      </c>
      <c r="D527" s="59" t="s">
        <v>1112</v>
      </c>
      <c r="E527">
        <v>1946</v>
      </c>
      <c r="F527" s="53">
        <v>10</v>
      </c>
      <c r="G527" s="53">
        <v>7</v>
      </c>
      <c r="H527" s="53">
        <v>13622</v>
      </c>
      <c r="I527" s="53">
        <v>1089.76</v>
      </c>
      <c r="J527" s="53">
        <f t="shared" si="8"/>
        <v>12532.24</v>
      </c>
      <c r="K527" s="53">
        <v>9730</v>
      </c>
      <c r="L527" s="53">
        <v>2802.24</v>
      </c>
      <c r="M527" s="60">
        <v>41609</v>
      </c>
    </row>
    <row r="528" spans="1:13" hidden="1">
      <c r="A528" t="s">
        <v>1103</v>
      </c>
      <c r="B528" t="s">
        <v>1113</v>
      </c>
      <c r="C528" s="59" t="s">
        <v>1119</v>
      </c>
      <c r="D528" s="59" t="s">
        <v>1112</v>
      </c>
      <c r="E528">
        <v>367</v>
      </c>
      <c r="F528" s="53">
        <v>10</v>
      </c>
      <c r="G528" s="53">
        <v>12</v>
      </c>
      <c r="H528" s="53">
        <v>4404</v>
      </c>
      <c r="I528" s="53">
        <v>396.36</v>
      </c>
      <c r="J528" s="53">
        <f t="shared" si="8"/>
        <v>4007.64</v>
      </c>
      <c r="K528" s="53">
        <v>1101</v>
      </c>
      <c r="L528" s="53">
        <v>2906.64</v>
      </c>
      <c r="M528" s="60">
        <v>41548</v>
      </c>
    </row>
    <row r="529" spans="1:13">
      <c r="A529" t="s">
        <v>1103</v>
      </c>
      <c r="B529" t="s">
        <v>1110</v>
      </c>
      <c r="C529" s="59" t="s">
        <v>1119</v>
      </c>
      <c r="D529" s="59" t="s">
        <v>1112</v>
      </c>
      <c r="E529">
        <v>1775</v>
      </c>
      <c r="F529" s="53">
        <v>10</v>
      </c>
      <c r="G529" s="53">
        <v>12</v>
      </c>
      <c r="H529" s="53">
        <v>21300</v>
      </c>
      <c r="I529" s="53">
        <v>1917</v>
      </c>
      <c r="J529" s="53">
        <f t="shared" si="8"/>
        <v>19383</v>
      </c>
      <c r="K529" s="53">
        <v>5325</v>
      </c>
      <c r="L529" s="53">
        <v>14058</v>
      </c>
      <c r="M529" s="60">
        <v>41579</v>
      </c>
    </row>
    <row r="530" spans="1:13" hidden="1">
      <c r="A530" t="s">
        <v>1103</v>
      </c>
      <c r="B530" t="s">
        <v>1104</v>
      </c>
      <c r="C530" s="59" t="s">
        <v>1119</v>
      </c>
      <c r="D530" s="59" t="s">
        <v>1114</v>
      </c>
      <c r="E530">
        <v>386</v>
      </c>
      <c r="F530" s="53">
        <v>10</v>
      </c>
      <c r="G530" s="53">
        <v>12</v>
      </c>
      <c r="H530" s="53">
        <v>4632</v>
      </c>
      <c r="I530" s="53">
        <v>463.2</v>
      </c>
      <c r="J530" s="53">
        <f t="shared" si="8"/>
        <v>4168.8</v>
      </c>
      <c r="K530" s="53">
        <v>1158</v>
      </c>
      <c r="L530" s="53">
        <v>3010.8</v>
      </c>
      <c r="M530" s="60">
        <v>41548</v>
      </c>
    </row>
    <row r="531" spans="1:13" hidden="1">
      <c r="A531" t="s">
        <v>1107</v>
      </c>
      <c r="B531" t="s">
        <v>1108</v>
      </c>
      <c r="C531" s="59" t="s">
        <v>1119</v>
      </c>
      <c r="D531" s="59" t="s">
        <v>1114</v>
      </c>
      <c r="E531">
        <v>2167</v>
      </c>
      <c r="F531" s="53">
        <v>10</v>
      </c>
      <c r="G531" s="53">
        <v>15</v>
      </c>
      <c r="H531" s="53">
        <v>32505</v>
      </c>
      <c r="I531" s="53">
        <v>3250.5</v>
      </c>
      <c r="J531" s="53">
        <f t="shared" si="8"/>
        <v>29254.5</v>
      </c>
      <c r="K531" s="53">
        <v>21670</v>
      </c>
      <c r="L531" s="53">
        <v>7584.5</v>
      </c>
      <c r="M531" s="60">
        <v>41548</v>
      </c>
    </row>
    <row r="532" spans="1:13" hidden="1">
      <c r="A532" t="s">
        <v>1103</v>
      </c>
      <c r="B532" t="s">
        <v>1108</v>
      </c>
      <c r="C532" s="59" t="s">
        <v>1119</v>
      </c>
      <c r="D532" s="59" t="s">
        <v>1114</v>
      </c>
      <c r="E532">
        <v>1198</v>
      </c>
      <c r="F532" s="53">
        <v>10</v>
      </c>
      <c r="G532" s="53">
        <v>12</v>
      </c>
      <c r="H532" s="53">
        <v>14376</v>
      </c>
      <c r="I532" s="53">
        <v>1581.36</v>
      </c>
      <c r="J532" s="53">
        <f t="shared" si="8"/>
        <v>12794.64</v>
      </c>
      <c r="K532" s="53">
        <v>3594</v>
      </c>
      <c r="L532" s="53">
        <v>9200.64</v>
      </c>
      <c r="M532" s="60">
        <v>41548</v>
      </c>
    </row>
    <row r="533" spans="1:13">
      <c r="A533" t="s">
        <v>1109</v>
      </c>
      <c r="B533" t="s">
        <v>1110</v>
      </c>
      <c r="C533" s="59" t="s">
        <v>1119</v>
      </c>
      <c r="D533" s="59" t="s">
        <v>1114</v>
      </c>
      <c r="E533">
        <v>2992</v>
      </c>
      <c r="F533" s="53">
        <v>10</v>
      </c>
      <c r="G533" s="53">
        <v>20</v>
      </c>
      <c r="H533" s="53">
        <v>59840</v>
      </c>
      <c r="I533" s="53">
        <v>6582.4</v>
      </c>
      <c r="J533" s="53">
        <f t="shared" si="8"/>
        <v>53257.599999999999</v>
      </c>
      <c r="K533" s="53">
        <v>29920</v>
      </c>
      <c r="L533" s="53">
        <v>23337.599999999999</v>
      </c>
      <c r="M533" s="60">
        <v>41548</v>
      </c>
    </row>
    <row r="534" spans="1:13" hidden="1">
      <c r="A534" t="s">
        <v>1109</v>
      </c>
      <c r="B534" t="s">
        <v>1104</v>
      </c>
      <c r="C534" s="59" t="s">
        <v>1119</v>
      </c>
      <c r="D534" s="59" t="s">
        <v>1114</v>
      </c>
      <c r="E534">
        <v>380</v>
      </c>
      <c r="F534" s="53">
        <v>10</v>
      </c>
      <c r="G534" s="53">
        <v>7</v>
      </c>
      <c r="H534" s="53">
        <v>2660</v>
      </c>
      <c r="I534" s="53">
        <v>292.60000000000002</v>
      </c>
      <c r="J534" s="53">
        <f t="shared" si="8"/>
        <v>2367.4</v>
      </c>
      <c r="K534" s="53">
        <v>1900</v>
      </c>
      <c r="L534" s="53">
        <v>467.40000000000009</v>
      </c>
      <c r="M534" s="60">
        <v>41518</v>
      </c>
    </row>
    <row r="535" spans="1:13" hidden="1">
      <c r="A535" t="s">
        <v>1109</v>
      </c>
      <c r="B535" t="s">
        <v>1113</v>
      </c>
      <c r="C535" s="59" t="s">
        <v>1119</v>
      </c>
      <c r="D535" s="59" t="s">
        <v>1114</v>
      </c>
      <c r="E535">
        <v>1715</v>
      </c>
      <c r="F535" s="53">
        <v>10</v>
      </c>
      <c r="G535" s="53">
        <v>20</v>
      </c>
      <c r="H535" s="53">
        <v>34300</v>
      </c>
      <c r="I535" s="53">
        <v>4116</v>
      </c>
      <c r="J535" s="53">
        <f t="shared" si="8"/>
        <v>30184</v>
      </c>
      <c r="K535" s="53">
        <v>17150</v>
      </c>
      <c r="L535" s="53">
        <v>13034</v>
      </c>
      <c r="M535" s="60">
        <v>41548</v>
      </c>
    </row>
    <row r="536" spans="1:13" hidden="1">
      <c r="A536" t="s">
        <v>1107</v>
      </c>
      <c r="B536" t="s">
        <v>1113</v>
      </c>
      <c r="C536" s="59" t="s">
        <v>1119</v>
      </c>
      <c r="D536" s="59" t="s">
        <v>1114</v>
      </c>
      <c r="E536">
        <v>380</v>
      </c>
      <c r="F536" s="53">
        <v>10</v>
      </c>
      <c r="G536" s="53">
        <v>15</v>
      </c>
      <c r="H536" s="53">
        <v>5700</v>
      </c>
      <c r="I536" s="53">
        <v>684</v>
      </c>
      <c r="J536" s="53">
        <f t="shared" si="8"/>
        <v>5016</v>
      </c>
      <c r="K536" s="53">
        <v>3800</v>
      </c>
      <c r="L536" s="53">
        <v>1216</v>
      </c>
      <c r="M536" s="60">
        <v>41609</v>
      </c>
    </row>
    <row r="537" spans="1:13" hidden="1">
      <c r="A537" t="s">
        <v>1107</v>
      </c>
      <c r="B537" t="s">
        <v>1111</v>
      </c>
      <c r="C537" s="59" t="s">
        <v>1119</v>
      </c>
      <c r="D537" s="59" t="s">
        <v>1114</v>
      </c>
      <c r="E537">
        <v>2470</v>
      </c>
      <c r="F537" s="53">
        <v>10</v>
      </c>
      <c r="G537" s="53">
        <v>15</v>
      </c>
      <c r="H537" s="53">
        <v>37050</v>
      </c>
      <c r="I537" s="53">
        <v>5187</v>
      </c>
      <c r="J537" s="53">
        <f t="shared" si="8"/>
        <v>31863</v>
      </c>
      <c r="K537" s="53">
        <v>24700</v>
      </c>
      <c r="L537" s="53">
        <v>7163</v>
      </c>
      <c r="M537" s="60">
        <v>41518</v>
      </c>
    </row>
    <row r="538" spans="1:13" hidden="1">
      <c r="A538" t="s">
        <v>1107</v>
      </c>
      <c r="B538" t="s">
        <v>1111</v>
      </c>
      <c r="C538" s="59" t="s">
        <v>1119</v>
      </c>
      <c r="D538" s="59" t="s">
        <v>1114</v>
      </c>
      <c r="E538">
        <v>1743</v>
      </c>
      <c r="F538" s="53">
        <v>10</v>
      </c>
      <c r="G538" s="53">
        <v>15</v>
      </c>
      <c r="H538" s="53">
        <v>26145</v>
      </c>
      <c r="I538" s="53">
        <v>3660.3</v>
      </c>
      <c r="J538" s="53">
        <f t="shared" si="8"/>
        <v>22484.7</v>
      </c>
      <c r="K538" s="53">
        <v>17430</v>
      </c>
      <c r="L538" s="53">
        <v>5054.7000000000007</v>
      </c>
      <c r="M538" s="60">
        <v>41548</v>
      </c>
    </row>
    <row r="539" spans="1:13" hidden="1">
      <c r="A539" t="s">
        <v>1103</v>
      </c>
      <c r="B539" t="s">
        <v>1111</v>
      </c>
      <c r="C539" s="59" t="s">
        <v>1119</v>
      </c>
      <c r="D539" s="59" t="s">
        <v>1114</v>
      </c>
      <c r="E539">
        <v>2222</v>
      </c>
      <c r="F539" s="53">
        <v>10</v>
      </c>
      <c r="G539" s="53">
        <v>12</v>
      </c>
      <c r="H539" s="53">
        <v>26664</v>
      </c>
      <c r="I539" s="53">
        <v>3732.96</v>
      </c>
      <c r="J539" s="53">
        <f t="shared" si="8"/>
        <v>22931.040000000001</v>
      </c>
      <c r="K539" s="53">
        <v>6666</v>
      </c>
      <c r="L539" s="53">
        <v>16265.04</v>
      </c>
      <c r="M539" s="60">
        <v>41579</v>
      </c>
    </row>
    <row r="540" spans="1:13" hidden="1">
      <c r="A540" t="s">
        <v>1109</v>
      </c>
      <c r="B540" t="s">
        <v>1108</v>
      </c>
      <c r="C540" s="59" t="s">
        <v>1119</v>
      </c>
      <c r="D540" s="59" t="s">
        <v>1114</v>
      </c>
      <c r="E540">
        <v>1922</v>
      </c>
      <c r="F540" s="53">
        <v>10</v>
      </c>
      <c r="G540" s="53">
        <v>350</v>
      </c>
      <c r="H540" s="53">
        <v>672700</v>
      </c>
      <c r="I540" s="53">
        <v>94178</v>
      </c>
      <c r="J540" s="53">
        <f t="shared" si="8"/>
        <v>578522</v>
      </c>
      <c r="K540" s="53">
        <v>499720</v>
      </c>
      <c r="L540" s="53">
        <v>78802</v>
      </c>
      <c r="M540" s="60">
        <v>41579</v>
      </c>
    </row>
    <row r="541" spans="1:13" hidden="1">
      <c r="A541" t="s">
        <v>1109</v>
      </c>
      <c r="B541" t="s">
        <v>1104</v>
      </c>
      <c r="C541" s="59" t="s">
        <v>1119</v>
      </c>
      <c r="D541" s="59" t="s">
        <v>1114</v>
      </c>
      <c r="E541">
        <v>267</v>
      </c>
      <c r="F541" s="53">
        <v>10</v>
      </c>
      <c r="G541" s="53">
        <v>20</v>
      </c>
      <c r="H541" s="53">
        <v>5340</v>
      </c>
      <c r="I541" s="53">
        <v>801</v>
      </c>
      <c r="J541" s="53">
        <f t="shared" si="8"/>
        <v>4539</v>
      </c>
      <c r="K541" s="53">
        <v>2670</v>
      </c>
      <c r="L541" s="53">
        <v>1869</v>
      </c>
      <c r="M541" s="60">
        <v>41548</v>
      </c>
    </row>
    <row r="542" spans="1:13" hidden="1">
      <c r="A542" t="s">
        <v>1109</v>
      </c>
      <c r="B542" t="s">
        <v>1104</v>
      </c>
      <c r="C542" s="59" t="s">
        <v>1119</v>
      </c>
      <c r="D542" s="59" t="s">
        <v>1114</v>
      </c>
      <c r="E542">
        <v>2007</v>
      </c>
      <c r="F542" s="53">
        <v>10</v>
      </c>
      <c r="G542" s="53">
        <v>350</v>
      </c>
      <c r="H542" s="53">
        <v>702450</v>
      </c>
      <c r="I542" s="53">
        <v>105367.5</v>
      </c>
      <c r="J542" s="53">
        <f t="shared" si="8"/>
        <v>597082.5</v>
      </c>
      <c r="K542" s="53">
        <v>521820</v>
      </c>
      <c r="L542" s="53">
        <v>75262.5</v>
      </c>
      <c r="M542" s="60">
        <v>41579</v>
      </c>
    </row>
    <row r="543" spans="1:13" hidden="1">
      <c r="A543" t="s">
        <v>1109</v>
      </c>
      <c r="B543" t="s">
        <v>1113</v>
      </c>
      <c r="C543" s="59" t="s">
        <v>1119</v>
      </c>
      <c r="D543" s="59" t="s">
        <v>1114</v>
      </c>
      <c r="E543">
        <v>2151</v>
      </c>
      <c r="F543" s="53">
        <v>10</v>
      </c>
      <c r="G543" s="53">
        <v>350</v>
      </c>
      <c r="H543" s="53">
        <v>752850</v>
      </c>
      <c r="I543" s="53">
        <v>112927.5</v>
      </c>
      <c r="J543" s="53">
        <f t="shared" si="8"/>
        <v>639922.5</v>
      </c>
      <c r="K543" s="53">
        <v>559260</v>
      </c>
      <c r="L543" s="53">
        <v>80662.5</v>
      </c>
      <c r="M543" s="60">
        <v>41579</v>
      </c>
    </row>
    <row r="544" spans="1:13" hidden="1">
      <c r="A544" t="s">
        <v>1109</v>
      </c>
      <c r="B544" t="s">
        <v>1111</v>
      </c>
      <c r="C544" s="59" t="s">
        <v>1119</v>
      </c>
      <c r="D544" s="59" t="s">
        <v>1115</v>
      </c>
      <c r="E544">
        <v>292</v>
      </c>
      <c r="F544" s="53">
        <v>10</v>
      </c>
      <c r="G544" s="53">
        <v>20</v>
      </c>
      <c r="H544" s="53">
        <v>5840</v>
      </c>
      <c r="I544" s="53">
        <v>0</v>
      </c>
      <c r="J544" s="53">
        <f t="shared" si="8"/>
        <v>5840</v>
      </c>
      <c r="K544" s="53">
        <v>2920</v>
      </c>
      <c r="L544" s="53">
        <v>2920</v>
      </c>
      <c r="M544" s="60">
        <v>41671</v>
      </c>
    </row>
    <row r="545" spans="1:13" hidden="1">
      <c r="A545" t="s">
        <v>1107</v>
      </c>
      <c r="B545" t="s">
        <v>1113</v>
      </c>
      <c r="C545" s="59" t="s">
        <v>1119</v>
      </c>
      <c r="D545" s="59" t="s">
        <v>1115</v>
      </c>
      <c r="E545">
        <v>974</v>
      </c>
      <c r="F545" s="53">
        <v>10</v>
      </c>
      <c r="G545" s="53">
        <v>15</v>
      </c>
      <c r="H545" s="53">
        <v>14610</v>
      </c>
      <c r="I545" s="53">
        <v>0</v>
      </c>
      <c r="J545" s="53">
        <f t="shared" si="8"/>
        <v>14610</v>
      </c>
      <c r="K545" s="53">
        <v>9740</v>
      </c>
      <c r="L545" s="53">
        <v>4870</v>
      </c>
      <c r="M545" s="60">
        <v>41671</v>
      </c>
    </row>
    <row r="546" spans="1:13" hidden="1">
      <c r="A546" t="s">
        <v>1103</v>
      </c>
      <c r="B546" t="s">
        <v>1111</v>
      </c>
      <c r="C546" s="59" t="s">
        <v>1119</v>
      </c>
      <c r="D546" s="59" t="s">
        <v>1115</v>
      </c>
      <c r="E546">
        <v>2518</v>
      </c>
      <c r="F546" s="53">
        <v>10</v>
      </c>
      <c r="G546" s="53">
        <v>12</v>
      </c>
      <c r="H546" s="53">
        <v>30216</v>
      </c>
      <c r="I546" s="53">
        <v>0</v>
      </c>
      <c r="J546" s="53">
        <f t="shared" si="8"/>
        <v>30216</v>
      </c>
      <c r="K546" s="53">
        <v>7554</v>
      </c>
      <c r="L546" s="53">
        <v>22662</v>
      </c>
      <c r="M546" s="60">
        <v>41791</v>
      </c>
    </row>
    <row r="547" spans="1:13">
      <c r="A547" t="s">
        <v>1109</v>
      </c>
      <c r="B547" t="s">
        <v>1110</v>
      </c>
      <c r="C547" s="59" t="s">
        <v>1119</v>
      </c>
      <c r="D547" s="59" t="s">
        <v>1115</v>
      </c>
      <c r="E547">
        <v>1006</v>
      </c>
      <c r="F547" s="53">
        <v>10</v>
      </c>
      <c r="G547" s="53">
        <v>350</v>
      </c>
      <c r="H547" s="53">
        <v>352100</v>
      </c>
      <c r="I547" s="53">
        <v>0</v>
      </c>
      <c r="J547" s="53">
        <f t="shared" si="8"/>
        <v>352100</v>
      </c>
      <c r="K547" s="53">
        <v>261560</v>
      </c>
      <c r="L547" s="53">
        <v>90540</v>
      </c>
      <c r="M547" s="60">
        <v>41791</v>
      </c>
    </row>
    <row r="548" spans="1:13">
      <c r="A548" t="s">
        <v>1103</v>
      </c>
      <c r="B548" t="s">
        <v>1110</v>
      </c>
      <c r="C548" s="59" t="s">
        <v>1119</v>
      </c>
      <c r="D548" s="59" t="s">
        <v>1115</v>
      </c>
      <c r="E548">
        <v>367</v>
      </c>
      <c r="F548" s="53">
        <v>10</v>
      </c>
      <c r="G548" s="53">
        <v>12</v>
      </c>
      <c r="H548" s="53">
        <v>4404</v>
      </c>
      <c r="I548" s="53">
        <v>0</v>
      </c>
      <c r="J548" s="53">
        <f t="shared" si="8"/>
        <v>4404</v>
      </c>
      <c r="K548" s="53">
        <v>1101</v>
      </c>
      <c r="L548" s="53">
        <v>3303</v>
      </c>
      <c r="M548" s="60">
        <v>41821</v>
      </c>
    </row>
    <row r="549" spans="1:13" hidden="1">
      <c r="A549" t="s">
        <v>1109</v>
      </c>
      <c r="B549" t="s">
        <v>1113</v>
      </c>
      <c r="C549" s="59" t="s">
        <v>1119</v>
      </c>
      <c r="D549" s="59" t="s">
        <v>1115</v>
      </c>
      <c r="E549">
        <v>883</v>
      </c>
      <c r="F549" s="53">
        <v>10</v>
      </c>
      <c r="G549" s="53">
        <v>7</v>
      </c>
      <c r="H549" s="53">
        <v>6181</v>
      </c>
      <c r="I549" s="53">
        <v>0</v>
      </c>
      <c r="J549" s="53">
        <f t="shared" si="8"/>
        <v>6181</v>
      </c>
      <c r="K549" s="53">
        <v>4415</v>
      </c>
      <c r="L549" s="53">
        <v>1766</v>
      </c>
      <c r="M549" s="60">
        <v>41852</v>
      </c>
    </row>
    <row r="550" spans="1:13" hidden="1">
      <c r="A550" t="s">
        <v>1107</v>
      </c>
      <c r="B550" t="s">
        <v>1113</v>
      </c>
      <c r="C550" s="59" t="s">
        <v>1119</v>
      </c>
      <c r="D550" s="59" t="s">
        <v>1115</v>
      </c>
      <c r="E550">
        <v>2472</v>
      </c>
      <c r="F550" s="53">
        <v>10</v>
      </c>
      <c r="G550" s="53">
        <v>15</v>
      </c>
      <c r="H550" s="53">
        <v>37080</v>
      </c>
      <c r="I550" s="53">
        <v>0</v>
      </c>
      <c r="J550" s="53">
        <f t="shared" si="8"/>
        <v>37080</v>
      </c>
      <c r="K550" s="53">
        <v>24720</v>
      </c>
      <c r="L550" s="53">
        <v>12360</v>
      </c>
      <c r="M550" s="60">
        <v>41883</v>
      </c>
    </row>
    <row r="551" spans="1:13" hidden="1">
      <c r="A551" t="s">
        <v>1109</v>
      </c>
      <c r="B551" t="s">
        <v>1104</v>
      </c>
      <c r="C551" s="59" t="s">
        <v>1119</v>
      </c>
      <c r="D551" s="59" t="s">
        <v>1115</v>
      </c>
      <c r="E551">
        <v>1143</v>
      </c>
      <c r="F551" s="53">
        <v>10</v>
      </c>
      <c r="G551" s="53">
        <v>7</v>
      </c>
      <c r="H551" s="53">
        <v>8001</v>
      </c>
      <c r="I551" s="53">
        <v>0</v>
      </c>
      <c r="J551" s="53">
        <f t="shared" si="8"/>
        <v>8001</v>
      </c>
      <c r="K551" s="53">
        <v>5715</v>
      </c>
      <c r="L551" s="53">
        <v>2286</v>
      </c>
      <c r="M551" s="60">
        <v>41913</v>
      </c>
    </row>
    <row r="552" spans="1:13" hidden="1">
      <c r="A552" t="s">
        <v>1109</v>
      </c>
      <c r="B552" t="s">
        <v>1111</v>
      </c>
      <c r="C552" s="59" t="s">
        <v>1119</v>
      </c>
      <c r="D552" s="59" t="s">
        <v>1115</v>
      </c>
      <c r="E552">
        <v>1817</v>
      </c>
      <c r="F552" s="53">
        <v>10</v>
      </c>
      <c r="G552" s="53">
        <v>20</v>
      </c>
      <c r="H552" s="53">
        <v>36340</v>
      </c>
      <c r="I552" s="53">
        <v>0</v>
      </c>
      <c r="J552" s="53">
        <f t="shared" si="8"/>
        <v>36340</v>
      </c>
      <c r="K552" s="53">
        <v>18170</v>
      </c>
      <c r="L552" s="53">
        <v>18170</v>
      </c>
      <c r="M552" s="60">
        <v>41974</v>
      </c>
    </row>
    <row r="553" spans="1:13">
      <c r="A553" t="s">
        <v>1109</v>
      </c>
      <c r="B553" t="s">
        <v>1110</v>
      </c>
      <c r="C553" s="59" t="s">
        <v>1119</v>
      </c>
      <c r="D553" s="59" t="s">
        <v>1115</v>
      </c>
      <c r="E553">
        <v>1513</v>
      </c>
      <c r="F553" s="53">
        <v>10</v>
      </c>
      <c r="G553" s="53">
        <v>350</v>
      </c>
      <c r="H553" s="53">
        <v>529550</v>
      </c>
      <c r="I553" s="53">
        <v>0</v>
      </c>
      <c r="J553" s="53">
        <f t="shared" si="8"/>
        <v>529550</v>
      </c>
      <c r="K553" s="53">
        <v>393380</v>
      </c>
      <c r="L553" s="53">
        <v>136170</v>
      </c>
      <c r="M553" s="60">
        <v>41974</v>
      </c>
    </row>
    <row r="554" spans="1:13" hidden="1">
      <c r="A554" t="s">
        <v>1109</v>
      </c>
      <c r="B554" t="s">
        <v>1108</v>
      </c>
      <c r="C554" s="59" t="s">
        <v>1119</v>
      </c>
      <c r="D554" s="59" t="s">
        <v>1106</v>
      </c>
      <c r="E554">
        <v>3945</v>
      </c>
      <c r="F554" s="53">
        <v>10</v>
      </c>
      <c r="G554" s="53">
        <v>7</v>
      </c>
      <c r="H554" s="53">
        <v>27615</v>
      </c>
      <c r="I554" s="53">
        <v>276.14999999999998</v>
      </c>
      <c r="J554" s="53">
        <f t="shared" si="8"/>
        <v>27338.85</v>
      </c>
      <c r="K554" s="53">
        <v>19725</v>
      </c>
      <c r="L554" s="53">
        <v>7613.8500000000022</v>
      </c>
      <c r="M554" s="60">
        <v>41640</v>
      </c>
    </row>
    <row r="555" spans="1:13" hidden="1">
      <c r="A555" t="s">
        <v>1107</v>
      </c>
      <c r="B555" t="s">
        <v>1108</v>
      </c>
      <c r="C555" s="59" t="s">
        <v>1119</v>
      </c>
      <c r="D555" s="59" t="s">
        <v>1106</v>
      </c>
      <c r="E555">
        <v>2296</v>
      </c>
      <c r="F555" s="53">
        <v>10</v>
      </c>
      <c r="G555" s="53">
        <v>15</v>
      </c>
      <c r="H555" s="53">
        <v>34440</v>
      </c>
      <c r="I555" s="53">
        <v>344.4</v>
      </c>
      <c r="J555" s="53">
        <f t="shared" si="8"/>
        <v>34095.599999999999</v>
      </c>
      <c r="K555" s="53">
        <v>22960</v>
      </c>
      <c r="L555" s="53">
        <v>11135.599999999999</v>
      </c>
      <c r="M555" s="60">
        <v>41671</v>
      </c>
    </row>
    <row r="556" spans="1:13" hidden="1">
      <c r="A556" t="s">
        <v>1109</v>
      </c>
      <c r="B556" t="s">
        <v>1108</v>
      </c>
      <c r="C556" s="59" t="s">
        <v>1119</v>
      </c>
      <c r="D556" s="59" t="s">
        <v>1106</v>
      </c>
      <c r="E556">
        <v>1030</v>
      </c>
      <c r="F556" s="53">
        <v>10</v>
      </c>
      <c r="G556" s="53">
        <v>7</v>
      </c>
      <c r="H556" s="53">
        <v>7210</v>
      </c>
      <c r="I556" s="53">
        <v>72.099999999999994</v>
      </c>
      <c r="J556" s="53">
        <f t="shared" si="8"/>
        <v>7137.9</v>
      </c>
      <c r="K556" s="53">
        <v>5150</v>
      </c>
      <c r="L556" s="53">
        <v>1987.8999999999996</v>
      </c>
      <c r="M556" s="60">
        <v>41760</v>
      </c>
    </row>
    <row r="557" spans="1:13" hidden="1">
      <c r="A557" t="s">
        <v>1107</v>
      </c>
      <c r="B557" t="s">
        <v>1104</v>
      </c>
      <c r="C557" s="59" t="s">
        <v>1119</v>
      </c>
      <c r="D557" s="59" t="s">
        <v>1106</v>
      </c>
      <c r="E557">
        <v>1514</v>
      </c>
      <c r="F557" s="53">
        <v>10</v>
      </c>
      <c r="G557" s="53">
        <v>15</v>
      </c>
      <c r="H557" s="53">
        <v>22710</v>
      </c>
      <c r="I557" s="53">
        <v>227.1</v>
      </c>
      <c r="J557" s="53">
        <f t="shared" si="8"/>
        <v>22482.9</v>
      </c>
      <c r="K557" s="53">
        <v>15140</v>
      </c>
      <c r="L557" s="53">
        <v>7342.9000000000015</v>
      </c>
      <c r="M557" s="60">
        <v>41671</v>
      </c>
    </row>
    <row r="558" spans="1:13" hidden="1">
      <c r="A558" t="s">
        <v>1109</v>
      </c>
      <c r="B558" t="s">
        <v>1104</v>
      </c>
      <c r="C558" s="59" t="s">
        <v>1119</v>
      </c>
      <c r="D558" s="59" t="s">
        <v>1106</v>
      </c>
      <c r="E558">
        <v>4492.5</v>
      </c>
      <c r="F558" s="53">
        <v>10</v>
      </c>
      <c r="G558" s="53">
        <v>7</v>
      </c>
      <c r="H558" s="53">
        <v>31447.5</v>
      </c>
      <c r="I558" s="53">
        <v>314.47500000000002</v>
      </c>
      <c r="J558" s="53">
        <f t="shared" si="8"/>
        <v>31133.025000000001</v>
      </c>
      <c r="K558" s="53">
        <v>22462.5</v>
      </c>
      <c r="L558" s="53">
        <v>8670.5249999999978</v>
      </c>
      <c r="M558" s="60">
        <v>41730</v>
      </c>
    </row>
    <row r="559" spans="1:13" hidden="1">
      <c r="A559" t="s">
        <v>7</v>
      </c>
      <c r="B559" t="s">
        <v>1104</v>
      </c>
      <c r="C559" s="59" t="s">
        <v>1119</v>
      </c>
      <c r="D559" s="59" t="s">
        <v>1106</v>
      </c>
      <c r="E559">
        <v>727</v>
      </c>
      <c r="F559" s="53">
        <v>10</v>
      </c>
      <c r="G559" s="53">
        <v>125</v>
      </c>
      <c r="H559" s="53">
        <v>90875</v>
      </c>
      <c r="I559" s="53">
        <v>908.75</v>
      </c>
      <c r="J559" s="53">
        <f t="shared" si="8"/>
        <v>89966.25</v>
      </c>
      <c r="K559" s="53">
        <v>87240</v>
      </c>
      <c r="L559" s="53">
        <v>2726.25</v>
      </c>
      <c r="M559" s="60">
        <v>41791</v>
      </c>
    </row>
    <row r="560" spans="1:13" hidden="1">
      <c r="A560" t="s">
        <v>7</v>
      </c>
      <c r="B560" t="s">
        <v>1108</v>
      </c>
      <c r="C560" s="59" t="s">
        <v>1119</v>
      </c>
      <c r="D560" s="59" t="s">
        <v>1106</v>
      </c>
      <c r="E560">
        <v>787</v>
      </c>
      <c r="F560" s="53">
        <v>10</v>
      </c>
      <c r="G560" s="53">
        <v>125</v>
      </c>
      <c r="H560" s="53">
        <v>98375</v>
      </c>
      <c r="I560" s="53">
        <v>983.75</v>
      </c>
      <c r="J560" s="53">
        <f t="shared" si="8"/>
        <v>97391.25</v>
      </c>
      <c r="K560" s="53">
        <v>94440</v>
      </c>
      <c r="L560" s="53">
        <v>2951.25</v>
      </c>
      <c r="M560" s="60">
        <v>41791</v>
      </c>
    </row>
    <row r="561" spans="1:13" hidden="1">
      <c r="A561" t="s">
        <v>7</v>
      </c>
      <c r="B561" t="s">
        <v>1113</v>
      </c>
      <c r="C561" s="59" t="s">
        <v>1119</v>
      </c>
      <c r="D561" s="59" t="s">
        <v>1106</v>
      </c>
      <c r="E561">
        <v>1823</v>
      </c>
      <c r="F561" s="53">
        <v>10</v>
      </c>
      <c r="G561" s="53">
        <v>125</v>
      </c>
      <c r="H561" s="53">
        <v>227875</v>
      </c>
      <c r="I561" s="53">
        <v>2278.75</v>
      </c>
      <c r="J561" s="53">
        <f t="shared" si="8"/>
        <v>225596.25</v>
      </c>
      <c r="K561" s="53">
        <v>218760</v>
      </c>
      <c r="L561" s="53">
        <v>6836.25</v>
      </c>
      <c r="M561" s="60">
        <v>41821</v>
      </c>
    </row>
    <row r="562" spans="1:13">
      <c r="A562" t="s">
        <v>1107</v>
      </c>
      <c r="B562" t="s">
        <v>1110</v>
      </c>
      <c r="C562" s="59" t="s">
        <v>1119</v>
      </c>
      <c r="D562" s="59" t="s">
        <v>1106</v>
      </c>
      <c r="E562">
        <v>747</v>
      </c>
      <c r="F562" s="53">
        <v>10</v>
      </c>
      <c r="G562" s="53">
        <v>15</v>
      </c>
      <c r="H562" s="53">
        <v>11205</v>
      </c>
      <c r="I562" s="53">
        <v>112.05</v>
      </c>
      <c r="J562" s="53">
        <f t="shared" si="8"/>
        <v>11092.95</v>
      </c>
      <c r="K562" s="53">
        <v>7470</v>
      </c>
      <c r="L562" s="53">
        <v>3622.9500000000007</v>
      </c>
      <c r="M562" s="60">
        <v>41883</v>
      </c>
    </row>
    <row r="563" spans="1:13" hidden="1">
      <c r="A563" t="s">
        <v>1116</v>
      </c>
      <c r="B563" t="s">
        <v>1104</v>
      </c>
      <c r="C563" s="59" t="s">
        <v>1119</v>
      </c>
      <c r="D563" s="59" t="s">
        <v>1106</v>
      </c>
      <c r="E563">
        <v>2905</v>
      </c>
      <c r="F563" s="53">
        <v>10</v>
      </c>
      <c r="G563" s="53">
        <v>300</v>
      </c>
      <c r="H563" s="53">
        <v>871500</v>
      </c>
      <c r="I563" s="53">
        <v>8715</v>
      </c>
      <c r="J563" s="53">
        <f t="shared" si="8"/>
        <v>862785</v>
      </c>
      <c r="K563" s="53">
        <v>726250</v>
      </c>
      <c r="L563" s="53">
        <v>136535</v>
      </c>
      <c r="M563" s="60">
        <v>41944</v>
      </c>
    </row>
    <row r="564" spans="1:13" hidden="1">
      <c r="A564" t="s">
        <v>1109</v>
      </c>
      <c r="B564" t="s">
        <v>1108</v>
      </c>
      <c r="C564" s="59" t="s">
        <v>1119</v>
      </c>
      <c r="D564" s="59" t="s">
        <v>1106</v>
      </c>
      <c r="E564">
        <v>2155</v>
      </c>
      <c r="F564" s="53">
        <v>10</v>
      </c>
      <c r="G564" s="53">
        <v>350</v>
      </c>
      <c r="H564" s="53">
        <v>754250</v>
      </c>
      <c r="I564" s="53">
        <v>7542.5</v>
      </c>
      <c r="J564" s="53">
        <f t="shared" si="8"/>
        <v>746707.5</v>
      </c>
      <c r="K564" s="53">
        <v>560300</v>
      </c>
      <c r="L564" s="53">
        <v>186407.5</v>
      </c>
      <c r="M564" s="60">
        <v>41974</v>
      </c>
    </row>
    <row r="565" spans="1:13" hidden="1">
      <c r="A565" t="s">
        <v>1107</v>
      </c>
      <c r="B565" t="s">
        <v>1111</v>
      </c>
      <c r="C565" s="59" t="s">
        <v>1119</v>
      </c>
      <c r="D565" s="59" t="s">
        <v>1106</v>
      </c>
      <c r="E565">
        <v>2363</v>
      </c>
      <c r="F565" s="53">
        <v>10</v>
      </c>
      <c r="G565" s="53">
        <v>15</v>
      </c>
      <c r="H565" s="53">
        <v>35445</v>
      </c>
      <c r="I565" s="53">
        <v>708.9</v>
      </c>
      <c r="J565" s="53">
        <f t="shared" si="8"/>
        <v>34736.1</v>
      </c>
      <c r="K565" s="53">
        <v>23630</v>
      </c>
      <c r="L565" s="53">
        <v>11106.099999999999</v>
      </c>
      <c r="M565" s="60">
        <v>41671</v>
      </c>
    </row>
    <row r="566" spans="1:13" hidden="1">
      <c r="A566" t="s">
        <v>1116</v>
      </c>
      <c r="B566" t="s">
        <v>1108</v>
      </c>
      <c r="C566" s="59" t="s">
        <v>1119</v>
      </c>
      <c r="D566" s="59" t="s">
        <v>1106</v>
      </c>
      <c r="E566">
        <v>918</v>
      </c>
      <c r="F566" s="53">
        <v>10</v>
      </c>
      <c r="G566" s="53">
        <v>300</v>
      </c>
      <c r="H566" s="53">
        <v>275400</v>
      </c>
      <c r="I566" s="53">
        <v>5508</v>
      </c>
      <c r="J566" s="53">
        <f t="shared" si="8"/>
        <v>269892</v>
      </c>
      <c r="K566" s="53">
        <v>229500</v>
      </c>
      <c r="L566" s="53">
        <v>40392</v>
      </c>
      <c r="M566" s="60">
        <v>41760</v>
      </c>
    </row>
    <row r="567" spans="1:13">
      <c r="A567" t="s">
        <v>1116</v>
      </c>
      <c r="B567" t="s">
        <v>1110</v>
      </c>
      <c r="C567" s="59" t="s">
        <v>1119</v>
      </c>
      <c r="D567" s="59" t="s">
        <v>1106</v>
      </c>
      <c r="E567">
        <v>1728</v>
      </c>
      <c r="F567" s="53">
        <v>10</v>
      </c>
      <c r="G567" s="53">
        <v>300</v>
      </c>
      <c r="H567" s="53">
        <v>518400</v>
      </c>
      <c r="I567" s="53">
        <v>10368</v>
      </c>
      <c r="J567" s="53">
        <f t="shared" si="8"/>
        <v>508032</v>
      </c>
      <c r="K567" s="53">
        <v>432000</v>
      </c>
      <c r="L567" s="53">
        <v>76032</v>
      </c>
      <c r="M567" s="60">
        <v>41760</v>
      </c>
    </row>
    <row r="568" spans="1:13" hidden="1">
      <c r="A568" t="s">
        <v>1103</v>
      </c>
      <c r="B568" t="s">
        <v>1104</v>
      </c>
      <c r="C568" s="59" t="s">
        <v>1119</v>
      </c>
      <c r="D568" s="59" t="s">
        <v>1106</v>
      </c>
      <c r="E568">
        <v>1142</v>
      </c>
      <c r="F568" s="53">
        <v>10</v>
      </c>
      <c r="G568" s="53">
        <v>12</v>
      </c>
      <c r="H568" s="53">
        <v>13704</v>
      </c>
      <c r="I568" s="53">
        <v>274.08</v>
      </c>
      <c r="J568" s="53">
        <f t="shared" si="8"/>
        <v>13429.92</v>
      </c>
      <c r="K568" s="53">
        <v>3426</v>
      </c>
      <c r="L568" s="53">
        <v>10003.92</v>
      </c>
      <c r="M568" s="60">
        <v>41791</v>
      </c>
    </row>
    <row r="569" spans="1:13" hidden="1">
      <c r="A569" t="s">
        <v>7</v>
      </c>
      <c r="B569" t="s">
        <v>1113</v>
      </c>
      <c r="C569" s="59" t="s">
        <v>1119</v>
      </c>
      <c r="D569" s="59" t="s">
        <v>1106</v>
      </c>
      <c r="E569">
        <v>662</v>
      </c>
      <c r="F569" s="53">
        <v>10</v>
      </c>
      <c r="G569" s="53">
        <v>125</v>
      </c>
      <c r="H569" s="53">
        <v>82750</v>
      </c>
      <c r="I569" s="53">
        <v>1655</v>
      </c>
      <c r="J569" s="53">
        <f t="shared" si="8"/>
        <v>81095</v>
      </c>
      <c r="K569" s="53">
        <v>79440</v>
      </c>
      <c r="L569" s="53">
        <v>1655</v>
      </c>
      <c r="M569" s="60">
        <v>41791</v>
      </c>
    </row>
    <row r="570" spans="1:13" hidden="1">
      <c r="A570" t="s">
        <v>1103</v>
      </c>
      <c r="B570" t="s">
        <v>1111</v>
      </c>
      <c r="C570" s="59" t="s">
        <v>1119</v>
      </c>
      <c r="D570" s="59" t="s">
        <v>1106</v>
      </c>
      <c r="E570">
        <v>1295</v>
      </c>
      <c r="F570" s="53">
        <v>10</v>
      </c>
      <c r="G570" s="53">
        <v>12</v>
      </c>
      <c r="H570" s="53">
        <v>15540</v>
      </c>
      <c r="I570" s="53">
        <v>310.8</v>
      </c>
      <c r="J570" s="53">
        <f t="shared" si="8"/>
        <v>15229.2</v>
      </c>
      <c r="K570" s="53">
        <v>3885</v>
      </c>
      <c r="L570" s="53">
        <v>11344.2</v>
      </c>
      <c r="M570" s="60">
        <v>41913</v>
      </c>
    </row>
    <row r="571" spans="1:13" hidden="1">
      <c r="A571" t="s">
        <v>1116</v>
      </c>
      <c r="B571" t="s">
        <v>1111</v>
      </c>
      <c r="C571" s="59" t="s">
        <v>1119</v>
      </c>
      <c r="D571" s="59" t="s">
        <v>1106</v>
      </c>
      <c r="E571">
        <v>1916</v>
      </c>
      <c r="F571" s="53">
        <v>10</v>
      </c>
      <c r="G571" s="53">
        <v>300</v>
      </c>
      <c r="H571" s="53">
        <v>574800</v>
      </c>
      <c r="I571" s="53">
        <v>11496</v>
      </c>
      <c r="J571" s="53">
        <f t="shared" si="8"/>
        <v>563304</v>
      </c>
      <c r="K571" s="53">
        <v>479000</v>
      </c>
      <c r="L571" s="53">
        <v>84304</v>
      </c>
      <c r="M571" s="60">
        <v>41974</v>
      </c>
    </row>
    <row r="572" spans="1:13" hidden="1">
      <c r="A572" t="s">
        <v>1109</v>
      </c>
      <c r="B572" t="s">
        <v>1111</v>
      </c>
      <c r="C572" s="59" t="s">
        <v>1119</v>
      </c>
      <c r="D572" s="59" t="s">
        <v>1106</v>
      </c>
      <c r="E572">
        <v>2852</v>
      </c>
      <c r="F572" s="53">
        <v>10</v>
      </c>
      <c r="G572" s="53">
        <v>350</v>
      </c>
      <c r="H572" s="53">
        <v>998200</v>
      </c>
      <c r="I572" s="53">
        <v>19964</v>
      </c>
      <c r="J572" s="53">
        <f t="shared" si="8"/>
        <v>978236</v>
      </c>
      <c r="K572" s="53">
        <v>741520</v>
      </c>
      <c r="L572" s="53">
        <v>236716</v>
      </c>
      <c r="M572" s="60">
        <v>41974</v>
      </c>
    </row>
    <row r="573" spans="1:13" hidden="1">
      <c r="A573" t="s">
        <v>7</v>
      </c>
      <c r="B573" t="s">
        <v>1111</v>
      </c>
      <c r="C573" s="59" t="s">
        <v>1119</v>
      </c>
      <c r="D573" s="59" t="s">
        <v>1106</v>
      </c>
      <c r="E573">
        <v>2729</v>
      </c>
      <c r="F573" s="53">
        <v>10</v>
      </c>
      <c r="G573" s="53">
        <v>125</v>
      </c>
      <c r="H573" s="53">
        <v>341125</v>
      </c>
      <c r="I573" s="53">
        <v>6822.5</v>
      </c>
      <c r="J573" s="53">
        <f t="shared" si="8"/>
        <v>334302.5</v>
      </c>
      <c r="K573" s="53">
        <v>327480</v>
      </c>
      <c r="L573" s="53">
        <v>6822.5</v>
      </c>
      <c r="M573" s="60">
        <v>41974</v>
      </c>
    </row>
    <row r="574" spans="1:13" hidden="1">
      <c r="A574" t="s">
        <v>1103</v>
      </c>
      <c r="B574" t="s">
        <v>1108</v>
      </c>
      <c r="C574" s="59" t="s">
        <v>1119</v>
      </c>
      <c r="D574" s="59" t="s">
        <v>1106</v>
      </c>
      <c r="E574">
        <v>1055</v>
      </c>
      <c r="F574" s="53">
        <v>10</v>
      </c>
      <c r="G574" s="53">
        <v>12</v>
      </c>
      <c r="H574" s="53">
        <v>12660</v>
      </c>
      <c r="I574" s="53">
        <v>253.2</v>
      </c>
      <c r="J574" s="53">
        <f t="shared" si="8"/>
        <v>12406.8</v>
      </c>
      <c r="K574" s="53">
        <v>3165</v>
      </c>
      <c r="L574" s="53">
        <v>9241.7999999999993</v>
      </c>
      <c r="M574" s="60">
        <v>41974</v>
      </c>
    </row>
    <row r="575" spans="1:13" hidden="1">
      <c r="A575" t="s">
        <v>1103</v>
      </c>
      <c r="B575" t="s">
        <v>1113</v>
      </c>
      <c r="C575" s="59" t="s">
        <v>1119</v>
      </c>
      <c r="D575" s="59" t="s">
        <v>1106</v>
      </c>
      <c r="E575">
        <v>1084</v>
      </c>
      <c r="F575" s="53">
        <v>10</v>
      </c>
      <c r="G575" s="53">
        <v>12</v>
      </c>
      <c r="H575" s="53">
        <v>13008</v>
      </c>
      <c r="I575" s="53">
        <v>260.16000000000003</v>
      </c>
      <c r="J575" s="53">
        <f t="shared" si="8"/>
        <v>12747.84</v>
      </c>
      <c r="K575" s="53">
        <v>3252</v>
      </c>
      <c r="L575" s="53">
        <v>9495.84</v>
      </c>
      <c r="M575" s="60">
        <v>41974</v>
      </c>
    </row>
    <row r="576" spans="1:13" hidden="1">
      <c r="A576" t="s">
        <v>1116</v>
      </c>
      <c r="B576" t="s">
        <v>1108</v>
      </c>
      <c r="C576" s="59" t="s">
        <v>1119</v>
      </c>
      <c r="D576" s="59" t="s">
        <v>1106</v>
      </c>
      <c r="E576">
        <v>2434.5</v>
      </c>
      <c r="F576" s="53">
        <v>10</v>
      </c>
      <c r="G576" s="53">
        <v>300</v>
      </c>
      <c r="H576" s="53">
        <v>730350</v>
      </c>
      <c r="I576" s="53">
        <v>21910.5</v>
      </c>
      <c r="J576" s="53">
        <f t="shared" si="8"/>
        <v>708439.5</v>
      </c>
      <c r="K576" s="53">
        <v>608625</v>
      </c>
      <c r="L576" s="53">
        <v>99814.5</v>
      </c>
      <c r="M576" s="60">
        <v>41640</v>
      </c>
    </row>
    <row r="577" spans="1:13" hidden="1">
      <c r="A577" t="s">
        <v>7</v>
      </c>
      <c r="B577" t="s">
        <v>1111</v>
      </c>
      <c r="C577" s="59" t="s">
        <v>1119</v>
      </c>
      <c r="D577" s="59" t="s">
        <v>1106</v>
      </c>
      <c r="E577">
        <v>1774</v>
      </c>
      <c r="F577" s="53">
        <v>10</v>
      </c>
      <c r="G577" s="53">
        <v>125</v>
      </c>
      <c r="H577" s="53">
        <v>221750</v>
      </c>
      <c r="I577" s="53">
        <v>6652.5</v>
      </c>
      <c r="J577" s="53">
        <f t="shared" si="8"/>
        <v>215097.5</v>
      </c>
      <c r="K577" s="53">
        <v>212880</v>
      </c>
      <c r="L577" s="53">
        <v>2217.5</v>
      </c>
      <c r="M577" s="60">
        <v>41699</v>
      </c>
    </row>
    <row r="578" spans="1:13" hidden="1">
      <c r="A578" t="s">
        <v>1103</v>
      </c>
      <c r="B578" t="s">
        <v>1108</v>
      </c>
      <c r="C578" s="59" t="s">
        <v>1119</v>
      </c>
      <c r="D578" s="59" t="s">
        <v>1106</v>
      </c>
      <c r="E578">
        <v>1901</v>
      </c>
      <c r="F578" s="53">
        <v>10</v>
      </c>
      <c r="G578" s="53">
        <v>12</v>
      </c>
      <c r="H578" s="53">
        <v>22812</v>
      </c>
      <c r="I578" s="53">
        <v>684.36</v>
      </c>
      <c r="J578" s="53">
        <f t="shared" ref="J578:J641" si="9">H578-I578</f>
        <v>22127.64</v>
      </c>
      <c r="K578" s="53">
        <v>5703</v>
      </c>
      <c r="L578" s="53">
        <v>16424.64</v>
      </c>
      <c r="M578" s="60">
        <v>41791</v>
      </c>
    </row>
    <row r="579" spans="1:13">
      <c r="A579" t="s">
        <v>1116</v>
      </c>
      <c r="B579" t="s">
        <v>1110</v>
      </c>
      <c r="C579" s="59" t="s">
        <v>1119</v>
      </c>
      <c r="D579" s="59" t="s">
        <v>1106</v>
      </c>
      <c r="E579">
        <v>689</v>
      </c>
      <c r="F579" s="53">
        <v>10</v>
      </c>
      <c r="G579" s="53">
        <v>300</v>
      </c>
      <c r="H579" s="53">
        <v>206700</v>
      </c>
      <c r="I579" s="53">
        <v>6201</v>
      </c>
      <c r="J579" s="53">
        <f t="shared" si="9"/>
        <v>200499</v>
      </c>
      <c r="K579" s="53">
        <v>172250</v>
      </c>
      <c r="L579" s="53">
        <v>28249</v>
      </c>
      <c r="M579" s="60">
        <v>41791</v>
      </c>
    </row>
    <row r="580" spans="1:13">
      <c r="A580" t="s">
        <v>7</v>
      </c>
      <c r="B580" t="s">
        <v>1110</v>
      </c>
      <c r="C580" s="59" t="s">
        <v>1119</v>
      </c>
      <c r="D580" s="59" t="s">
        <v>1106</v>
      </c>
      <c r="E580">
        <v>1570</v>
      </c>
      <c r="F580" s="53">
        <v>10</v>
      </c>
      <c r="G580" s="53">
        <v>125</v>
      </c>
      <c r="H580" s="53">
        <v>196250</v>
      </c>
      <c r="I580" s="53">
        <v>5887.5</v>
      </c>
      <c r="J580" s="53">
        <f t="shared" si="9"/>
        <v>190362.5</v>
      </c>
      <c r="K580" s="53">
        <v>188400</v>
      </c>
      <c r="L580" s="53">
        <v>1962.5</v>
      </c>
      <c r="M580" s="60">
        <v>41791</v>
      </c>
    </row>
    <row r="581" spans="1:13" hidden="1">
      <c r="A581" t="s">
        <v>1103</v>
      </c>
      <c r="B581" t="s">
        <v>1104</v>
      </c>
      <c r="C581" s="59" t="s">
        <v>1119</v>
      </c>
      <c r="D581" s="59" t="s">
        <v>1106</v>
      </c>
      <c r="E581">
        <v>1369.5</v>
      </c>
      <c r="F581" s="53">
        <v>10</v>
      </c>
      <c r="G581" s="53">
        <v>12</v>
      </c>
      <c r="H581" s="53">
        <v>16434</v>
      </c>
      <c r="I581" s="53">
        <v>493.02</v>
      </c>
      <c r="J581" s="53">
        <f t="shared" si="9"/>
        <v>15940.98</v>
      </c>
      <c r="K581" s="53">
        <v>4108.5</v>
      </c>
      <c r="L581" s="53">
        <v>11832.48</v>
      </c>
      <c r="M581" s="60">
        <v>41821</v>
      </c>
    </row>
    <row r="582" spans="1:13" hidden="1">
      <c r="A582" t="s">
        <v>7</v>
      </c>
      <c r="B582" t="s">
        <v>1111</v>
      </c>
      <c r="C582" s="59" t="s">
        <v>1119</v>
      </c>
      <c r="D582" s="59" t="s">
        <v>1106</v>
      </c>
      <c r="E582">
        <v>2009</v>
      </c>
      <c r="F582" s="53">
        <v>10</v>
      </c>
      <c r="G582" s="53">
        <v>125</v>
      </c>
      <c r="H582" s="53">
        <v>251125</v>
      </c>
      <c r="I582" s="53">
        <v>7533.75</v>
      </c>
      <c r="J582" s="53">
        <f t="shared" si="9"/>
        <v>243591.25</v>
      </c>
      <c r="K582" s="53">
        <v>241080</v>
      </c>
      <c r="L582" s="53">
        <v>2511.25</v>
      </c>
      <c r="M582" s="60">
        <v>41913</v>
      </c>
    </row>
    <row r="583" spans="1:13" hidden="1">
      <c r="A583" t="s">
        <v>7</v>
      </c>
      <c r="B583" t="s">
        <v>1108</v>
      </c>
      <c r="C583" s="59" t="s">
        <v>1119</v>
      </c>
      <c r="D583" s="59" t="s">
        <v>1106</v>
      </c>
      <c r="E583">
        <v>1287</v>
      </c>
      <c r="F583" s="53">
        <v>10</v>
      </c>
      <c r="G583" s="53">
        <v>125</v>
      </c>
      <c r="H583" s="53">
        <v>160875</v>
      </c>
      <c r="I583" s="53">
        <v>4826.25</v>
      </c>
      <c r="J583" s="53">
        <f t="shared" si="9"/>
        <v>156048.75</v>
      </c>
      <c r="K583" s="53">
        <v>154440</v>
      </c>
      <c r="L583" s="53">
        <v>1608.75</v>
      </c>
      <c r="M583" s="60">
        <v>41974</v>
      </c>
    </row>
    <row r="584" spans="1:13">
      <c r="A584" t="s">
        <v>7</v>
      </c>
      <c r="B584" t="s">
        <v>1110</v>
      </c>
      <c r="C584" s="59" t="s">
        <v>1119</v>
      </c>
      <c r="D584" s="59" t="s">
        <v>1106</v>
      </c>
      <c r="E584">
        <v>1706</v>
      </c>
      <c r="F584" s="53">
        <v>10</v>
      </c>
      <c r="G584" s="53">
        <v>125</v>
      </c>
      <c r="H584" s="53">
        <v>213250</v>
      </c>
      <c r="I584" s="53">
        <v>6397.5</v>
      </c>
      <c r="J584" s="53">
        <f t="shared" si="9"/>
        <v>206852.5</v>
      </c>
      <c r="K584" s="53">
        <v>204720</v>
      </c>
      <c r="L584" s="53">
        <v>2132.5</v>
      </c>
      <c r="M584" s="60">
        <v>41974</v>
      </c>
    </row>
    <row r="585" spans="1:13" hidden="1">
      <c r="A585" t="s">
        <v>1107</v>
      </c>
      <c r="B585" t="s">
        <v>1113</v>
      </c>
      <c r="C585" s="59" t="s">
        <v>1119</v>
      </c>
      <c r="D585" s="59" t="s">
        <v>1106</v>
      </c>
      <c r="E585">
        <v>2031</v>
      </c>
      <c r="F585" s="53">
        <v>10</v>
      </c>
      <c r="G585" s="53">
        <v>15</v>
      </c>
      <c r="H585" s="53">
        <v>30465</v>
      </c>
      <c r="I585" s="53">
        <v>1218.5999999999999</v>
      </c>
      <c r="J585" s="53">
        <f t="shared" si="9"/>
        <v>29246.400000000001</v>
      </c>
      <c r="K585" s="53">
        <v>20310</v>
      </c>
      <c r="L585" s="53">
        <v>8936.4000000000015</v>
      </c>
      <c r="M585" s="60">
        <v>41913</v>
      </c>
    </row>
    <row r="586" spans="1:13" hidden="1">
      <c r="A586" t="s">
        <v>1109</v>
      </c>
      <c r="B586" t="s">
        <v>1111</v>
      </c>
      <c r="C586" s="59" t="s">
        <v>1119</v>
      </c>
      <c r="D586" s="59" t="s">
        <v>1106</v>
      </c>
      <c r="E586">
        <v>4251</v>
      </c>
      <c r="F586" s="53">
        <v>10</v>
      </c>
      <c r="G586" s="53">
        <v>7</v>
      </c>
      <c r="H586" s="53">
        <v>29757</v>
      </c>
      <c r="I586" s="53">
        <v>1190.28</v>
      </c>
      <c r="J586" s="53">
        <f t="shared" si="9"/>
        <v>28566.720000000001</v>
      </c>
      <c r="K586" s="53">
        <v>21255</v>
      </c>
      <c r="L586" s="53">
        <v>7311.7199999999993</v>
      </c>
      <c r="M586" s="60">
        <v>41640</v>
      </c>
    </row>
    <row r="587" spans="1:13">
      <c r="A587" t="s">
        <v>7</v>
      </c>
      <c r="B587" t="s">
        <v>1110</v>
      </c>
      <c r="C587" s="59" t="s">
        <v>1119</v>
      </c>
      <c r="D587" s="59" t="s">
        <v>1106</v>
      </c>
      <c r="E587">
        <v>795</v>
      </c>
      <c r="F587" s="53">
        <v>10</v>
      </c>
      <c r="G587" s="53">
        <v>125</v>
      </c>
      <c r="H587" s="53">
        <v>99375</v>
      </c>
      <c r="I587" s="53">
        <v>3975</v>
      </c>
      <c r="J587" s="53">
        <f t="shared" si="9"/>
        <v>95400</v>
      </c>
      <c r="K587" s="53">
        <v>95400</v>
      </c>
      <c r="L587" s="53">
        <v>0</v>
      </c>
      <c r="M587" s="60">
        <v>41699</v>
      </c>
    </row>
    <row r="588" spans="1:13">
      <c r="A588" t="s">
        <v>1116</v>
      </c>
      <c r="B588" t="s">
        <v>1110</v>
      </c>
      <c r="C588" s="59" t="s">
        <v>1119</v>
      </c>
      <c r="D588" s="59" t="s">
        <v>1106</v>
      </c>
      <c r="E588">
        <v>1414.5</v>
      </c>
      <c r="F588" s="53">
        <v>10</v>
      </c>
      <c r="G588" s="53">
        <v>300</v>
      </c>
      <c r="H588" s="53">
        <v>424350</v>
      </c>
      <c r="I588" s="53">
        <v>16974</v>
      </c>
      <c r="J588" s="53">
        <f t="shared" si="9"/>
        <v>407376</v>
      </c>
      <c r="K588" s="53">
        <v>353625</v>
      </c>
      <c r="L588" s="53">
        <v>53751</v>
      </c>
      <c r="M588" s="60">
        <v>41730</v>
      </c>
    </row>
    <row r="589" spans="1:13" hidden="1">
      <c r="A589" t="s">
        <v>1116</v>
      </c>
      <c r="B589" t="s">
        <v>1104</v>
      </c>
      <c r="C589" s="59" t="s">
        <v>1119</v>
      </c>
      <c r="D589" s="59" t="s">
        <v>1106</v>
      </c>
      <c r="E589">
        <v>2918</v>
      </c>
      <c r="F589" s="53">
        <v>10</v>
      </c>
      <c r="G589" s="53">
        <v>300</v>
      </c>
      <c r="H589" s="53">
        <v>875400</v>
      </c>
      <c r="I589" s="53">
        <v>35016</v>
      </c>
      <c r="J589" s="53">
        <f t="shared" si="9"/>
        <v>840384</v>
      </c>
      <c r="K589" s="53">
        <v>729500</v>
      </c>
      <c r="L589" s="53">
        <v>110884</v>
      </c>
      <c r="M589" s="60">
        <v>41760</v>
      </c>
    </row>
    <row r="590" spans="1:13" hidden="1">
      <c r="A590" t="s">
        <v>1109</v>
      </c>
      <c r="B590" t="s">
        <v>1104</v>
      </c>
      <c r="C590" s="59" t="s">
        <v>1119</v>
      </c>
      <c r="D590" s="59" t="s">
        <v>1106</v>
      </c>
      <c r="E590">
        <v>3450</v>
      </c>
      <c r="F590" s="53">
        <v>10</v>
      </c>
      <c r="G590" s="53">
        <v>350</v>
      </c>
      <c r="H590" s="53">
        <v>1207500</v>
      </c>
      <c r="I590" s="53">
        <v>48300</v>
      </c>
      <c r="J590" s="53">
        <f t="shared" si="9"/>
        <v>1159200</v>
      </c>
      <c r="K590" s="53">
        <v>897000</v>
      </c>
      <c r="L590" s="53">
        <v>262200</v>
      </c>
      <c r="M590" s="60">
        <v>41821</v>
      </c>
    </row>
    <row r="591" spans="1:13" hidden="1">
      <c r="A591" t="s">
        <v>7</v>
      </c>
      <c r="B591" t="s">
        <v>1108</v>
      </c>
      <c r="C591" s="59" t="s">
        <v>1119</v>
      </c>
      <c r="D591" s="59" t="s">
        <v>1106</v>
      </c>
      <c r="E591">
        <v>2988</v>
      </c>
      <c r="F591" s="53">
        <v>10</v>
      </c>
      <c r="G591" s="53">
        <v>125</v>
      </c>
      <c r="H591" s="53">
        <v>373500</v>
      </c>
      <c r="I591" s="53">
        <v>14940</v>
      </c>
      <c r="J591" s="53">
        <f t="shared" si="9"/>
        <v>358560</v>
      </c>
      <c r="K591" s="53">
        <v>358560</v>
      </c>
      <c r="L591" s="53">
        <v>0</v>
      </c>
      <c r="M591" s="60">
        <v>41821</v>
      </c>
    </row>
    <row r="592" spans="1:13" hidden="1">
      <c r="A592" t="s">
        <v>1107</v>
      </c>
      <c r="B592" t="s">
        <v>1111</v>
      </c>
      <c r="C592" s="59" t="s">
        <v>1119</v>
      </c>
      <c r="D592" s="59" t="s">
        <v>1106</v>
      </c>
      <c r="E592">
        <v>218</v>
      </c>
      <c r="F592" s="53">
        <v>10</v>
      </c>
      <c r="G592" s="53">
        <v>15</v>
      </c>
      <c r="H592" s="53">
        <v>3270</v>
      </c>
      <c r="I592" s="53">
        <v>130.80000000000001</v>
      </c>
      <c r="J592" s="53">
        <f t="shared" si="9"/>
        <v>3139.2</v>
      </c>
      <c r="K592" s="53">
        <v>2180</v>
      </c>
      <c r="L592" s="53">
        <v>959.19999999999982</v>
      </c>
      <c r="M592" s="60">
        <v>41883</v>
      </c>
    </row>
    <row r="593" spans="1:13" hidden="1">
      <c r="A593" t="s">
        <v>1109</v>
      </c>
      <c r="B593" t="s">
        <v>1111</v>
      </c>
      <c r="C593" s="59" t="s">
        <v>1119</v>
      </c>
      <c r="D593" s="59" t="s">
        <v>1106</v>
      </c>
      <c r="E593">
        <v>2074</v>
      </c>
      <c r="F593" s="53">
        <v>10</v>
      </c>
      <c r="G593" s="53">
        <v>20</v>
      </c>
      <c r="H593" s="53">
        <v>41480</v>
      </c>
      <c r="I593" s="53">
        <v>1659.2</v>
      </c>
      <c r="J593" s="53">
        <f t="shared" si="9"/>
        <v>39820.800000000003</v>
      </c>
      <c r="K593" s="53">
        <v>20740</v>
      </c>
      <c r="L593" s="53">
        <v>19080.800000000003</v>
      </c>
      <c r="M593" s="60">
        <v>41883</v>
      </c>
    </row>
    <row r="594" spans="1:13" hidden="1">
      <c r="A594" t="s">
        <v>1109</v>
      </c>
      <c r="B594" t="s">
        <v>1104</v>
      </c>
      <c r="C594" s="59" t="s">
        <v>1119</v>
      </c>
      <c r="D594" s="59" t="s">
        <v>1106</v>
      </c>
      <c r="E594">
        <v>1056</v>
      </c>
      <c r="F594" s="53">
        <v>10</v>
      </c>
      <c r="G594" s="53">
        <v>20</v>
      </c>
      <c r="H594" s="53">
        <v>21120</v>
      </c>
      <c r="I594" s="53">
        <v>844.8</v>
      </c>
      <c r="J594" s="53">
        <f t="shared" si="9"/>
        <v>20275.2</v>
      </c>
      <c r="K594" s="53">
        <v>10560</v>
      </c>
      <c r="L594" s="53">
        <v>9715.2000000000007</v>
      </c>
      <c r="M594" s="60">
        <v>41883</v>
      </c>
    </row>
    <row r="595" spans="1:13" hidden="1">
      <c r="A595" t="s">
        <v>1109</v>
      </c>
      <c r="B595" t="s">
        <v>1104</v>
      </c>
      <c r="C595" s="59" t="s">
        <v>1119</v>
      </c>
      <c r="D595" s="59" t="s">
        <v>1106</v>
      </c>
      <c r="E595">
        <v>274</v>
      </c>
      <c r="F595" s="53">
        <v>10</v>
      </c>
      <c r="G595" s="53">
        <v>350</v>
      </c>
      <c r="H595" s="53">
        <v>95900</v>
      </c>
      <c r="I595" s="53">
        <v>3836</v>
      </c>
      <c r="J595" s="53">
        <f t="shared" si="9"/>
        <v>92064</v>
      </c>
      <c r="K595" s="53">
        <v>71240</v>
      </c>
      <c r="L595" s="53">
        <v>20824</v>
      </c>
      <c r="M595" s="60">
        <v>41974</v>
      </c>
    </row>
    <row r="596" spans="1:13" hidden="1">
      <c r="A596" t="s">
        <v>7</v>
      </c>
      <c r="B596" t="s">
        <v>1113</v>
      </c>
      <c r="C596" s="59" t="s">
        <v>1119</v>
      </c>
      <c r="D596" s="59" t="s">
        <v>1106</v>
      </c>
      <c r="E596">
        <v>1138</v>
      </c>
      <c r="F596" s="53">
        <v>10</v>
      </c>
      <c r="G596" s="53">
        <v>125</v>
      </c>
      <c r="H596" s="53">
        <v>142250</v>
      </c>
      <c r="I596" s="53">
        <v>5690</v>
      </c>
      <c r="J596" s="53">
        <f t="shared" si="9"/>
        <v>136560</v>
      </c>
      <c r="K596" s="53">
        <v>136560</v>
      </c>
      <c r="L596" s="53">
        <v>0</v>
      </c>
      <c r="M596" s="60">
        <v>41974</v>
      </c>
    </row>
    <row r="597" spans="1:13">
      <c r="A597" t="s">
        <v>1109</v>
      </c>
      <c r="B597" t="s">
        <v>1110</v>
      </c>
      <c r="C597" s="59" t="s">
        <v>1119</v>
      </c>
      <c r="D597" s="59" t="s">
        <v>1112</v>
      </c>
      <c r="E597">
        <v>1372</v>
      </c>
      <c r="F597" s="53">
        <v>10</v>
      </c>
      <c r="G597" s="53">
        <v>7</v>
      </c>
      <c r="H597" s="53">
        <v>9604</v>
      </c>
      <c r="I597" s="53">
        <v>480.2</v>
      </c>
      <c r="J597" s="53">
        <f t="shared" si="9"/>
        <v>9123.7999999999993</v>
      </c>
      <c r="K597" s="53">
        <v>6860</v>
      </c>
      <c r="L597" s="53">
        <v>2263.7999999999993</v>
      </c>
      <c r="M597" s="60">
        <v>41640</v>
      </c>
    </row>
    <row r="598" spans="1:13" hidden="1">
      <c r="A598" t="s">
        <v>1109</v>
      </c>
      <c r="B598" t="s">
        <v>1113</v>
      </c>
      <c r="C598" s="59" t="s">
        <v>1119</v>
      </c>
      <c r="D598" s="59" t="s">
        <v>1112</v>
      </c>
      <c r="E598">
        <v>2689</v>
      </c>
      <c r="F598" s="53">
        <v>10</v>
      </c>
      <c r="G598" s="53">
        <v>7</v>
      </c>
      <c r="H598" s="53">
        <v>18823</v>
      </c>
      <c r="I598" s="53">
        <v>941.15</v>
      </c>
      <c r="J598" s="53">
        <f t="shared" si="9"/>
        <v>17881.849999999999</v>
      </c>
      <c r="K598" s="53">
        <v>13445</v>
      </c>
      <c r="L598" s="53">
        <v>4436.8499999999985</v>
      </c>
      <c r="M598" s="60">
        <v>41913</v>
      </c>
    </row>
    <row r="599" spans="1:13" hidden="1">
      <c r="A599" t="s">
        <v>1103</v>
      </c>
      <c r="B599" t="s">
        <v>1111</v>
      </c>
      <c r="C599" s="59" t="s">
        <v>1119</v>
      </c>
      <c r="D599" s="59" t="s">
        <v>1112</v>
      </c>
      <c r="E599">
        <v>2431</v>
      </c>
      <c r="F599" s="53">
        <v>10</v>
      </c>
      <c r="G599" s="53">
        <v>12</v>
      </c>
      <c r="H599" s="53">
        <v>29172</v>
      </c>
      <c r="I599" s="53">
        <v>1458.6</v>
      </c>
      <c r="J599" s="53">
        <f t="shared" si="9"/>
        <v>27713.4</v>
      </c>
      <c r="K599" s="53">
        <v>7293</v>
      </c>
      <c r="L599" s="53">
        <v>20420.400000000001</v>
      </c>
      <c r="M599" s="60">
        <v>41974</v>
      </c>
    </row>
    <row r="600" spans="1:13" hidden="1">
      <c r="A600" t="s">
        <v>1109</v>
      </c>
      <c r="B600" t="s">
        <v>1108</v>
      </c>
      <c r="C600" s="59" t="s">
        <v>1119</v>
      </c>
      <c r="D600" s="59" t="s">
        <v>1112</v>
      </c>
      <c r="E600">
        <v>1303</v>
      </c>
      <c r="F600" s="53">
        <v>10</v>
      </c>
      <c r="G600" s="53">
        <v>20</v>
      </c>
      <c r="H600" s="53">
        <v>26060</v>
      </c>
      <c r="I600" s="53">
        <v>1303</v>
      </c>
      <c r="J600" s="53">
        <f t="shared" si="9"/>
        <v>24757</v>
      </c>
      <c r="K600" s="53">
        <v>13030</v>
      </c>
      <c r="L600" s="53">
        <v>11727</v>
      </c>
      <c r="M600" s="60">
        <v>41671</v>
      </c>
    </row>
    <row r="601" spans="1:13" hidden="1">
      <c r="A601" t="s">
        <v>7</v>
      </c>
      <c r="B601" t="s">
        <v>1104</v>
      </c>
      <c r="C601" s="59" t="s">
        <v>1119</v>
      </c>
      <c r="D601" s="59" t="s">
        <v>1112</v>
      </c>
      <c r="E601">
        <v>2992</v>
      </c>
      <c r="F601" s="53">
        <v>10</v>
      </c>
      <c r="G601" s="53">
        <v>125</v>
      </c>
      <c r="H601" s="53">
        <v>374000</v>
      </c>
      <c r="I601" s="53">
        <v>18700</v>
      </c>
      <c r="J601" s="53">
        <f t="shared" si="9"/>
        <v>355300</v>
      </c>
      <c r="K601" s="53">
        <v>359040</v>
      </c>
      <c r="L601" s="53">
        <v>-3740</v>
      </c>
      <c r="M601" s="60">
        <v>41699</v>
      </c>
    </row>
    <row r="602" spans="1:13" hidden="1">
      <c r="A602" t="s">
        <v>7</v>
      </c>
      <c r="B602" t="s">
        <v>1108</v>
      </c>
      <c r="C602" s="59" t="s">
        <v>1119</v>
      </c>
      <c r="D602" s="59" t="s">
        <v>1112</v>
      </c>
      <c r="E602">
        <v>2385</v>
      </c>
      <c r="F602" s="53">
        <v>10</v>
      </c>
      <c r="G602" s="53">
        <v>125</v>
      </c>
      <c r="H602" s="53">
        <v>298125</v>
      </c>
      <c r="I602" s="53">
        <v>14906.25</v>
      </c>
      <c r="J602" s="53">
        <f t="shared" si="9"/>
        <v>283218.75</v>
      </c>
      <c r="K602" s="53">
        <v>286200</v>
      </c>
      <c r="L602" s="53">
        <v>-2981.25</v>
      </c>
      <c r="M602" s="60">
        <v>41699</v>
      </c>
    </row>
    <row r="603" spans="1:13" hidden="1">
      <c r="A603" t="s">
        <v>1116</v>
      </c>
      <c r="B603" t="s">
        <v>1113</v>
      </c>
      <c r="C603" s="59" t="s">
        <v>1119</v>
      </c>
      <c r="D603" s="59" t="s">
        <v>1112</v>
      </c>
      <c r="E603">
        <v>1607</v>
      </c>
      <c r="F603" s="53">
        <v>10</v>
      </c>
      <c r="G603" s="53">
        <v>300</v>
      </c>
      <c r="H603" s="53">
        <v>482100</v>
      </c>
      <c r="I603" s="53">
        <v>24105</v>
      </c>
      <c r="J603" s="53">
        <f t="shared" si="9"/>
        <v>457995</v>
      </c>
      <c r="K603" s="53">
        <v>401750</v>
      </c>
      <c r="L603" s="53">
        <v>56245</v>
      </c>
      <c r="M603" s="60">
        <v>41730</v>
      </c>
    </row>
    <row r="604" spans="1:13" hidden="1">
      <c r="A604" t="s">
        <v>1109</v>
      </c>
      <c r="B604" t="s">
        <v>1104</v>
      </c>
      <c r="C604" s="59" t="s">
        <v>1119</v>
      </c>
      <c r="D604" s="59" t="s">
        <v>1112</v>
      </c>
      <c r="E604">
        <v>2327</v>
      </c>
      <c r="F604" s="53">
        <v>10</v>
      </c>
      <c r="G604" s="53">
        <v>7</v>
      </c>
      <c r="H604" s="53">
        <v>16289</v>
      </c>
      <c r="I604" s="53">
        <v>814.45</v>
      </c>
      <c r="J604" s="53">
        <f t="shared" si="9"/>
        <v>15474.55</v>
      </c>
      <c r="K604" s="53">
        <v>11635</v>
      </c>
      <c r="L604" s="53">
        <v>3839.5499999999993</v>
      </c>
      <c r="M604" s="60">
        <v>41760</v>
      </c>
    </row>
    <row r="605" spans="1:13" hidden="1">
      <c r="A605" t="s">
        <v>1116</v>
      </c>
      <c r="B605" t="s">
        <v>1104</v>
      </c>
      <c r="C605" s="59" t="s">
        <v>1119</v>
      </c>
      <c r="D605" s="59" t="s">
        <v>1112</v>
      </c>
      <c r="E605">
        <v>991</v>
      </c>
      <c r="F605" s="53">
        <v>10</v>
      </c>
      <c r="G605" s="53">
        <v>300</v>
      </c>
      <c r="H605" s="53">
        <v>297300</v>
      </c>
      <c r="I605" s="53">
        <v>14865</v>
      </c>
      <c r="J605" s="53">
        <f t="shared" si="9"/>
        <v>282435</v>
      </c>
      <c r="K605" s="53">
        <v>247750</v>
      </c>
      <c r="L605" s="53">
        <v>34685</v>
      </c>
      <c r="M605" s="60">
        <v>41791</v>
      </c>
    </row>
    <row r="606" spans="1:13" hidden="1">
      <c r="A606" t="s">
        <v>1109</v>
      </c>
      <c r="B606" t="s">
        <v>1104</v>
      </c>
      <c r="C606" s="59" t="s">
        <v>1119</v>
      </c>
      <c r="D606" s="59" t="s">
        <v>1112</v>
      </c>
      <c r="E606">
        <v>602</v>
      </c>
      <c r="F606" s="53">
        <v>10</v>
      </c>
      <c r="G606" s="53">
        <v>350</v>
      </c>
      <c r="H606" s="53">
        <v>210700</v>
      </c>
      <c r="I606" s="53">
        <v>10535</v>
      </c>
      <c r="J606" s="53">
        <f t="shared" si="9"/>
        <v>200165</v>
      </c>
      <c r="K606" s="53">
        <v>156520</v>
      </c>
      <c r="L606" s="53">
        <v>43645</v>
      </c>
      <c r="M606" s="60">
        <v>41791</v>
      </c>
    </row>
    <row r="607" spans="1:13" hidden="1">
      <c r="A607" t="s">
        <v>1107</v>
      </c>
      <c r="B607" t="s">
        <v>1108</v>
      </c>
      <c r="C607" s="59" t="s">
        <v>1119</v>
      </c>
      <c r="D607" s="59" t="s">
        <v>1112</v>
      </c>
      <c r="E607">
        <v>2620</v>
      </c>
      <c r="F607" s="53">
        <v>10</v>
      </c>
      <c r="G607" s="53">
        <v>15</v>
      </c>
      <c r="H607" s="53">
        <v>39300</v>
      </c>
      <c r="I607" s="53">
        <v>1965</v>
      </c>
      <c r="J607" s="53">
        <f t="shared" si="9"/>
        <v>37335</v>
      </c>
      <c r="K607" s="53">
        <v>26200</v>
      </c>
      <c r="L607" s="53">
        <v>11135</v>
      </c>
      <c r="M607" s="60">
        <v>41883</v>
      </c>
    </row>
    <row r="608" spans="1:13" hidden="1">
      <c r="A608" t="s">
        <v>7</v>
      </c>
      <c r="B608" t="s">
        <v>1104</v>
      </c>
      <c r="C608" s="59" t="s">
        <v>1119</v>
      </c>
      <c r="D608" s="59" t="s">
        <v>1112</v>
      </c>
      <c r="E608">
        <v>861</v>
      </c>
      <c r="F608" s="53">
        <v>10</v>
      </c>
      <c r="G608" s="53">
        <v>125</v>
      </c>
      <c r="H608" s="53">
        <v>107625</v>
      </c>
      <c r="I608" s="53">
        <v>5381.25</v>
      </c>
      <c r="J608" s="53">
        <f t="shared" si="9"/>
        <v>102243.75</v>
      </c>
      <c r="K608" s="53">
        <v>103320</v>
      </c>
      <c r="L608" s="53">
        <v>-1076.25</v>
      </c>
      <c r="M608" s="60">
        <v>41913</v>
      </c>
    </row>
    <row r="609" spans="1:13" hidden="1">
      <c r="A609" t="s">
        <v>1109</v>
      </c>
      <c r="B609" t="s">
        <v>1104</v>
      </c>
      <c r="C609" s="59" t="s">
        <v>1119</v>
      </c>
      <c r="D609" s="59" t="s">
        <v>1112</v>
      </c>
      <c r="E609">
        <v>2663</v>
      </c>
      <c r="F609" s="53">
        <v>10</v>
      </c>
      <c r="G609" s="53">
        <v>20</v>
      </c>
      <c r="H609" s="53">
        <v>53260</v>
      </c>
      <c r="I609" s="53">
        <v>2663</v>
      </c>
      <c r="J609" s="53">
        <f t="shared" si="9"/>
        <v>50597</v>
      </c>
      <c r="K609" s="53">
        <v>26630</v>
      </c>
      <c r="L609" s="53">
        <v>23967</v>
      </c>
      <c r="M609" s="60">
        <v>41974</v>
      </c>
    </row>
    <row r="610" spans="1:13" hidden="1">
      <c r="A610" t="s">
        <v>1107</v>
      </c>
      <c r="B610" t="s">
        <v>1108</v>
      </c>
      <c r="C610" s="59" t="s">
        <v>1119</v>
      </c>
      <c r="D610" s="59" t="s">
        <v>1112</v>
      </c>
      <c r="E610">
        <v>3801</v>
      </c>
      <c r="F610" s="53">
        <v>10</v>
      </c>
      <c r="G610" s="53">
        <v>15</v>
      </c>
      <c r="H610" s="53">
        <v>57015</v>
      </c>
      <c r="I610" s="53">
        <v>3420.8999999999996</v>
      </c>
      <c r="J610" s="53">
        <f t="shared" si="9"/>
        <v>53594.1</v>
      </c>
      <c r="K610" s="53">
        <v>38010</v>
      </c>
      <c r="L610" s="53">
        <v>15584.100000000002</v>
      </c>
      <c r="M610" s="60">
        <v>41730</v>
      </c>
    </row>
    <row r="611" spans="1:13" hidden="1">
      <c r="A611" t="s">
        <v>1109</v>
      </c>
      <c r="B611" t="s">
        <v>1108</v>
      </c>
      <c r="C611" s="59" t="s">
        <v>1119</v>
      </c>
      <c r="D611" s="59" t="s">
        <v>1112</v>
      </c>
      <c r="E611">
        <v>1496</v>
      </c>
      <c r="F611" s="53">
        <v>10</v>
      </c>
      <c r="G611" s="53">
        <v>350</v>
      </c>
      <c r="H611" s="53">
        <v>523600</v>
      </c>
      <c r="I611" s="53">
        <v>31416</v>
      </c>
      <c r="J611" s="53">
        <f t="shared" si="9"/>
        <v>492184</v>
      </c>
      <c r="K611" s="53">
        <v>388960</v>
      </c>
      <c r="L611" s="53">
        <v>103224</v>
      </c>
      <c r="M611" s="60">
        <v>41791</v>
      </c>
    </row>
    <row r="612" spans="1:13" hidden="1">
      <c r="A612" t="s">
        <v>1107</v>
      </c>
      <c r="B612" t="s">
        <v>1104</v>
      </c>
      <c r="C612" s="59" t="s">
        <v>1119</v>
      </c>
      <c r="D612" s="59" t="s">
        <v>1112</v>
      </c>
      <c r="E612">
        <v>2198</v>
      </c>
      <c r="F612" s="53">
        <v>10</v>
      </c>
      <c r="G612" s="53">
        <v>15</v>
      </c>
      <c r="H612" s="53">
        <v>32970</v>
      </c>
      <c r="I612" s="53">
        <v>1978.2</v>
      </c>
      <c r="J612" s="53">
        <f t="shared" si="9"/>
        <v>30991.8</v>
      </c>
      <c r="K612" s="53">
        <v>21980</v>
      </c>
      <c r="L612" s="53">
        <v>9011.7999999999993</v>
      </c>
      <c r="M612" s="60">
        <v>41852</v>
      </c>
    </row>
    <row r="613" spans="1:13">
      <c r="A613" t="s">
        <v>1107</v>
      </c>
      <c r="B613" t="s">
        <v>1110</v>
      </c>
      <c r="C613" s="59" t="s">
        <v>1119</v>
      </c>
      <c r="D613" s="59" t="s">
        <v>1112</v>
      </c>
      <c r="E613">
        <v>1743</v>
      </c>
      <c r="F613" s="53">
        <v>10</v>
      </c>
      <c r="G613" s="53">
        <v>15</v>
      </c>
      <c r="H613" s="53">
        <v>26145</v>
      </c>
      <c r="I613" s="53">
        <v>1568.7</v>
      </c>
      <c r="J613" s="53">
        <f t="shared" si="9"/>
        <v>24576.3</v>
      </c>
      <c r="K613" s="53">
        <v>17430</v>
      </c>
      <c r="L613" s="53">
        <v>7146.2999999999993</v>
      </c>
      <c r="M613" s="60">
        <v>41852</v>
      </c>
    </row>
    <row r="614" spans="1:13" hidden="1">
      <c r="A614" t="s">
        <v>1107</v>
      </c>
      <c r="B614" t="s">
        <v>1104</v>
      </c>
      <c r="C614" s="59" t="s">
        <v>1119</v>
      </c>
      <c r="D614" s="59" t="s">
        <v>1112</v>
      </c>
      <c r="E614">
        <v>1153</v>
      </c>
      <c r="F614" s="53">
        <v>10</v>
      </c>
      <c r="G614" s="53">
        <v>15</v>
      </c>
      <c r="H614" s="53">
        <v>17295</v>
      </c>
      <c r="I614" s="53">
        <v>1037.7</v>
      </c>
      <c r="J614" s="53">
        <f t="shared" si="9"/>
        <v>16257.3</v>
      </c>
      <c r="K614" s="53">
        <v>11530</v>
      </c>
      <c r="L614" s="53">
        <v>4727.2999999999993</v>
      </c>
      <c r="M614" s="60">
        <v>41913</v>
      </c>
    </row>
    <row r="615" spans="1:13" hidden="1">
      <c r="A615" t="s">
        <v>1116</v>
      </c>
      <c r="B615" t="s">
        <v>1111</v>
      </c>
      <c r="C615" s="59" t="s">
        <v>1119</v>
      </c>
      <c r="D615" s="59" t="s">
        <v>1112</v>
      </c>
      <c r="E615">
        <v>1702</v>
      </c>
      <c r="F615" s="53">
        <v>10</v>
      </c>
      <c r="G615" s="53">
        <v>300</v>
      </c>
      <c r="H615" s="53">
        <v>510600</v>
      </c>
      <c r="I615" s="53">
        <v>35742</v>
      </c>
      <c r="J615" s="53">
        <f t="shared" si="9"/>
        <v>474858</v>
      </c>
      <c r="K615" s="53">
        <v>425500</v>
      </c>
      <c r="L615" s="53">
        <v>49358</v>
      </c>
      <c r="M615" s="60">
        <v>41760</v>
      </c>
    </row>
    <row r="616" spans="1:13" hidden="1">
      <c r="A616" t="s">
        <v>1116</v>
      </c>
      <c r="B616" t="s">
        <v>1108</v>
      </c>
      <c r="C616" s="59" t="s">
        <v>1119</v>
      </c>
      <c r="D616" s="59" t="s">
        <v>1112</v>
      </c>
      <c r="E616">
        <v>448</v>
      </c>
      <c r="F616" s="53">
        <v>10</v>
      </c>
      <c r="G616" s="53">
        <v>300</v>
      </c>
      <c r="H616" s="53">
        <v>134400</v>
      </c>
      <c r="I616" s="53">
        <v>9408</v>
      </c>
      <c r="J616" s="53">
        <f t="shared" si="9"/>
        <v>124992</v>
      </c>
      <c r="K616" s="53">
        <v>112000</v>
      </c>
      <c r="L616" s="53">
        <v>12992</v>
      </c>
      <c r="M616" s="60">
        <v>41791</v>
      </c>
    </row>
    <row r="617" spans="1:13">
      <c r="A617" t="s">
        <v>7</v>
      </c>
      <c r="B617" t="s">
        <v>1110</v>
      </c>
      <c r="C617" s="59" t="s">
        <v>1119</v>
      </c>
      <c r="D617" s="59" t="s">
        <v>1112</v>
      </c>
      <c r="E617">
        <v>3513</v>
      </c>
      <c r="F617" s="53">
        <v>10</v>
      </c>
      <c r="G617" s="53">
        <v>125</v>
      </c>
      <c r="H617" s="53">
        <v>439125</v>
      </c>
      <c r="I617" s="53">
        <v>30738.75</v>
      </c>
      <c r="J617" s="53">
        <f t="shared" si="9"/>
        <v>408386.25</v>
      </c>
      <c r="K617" s="53">
        <v>421560</v>
      </c>
      <c r="L617" s="53">
        <v>-13173.75</v>
      </c>
      <c r="M617" s="60">
        <v>41821</v>
      </c>
    </row>
    <row r="618" spans="1:13" hidden="1">
      <c r="A618" t="s">
        <v>1107</v>
      </c>
      <c r="B618" t="s">
        <v>1108</v>
      </c>
      <c r="C618" s="59" t="s">
        <v>1119</v>
      </c>
      <c r="D618" s="59" t="s">
        <v>1112</v>
      </c>
      <c r="E618">
        <v>2101</v>
      </c>
      <c r="F618" s="53">
        <v>10</v>
      </c>
      <c r="G618" s="53">
        <v>15</v>
      </c>
      <c r="H618" s="53">
        <v>31515</v>
      </c>
      <c r="I618" s="53">
        <v>2206.0500000000002</v>
      </c>
      <c r="J618" s="53">
        <f t="shared" si="9"/>
        <v>29308.95</v>
      </c>
      <c r="K618" s="53">
        <v>21010</v>
      </c>
      <c r="L618" s="53">
        <v>8298.9500000000007</v>
      </c>
      <c r="M618" s="60">
        <v>41852</v>
      </c>
    </row>
    <row r="619" spans="1:13" hidden="1">
      <c r="A619" t="s">
        <v>1109</v>
      </c>
      <c r="B619" t="s">
        <v>1108</v>
      </c>
      <c r="C619" s="59" t="s">
        <v>1119</v>
      </c>
      <c r="D619" s="59" t="s">
        <v>1112</v>
      </c>
      <c r="E619">
        <v>1535</v>
      </c>
      <c r="F619" s="53">
        <v>10</v>
      </c>
      <c r="G619" s="53">
        <v>20</v>
      </c>
      <c r="H619" s="53">
        <v>30700</v>
      </c>
      <c r="I619" s="53">
        <v>2149</v>
      </c>
      <c r="J619" s="53">
        <f t="shared" si="9"/>
        <v>28551</v>
      </c>
      <c r="K619" s="53">
        <v>15350</v>
      </c>
      <c r="L619" s="53">
        <v>13201</v>
      </c>
      <c r="M619" s="60">
        <v>41883</v>
      </c>
    </row>
    <row r="620" spans="1:13" hidden="1">
      <c r="A620" t="s">
        <v>1109</v>
      </c>
      <c r="B620" t="s">
        <v>1111</v>
      </c>
      <c r="C620" s="59" t="s">
        <v>1119</v>
      </c>
      <c r="D620" s="59" t="s">
        <v>1112</v>
      </c>
      <c r="E620">
        <v>257</v>
      </c>
      <c r="F620" s="53">
        <v>10</v>
      </c>
      <c r="G620" s="53">
        <v>7</v>
      </c>
      <c r="H620" s="53">
        <v>1799</v>
      </c>
      <c r="I620" s="53">
        <v>143.91999999999999</v>
      </c>
      <c r="J620" s="53">
        <f t="shared" si="9"/>
        <v>1655.08</v>
      </c>
      <c r="K620" s="53">
        <v>1285</v>
      </c>
      <c r="L620" s="53">
        <v>370.07999999999993</v>
      </c>
      <c r="M620" s="60">
        <v>41760</v>
      </c>
    </row>
    <row r="621" spans="1:13" hidden="1">
      <c r="A621" t="s">
        <v>7</v>
      </c>
      <c r="B621" t="s">
        <v>1113</v>
      </c>
      <c r="C621" s="59" t="s">
        <v>1119</v>
      </c>
      <c r="D621" s="59" t="s">
        <v>1112</v>
      </c>
      <c r="E621">
        <v>1114</v>
      </c>
      <c r="F621" s="53">
        <v>10</v>
      </c>
      <c r="G621" s="53">
        <v>125</v>
      </c>
      <c r="H621" s="53">
        <v>139250</v>
      </c>
      <c r="I621" s="53">
        <v>11140</v>
      </c>
      <c r="J621" s="53">
        <f t="shared" si="9"/>
        <v>128110</v>
      </c>
      <c r="K621" s="53">
        <v>133680</v>
      </c>
      <c r="L621" s="53">
        <v>-5570</v>
      </c>
      <c r="M621" s="60">
        <v>41699</v>
      </c>
    </row>
    <row r="622" spans="1:13">
      <c r="A622" t="s">
        <v>1109</v>
      </c>
      <c r="B622" t="s">
        <v>1110</v>
      </c>
      <c r="C622" s="59" t="s">
        <v>1119</v>
      </c>
      <c r="D622" s="59" t="s">
        <v>1112</v>
      </c>
      <c r="E622">
        <v>1259</v>
      </c>
      <c r="F622" s="53">
        <v>10</v>
      </c>
      <c r="G622" s="53">
        <v>7</v>
      </c>
      <c r="H622" s="53">
        <v>8813</v>
      </c>
      <c r="I622" s="53">
        <v>705.04</v>
      </c>
      <c r="J622" s="53">
        <f t="shared" si="9"/>
        <v>8107.96</v>
      </c>
      <c r="K622" s="53">
        <v>6295</v>
      </c>
      <c r="L622" s="53">
        <v>1812.96</v>
      </c>
      <c r="M622" s="60">
        <v>41730</v>
      </c>
    </row>
    <row r="623" spans="1:13">
      <c r="A623" t="s">
        <v>1109</v>
      </c>
      <c r="B623" t="s">
        <v>1110</v>
      </c>
      <c r="C623" s="59" t="s">
        <v>1119</v>
      </c>
      <c r="D623" s="59" t="s">
        <v>1112</v>
      </c>
      <c r="E623">
        <v>1095</v>
      </c>
      <c r="F623" s="53">
        <v>10</v>
      </c>
      <c r="G623" s="53">
        <v>7</v>
      </c>
      <c r="H623" s="53">
        <v>7665</v>
      </c>
      <c r="I623" s="53">
        <v>613.20000000000005</v>
      </c>
      <c r="J623" s="53">
        <f t="shared" si="9"/>
        <v>7051.8</v>
      </c>
      <c r="K623" s="53">
        <v>5475</v>
      </c>
      <c r="L623" s="53">
        <v>1576.8000000000002</v>
      </c>
      <c r="M623" s="60">
        <v>41760</v>
      </c>
    </row>
    <row r="624" spans="1:13">
      <c r="A624" t="s">
        <v>1109</v>
      </c>
      <c r="B624" t="s">
        <v>1110</v>
      </c>
      <c r="C624" s="59" t="s">
        <v>1119</v>
      </c>
      <c r="D624" s="59" t="s">
        <v>1112</v>
      </c>
      <c r="E624">
        <v>1366</v>
      </c>
      <c r="F624" s="53">
        <v>10</v>
      </c>
      <c r="G624" s="53">
        <v>20</v>
      </c>
      <c r="H624" s="53">
        <v>27320</v>
      </c>
      <c r="I624" s="53">
        <v>2185.6</v>
      </c>
      <c r="J624" s="53">
        <f t="shared" si="9"/>
        <v>25134.400000000001</v>
      </c>
      <c r="K624" s="53">
        <v>13660</v>
      </c>
      <c r="L624" s="53">
        <v>11474.400000000001</v>
      </c>
      <c r="M624" s="60">
        <v>41791</v>
      </c>
    </row>
    <row r="625" spans="1:13" hidden="1">
      <c r="A625" t="s">
        <v>1116</v>
      </c>
      <c r="B625" t="s">
        <v>1113</v>
      </c>
      <c r="C625" s="59" t="s">
        <v>1119</v>
      </c>
      <c r="D625" s="59" t="s">
        <v>1112</v>
      </c>
      <c r="E625">
        <v>2460</v>
      </c>
      <c r="F625" s="53">
        <v>10</v>
      </c>
      <c r="G625" s="53">
        <v>300</v>
      </c>
      <c r="H625" s="53">
        <v>738000</v>
      </c>
      <c r="I625" s="53">
        <v>59040</v>
      </c>
      <c r="J625" s="53">
        <f t="shared" si="9"/>
        <v>678960</v>
      </c>
      <c r="K625" s="53">
        <v>615000</v>
      </c>
      <c r="L625" s="53">
        <v>63960</v>
      </c>
      <c r="M625" s="60">
        <v>41791</v>
      </c>
    </row>
    <row r="626" spans="1:13" hidden="1">
      <c r="A626" t="s">
        <v>1109</v>
      </c>
      <c r="B626" t="s">
        <v>1104</v>
      </c>
      <c r="C626" s="59" t="s">
        <v>1119</v>
      </c>
      <c r="D626" s="59" t="s">
        <v>1112</v>
      </c>
      <c r="E626">
        <v>678</v>
      </c>
      <c r="F626" s="53">
        <v>10</v>
      </c>
      <c r="G626" s="53">
        <v>7</v>
      </c>
      <c r="H626" s="53">
        <v>4746</v>
      </c>
      <c r="I626" s="53">
        <v>379.68</v>
      </c>
      <c r="J626" s="53">
        <f t="shared" si="9"/>
        <v>4366.32</v>
      </c>
      <c r="K626" s="53">
        <v>3390</v>
      </c>
      <c r="L626" s="53">
        <v>976.31999999999971</v>
      </c>
      <c r="M626" s="60">
        <v>41852</v>
      </c>
    </row>
    <row r="627" spans="1:13">
      <c r="A627" t="s">
        <v>1109</v>
      </c>
      <c r="B627" t="s">
        <v>1110</v>
      </c>
      <c r="C627" s="59" t="s">
        <v>1119</v>
      </c>
      <c r="D627" s="59" t="s">
        <v>1112</v>
      </c>
      <c r="E627">
        <v>1598</v>
      </c>
      <c r="F627" s="53">
        <v>10</v>
      </c>
      <c r="G627" s="53">
        <v>7</v>
      </c>
      <c r="H627" s="53">
        <v>11186</v>
      </c>
      <c r="I627" s="53">
        <v>894.88</v>
      </c>
      <c r="J627" s="53">
        <f t="shared" si="9"/>
        <v>10291.120000000001</v>
      </c>
      <c r="K627" s="53">
        <v>7990</v>
      </c>
      <c r="L627" s="53">
        <v>2301.1200000000008</v>
      </c>
      <c r="M627" s="60">
        <v>41852</v>
      </c>
    </row>
    <row r="628" spans="1:13">
      <c r="A628" t="s">
        <v>1109</v>
      </c>
      <c r="B628" t="s">
        <v>1110</v>
      </c>
      <c r="C628" s="59" t="s">
        <v>1119</v>
      </c>
      <c r="D628" s="59" t="s">
        <v>1112</v>
      </c>
      <c r="E628">
        <v>1934</v>
      </c>
      <c r="F628" s="53">
        <v>10</v>
      </c>
      <c r="G628" s="53">
        <v>20</v>
      </c>
      <c r="H628" s="53">
        <v>38680</v>
      </c>
      <c r="I628" s="53">
        <v>3094.4</v>
      </c>
      <c r="J628" s="53">
        <f t="shared" si="9"/>
        <v>35585.599999999999</v>
      </c>
      <c r="K628" s="53">
        <v>19340</v>
      </c>
      <c r="L628" s="53">
        <v>16245.599999999999</v>
      </c>
      <c r="M628" s="60">
        <v>41883</v>
      </c>
    </row>
    <row r="629" spans="1:13" hidden="1">
      <c r="A629" t="s">
        <v>1109</v>
      </c>
      <c r="B629" t="s">
        <v>1113</v>
      </c>
      <c r="C629" s="59" t="s">
        <v>1119</v>
      </c>
      <c r="D629" s="59" t="s">
        <v>1112</v>
      </c>
      <c r="E629">
        <v>2993</v>
      </c>
      <c r="F629" s="53">
        <v>10</v>
      </c>
      <c r="G629" s="53">
        <v>20</v>
      </c>
      <c r="H629" s="53">
        <v>59860</v>
      </c>
      <c r="I629" s="53">
        <v>4788.8</v>
      </c>
      <c r="J629" s="53">
        <f t="shared" si="9"/>
        <v>55071.199999999997</v>
      </c>
      <c r="K629" s="53">
        <v>29930</v>
      </c>
      <c r="L629" s="53">
        <v>25141.199999999997</v>
      </c>
      <c r="M629" s="60">
        <v>41883</v>
      </c>
    </row>
    <row r="630" spans="1:13" hidden="1">
      <c r="A630" t="s">
        <v>1109</v>
      </c>
      <c r="B630" t="s">
        <v>1113</v>
      </c>
      <c r="C630" s="59" t="s">
        <v>1119</v>
      </c>
      <c r="D630" s="59" t="s">
        <v>1112</v>
      </c>
      <c r="E630">
        <v>1362</v>
      </c>
      <c r="F630" s="53">
        <v>10</v>
      </c>
      <c r="G630" s="53">
        <v>350</v>
      </c>
      <c r="H630" s="53">
        <v>476700</v>
      </c>
      <c r="I630" s="53">
        <v>38136</v>
      </c>
      <c r="J630" s="53">
        <f t="shared" si="9"/>
        <v>438564</v>
      </c>
      <c r="K630" s="53">
        <v>354120</v>
      </c>
      <c r="L630" s="53">
        <v>84444</v>
      </c>
      <c r="M630" s="60">
        <v>41974</v>
      </c>
    </row>
    <row r="631" spans="1:13" hidden="1">
      <c r="A631" t="s">
        <v>1116</v>
      </c>
      <c r="B631" t="s">
        <v>1113</v>
      </c>
      <c r="C631" s="59" t="s">
        <v>1119</v>
      </c>
      <c r="D631" s="59" t="s">
        <v>1112</v>
      </c>
      <c r="E631">
        <v>2565</v>
      </c>
      <c r="F631" s="53">
        <v>10</v>
      </c>
      <c r="G631" s="53">
        <v>300</v>
      </c>
      <c r="H631" s="53">
        <v>769500</v>
      </c>
      <c r="I631" s="53">
        <v>69255</v>
      </c>
      <c r="J631" s="53">
        <f t="shared" si="9"/>
        <v>700245</v>
      </c>
      <c r="K631" s="53">
        <v>641250</v>
      </c>
      <c r="L631" s="53">
        <v>58995</v>
      </c>
      <c r="M631" s="60">
        <v>41640</v>
      </c>
    </row>
    <row r="632" spans="1:13" hidden="1">
      <c r="A632" t="s">
        <v>1109</v>
      </c>
      <c r="B632" t="s">
        <v>1113</v>
      </c>
      <c r="C632" s="59" t="s">
        <v>1119</v>
      </c>
      <c r="D632" s="59" t="s">
        <v>1112</v>
      </c>
      <c r="E632">
        <v>2417</v>
      </c>
      <c r="F632" s="53">
        <v>10</v>
      </c>
      <c r="G632" s="53">
        <v>350</v>
      </c>
      <c r="H632" s="53">
        <v>845950</v>
      </c>
      <c r="I632" s="53">
        <v>76135.5</v>
      </c>
      <c r="J632" s="53">
        <f t="shared" si="9"/>
        <v>769814.5</v>
      </c>
      <c r="K632" s="53">
        <v>628420</v>
      </c>
      <c r="L632" s="53">
        <v>141394.5</v>
      </c>
      <c r="M632" s="60">
        <v>41640</v>
      </c>
    </row>
    <row r="633" spans="1:13" hidden="1">
      <c r="A633" t="s">
        <v>1107</v>
      </c>
      <c r="B633" t="s">
        <v>1104</v>
      </c>
      <c r="C633" s="59" t="s">
        <v>1119</v>
      </c>
      <c r="D633" s="59" t="s">
        <v>1112</v>
      </c>
      <c r="E633">
        <v>3675</v>
      </c>
      <c r="F633" s="53">
        <v>10</v>
      </c>
      <c r="G633" s="53">
        <v>15</v>
      </c>
      <c r="H633" s="53">
        <v>55125</v>
      </c>
      <c r="I633" s="53">
        <v>4961.25</v>
      </c>
      <c r="J633" s="53">
        <f t="shared" si="9"/>
        <v>50163.75</v>
      </c>
      <c r="K633" s="53">
        <v>36750</v>
      </c>
      <c r="L633" s="53">
        <v>13413.75</v>
      </c>
      <c r="M633" s="60">
        <v>41730</v>
      </c>
    </row>
    <row r="634" spans="1:13" hidden="1">
      <c r="A634" t="s">
        <v>1116</v>
      </c>
      <c r="B634" t="s">
        <v>1111</v>
      </c>
      <c r="C634" s="59" t="s">
        <v>1119</v>
      </c>
      <c r="D634" s="59" t="s">
        <v>1112</v>
      </c>
      <c r="E634">
        <v>1094</v>
      </c>
      <c r="F634" s="53">
        <v>10</v>
      </c>
      <c r="G634" s="53">
        <v>300</v>
      </c>
      <c r="H634" s="53">
        <v>328200</v>
      </c>
      <c r="I634" s="53">
        <v>29538</v>
      </c>
      <c r="J634" s="53">
        <f t="shared" si="9"/>
        <v>298662</v>
      </c>
      <c r="K634" s="53">
        <v>273500</v>
      </c>
      <c r="L634" s="53">
        <v>25162</v>
      </c>
      <c r="M634" s="60">
        <v>41791</v>
      </c>
    </row>
    <row r="635" spans="1:13" hidden="1">
      <c r="A635" t="s">
        <v>1107</v>
      </c>
      <c r="B635" t="s">
        <v>1108</v>
      </c>
      <c r="C635" s="59" t="s">
        <v>1119</v>
      </c>
      <c r="D635" s="59" t="s">
        <v>1112</v>
      </c>
      <c r="E635">
        <v>1227</v>
      </c>
      <c r="F635" s="53">
        <v>10</v>
      </c>
      <c r="G635" s="53">
        <v>15</v>
      </c>
      <c r="H635" s="53">
        <v>18405</v>
      </c>
      <c r="I635" s="53">
        <v>1656.45</v>
      </c>
      <c r="J635" s="53">
        <f t="shared" si="9"/>
        <v>16748.55</v>
      </c>
      <c r="K635" s="53">
        <v>12270</v>
      </c>
      <c r="L635" s="53">
        <v>4478.5499999999993</v>
      </c>
      <c r="M635" s="60">
        <v>41913</v>
      </c>
    </row>
    <row r="636" spans="1:13" hidden="1">
      <c r="A636" t="s">
        <v>1116</v>
      </c>
      <c r="B636" t="s">
        <v>1108</v>
      </c>
      <c r="C636" s="59" t="s">
        <v>1119</v>
      </c>
      <c r="D636" s="59" t="s">
        <v>1112</v>
      </c>
      <c r="E636">
        <v>1324</v>
      </c>
      <c r="F636" s="53">
        <v>10</v>
      </c>
      <c r="G636" s="53">
        <v>300</v>
      </c>
      <c r="H636" s="53">
        <v>397200</v>
      </c>
      <c r="I636" s="53">
        <v>35748</v>
      </c>
      <c r="J636" s="53">
        <f t="shared" si="9"/>
        <v>361452</v>
      </c>
      <c r="K636" s="53">
        <v>331000</v>
      </c>
      <c r="L636" s="53">
        <v>30452</v>
      </c>
      <c r="M636" s="60">
        <v>41944</v>
      </c>
    </row>
    <row r="637" spans="1:13" hidden="1">
      <c r="A637" t="s">
        <v>7</v>
      </c>
      <c r="B637" t="s">
        <v>1104</v>
      </c>
      <c r="C637" s="59" t="s">
        <v>1119</v>
      </c>
      <c r="D637" s="59" t="s">
        <v>1112</v>
      </c>
      <c r="E637">
        <v>2797</v>
      </c>
      <c r="F637" s="53">
        <v>10</v>
      </c>
      <c r="G637" s="53">
        <v>125</v>
      </c>
      <c r="H637" s="53">
        <v>349625</v>
      </c>
      <c r="I637" s="53">
        <v>31466.25</v>
      </c>
      <c r="J637" s="53">
        <f t="shared" si="9"/>
        <v>318158.75</v>
      </c>
      <c r="K637" s="53">
        <v>335640</v>
      </c>
      <c r="L637" s="53">
        <v>-17481.25</v>
      </c>
      <c r="M637" s="60">
        <v>41974</v>
      </c>
    </row>
    <row r="638" spans="1:13" hidden="1">
      <c r="A638" t="s">
        <v>1109</v>
      </c>
      <c r="B638" t="s">
        <v>1104</v>
      </c>
      <c r="C638" s="59" t="s">
        <v>1119</v>
      </c>
      <c r="D638" s="59" t="s">
        <v>1112</v>
      </c>
      <c r="E638">
        <v>973</v>
      </c>
      <c r="F638" s="53">
        <v>10</v>
      </c>
      <c r="G638" s="53">
        <v>20</v>
      </c>
      <c r="H638" s="53">
        <v>19460</v>
      </c>
      <c r="I638" s="53">
        <v>1751.4</v>
      </c>
      <c r="J638" s="53">
        <f t="shared" si="9"/>
        <v>17708.599999999999</v>
      </c>
      <c r="K638" s="53">
        <v>9730</v>
      </c>
      <c r="L638" s="53">
        <v>7978.5999999999985</v>
      </c>
      <c r="M638" s="60">
        <v>41699</v>
      </c>
    </row>
    <row r="639" spans="1:13" hidden="1">
      <c r="A639" t="s">
        <v>1109</v>
      </c>
      <c r="B639" t="s">
        <v>1113</v>
      </c>
      <c r="C639" s="59" t="s">
        <v>1119</v>
      </c>
      <c r="D639" s="59" t="s">
        <v>1112</v>
      </c>
      <c r="E639">
        <v>1038</v>
      </c>
      <c r="F639" s="53">
        <v>10</v>
      </c>
      <c r="G639" s="53">
        <v>20</v>
      </c>
      <c r="H639" s="53">
        <v>20760</v>
      </c>
      <c r="I639" s="53">
        <v>1868.4</v>
      </c>
      <c r="J639" s="53">
        <f t="shared" si="9"/>
        <v>18891.599999999999</v>
      </c>
      <c r="K639" s="53">
        <v>10380</v>
      </c>
      <c r="L639" s="53">
        <v>8511.5999999999985</v>
      </c>
      <c r="M639" s="60">
        <v>41791</v>
      </c>
    </row>
    <row r="640" spans="1:13">
      <c r="A640" t="s">
        <v>1109</v>
      </c>
      <c r="B640" t="s">
        <v>1110</v>
      </c>
      <c r="C640" s="59" t="s">
        <v>1119</v>
      </c>
      <c r="D640" s="59" t="s">
        <v>1112</v>
      </c>
      <c r="E640">
        <v>360</v>
      </c>
      <c r="F640" s="53">
        <v>10</v>
      </c>
      <c r="G640" s="53">
        <v>7</v>
      </c>
      <c r="H640" s="53">
        <v>2520</v>
      </c>
      <c r="I640" s="53">
        <v>226.8</v>
      </c>
      <c r="J640" s="53">
        <f t="shared" si="9"/>
        <v>2293.1999999999998</v>
      </c>
      <c r="K640" s="53">
        <v>1800</v>
      </c>
      <c r="L640" s="53">
        <v>493.19999999999982</v>
      </c>
      <c r="M640" s="60">
        <v>41913</v>
      </c>
    </row>
    <row r="641" spans="1:13" hidden="1">
      <c r="A641" t="s">
        <v>1109</v>
      </c>
      <c r="B641" t="s">
        <v>1108</v>
      </c>
      <c r="C641" s="59" t="s">
        <v>1119</v>
      </c>
      <c r="D641" s="59" t="s">
        <v>1114</v>
      </c>
      <c r="E641">
        <v>1954</v>
      </c>
      <c r="F641" s="53">
        <v>10</v>
      </c>
      <c r="G641" s="53">
        <v>20</v>
      </c>
      <c r="H641" s="53">
        <v>39080</v>
      </c>
      <c r="I641" s="53">
        <v>3908</v>
      </c>
      <c r="J641" s="53">
        <f t="shared" si="9"/>
        <v>35172</v>
      </c>
      <c r="K641" s="53">
        <v>19540</v>
      </c>
      <c r="L641" s="53">
        <v>15632</v>
      </c>
      <c r="M641" s="60">
        <v>41699</v>
      </c>
    </row>
    <row r="642" spans="1:13" hidden="1">
      <c r="A642" t="s">
        <v>1116</v>
      </c>
      <c r="B642" t="s">
        <v>1113</v>
      </c>
      <c r="C642" s="59" t="s">
        <v>1119</v>
      </c>
      <c r="D642" s="59" t="s">
        <v>1114</v>
      </c>
      <c r="E642">
        <v>591</v>
      </c>
      <c r="F642" s="53">
        <v>10</v>
      </c>
      <c r="G642" s="53">
        <v>300</v>
      </c>
      <c r="H642" s="53">
        <v>177300</v>
      </c>
      <c r="I642" s="53">
        <v>17730</v>
      </c>
      <c r="J642" s="53">
        <f t="shared" ref="J642:J705" si="10">H642-I642</f>
        <v>159570</v>
      </c>
      <c r="K642" s="53">
        <v>147750</v>
      </c>
      <c r="L642" s="53">
        <v>11820</v>
      </c>
      <c r="M642" s="60">
        <v>41760</v>
      </c>
    </row>
    <row r="643" spans="1:13">
      <c r="A643" t="s">
        <v>1109</v>
      </c>
      <c r="B643" t="s">
        <v>1110</v>
      </c>
      <c r="C643" s="59" t="s">
        <v>1119</v>
      </c>
      <c r="D643" s="59" t="s">
        <v>1114</v>
      </c>
      <c r="E643">
        <v>241</v>
      </c>
      <c r="F643" s="53">
        <v>10</v>
      </c>
      <c r="G643" s="53">
        <v>20</v>
      </c>
      <c r="H643" s="53">
        <v>4820</v>
      </c>
      <c r="I643" s="53">
        <v>482</v>
      </c>
      <c r="J643" s="53">
        <f t="shared" si="10"/>
        <v>4338</v>
      </c>
      <c r="K643" s="53">
        <v>2410</v>
      </c>
      <c r="L643" s="53">
        <v>1928</v>
      </c>
      <c r="M643" s="60">
        <v>41913</v>
      </c>
    </row>
    <row r="644" spans="1:13" hidden="1">
      <c r="A644" t="s">
        <v>1109</v>
      </c>
      <c r="B644" t="s">
        <v>1108</v>
      </c>
      <c r="C644" s="59" t="s">
        <v>1119</v>
      </c>
      <c r="D644" s="59" t="s">
        <v>1114</v>
      </c>
      <c r="E644">
        <v>2532</v>
      </c>
      <c r="F644" s="53">
        <v>10</v>
      </c>
      <c r="G644" s="53">
        <v>7</v>
      </c>
      <c r="H644" s="53">
        <v>17724</v>
      </c>
      <c r="I644" s="53">
        <v>1949.6399999999999</v>
      </c>
      <c r="J644" s="53">
        <f t="shared" si="10"/>
        <v>15774.36</v>
      </c>
      <c r="K644" s="53">
        <v>12660</v>
      </c>
      <c r="L644" s="53">
        <v>3114.3599999999997</v>
      </c>
      <c r="M644" s="60">
        <v>41730</v>
      </c>
    </row>
    <row r="645" spans="1:13" hidden="1">
      <c r="A645" t="s">
        <v>1116</v>
      </c>
      <c r="B645" t="s">
        <v>1111</v>
      </c>
      <c r="C645" s="59" t="s">
        <v>1119</v>
      </c>
      <c r="D645" s="59" t="s">
        <v>1114</v>
      </c>
      <c r="E645">
        <v>873</v>
      </c>
      <c r="F645" s="53">
        <v>10</v>
      </c>
      <c r="G645" s="53">
        <v>300</v>
      </c>
      <c r="H645" s="53">
        <v>261900</v>
      </c>
      <c r="I645" s="53">
        <v>28809</v>
      </c>
      <c r="J645" s="53">
        <f t="shared" si="10"/>
        <v>233091</v>
      </c>
      <c r="K645" s="53">
        <v>218250</v>
      </c>
      <c r="L645" s="53">
        <v>14841</v>
      </c>
      <c r="M645" s="60">
        <v>41640</v>
      </c>
    </row>
    <row r="646" spans="1:13" hidden="1">
      <c r="A646" t="s">
        <v>1109</v>
      </c>
      <c r="B646" t="s">
        <v>1113</v>
      </c>
      <c r="C646" s="59" t="s">
        <v>1119</v>
      </c>
      <c r="D646" s="59" t="s">
        <v>1114</v>
      </c>
      <c r="E646">
        <v>1122</v>
      </c>
      <c r="F646" s="53">
        <v>10</v>
      </c>
      <c r="G646" s="53">
        <v>20</v>
      </c>
      <c r="H646" s="53">
        <v>22440</v>
      </c>
      <c r="I646" s="53">
        <v>2468.4</v>
      </c>
      <c r="J646" s="53">
        <f t="shared" si="10"/>
        <v>19971.599999999999</v>
      </c>
      <c r="K646" s="53">
        <v>11220</v>
      </c>
      <c r="L646" s="53">
        <v>8751.5999999999985</v>
      </c>
      <c r="M646" s="60">
        <v>41699</v>
      </c>
    </row>
    <row r="647" spans="1:13" hidden="1">
      <c r="A647" t="s">
        <v>1109</v>
      </c>
      <c r="B647" t="s">
        <v>1111</v>
      </c>
      <c r="C647" s="59" t="s">
        <v>1119</v>
      </c>
      <c r="D647" s="59" t="s">
        <v>1114</v>
      </c>
      <c r="E647">
        <v>2104.5</v>
      </c>
      <c r="F647" s="53">
        <v>10</v>
      </c>
      <c r="G647" s="53">
        <v>350</v>
      </c>
      <c r="H647" s="53">
        <v>736575</v>
      </c>
      <c r="I647" s="53">
        <v>81023.25</v>
      </c>
      <c r="J647" s="53">
        <f t="shared" si="10"/>
        <v>655551.75</v>
      </c>
      <c r="K647" s="53">
        <v>547170</v>
      </c>
      <c r="L647" s="53">
        <v>108381.75</v>
      </c>
      <c r="M647" s="60">
        <v>41821</v>
      </c>
    </row>
    <row r="648" spans="1:13" hidden="1">
      <c r="A648" t="s">
        <v>1103</v>
      </c>
      <c r="B648" t="s">
        <v>1111</v>
      </c>
      <c r="C648" s="59" t="s">
        <v>1119</v>
      </c>
      <c r="D648" s="59" t="s">
        <v>1114</v>
      </c>
      <c r="E648">
        <v>4026</v>
      </c>
      <c r="F648" s="53">
        <v>10</v>
      </c>
      <c r="G648" s="53">
        <v>12</v>
      </c>
      <c r="H648" s="53">
        <v>48312</v>
      </c>
      <c r="I648" s="53">
        <v>5314.32</v>
      </c>
      <c r="J648" s="53">
        <f t="shared" si="10"/>
        <v>42997.68</v>
      </c>
      <c r="K648" s="53">
        <v>12078</v>
      </c>
      <c r="L648" s="53">
        <v>30919.68</v>
      </c>
      <c r="M648" s="60">
        <v>41821</v>
      </c>
    </row>
    <row r="649" spans="1:13" hidden="1">
      <c r="A649" t="s">
        <v>1103</v>
      </c>
      <c r="B649" t="s">
        <v>1108</v>
      </c>
      <c r="C649" s="59" t="s">
        <v>1119</v>
      </c>
      <c r="D649" s="59" t="s">
        <v>1114</v>
      </c>
      <c r="E649">
        <v>2425.5</v>
      </c>
      <c r="F649" s="53">
        <v>10</v>
      </c>
      <c r="G649" s="53">
        <v>12</v>
      </c>
      <c r="H649" s="53">
        <v>29106</v>
      </c>
      <c r="I649" s="53">
        <v>3201.66</v>
      </c>
      <c r="J649" s="53">
        <f t="shared" si="10"/>
        <v>25904.34</v>
      </c>
      <c r="K649" s="53">
        <v>7276.5</v>
      </c>
      <c r="L649" s="53">
        <v>18627.840000000004</v>
      </c>
      <c r="M649" s="60">
        <v>41821</v>
      </c>
    </row>
    <row r="650" spans="1:13" hidden="1">
      <c r="A650" t="s">
        <v>1109</v>
      </c>
      <c r="B650" t="s">
        <v>1111</v>
      </c>
      <c r="C650" s="59" t="s">
        <v>1119</v>
      </c>
      <c r="D650" s="59" t="s">
        <v>1114</v>
      </c>
      <c r="E650">
        <v>2394</v>
      </c>
      <c r="F650" s="53">
        <v>10</v>
      </c>
      <c r="G650" s="53">
        <v>20</v>
      </c>
      <c r="H650" s="53">
        <v>47880</v>
      </c>
      <c r="I650" s="53">
        <v>5266.8</v>
      </c>
      <c r="J650" s="53">
        <f t="shared" si="10"/>
        <v>42613.2</v>
      </c>
      <c r="K650" s="53">
        <v>23940</v>
      </c>
      <c r="L650" s="53">
        <v>18673.199999999997</v>
      </c>
      <c r="M650" s="60">
        <v>41852</v>
      </c>
    </row>
    <row r="651" spans="1:13" hidden="1">
      <c r="A651" t="s">
        <v>1107</v>
      </c>
      <c r="B651" t="s">
        <v>1113</v>
      </c>
      <c r="C651" s="59" t="s">
        <v>1119</v>
      </c>
      <c r="D651" s="59" t="s">
        <v>1114</v>
      </c>
      <c r="E651">
        <v>1984</v>
      </c>
      <c r="F651" s="53">
        <v>10</v>
      </c>
      <c r="G651" s="53">
        <v>15</v>
      </c>
      <c r="H651" s="53">
        <v>29760</v>
      </c>
      <c r="I651" s="53">
        <v>3273.6</v>
      </c>
      <c r="J651" s="53">
        <f t="shared" si="10"/>
        <v>26486.400000000001</v>
      </c>
      <c r="K651" s="53">
        <v>19840</v>
      </c>
      <c r="L651" s="53">
        <v>6646.4000000000015</v>
      </c>
      <c r="M651" s="60">
        <v>41852</v>
      </c>
    </row>
    <row r="652" spans="1:13" hidden="1">
      <c r="A652" t="s">
        <v>7</v>
      </c>
      <c r="B652" t="s">
        <v>1108</v>
      </c>
      <c r="C652" s="59" t="s">
        <v>1119</v>
      </c>
      <c r="D652" s="59" t="s">
        <v>1114</v>
      </c>
      <c r="E652">
        <v>2441</v>
      </c>
      <c r="F652" s="53">
        <v>10</v>
      </c>
      <c r="G652" s="53">
        <v>125</v>
      </c>
      <c r="H652" s="53">
        <v>305125</v>
      </c>
      <c r="I652" s="53">
        <v>33563.75</v>
      </c>
      <c r="J652" s="53">
        <f t="shared" si="10"/>
        <v>271561.25</v>
      </c>
      <c r="K652" s="53">
        <v>292920</v>
      </c>
      <c r="L652" s="53">
        <v>-21358.75</v>
      </c>
      <c r="M652" s="60">
        <v>41913</v>
      </c>
    </row>
    <row r="653" spans="1:13" hidden="1">
      <c r="A653" t="s">
        <v>1116</v>
      </c>
      <c r="B653" t="s">
        <v>1111</v>
      </c>
      <c r="C653" s="59" t="s">
        <v>1119</v>
      </c>
      <c r="D653" s="59" t="s">
        <v>1114</v>
      </c>
      <c r="E653">
        <v>1366</v>
      </c>
      <c r="F653" s="53">
        <v>10</v>
      </c>
      <c r="G653" s="53">
        <v>300</v>
      </c>
      <c r="H653" s="53">
        <v>409800</v>
      </c>
      <c r="I653" s="53">
        <v>45078</v>
      </c>
      <c r="J653" s="53">
        <f t="shared" si="10"/>
        <v>364722</v>
      </c>
      <c r="K653" s="53">
        <v>341500</v>
      </c>
      <c r="L653" s="53">
        <v>23222</v>
      </c>
      <c r="M653" s="60">
        <v>41944</v>
      </c>
    </row>
    <row r="654" spans="1:13" hidden="1">
      <c r="A654" t="s">
        <v>1116</v>
      </c>
      <c r="B654" t="s">
        <v>1104</v>
      </c>
      <c r="C654" s="59" t="s">
        <v>1119</v>
      </c>
      <c r="D654" s="59" t="s">
        <v>1114</v>
      </c>
      <c r="E654">
        <v>3495</v>
      </c>
      <c r="F654" s="53">
        <v>10</v>
      </c>
      <c r="G654" s="53">
        <v>300</v>
      </c>
      <c r="H654" s="53">
        <v>1048500</v>
      </c>
      <c r="I654" s="53">
        <v>125820</v>
      </c>
      <c r="J654" s="53">
        <f t="shared" si="10"/>
        <v>922680</v>
      </c>
      <c r="K654" s="53">
        <v>873750</v>
      </c>
      <c r="L654" s="53">
        <v>48930</v>
      </c>
      <c r="M654" s="60">
        <v>41640</v>
      </c>
    </row>
    <row r="655" spans="1:13" hidden="1">
      <c r="A655" t="s">
        <v>1109</v>
      </c>
      <c r="B655" t="s">
        <v>1113</v>
      </c>
      <c r="C655" s="59" t="s">
        <v>1119</v>
      </c>
      <c r="D655" s="59" t="s">
        <v>1114</v>
      </c>
      <c r="E655">
        <v>886</v>
      </c>
      <c r="F655" s="53">
        <v>10</v>
      </c>
      <c r="G655" s="53">
        <v>350</v>
      </c>
      <c r="H655" s="53">
        <v>310100</v>
      </c>
      <c r="I655" s="53">
        <v>37212</v>
      </c>
      <c r="J655" s="53">
        <f t="shared" si="10"/>
        <v>272888</v>
      </c>
      <c r="K655" s="53">
        <v>230360</v>
      </c>
      <c r="L655" s="53">
        <v>42528</v>
      </c>
      <c r="M655" s="60">
        <v>41791</v>
      </c>
    </row>
    <row r="656" spans="1:13" hidden="1">
      <c r="A656" t="s">
        <v>7</v>
      </c>
      <c r="B656" t="s">
        <v>1113</v>
      </c>
      <c r="C656" s="59" t="s">
        <v>1119</v>
      </c>
      <c r="D656" s="59" t="s">
        <v>1114</v>
      </c>
      <c r="E656">
        <v>2156</v>
      </c>
      <c r="F656" s="53">
        <v>10</v>
      </c>
      <c r="G656" s="53">
        <v>125</v>
      </c>
      <c r="H656" s="53">
        <v>269500</v>
      </c>
      <c r="I656" s="53">
        <v>32340</v>
      </c>
      <c r="J656" s="53">
        <f t="shared" si="10"/>
        <v>237160</v>
      </c>
      <c r="K656" s="53">
        <v>258720</v>
      </c>
      <c r="L656" s="53">
        <v>-21560</v>
      </c>
      <c r="M656" s="60">
        <v>41913</v>
      </c>
    </row>
    <row r="657" spans="1:13" hidden="1">
      <c r="A657" t="s">
        <v>1109</v>
      </c>
      <c r="B657" t="s">
        <v>1113</v>
      </c>
      <c r="C657" s="59" t="s">
        <v>1119</v>
      </c>
      <c r="D657" s="59" t="s">
        <v>1114</v>
      </c>
      <c r="E657">
        <v>905</v>
      </c>
      <c r="F657" s="53">
        <v>10</v>
      </c>
      <c r="G657" s="53">
        <v>20</v>
      </c>
      <c r="H657" s="53">
        <v>18100</v>
      </c>
      <c r="I657" s="53">
        <v>2172</v>
      </c>
      <c r="J657" s="53">
        <f t="shared" si="10"/>
        <v>15928</v>
      </c>
      <c r="K657" s="53">
        <v>9050</v>
      </c>
      <c r="L657" s="53">
        <v>6878</v>
      </c>
      <c r="M657" s="60">
        <v>41913</v>
      </c>
    </row>
    <row r="658" spans="1:13" hidden="1">
      <c r="A658" t="s">
        <v>1109</v>
      </c>
      <c r="B658" t="s">
        <v>1108</v>
      </c>
      <c r="C658" s="59" t="s">
        <v>1119</v>
      </c>
      <c r="D658" s="59" t="s">
        <v>1114</v>
      </c>
      <c r="E658">
        <v>1594</v>
      </c>
      <c r="F658" s="53">
        <v>10</v>
      </c>
      <c r="G658" s="53">
        <v>350</v>
      </c>
      <c r="H658" s="53">
        <v>557900</v>
      </c>
      <c r="I658" s="53">
        <v>66948</v>
      </c>
      <c r="J658" s="53">
        <f t="shared" si="10"/>
        <v>490952</v>
      </c>
      <c r="K658" s="53">
        <v>414440</v>
      </c>
      <c r="L658" s="53">
        <v>76512</v>
      </c>
      <c r="M658" s="60">
        <v>41944</v>
      </c>
    </row>
    <row r="659" spans="1:13">
      <c r="A659" t="s">
        <v>1116</v>
      </c>
      <c r="B659" t="s">
        <v>1110</v>
      </c>
      <c r="C659" s="59" t="s">
        <v>1119</v>
      </c>
      <c r="D659" s="59" t="s">
        <v>1114</v>
      </c>
      <c r="E659">
        <v>1359</v>
      </c>
      <c r="F659" s="53">
        <v>10</v>
      </c>
      <c r="G659" s="53">
        <v>300</v>
      </c>
      <c r="H659" s="53">
        <v>407700</v>
      </c>
      <c r="I659" s="53">
        <v>48924</v>
      </c>
      <c r="J659" s="53">
        <f t="shared" si="10"/>
        <v>358776</v>
      </c>
      <c r="K659" s="53">
        <v>339750</v>
      </c>
      <c r="L659" s="53">
        <v>19026</v>
      </c>
      <c r="M659" s="60">
        <v>41944</v>
      </c>
    </row>
    <row r="660" spans="1:13" hidden="1">
      <c r="A660" t="s">
        <v>1116</v>
      </c>
      <c r="B660" t="s">
        <v>1113</v>
      </c>
      <c r="C660" s="59" t="s">
        <v>1119</v>
      </c>
      <c r="D660" s="59" t="s">
        <v>1114</v>
      </c>
      <c r="E660">
        <v>2150</v>
      </c>
      <c r="F660" s="53">
        <v>10</v>
      </c>
      <c r="G660" s="53">
        <v>300</v>
      </c>
      <c r="H660" s="53">
        <v>645000</v>
      </c>
      <c r="I660" s="53">
        <v>77400</v>
      </c>
      <c r="J660" s="53">
        <f t="shared" si="10"/>
        <v>567600</v>
      </c>
      <c r="K660" s="53">
        <v>537500</v>
      </c>
      <c r="L660" s="53">
        <v>30100</v>
      </c>
      <c r="M660" s="60">
        <v>41944</v>
      </c>
    </row>
    <row r="661" spans="1:13" hidden="1">
      <c r="A661" t="s">
        <v>1109</v>
      </c>
      <c r="B661" t="s">
        <v>1113</v>
      </c>
      <c r="C661" s="59" t="s">
        <v>1119</v>
      </c>
      <c r="D661" s="59" t="s">
        <v>1114</v>
      </c>
      <c r="E661">
        <v>1197</v>
      </c>
      <c r="F661" s="53">
        <v>10</v>
      </c>
      <c r="G661" s="53">
        <v>350</v>
      </c>
      <c r="H661" s="53">
        <v>418950</v>
      </c>
      <c r="I661" s="53">
        <v>50274</v>
      </c>
      <c r="J661" s="53">
        <f t="shared" si="10"/>
        <v>368676</v>
      </c>
      <c r="K661" s="53">
        <v>311220</v>
      </c>
      <c r="L661" s="53">
        <v>57456</v>
      </c>
      <c r="M661" s="60">
        <v>41944</v>
      </c>
    </row>
    <row r="662" spans="1:13" hidden="1">
      <c r="A662" t="s">
        <v>1109</v>
      </c>
      <c r="B662" t="s">
        <v>1113</v>
      </c>
      <c r="C662" s="59" t="s">
        <v>1119</v>
      </c>
      <c r="D662" s="59" t="s">
        <v>1114</v>
      </c>
      <c r="E662">
        <v>1233</v>
      </c>
      <c r="F662" s="53">
        <v>10</v>
      </c>
      <c r="G662" s="53">
        <v>20</v>
      </c>
      <c r="H662" s="53">
        <v>24660</v>
      </c>
      <c r="I662" s="53">
        <v>2959.2</v>
      </c>
      <c r="J662" s="53">
        <f t="shared" si="10"/>
        <v>21700.799999999999</v>
      </c>
      <c r="K662" s="53">
        <v>12330</v>
      </c>
      <c r="L662" s="53">
        <v>9370.7999999999993</v>
      </c>
      <c r="M662" s="60">
        <v>41974</v>
      </c>
    </row>
    <row r="663" spans="1:13">
      <c r="A663" t="s">
        <v>1109</v>
      </c>
      <c r="B663" t="s">
        <v>1110</v>
      </c>
      <c r="C663" s="59" t="s">
        <v>1119</v>
      </c>
      <c r="D663" s="59" t="s">
        <v>1114</v>
      </c>
      <c r="E663">
        <v>1531</v>
      </c>
      <c r="F663" s="53">
        <v>10</v>
      </c>
      <c r="G663" s="53">
        <v>20</v>
      </c>
      <c r="H663" s="53">
        <v>30620</v>
      </c>
      <c r="I663" s="53">
        <v>3674.4</v>
      </c>
      <c r="J663" s="53">
        <f t="shared" si="10"/>
        <v>26945.599999999999</v>
      </c>
      <c r="K663" s="53">
        <v>15310</v>
      </c>
      <c r="L663" s="53">
        <v>11635.599999999999</v>
      </c>
      <c r="M663" s="60">
        <v>41974</v>
      </c>
    </row>
    <row r="664" spans="1:13" hidden="1">
      <c r="A664" t="s">
        <v>1109</v>
      </c>
      <c r="B664" t="s">
        <v>1104</v>
      </c>
      <c r="C664" s="59" t="s">
        <v>1119</v>
      </c>
      <c r="D664" s="59" t="s">
        <v>1114</v>
      </c>
      <c r="E664">
        <v>1438.5</v>
      </c>
      <c r="F664" s="53">
        <v>10</v>
      </c>
      <c r="G664" s="53">
        <v>7</v>
      </c>
      <c r="H664" s="53">
        <v>10069.5</v>
      </c>
      <c r="I664" s="53">
        <v>1309.0350000000001</v>
      </c>
      <c r="J664" s="53">
        <f t="shared" si="10"/>
        <v>8760.4650000000001</v>
      </c>
      <c r="K664" s="53">
        <v>7192.5</v>
      </c>
      <c r="L664" s="53">
        <v>1567.9649999999992</v>
      </c>
      <c r="M664" s="60">
        <v>41640</v>
      </c>
    </row>
    <row r="665" spans="1:13">
      <c r="A665" t="s">
        <v>1116</v>
      </c>
      <c r="B665" t="s">
        <v>1110</v>
      </c>
      <c r="C665" s="59" t="s">
        <v>1119</v>
      </c>
      <c r="D665" s="59" t="s">
        <v>1114</v>
      </c>
      <c r="E665">
        <v>807</v>
      </c>
      <c r="F665" s="53">
        <v>10</v>
      </c>
      <c r="G665" s="53">
        <v>300</v>
      </c>
      <c r="H665" s="53">
        <v>242100</v>
      </c>
      <c r="I665" s="53">
        <v>31473</v>
      </c>
      <c r="J665" s="53">
        <f t="shared" si="10"/>
        <v>210627</v>
      </c>
      <c r="K665" s="53">
        <v>201750</v>
      </c>
      <c r="L665" s="53">
        <v>8877</v>
      </c>
      <c r="M665" s="60">
        <v>41640</v>
      </c>
    </row>
    <row r="666" spans="1:13" hidden="1">
      <c r="A666" t="s">
        <v>1109</v>
      </c>
      <c r="B666" t="s">
        <v>1104</v>
      </c>
      <c r="C666" s="59" t="s">
        <v>1119</v>
      </c>
      <c r="D666" s="59" t="s">
        <v>1114</v>
      </c>
      <c r="E666">
        <v>2641</v>
      </c>
      <c r="F666" s="53">
        <v>10</v>
      </c>
      <c r="G666" s="53">
        <v>20</v>
      </c>
      <c r="H666" s="53">
        <v>52820</v>
      </c>
      <c r="I666" s="53">
        <v>6866.6</v>
      </c>
      <c r="J666" s="53">
        <f t="shared" si="10"/>
        <v>45953.4</v>
      </c>
      <c r="K666" s="53">
        <v>26410</v>
      </c>
      <c r="L666" s="53">
        <v>19543.400000000001</v>
      </c>
      <c r="M666" s="60">
        <v>41671</v>
      </c>
    </row>
    <row r="667" spans="1:13">
      <c r="A667" t="s">
        <v>1109</v>
      </c>
      <c r="B667" t="s">
        <v>1110</v>
      </c>
      <c r="C667" s="59" t="s">
        <v>1119</v>
      </c>
      <c r="D667" s="59" t="s">
        <v>1114</v>
      </c>
      <c r="E667">
        <v>2708</v>
      </c>
      <c r="F667" s="53">
        <v>10</v>
      </c>
      <c r="G667" s="53">
        <v>20</v>
      </c>
      <c r="H667" s="53">
        <v>54160</v>
      </c>
      <c r="I667" s="53">
        <v>7040.8</v>
      </c>
      <c r="J667" s="53">
        <f t="shared" si="10"/>
        <v>47119.199999999997</v>
      </c>
      <c r="K667" s="53">
        <v>27080</v>
      </c>
      <c r="L667" s="53">
        <v>20039.199999999997</v>
      </c>
      <c r="M667" s="60">
        <v>41671</v>
      </c>
    </row>
    <row r="668" spans="1:13" hidden="1">
      <c r="A668" t="s">
        <v>1109</v>
      </c>
      <c r="B668" t="s">
        <v>1111</v>
      </c>
      <c r="C668" s="59" t="s">
        <v>1119</v>
      </c>
      <c r="D668" s="59" t="s">
        <v>1114</v>
      </c>
      <c r="E668">
        <v>2632</v>
      </c>
      <c r="F668" s="53">
        <v>10</v>
      </c>
      <c r="G668" s="53">
        <v>350</v>
      </c>
      <c r="H668" s="53">
        <v>921200</v>
      </c>
      <c r="I668" s="53">
        <v>119756</v>
      </c>
      <c r="J668" s="53">
        <f t="shared" si="10"/>
        <v>801444</v>
      </c>
      <c r="K668" s="53">
        <v>684320</v>
      </c>
      <c r="L668" s="53">
        <v>117124</v>
      </c>
      <c r="M668" s="60">
        <v>41791</v>
      </c>
    </row>
    <row r="669" spans="1:13" hidden="1">
      <c r="A669" t="s">
        <v>7</v>
      </c>
      <c r="B669" t="s">
        <v>1111</v>
      </c>
      <c r="C669" s="59" t="s">
        <v>1119</v>
      </c>
      <c r="D669" s="59" t="s">
        <v>1114</v>
      </c>
      <c r="E669">
        <v>1583</v>
      </c>
      <c r="F669" s="53">
        <v>10</v>
      </c>
      <c r="G669" s="53">
        <v>125</v>
      </c>
      <c r="H669" s="53">
        <v>197875</v>
      </c>
      <c r="I669" s="53">
        <v>25723.75</v>
      </c>
      <c r="J669" s="53">
        <f t="shared" si="10"/>
        <v>172151.25</v>
      </c>
      <c r="K669" s="53">
        <v>289960</v>
      </c>
      <c r="L669" s="53">
        <v>-117808.75</v>
      </c>
      <c r="M669" s="60">
        <v>41791</v>
      </c>
    </row>
    <row r="670" spans="1:13" hidden="1">
      <c r="A670" t="s">
        <v>1103</v>
      </c>
      <c r="B670" t="s">
        <v>1113</v>
      </c>
      <c r="C670" s="59" t="s">
        <v>1119</v>
      </c>
      <c r="D670" s="59" t="s">
        <v>1114</v>
      </c>
      <c r="E670">
        <v>571</v>
      </c>
      <c r="F670" s="53">
        <v>10</v>
      </c>
      <c r="G670" s="53">
        <v>12</v>
      </c>
      <c r="H670" s="53">
        <v>6852</v>
      </c>
      <c r="I670" s="53">
        <v>890.76</v>
      </c>
      <c r="J670" s="53">
        <f t="shared" si="10"/>
        <v>5961.24</v>
      </c>
      <c r="K670" s="53">
        <v>1713</v>
      </c>
      <c r="L670" s="53">
        <v>4248.24</v>
      </c>
      <c r="M670" s="60">
        <v>41821</v>
      </c>
    </row>
    <row r="671" spans="1:13" hidden="1">
      <c r="A671" t="s">
        <v>1109</v>
      </c>
      <c r="B671" t="s">
        <v>1108</v>
      </c>
      <c r="C671" s="59" t="s">
        <v>1119</v>
      </c>
      <c r="D671" s="59" t="s">
        <v>1114</v>
      </c>
      <c r="E671">
        <v>2696</v>
      </c>
      <c r="F671" s="53">
        <v>10</v>
      </c>
      <c r="G671" s="53">
        <v>7</v>
      </c>
      <c r="H671" s="53">
        <v>18872</v>
      </c>
      <c r="I671" s="53">
        <v>2453.36</v>
      </c>
      <c r="J671" s="53">
        <f t="shared" si="10"/>
        <v>16418.64</v>
      </c>
      <c r="K671" s="53">
        <v>13480</v>
      </c>
      <c r="L671" s="53">
        <v>2938.6399999999994</v>
      </c>
      <c r="M671" s="60">
        <v>41852</v>
      </c>
    </row>
    <row r="672" spans="1:13" hidden="1">
      <c r="A672" t="s">
        <v>1107</v>
      </c>
      <c r="B672" t="s">
        <v>1111</v>
      </c>
      <c r="C672" s="59" t="s">
        <v>1119</v>
      </c>
      <c r="D672" s="59" t="s">
        <v>1114</v>
      </c>
      <c r="E672">
        <v>1565</v>
      </c>
      <c r="F672" s="53">
        <v>10</v>
      </c>
      <c r="G672" s="53">
        <v>15</v>
      </c>
      <c r="H672" s="53">
        <v>23475</v>
      </c>
      <c r="I672" s="53">
        <v>3051.75</v>
      </c>
      <c r="J672" s="53">
        <f t="shared" si="10"/>
        <v>20423.25</v>
      </c>
      <c r="K672" s="53">
        <v>15650</v>
      </c>
      <c r="L672" s="53">
        <v>4773.25</v>
      </c>
      <c r="M672" s="60">
        <v>41913</v>
      </c>
    </row>
    <row r="673" spans="1:13" hidden="1">
      <c r="A673" t="s">
        <v>1109</v>
      </c>
      <c r="B673" t="s">
        <v>1111</v>
      </c>
      <c r="C673" s="59" t="s">
        <v>1119</v>
      </c>
      <c r="D673" s="59" t="s">
        <v>1114</v>
      </c>
      <c r="E673">
        <v>1249</v>
      </c>
      <c r="F673" s="53">
        <v>10</v>
      </c>
      <c r="G673" s="53">
        <v>20</v>
      </c>
      <c r="H673" s="53">
        <v>24980</v>
      </c>
      <c r="I673" s="53">
        <v>3247.4</v>
      </c>
      <c r="J673" s="53">
        <f t="shared" si="10"/>
        <v>21732.6</v>
      </c>
      <c r="K673" s="53">
        <v>12490</v>
      </c>
      <c r="L673" s="53">
        <v>9242.5999999999985</v>
      </c>
      <c r="M673" s="60">
        <v>41913</v>
      </c>
    </row>
    <row r="674" spans="1:13">
      <c r="A674" t="s">
        <v>1109</v>
      </c>
      <c r="B674" t="s">
        <v>1110</v>
      </c>
      <c r="C674" s="59" t="s">
        <v>1119</v>
      </c>
      <c r="D674" s="59" t="s">
        <v>1114</v>
      </c>
      <c r="E674">
        <v>357</v>
      </c>
      <c r="F674" s="53">
        <v>10</v>
      </c>
      <c r="G674" s="53">
        <v>350</v>
      </c>
      <c r="H674" s="53">
        <v>124950</v>
      </c>
      <c r="I674" s="53">
        <v>16243.5</v>
      </c>
      <c r="J674" s="53">
        <f t="shared" si="10"/>
        <v>108706.5</v>
      </c>
      <c r="K674" s="53">
        <v>92820</v>
      </c>
      <c r="L674" s="53">
        <v>15886.5</v>
      </c>
      <c r="M674" s="60">
        <v>41944</v>
      </c>
    </row>
    <row r="675" spans="1:13">
      <c r="A675" t="s">
        <v>1103</v>
      </c>
      <c r="B675" t="s">
        <v>1110</v>
      </c>
      <c r="C675" s="59" t="s">
        <v>1119</v>
      </c>
      <c r="D675" s="59" t="s">
        <v>1114</v>
      </c>
      <c r="E675">
        <v>1013</v>
      </c>
      <c r="F675" s="53">
        <v>10</v>
      </c>
      <c r="G675" s="53">
        <v>12</v>
      </c>
      <c r="H675" s="53">
        <v>12156</v>
      </c>
      <c r="I675" s="53">
        <v>1580.28</v>
      </c>
      <c r="J675" s="53">
        <f t="shared" si="10"/>
        <v>10575.72</v>
      </c>
      <c r="K675" s="53">
        <v>3039</v>
      </c>
      <c r="L675" s="53">
        <v>7536.7199999999993</v>
      </c>
      <c r="M675" s="60">
        <v>41974</v>
      </c>
    </row>
    <row r="676" spans="1:13">
      <c r="A676" t="s">
        <v>1107</v>
      </c>
      <c r="B676" t="s">
        <v>1110</v>
      </c>
      <c r="C676" s="59" t="s">
        <v>1119</v>
      </c>
      <c r="D676" s="59" t="s">
        <v>1114</v>
      </c>
      <c r="E676">
        <v>278</v>
      </c>
      <c r="F676" s="53">
        <v>10</v>
      </c>
      <c r="G676" s="53">
        <v>15</v>
      </c>
      <c r="H676" s="53">
        <v>4170</v>
      </c>
      <c r="I676" s="53">
        <v>583.79999999999995</v>
      </c>
      <c r="J676" s="53">
        <f t="shared" si="10"/>
        <v>3586.2</v>
      </c>
      <c r="K676" s="53">
        <v>2780</v>
      </c>
      <c r="L676" s="53">
        <v>806.19999999999982</v>
      </c>
      <c r="M676" s="60">
        <v>41671</v>
      </c>
    </row>
    <row r="677" spans="1:13" hidden="1">
      <c r="A677" t="s">
        <v>1109</v>
      </c>
      <c r="B677" t="s">
        <v>1111</v>
      </c>
      <c r="C677" s="59" t="s">
        <v>1119</v>
      </c>
      <c r="D677" s="59" t="s">
        <v>1114</v>
      </c>
      <c r="E677">
        <v>2428</v>
      </c>
      <c r="F677" s="53">
        <v>10</v>
      </c>
      <c r="G677" s="53">
        <v>20</v>
      </c>
      <c r="H677" s="53">
        <v>48560</v>
      </c>
      <c r="I677" s="53">
        <v>6798.4</v>
      </c>
      <c r="J677" s="53">
        <f t="shared" si="10"/>
        <v>41761.599999999999</v>
      </c>
      <c r="K677" s="53">
        <v>24280</v>
      </c>
      <c r="L677" s="53">
        <v>17481.599999999999</v>
      </c>
      <c r="M677" s="60">
        <v>41699</v>
      </c>
    </row>
    <row r="678" spans="1:13" hidden="1">
      <c r="A678" t="s">
        <v>1107</v>
      </c>
      <c r="B678" t="s">
        <v>1104</v>
      </c>
      <c r="C678" s="59" t="s">
        <v>1119</v>
      </c>
      <c r="D678" s="59" t="s">
        <v>1114</v>
      </c>
      <c r="E678">
        <v>1767</v>
      </c>
      <c r="F678" s="53">
        <v>10</v>
      </c>
      <c r="G678" s="53">
        <v>15</v>
      </c>
      <c r="H678" s="53">
        <v>26505</v>
      </c>
      <c r="I678" s="53">
        <v>3710.7</v>
      </c>
      <c r="J678" s="53">
        <f t="shared" si="10"/>
        <v>22794.3</v>
      </c>
      <c r="K678" s="53">
        <v>17670</v>
      </c>
      <c r="L678" s="53">
        <v>5124.2999999999993</v>
      </c>
      <c r="M678" s="60">
        <v>41883</v>
      </c>
    </row>
    <row r="679" spans="1:13" hidden="1">
      <c r="A679" t="s">
        <v>1103</v>
      </c>
      <c r="B679" t="s">
        <v>1108</v>
      </c>
      <c r="C679" s="59" t="s">
        <v>1119</v>
      </c>
      <c r="D679" s="59" t="s">
        <v>1114</v>
      </c>
      <c r="E679">
        <v>1393</v>
      </c>
      <c r="F679" s="53">
        <v>10</v>
      </c>
      <c r="G679" s="53">
        <v>12</v>
      </c>
      <c r="H679" s="53">
        <v>16716</v>
      </c>
      <c r="I679" s="53">
        <v>2340.2399999999998</v>
      </c>
      <c r="J679" s="53">
        <f t="shared" si="10"/>
        <v>14375.76</v>
      </c>
      <c r="K679" s="53">
        <v>4179</v>
      </c>
      <c r="L679" s="53">
        <v>10196.76</v>
      </c>
      <c r="M679" s="60">
        <v>41913</v>
      </c>
    </row>
    <row r="680" spans="1:13" hidden="1">
      <c r="A680" t="s">
        <v>1109</v>
      </c>
      <c r="B680" t="s">
        <v>1113</v>
      </c>
      <c r="C680" s="59" t="s">
        <v>1119</v>
      </c>
      <c r="D680" s="59" t="s">
        <v>1114</v>
      </c>
      <c r="E680">
        <v>260</v>
      </c>
      <c r="F680" s="53">
        <v>10</v>
      </c>
      <c r="G680" s="53">
        <v>20</v>
      </c>
      <c r="H680" s="53">
        <v>5200</v>
      </c>
      <c r="I680" s="53">
        <v>728</v>
      </c>
      <c r="J680" s="53">
        <f t="shared" si="10"/>
        <v>4472</v>
      </c>
      <c r="K680" s="53">
        <v>2600</v>
      </c>
      <c r="L680" s="53">
        <v>1872</v>
      </c>
      <c r="M680" s="60">
        <v>41671</v>
      </c>
    </row>
    <row r="681" spans="1:13" hidden="1">
      <c r="A681" t="s">
        <v>1103</v>
      </c>
      <c r="B681" t="s">
        <v>1104</v>
      </c>
      <c r="C681" s="59" t="s">
        <v>1119</v>
      </c>
      <c r="D681" s="59" t="s">
        <v>1114</v>
      </c>
      <c r="E681">
        <v>2914</v>
      </c>
      <c r="F681" s="53">
        <v>10</v>
      </c>
      <c r="G681" s="53">
        <v>12</v>
      </c>
      <c r="H681" s="53">
        <v>34968</v>
      </c>
      <c r="I681" s="53">
        <v>4895.5200000000004</v>
      </c>
      <c r="J681" s="53">
        <f t="shared" si="10"/>
        <v>30072.48</v>
      </c>
      <c r="K681" s="53">
        <v>8742</v>
      </c>
      <c r="L681" s="53">
        <v>21330.48</v>
      </c>
      <c r="M681" s="60">
        <v>41913</v>
      </c>
    </row>
    <row r="682" spans="1:13" hidden="1">
      <c r="A682" t="s">
        <v>1109</v>
      </c>
      <c r="B682" t="s">
        <v>1108</v>
      </c>
      <c r="C682" s="59" t="s">
        <v>1119</v>
      </c>
      <c r="D682" s="59" t="s">
        <v>1114</v>
      </c>
      <c r="E682">
        <v>1731</v>
      </c>
      <c r="F682" s="53">
        <v>10</v>
      </c>
      <c r="G682" s="53">
        <v>7</v>
      </c>
      <c r="H682" s="53">
        <v>12117</v>
      </c>
      <c r="I682" s="53">
        <v>1696.38</v>
      </c>
      <c r="J682" s="53">
        <f t="shared" si="10"/>
        <v>10420.619999999999</v>
      </c>
      <c r="K682" s="53">
        <v>8655</v>
      </c>
      <c r="L682" s="53">
        <v>1765.619999999999</v>
      </c>
      <c r="M682" s="60">
        <v>41913</v>
      </c>
    </row>
    <row r="683" spans="1:13" hidden="1">
      <c r="A683" t="s">
        <v>1109</v>
      </c>
      <c r="B683" t="s">
        <v>1111</v>
      </c>
      <c r="C683" s="59" t="s">
        <v>1119</v>
      </c>
      <c r="D683" s="59" t="s">
        <v>1114</v>
      </c>
      <c r="E683">
        <v>700</v>
      </c>
      <c r="F683" s="53">
        <v>10</v>
      </c>
      <c r="G683" s="53">
        <v>350</v>
      </c>
      <c r="H683" s="53">
        <v>245000</v>
      </c>
      <c r="I683" s="53">
        <v>34300</v>
      </c>
      <c r="J683" s="53">
        <f t="shared" si="10"/>
        <v>210700</v>
      </c>
      <c r="K683" s="53">
        <v>182000</v>
      </c>
      <c r="L683" s="53">
        <v>28700</v>
      </c>
      <c r="M683" s="60">
        <v>41944</v>
      </c>
    </row>
    <row r="684" spans="1:13" hidden="1">
      <c r="A684" t="s">
        <v>1109</v>
      </c>
      <c r="B684" t="s">
        <v>1104</v>
      </c>
      <c r="C684" s="59" t="s">
        <v>1119</v>
      </c>
      <c r="D684" s="59" t="s">
        <v>1114</v>
      </c>
      <c r="E684">
        <v>1177</v>
      </c>
      <c r="F684" s="53">
        <v>10</v>
      </c>
      <c r="G684" s="53">
        <v>350</v>
      </c>
      <c r="H684" s="53">
        <v>411950</v>
      </c>
      <c r="I684" s="53">
        <v>57673</v>
      </c>
      <c r="J684" s="53">
        <f t="shared" si="10"/>
        <v>354277</v>
      </c>
      <c r="K684" s="53">
        <v>306020</v>
      </c>
      <c r="L684" s="53">
        <v>48257</v>
      </c>
      <c r="M684" s="60">
        <v>41944</v>
      </c>
    </row>
    <row r="685" spans="1:13">
      <c r="A685" t="s">
        <v>1109</v>
      </c>
      <c r="B685" t="s">
        <v>1110</v>
      </c>
      <c r="C685" s="59" t="s">
        <v>1119</v>
      </c>
      <c r="D685" s="59" t="s">
        <v>1114</v>
      </c>
      <c r="E685">
        <v>1158</v>
      </c>
      <c r="F685" s="53">
        <v>10</v>
      </c>
      <c r="G685" s="53">
        <v>20</v>
      </c>
      <c r="H685" s="53">
        <v>23160</v>
      </c>
      <c r="I685" s="53">
        <v>3474</v>
      </c>
      <c r="J685" s="53">
        <f t="shared" si="10"/>
        <v>19686</v>
      </c>
      <c r="K685" s="53">
        <v>11580</v>
      </c>
      <c r="L685" s="53">
        <v>8106</v>
      </c>
      <c r="M685" s="60">
        <v>41699</v>
      </c>
    </row>
    <row r="686" spans="1:13" hidden="1">
      <c r="A686" t="s">
        <v>1107</v>
      </c>
      <c r="B686" t="s">
        <v>1111</v>
      </c>
      <c r="C686" s="59" t="s">
        <v>1119</v>
      </c>
      <c r="D686" s="59" t="s">
        <v>1114</v>
      </c>
      <c r="E686">
        <v>1614</v>
      </c>
      <c r="F686" s="53">
        <v>10</v>
      </c>
      <c r="G686" s="53">
        <v>15</v>
      </c>
      <c r="H686" s="53">
        <v>24210</v>
      </c>
      <c r="I686" s="53">
        <v>3631.5</v>
      </c>
      <c r="J686" s="53">
        <f t="shared" si="10"/>
        <v>20578.5</v>
      </c>
      <c r="K686" s="53">
        <v>16140</v>
      </c>
      <c r="L686" s="53">
        <v>4438.5</v>
      </c>
      <c r="M686" s="60">
        <v>41730</v>
      </c>
    </row>
    <row r="687" spans="1:13" hidden="1">
      <c r="A687" t="s">
        <v>1109</v>
      </c>
      <c r="B687" t="s">
        <v>1113</v>
      </c>
      <c r="C687" s="59" t="s">
        <v>1119</v>
      </c>
      <c r="D687" s="59" t="s">
        <v>1114</v>
      </c>
      <c r="E687">
        <v>2535</v>
      </c>
      <c r="F687" s="53">
        <v>10</v>
      </c>
      <c r="G687" s="53">
        <v>7</v>
      </c>
      <c r="H687" s="53">
        <v>17745</v>
      </c>
      <c r="I687" s="53">
        <v>2661.75</v>
      </c>
      <c r="J687" s="53">
        <f t="shared" si="10"/>
        <v>15083.25</v>
      </c>
      <c r="K687" s="53">
        <v>12675</v>
      </c>
      <c r="L687" s="53">
        <v>2408.25</v>
      </c>
      <c r="M687" s="60">
        <v>41730</v>
      </c>
    </row>
    <row r="688" spans="1:13" hidden="1">
      <c r="A688" t="s">
        <v>1109</v>
      </c>
      <c r="B688" t="s">
        <v>1113</v>
      </c>
      <c r="C688" s="59" t="s">
        <v>1119</v>
      </c>
      <c r="D688" s="59" t="s">
        <v>1114</v>
      </c>
      <c r="E688">
        <v>2851</v>
      </c>
      <c r="F688" s="53">
        <v>10</v>
      </c>
      <c r="G688" s="53">
        <v>350</v>
      </c>
      <c r="H688" s="53">
        <v>997850</v>
      </c>
      <c r="I688" s="53">
        <v>149677.5</v>
      </c>
      <c r="J688" s="53">
        <f t="shared" si="10"/>
        <v>848172.5</v>
      </c>
      <c r="K688" s="53">
        <v>741260</v>
      </c>
      <c r="L688" s="53">
        <v>106912.5</v>
      </c>
      <c r="M688" s="60">
        <v>41760</v>
      </c>
    </row>
    <row r="689" spans="1:13" hidden="1">
      <c r="A689" t="s">
        <v>1107</v>
      </c>
      <c r="B689" t="s">
        <v>1111</v>
      </c>
      <c r="C689" s="59" t="s">
        <v>1119</v>
      </c>
      <c r="D689" s="59" t="s">
        <v>1114</v>
      </c>
      <c r="E689">
        <v>2559</v>
      </c>
      <c r="F689" s="53">
        <v>10</v>
      </c>
      <c r="G689" s="53">
        <v>15</v>
      </c>
      <c r="H689" s="53">
        <v>38385</v>
      </c>
      <c r="I689" s="53">
        <v>5757.75</v>
      </c>
      <c r="J689" s="53">
        <f t="shared" si="10"/>
        <v>32627.25</v>
      </c>
      <c r="K689" s="53">
        <v>25590</v>
      </c>
      <c r="L689" s="53">
        <v>7037.25</v>
      </c>
      <c r="M689" s="60">
        <v>41852</v>
      </c>
    </row>
    <row r="690" spans="1:13">
      <c r="A690" t="s">
        <v>7</v>
      </c>
      <c r="B690" t="s">
        <v>1110</v>
      </c>
      <c r="C690" s="59" t="s">
        <v>1119</v>
      </c>
      <c r="D690" s="59" t="s">
        <v>1114</v>
      </c>
      <c r="E690">
        <v>1085</v>
      </c>
      <c r="F690" s="53">
        <v>10</v>
      </c>
      <c r="G690" s="53">
        <v>125</v>
      </c>
      <c r="H690" s="53">
        <v>135625</v>
      </c>
      <c r="I690" s="53">
        <v>20343.75</v>
      </c>
      <c r="J690" s="53">
        <f t="shared" si="10"/>
        <v>115281.25</v>
      </c>
      <c r="K690" s="53">
        <v>130200</v>
      </c>
      <c r="L690" s="53">
        <v>-14918.75</v>
      </c>
      <c r="M690" s="60">
        <v>41913</v>
      </c>
    </row>
    <row r="691" spans="1:13">
      <c r="A691" t="s">
        <v>1107</v>
      </c>
      <c r="B691" t="s">
        <v>1110</v>
      </c>
      <c r="C691" s="59" t="s">
        <v>1119</v>
      </c>
      <c r="D691" s="59" t="s">
        <v>1114</v>
      </c>
      <c r="E691">
        <v>1175</v>
      </c>
      <c r="F691" s="53">
        <v>10</v>
      </c>
      <c r="G691" s="53">
        <v>15</v>
      </c>
      <c r="H691" s="53">
        <v>17625</v>
      </c>
      <c r="I691" s="53">
        <v>2643.75</v>
      </c>
      <c r="J691" s="53">
        <f t="shared" si="10"/>
        <v>14981.25</v>
      </c>
      <c r="K691" s="53">
        <v>11750</v>
      </c>
      <c r="L691" s="53">
        <v>3231.25</v>
      </c>
      <c r="M691" s="60">
        <v>41913</v>
      </c>
    </row>
    <row r="692" spans="1:13" hidden="1">
      <c r="A692" t="s">
        <v>1103</v>
      </c>
      <c r="B692" t="s">
        <v>1104</v>
      </c>
      <c r="C692" s="59" t="s">
        <v>1119</v>
      </c>
      <c r="D692" s="59" t="s">
        <v>1114</v>
      </c>
      <c r="E692">
        <v>914</v>
      </c>
      <c r="F692" s="53">
        <v>10</v>
      </c>
      <c r="G692" s="53">
        <v>12</v>
      </c>
      <c r="H692" s="53">
        <v>10968</v>
      </c>
      <c r="I692" s="53">
        <v>1645.2</v>
      </c>
      <c r="J692" s="53">
        <f t="shared" si="10"/>
        <v>9322.7999999999993</v>
      </c>
      <c r="K692" s="53">
        <v>2742</v>
      </c>
      <c r="L692" s="53">
        <v>6580.7999999999993</v>
      </c>
      <c r="M692" s="60">
        <v>41974</v>
      </c>
    </row>
    <row r="693" spans="1:13" hidden="1">
      <c r="A693" t="s">
        <v>1109</v>
      </c>
      <c r="B693" t="s">
        <v>1108</v>
      </c>
      <c r="C693" s="59" t="s">
        <v>1119</v>
      </c>
      <c r="D693" s="59" t="s">
        <v>1114</v>
      </c>
      <c r="E693">
        <v>293</v>
      </c>
      <c r="F693" s="53">
        <v>10</v>
      </c>
      <c r="G693" s="53">
        <v>20</v>
      </c>
      <c r="H693" s="53">
        <v>5860</v>
      </c>
      <c r="I693" s="53">
        <v>879</v>
      </c>
      <c r="J693" s="53">
        <f t="shared" si="10"/>
        <v>4981</v>
      </c>
      <c r="K693" s="53">
        <v>2930</v>
      </c>
      <c r="L693" s="53">
        <v>2051</v>
      </c>
      <c r="M693" s="60">
        <v>41974</v>
      </c>
    </row>
    <row r="694" spans="1:13" hidden="1">
      <c r="A694" t="s">
        <v>1109</v>
      </c>
      <c r="B694" t="s">
        <v>1111</v>
      </c>
      <c r="C694" s="59" t="s">
        <v>1119</v>
      </c>
      <c r="D694" s="59" t="s">
        <v>1114</v>
      </c>
      <c r="E694">
        <v>723</v>
      </c>
      <c r="F694" s="53">
        <v>10</v>
      </c>
      <c r="G694" s="53">
        <v>7</v>
      </c>
      <c r="H694" s="53">
        <v>5061</v>
      </c>
      <c r="I694" s="53">
        <v>759.15000000000009</v>
      </c>
      <c r="J694" s="53">
        <f t="shared" si="10"/>
        <v>4301.8500000000004</v>
      </c>
      <c r="K694" s="53">
        <v>3615</v>
      </c>
      <c r="L694" s="53">
        <v>686.85000000000014</v>
      </c>
      <c r="M694" s="60">
        <v>41730</v>
      </c>
    </row>
    <row r="695" spans="1:13" hidden="1">
      <c r="A695" t="s">
        <v>1109</v>
      </c>
      <c r="B695" t="s">
        <v>1111</v>
      </c>
      <c r="C695" s="59" t="s">
        <v>1119</v>
      </c>
      <c r="D695" s="59" t="s">
        <v>1115</v>
      </c>
      <c r="E695">
        <v>370</v>
      </c>
      <c r="F695" s="59">
        <v>10</v>
      </c>
      <c r="G695" s="59">
        <v>22</v>
      </c>
      <c r="H695" s="59">
        <v>8140</v>
      </c>
      <c r="I695" s="59">
        <v>0</v>
      </c>
      <c r="J695" s="53">
        <f t="shared" si="10"/>
        <v>8140</v>
      </c>
      <c r="K695" s="59">
        <v>2846</v>
      </c>
      <c r="L695" s="59">
        <v>5294</v>
      </c>
      <c r="M695" s="60">
        <v>42036</v>
      </c>
    </row>
    <row r="696" spans="1:13" hidden="1">
      <c r="A696" t="s">
        <v>1107</v>
      </c>
      <c r="B696" t="s">
        <v>1113</v>
      </c>
      <c r="C696" s="59" t="s">
        <v>1119</v>
      </c>
      <c r="D696" s="59" t="s">
        <v>1115</v>
      </c>
      <c r="E696">
        <v>1112</v>
      </c>
      <c r="F696" s="59">
        <v>10</v>
      </c>
      <c r="G696" s="59">
        <v>17</v>
      </c>
      <c r="H696" s="59">
        <v>18904</v>
      </c>
      <c r="I696" s="59">
        <v>0</v>
      </c>
      <c r="J696" s="53">
        <f t="shared" si="10"/>
        <v>18904</v>
      </c>
      <c r="K696" s="59">
        <v>10080</v>
      </c>
      <c r="L696" s="59">
        <v>8824</v>
      </c>
      <c r="M696" s="60">
        <v>42036</v>
      </c>
    </row>
    <row r="697" spans="1:13" hidden="1">
      <c r="A697" t="s">
        <v>1103</v>
      </c>
      <c r="B697" t="s">
        <v>1111</v>
      </c>
      <c r="C697" s="59" t="s">
        <v>1119</v>
      </c>
      <c r="D697" s="59" t="s">
        <v>1115</v>
      </c>
      <c r="E697">
        <v>2666</v>
      </c>
      <c r="F697" s="59">
        <v>10</v>
      </c>
      <c r="G697" s="59">
        <v>14</v>
      </c>
      <c r="H697" s="59">
        <v>37324</v>
      </c>
      <c r="I697" s="59">
        <v>0</v>
      </c>
      <c r="J697" s="53">
        <f t="shared" si="10"/>
        <v>37324</v>
      </c>
      <c r="K697" s="59">
        <v>7799</v>
      </c>
      <c r="L697" s="59">
        <v>29525</v>
      </c>
      <c r="M697" s="60">
        <v>42156</v>
      </c>
    </row>
    <row r="698" spans="1:13">
      <c r="A698" t="s">
        <v>1109</v>
      </c>
      <c r="B698" t="s">
        <v>1110</v>
      </c>
      <c r="C698" s="59" t="s">
        <v>1119</v>
      </c>
      <c r="D698" s="59" t="s">
        <v>1115</v>
      </c>
      <c r="E698">
        <v>1013</v>
      </c>
      <c r="F698" s="59">
        <v>10</v>
      </c>
      <c r="G698" s="59">
        <v>352</v>
      </c>
      <c r="H698" s="59">
        <v>356576</v>
      </c>
      <c r="I698" s="59">
        <v>0</v>
      </c>
      <c r="J698" s="53">
        <f t="shared" si="10"/>
        <v>356576</v>
      </c>
      <c r="K698" s="59">
        <v>261811</v>
      </c>
      <c r="L698" s="59">
        <v>94765</v>
      </c>
      <c r="M698" s="60">
        <v>42156</v>
      </c>
    </row>
    <row r="699" spans="1:13">
      <c r="A699" t="s">
        <v>1103</v>
      </c>
      <c r="B699" t="s">
        <v>1110</v>
      </c>
      <c r="C699" s="59" t="s">
        <v>1119</v>
      </c>
      <c r="D699" s="59" t="s">
        <v>1115</v>
      </c>
      <c r="E699">
        <v>474</v>
      </c>
      <c r="F699" s="59">
        <v>10</v>
      </c>
      <c r="G699" s="59">
        <v>14</v>
      </c>
      <c r="H699" s="59">
        <v>6636</v>
      </c>
      <c r="I699" s="59">
        <v>0</v>
      </c>
      <c r="J699" s="53">
        <f t="shared" si="10"/>
        <v>6636</v>
      </c>
      <c r="K699" s="59">
        <v>1108</v>
      </c>
      <c r="L699" s="59">
        <v>5528</v>
      </c>
      <c r="M699" s="60">
        <v>42186</v>
      </c>
    </row>
    <row r="700" spans="1:13" hidden="1">
      <c r="A700" t="s">
        <v>1109</v>
      </c>
      <c r="B700" t="s">
        <v>1113</v>
      </c>
      <c r="C700" s="59" t="s">
        <v>1119</v>
      </c>
      <c r="D700" s="59" t="s">
        <v>1115</v>
      </c>
      <c r="E700">
        <v>925</v>
      </c>
      <c r="F700" s="59">
        <v>10</v>
      </c>
      <c r="G700" s="59">
        <v>9</v>
      </c>
      <c r="H700" s="59">
        <v>8325</v>
      </c>
      <c r="I700" s="59">
        <v>0</v>
      </c>
      <c r="J700" s="53">
        <f t="shared" si="10"/>
        <v>8325</v>
      </c>
      <c r="K700" s="59">
        <v>4436</v>
      </c>
      <c r="L700" s="59">
        <v>3889</v>
      </c>
      <c r="M700" s="60">
        <v>42217</v>
      </c>
    </row>
    <row r="701" spans="1:13" hidden="1">
      <c r="A701" t="s">
        <v>1107</v>
      </c>
      <c r="B701" t="s">
        <v>1113</v>
      </c>
      <c r="C701" s="59" t="s">
        <v>1119</v>
      </c>
      <c r="D701" s="59" t="s">
        <v>1115</v>
      </c>
      <c r="E701">
        <v>2469</v>
      </c>
      <c r="F701" s="59">
        <v>10</v>
      </c>
      <c r="G701" s="59">
        <v>17</v>
      </c>
      <c r="H701" s="59">
        <v>41973</v>
      </c>
      <c r="I701" s="59">
        <v>0</v>
      </c>
      <c r="J701" s="53">
        <f t="shared" si="10"/>
        <v>41973</v>
      </c>
      <c r="K701" s="59">
        <v>24734</v>
      </c>
      <c r="L701" s="59">
        <v>17239</v>
      </c>
      <c r="M701" s="60">
        <v>42248</v>
      </c>
    </row>
    <row r="702" spans="1:13" hidden="1">
      <c r="A702" t="s">
        <v>1109</v>
      </c>
      <c r="B702" t="s">
        <v>1104</v>
      </c>
      <c r="C702" s="59" t="s">
        <v>1119</v>
      </c>
      <c r="D702" s="59" t="s">
        <v>1115</v>
      </c>
      <c r="E702">
        <v>1257</v>
      </c>
      <c r="F702" s="59">
        <v>10</v>
      </c>
      <c r="G702" s="59">
        <v>9</v>
      </c>
      <c r="H702" s="59">
        <v>11313</v>
      </c>
      <c r="I702" s="59">
        <v>0</v>
      </c>
      <c r="J702" s="53">
        <f t="shared" si="10"/>
        <v>11313</v>
      </c>
      <c r="K702" s="59">
        <v>6187</v>
      </c>
      <c r="L702" s="59">
        <v>5126</v>
      </c>
      <c r="M702" s="60">
        <v>42278</v>
      </c>
    </row>
    <row r="703" spans="1:13" hidden="1">
      <c r="A703" t="s">
        <v>1109</v>
      </c>
      <c r="B703" t="s">
        <v>1111</v>
      </c>
      <c r="C703" s="59" t="s">
        <v>1119</v>
      </c>
      <c r="D703" s="59" t="s">
        <v>1115</v>
      </c>
      <c r="E703">
        <v>1956</v>
      </c>
      <c r="F703" s="59">
        <v>10</v>
      </c>
      <c r="G703" s="59">
        <v>22</v>
      </c>
      <c r="H703" s="59">
        <v>43032</v>
      </c>
      <c r="I703" s="59">
        <v>0</v>
      </c>
      <c r="J703" s="53">
        <f t="shared" si="10"/>
        <v>43032</v>
      </c>
      <c r="K703" s="59">
        <v>18270</v>
      </c>
      <c r="L703" s="59">
        <v>24762</v>
      </c>
      <c r="M703" s="60">
        <v>42339</v>
      </c>
    </row>
    <row r="704" spans="1:13">
      <c r="A704" t="s">
        <v>1109</v>
      </c>
      <c r="B704" t="s">
        <v>1110</v>
      </c>
      <c r="C704" s="59" t="s">
        <v>1119</v>
      </c>
      <c r="D704" s="59" t="s">
        <v>1115</v>
      </c>
      <c r="E704">
        <v>1616</v>
      </c>
      <c r="F704" s="59">
        <v>10</v>
      </c>
      <c r="G704" s="59">
        <v>352</v>
      </c>
      <c r="H704" s="59">
        <v>568832</v>
      </c>
      <c r="I704" s="59">
        <v>0</v>
      </c>
      <c r="J704" s="53">
        <f t="shared" si="10"/>
        <v>568832</v>
      </c>
      <c r="K704" s="59">
        <v>393867</v>
      </c>
      <c r="L704" s="59">
        <v>174965</v>
      </c>
      <c r="M704" s="60">
        <v>42339</v>
      </c>
    </row>
    <row r="705" spans="1:13" hidden="1">
      <c r="A705" t="s">
        <v>1109</v>
      </c>
      <c r="B705" t="s">
        <v>1108</v>
      </c>
      <c r="C705" s="59" t="s">
        <v>1119</v>
      </c>
      <c r="D705" s="59" t="s">
        <v>1106</v>
      </c>
      <c r="E705">
        <v>4062</v>
      </c>
      <c r="F705" s="59">
        <v>10</v>
      </c>
      <c r="G705" s="59">
        <v>9</v>
      </c>
      <c r="H705" s="59">
        <v>36558</v>
      </c>
      <c r="I705" s="59">
        <v>365.57999999999993</v>
      </c>
      <c r="J705" s="53">
        <f t="shared" si="10"/>
        <v>36192.42</v>
      </c>
      <c r="K705" s="59">
        <v>19949</v>
      </c>
      <c r="L705" s="59">
        <v>16243.419999999998</v>
      </c>
      <c r="M705" s="60">
        <v>42005</v>
      </c>
    </row>
    <row r="706" spans="1:13" hidden="1">
      <c r="A706" t="s">
        <v>1107</v>
      </c>
      <c r="B706" t="s">
        <v>1108</v>
      </c>
      <c r="C706" s="59" t="s">
        <v>1119</v>
      </c>
      <c r="D706" s="59" t="s">
        <v>1106</v>
      </c>
      <c r="E706">
        <v>2337</v>
      </c>
      <c r="F706" s="59">
        <v>10</v>
      </c>
      <c r="G706" s="59">
        <v>17</v>
      </c>
      <c r="H706" s="59">
        <v>39729</v>
      </c>
      <c r="I706" s="59">
        <v>397.28999999999996</v>
      </c>
      <c r="J706" s="53">
        <f t="shared" ref="J706:J769" si="11">H706-I706</f>
        <v>39331.71</v>
      </c>
      <c r="K706" s="59">
        <v>23389</v>
      </c>
      <c r="L706" s="59">
        <v>15942.71</v>
      </c>
      <c r="M706" s="60">
        <v>42036</v>
      </c>
    </row>
    <row r="707" spans="1:13" hidden="1">
      <c r="A707" t="s">
        <v>1109</v>
      </c>
      <c r="B707" t="s">
        <v>1108</v>
      </c>
      <c r="C707" s="59" t="s">
        <v>1119</v>
      </c>
      <c r="D707" s="59" t="s">
        <v>1106</v>
      </c>
      <c r="E707">
        <v>1057</v>
      </c>
      <c r="F707" s="59">
        <v>10</v>
      </c>
      <c r="G707" s="59">
        <v>9</v>
      </c>
      <c r="H707" s="59">
        <v>9513</v>
      </c>
      <c r="I707" s="59">
        <v>95.129999999999981</v>
      </c>
      <c r="J707" s="53">
        <f t="shared" si="11"/>
        <v>9417.8700000000008</v>
      </c>
      <c r="K707" s="59">
        <v>5513</v>
      </c>
      <c r="L707" s="59">
        <v>3904.8700000000008</v>
      </c>
      <c r="M707" s="60">
        <v>42125</v>
      </c>
    </row>
    <row r="708" spans="1:13" hidden="1">
      <c r="A708" t="s">
        <v>1107</v>
      </c>
      <c r="B708" t="s">
        <v>1104</v>
      </c>
      <c r="C708" s="59" t="s">
        <v>1119</v>
      </c>
      <c r="D708" s="59" t="s">
        <v>1106</v>
      </c>
      <c r="E708">
        <v>1511</v>
      </c>
      <c r="F708" s="59">
        <v>10</v>
      </c>
      <c r="G708" s="59">
        <v>17</v>
      </c>
      <c r="H708" s="59">
        <v>25687</v>
      </c>
      <c r="I708" s="59">
        <v>256.87</v>
      </c>
      <c r="J708" s="53">
        <f t="shared" si="11"/>
        <v>25430.13</v>
      </c>
      <c r="K708" s="59">
        <v>15175</v>
      </c>
      <c r="L708" s="59">
        <v>10255.130000000001</v>
      </c>
      <c r="M708" s="60">
        <v>42036</v>
      </c>
    </row>
    <row r="709" spans="1:13" hidden="1">
      <c r="A709" t="s">
        <v>1109</v>
      </c>
      <c r="B709" t="s">
        <v>1104</v>
      </c>
      <c r="C709" s="59" t="s">
        <v>1119</v>
      </c>
      <c r="D709" s="59" t="s">
        <v>1106</v>
      </c>
      <c r="E709">
        <v>4627.5</v>
      </c>
      <c r="F709" s="59">
        <v>10</v>
      </c>
      <c r="G709" s="59">
        <v>9</v>
      </c>
      <c r="H709" s="59">
        <v>41647.5</v>
      </c>
      <c r="I709" s="59">
        <v>416.47500000000002</v>
      </c>
      <c r="J709" s="53">
        <f t="shared" si="11"/>
        <v>41231.025000000001</v>
      </c>
      <c r="K709" s="59">
        <v>22891.5</v>
      </c>
      <c r="L709" s="59">
        <v>18339.525000000001</v>
      </c>
      <c r="M709" s="60">
        <v>42095</v>
      </c>
    </row>
    <row r="710" spans="1:13" hidden="1">
      <c r="A710" t="s">
        <v>7</v>
      </c>
      <c r="B710" t="s">
        <v>1104</v>
      </c>
      <c r="C710" s="59" t="s">
        <v>1119</v>
      </c>
      <c r="D710" s="59" t="s">
        <v>1106</v>
      </c>
      <c r="E710">
        <v>871</v>
      </c>
      <c r="F710" s="59">
        <v>10</v>
      </c>
      <c r="G710" s="59">
        <v>127</v>
      </c>
      <c r="H710" s="59">
        <v>110617</v>
      </c>
      <c r="I710" s="59">
        <v>1106.17</v>
      </c>
      <c r="J710" s="53">
        <f t="shared" si="11"/>
        <v>109510.83</v>
      </c>
      <c r="K710" s="59">
        <v>87705</v>
      </c>
      <c r="L710" s="59">
        <v>21805.83</v>
      </c>
      <c r="M710" s="60">
        <v>42156</v>
      </c>
    </row>
    <row r="711" spans="1:13" hidden="1">
      <c r="A711" t="s">
        <v>7</v>
      </c>
      <c r="B711" t="s">
        <v>1108</v>
      </c>
      <c r="C711" s="59" t="s">
        <v>1119</v>
      </c>
      <c r="D711" s="59" t="s">
        <v>1106</v>
      </c>
      <c r="E711">
        <v>936</v>
      </c>
      <c r="F711" s="59">
        <v>10</v>
      </c>
      <c r="G711" s="59">
        <v>127</v>
      </c>
      <c r="H711" s="59">
        <v>118872</v>
      </c>
      <c r="I711" s="59">
        <v>1188.72</v>
      </c>
      <c r="J711" s="53">
        <f t="shared" si="11"/>
        <v>117683.28</v>
      </c>
      <c r="K711" s="59">
        <v>94501</v>
      </c>
      <c r="L711" s="59">
        <v>23182.28</v>
      </c>
      <c r="M711" s="60">
        <v>42156</v>
      </c>
    </row>
    <row r="712" spans="1:13" hidden="1">
      <c r="A712" t="s">
        <v>7</v>
      </c>
      <c r="B712" t="s">
        <v>1113</v>
      </c>
      <c r="C712" s="59" t="s">
        <v>1119</v>
      </c>
      <c r="D712" s="59" t="s">
        <v>1106</v>
      </c>
      <c r="E712">
        <v>1951</v>
      </c>
      <c r="F712" s="59">
        <v>10</v>
      </c>
      <c r="G712" s="59">
        <v>127</v>
      </c>
      <c r="H712" s="59">
        <v>247777</v>
      </c>
      <c r="I712" s="59">
        <v>2477.77</v>
      </c>
      <c r="J712" s="53">
        <f t="shared" si="11"/>
        <v>245299.23</v>
      </c>
      <c r="K712" s="59">
        <v>218917</v>
      </c>
      <c r="L712" s="59">
        <v>26382.23000000001</v>
      </c>
      <c r="M712" s="60">
        <v>42186</v>
      </c>
    </row>
    <row r="713" spans="1:13">
      <c r="A713" t="s">
        <v>1107</v>
      </c>
      <c r="B713" t="s">
        <v>1110</v>
      </c>
      <c r="C713" s="59" t="s">
        <v>1119</v>
      </c>
      <c r="D713" s="59" t="s">
        <v>1106</v>
      </c>
      <c r="E713">
        <v>847</v>
      </c>
      <c r="F713" s="59">
        <v>10</v>
      </c>
      <c r="G713" s="59">
        <v>17</v>
      </c>
      <c r="H713" s="59">
        <v>14399</v>
      </c>
      <c r="I713" s="59">
        <v>143.99</v>
      </c>
      <c r="J713" s="53">
        <f t="shared" si="11"/>
        <v>14255.01</v>
      </c>
      <c r="K713" s="59">
        <v>7695</v>
      </c>
      <c r="L713" s="59">
        <v>6560.01</v>
      </c>
      <c r="M713" s="60">
        <v>42248</v>
      </c>
    </row>
    <row r="714" spans="1:13" hidden="1">
      <c r="A714" t="s">
        <v>1116</v>
      </c>
      <c r="B714" t="s">
        <v>1104</v>
      </c>
      <c r="C714" s="59" t="s">
        <v>1119</v>
      </c>
      <c r="D714" s="59" t="s">
        <v>1106</v>
      </c>
      <c r="E714">
        <v>3048</v>
      </c>
      <c r="F714" s="59">
        <v>10</v>
      </c>
      <c r="G714" s="59">
        <v>302</v>
      </c>
      <c r="H714" s="59">
        <v>920496</v>
      </c>
      <c r="I714" s="59">
        <v>9204.9600000000009</v>
      </c>
      <c r="J714" s="53">
        <f t="shared" si="11"/>
        <v>911291.04</v>
      </c>
      <c r="K714" s="59">
        <v>726291</v>
      </c>
      <c r="L714" s="59">
        <v>185000.04000000004</v>
      </c>
      <c r="M714" s="60">
        <v>42309</v>
      </c>
    </row>
    <row r="715" spans="1:13" hidden="1">
      <c r="A715" t="s">
        <v>1109</v>
      </c>
      <c r="B715" t="s">
        <v>1108</v>
      </c>
      <c r="C715" s="59" t="s">
        <v>1119</v>
      </c>
      <c r="D715" s="59" t="s">
        <v>1106</v>
      </c>
      <c r="E715">
        <v>2260</v>
      </c>
      <c r="F715" s="59">
        <v>10</v>
      </c>
      <c r="G715" s="59">
        <v>352</v>
      </c>
      <c r="H715" s="59">
        <v>795520</v>
      </c>
      <c r="I715" s="59">
        <v>7955.2</v>
      </c>
      <c r="J715" s="53">
        <f t="shared" si="11"/>
        <v>787564.8</v>
      </c>
      <c r="K715" s="59">
        <v>560327</v>
      </c>
      <c r="L715" s="59">
        <v>227237.80000000005</v>
      </c>
      <c r="M715" s="60">
        <v>42339</v>
      </c>
    </row>
    <row r="716" spans="1:13" hidden="1">
      <c r="A716" t="s">
        <v>1107</v>
      </c>
      <c r="B716" t="s">
        <v>1111</v>
      </c>
      <c r="C716" s="59" t="s">
        <v>1119</v>
      </c>
      <c r="D716" s="59" t="s">
        <v>1106</v>
      </c>
      <c r="E716">
        <v>2368</v>
      </c>
      <c r="F716" s="59">
        <v>10</v>
      </c>
      <c r="G716" s="59">
        <v>17</v>
      </c>
      <c r="H716" s="59">
        <v>40256</v>
      </c>
      <c r="I716" s="59">
        <v>805.12</v>
      </c>
      <c r="J716" s="53">
        <f t="shared" si="11"/>
        <v>39450.879999999997</v>
      </c>
      <c r="K716" s="59">
        <v>23911</v>
      </c>
      <c r="L716" s="59">
        <v>15539.879999999997</v>
      </c>
      <c r="M716" s="60">
        <v>42036</v>
      </c>
    </row>
    <row r="717" spans="1:13" hidden="1">
      <c r="A717" t="s">
        <v>1116</v>
      </c>
      <c r="B717" t="s">
        <v>1108</v>
      </c>
      <c r="C717" s="59" t="s">
        <v>1119</v>
      </c>
      <c r="D717" s="59" t="s">
        <v>1106</v>
      </c>
      <c r="E717">
        <v>1026</v>
      </c>
      <c r="F717" s="59">
        <v>10</v>
      </c>
      <c r="G717" s="59">
        <v>302</v>
      </c>
      <c r="H717" s="59">
        <v>309852</v>
      </c>
      <c r="I717" s="59">
        <v>6197.04</v>
      </c>
      <c r="J717" s="53">
        <f t="shared" si="11"/>
        <v>303654.96000000002</v>
      </c>
      <c r="K717" s="59">
        <v>229851</v>
      </c>
      <c r="L717" s="59">
        <v>73803.960000000021</v>
      </c>
      <c r="M717" s="60">
        <v>42125</v>
      </c>
    </row>
    <row r="718" spans="1:13">
      <c r="A718" t="s">
        <v>1116</v>
      </c>
      <c r="B718" t="s">
        <v>1110</v>
      </c>
      <c r="C718" s="59" t="s">
        <v>1119</v>
      </c>
      <c r="D718" s="59" t="s">
        <v>1106</v>
      </c>
      <c r="E718">
        <v>1869</v>
      </c>
      <c r="F718" s="59">
        <v>10</v>
      </c>
      <c r="G718" s="59">
        <v>302</v>
      </c>
      <c r="H718" s="59">
        <v>564438</v>
      </c>
      <c r="I718" s="59">
        <v>11288.76</v>
      </c>
      <c r="J718" s="53">
        <f t="shared" si="11"/>
        <v>553149.24</v>
      </c>
      <c r="K718" s="59">
        <v>431942</v>
      </c>
      <c r="L718" s="59">
        <v>121207.23999999999</v>
      </c>
      <c r="M718" s="60">
        <v>42125</v>
      </c>
    </row>
    <row r="719" spans="1:13" hidden="1">
      <c r="A719" t="s">
        <v>1103</v>
      </c>
      <c r="B719" t="s">
        <v>1104</v>
      </c>
      <c r="C719" s="59" t="s">
        <v>1119</v>
      </c>
      <c r="D719" s="59" t="s">
        <v>1106</v>
      </c>
      <c r="E719">
        <v>1174</v>
      </c>
      <c r="F719" s="59">
        <v>10</v>
      </c>
      <c r="G719" s="59">
        <v>14</v>
      </c>
      <c r="H719" s="59">
        <v>16436</v>
      </c>
      <c r="I719" s="59">
        <v>328.72</v>
      </c>
      <c r="J719" s="53">
        <f t="shared" si="11"/>
        <v>16107.28</v>
      </c>
      <c r="K719" s="59">
        <v>3522</v>
      </c>
      <c r="L719" s="59">
        <v>12585.28</v>
      </c>
      <c r="M719" s="60">
        <v>42156</v>
      </c>
    </row>
    <row r="720" spans="1:13" hidden="1">
      <c r="A720" t="s">
        <v>7</v>
      </c>
      <c r="B720" t="s">
        <v>1113</v>
      </c>
      <c r="C720" s="59" t="s">
        <v>1119</v>
      </c>
      <c r="D720" s="59" t="s">
        <v>1106</v>
      </c>
      <c r="E720">
        <v>721</v>
      </c>
      <c r="F720" s="59">
        <v>10</v>
      </c>
      <c r="G720" s="59">
        <v>127</v>
      </c>
      <c r="H720" s="59">
        <v>91567</v>
      </c>
      <c r="I720" s="59">
        <v>1831.3400000000001</v>
      </c>
      <c r="J720" s="53">
        <f t="shared" si="11"/>
        <v>89735.66</v>
      </c>
      <c r="K720" s="59">
        <v>79575</v>
      </c>
      <c r="L720" s="59">
        <v>10160.660000000003</v>
      </c>
      <c r="M720" s="60">
        <v>42156</v>
      </c>
    </row>
    <row r="721" spans="1:13" hidden="1">
      <c r="A721" t="s">
        <v>1103</v>
      </c>
      <c r="B721" t="s">
        <v>1111</v>
      </c>
      <c r="C721" s="59" t="s">
        <v>1119</v>
      </c>
      <c r="D721" s="59" t="s">
        <v>1106</v>
      </c>
      <c r="E721">
        <v>1295</v>
      </c>
      <c r="F721" s="59">
        <v>10</v>
      </c>
      <c r="G721" s="59">
        <v>14</v>
      </c>
      <c r="H721" s="59">
        <v>18130</v>
      </c>
      <c r="I721" s="59">
        <v>362.6</v>
      </c>
      <c r="J721" s="53">
        <f t="shared" si="11"/>
        <v>17767.400000000001</v>
      </c>
      <c r="K721" s="59">
        <v>4073</v>
      </c>
      <c r="L721" s="59">
        <v>13694.400000000001</v>
      </c>
      <c r="M721" s="60">
        <v>42278</v>
      </c>
    </row>
    <row r="722" spans="1:13" hidden="1">
      <c r="A722" t="s">
        <v>1116</v>
      </c>
      <c r="B722" t="s">
        <v>1111</v>
      </c>
      <c r="C722" s="59" t="s">
        <v>1119</v>
      </c>
      <c r="D722" s="59" t="s">
        <v>1106</v>
      </c>
      <c r="E722">
        <v>1990</v>
      </c>
      <c r="F722" s="59">
        <v>10</v>
      </c>
      <c r="G722" s="59">
        <v>302</v>
      </c>
      <c r="H722" s="59">
        <v>600980</v>
      </c>
      <c r="I722" s="59">
        <v>12019.6</v>
      </c>
      <c r="J722" s="53">
        <f t="shared" si="11"/>
        <v>588960.4</v>
      </c>
      <c r="K722" s="59">
        <v>479007</v>
      </c>
      <c r="L722" s="59">
        <v>109953.40000000002</v>
      </c>
      <c r="M722" s="60">
        <v>42339</v>
      </c>
    </row>
    <row r="723" spans="1:13" hidden="1">
      <c r="A723" t="s">
        <v>1109</v>
      </c>
      <c r="B723" t="s">
        <v>1111</v>
      </c>
      <c r="C723" s="59" t="s">
        <v>1119</v>
      </c>
      <c r="D723" s="59" t="s">
        <v>1106</v>
      </c>
      <c r="E723">
        <v>2907</v>
      </c>
      <c r="F723" s="59">
        <v>10</v>
      </c>
      <c r="G723" s="59">
        <v>352</v>
      </c>
      <c r="H723" s="59">
        <v>1023264</v>
      </c>
      <c r="I723" s="59">
        <v>20465.28</v>
      </c>
      <c r="J723" s="53">
        <f t="shared" si="11"/>
        <v>1002798.72</v>
      </c>
      <c r="K723" s="59">
        <v>741745</v>
      </c>
      <c r="L723" s="59">
        <v>261053.71999999997</v>
      </c>
      <c r="M723" s="60">
        <v>42339</v>
      </c>
    </row>
    <row r="724" spans="1:13" hidden="1">
      <c r="A724" t="s">
        <v>7</v>
      </c>
      <c r="B724" t="s">
        <v>1111</v>
      </c>
      <c r="C724" s="59" t="s">
        <v>1119</v>
      </c>
      <c r="D724" s="59" t="s">
        <v>1106</v>
      </c>
      <c r="E724">
        <v>2785</v>
      </c>
      <c r="F724" s="59">
        <v>10</v>
      </c>
      <c r="G724" s="59">
        <v>127</v>
      </c>
      <c r="H724" s="59">
        <v>353695</v>
      </c>
      <c r="I724" s="59">
        <v>7073.9000000000005</v>
      </c>
      <c r="J724" s="53">
        <f t="shared" si="11"/>
        <v>346621.1</v>
      </c>
      <c r="K724" s="59">
        <v>327833</v>
      </c>
      <c r="L724" s="59">
        <v>18788.099999999977</v>
      </c>
      <c r="M724" s="60">
        <v>42339</v>
      </c>
    </row>
    <row r="725" spans="1:13" hidden="1">
      <c r="A725" t="s">
        <v>1103</v>
      </c>
      <c r="B725" t="s">
        <v>1108</v>
      </c>
      <c r="C725" s="59" t="s">
        <v>1119</v>
      </c>
      <c r="D725" s="59" t="s">
        <v>1106</v>
      </c>
      <c r="E725">
        <v>1143</v>
      </c>
      <c r="F725" s="59">
        <v>10</v>
      </c>
      <c r="G725" s="59">
        <v>14</v>
      </c>
      <c r="H725" s="59">
        <v>16002</v>
      </c>
      <c r="I725" s="59">
        <v>320.04000000000002</v>
      </c>
      <c r="J725" s="53">
        <f t="shared" si="11"/>
        <v>15681.96</v>
      </c>
      <c r="K725" s="59">
        <v>3255</v>
      </c>
      <c r="L725" s="59">
        <v>12426.96</v>
      </c>
      <c r="M725" s="60">
        <v>42339</v>
      </c>
    </row>
    <row r="726" spans="1:13" hidden="1">
      <c r="A726" t="s">
        <v>1103</v>
      </c>
      <c r="B726" t="s">
        <v>1113</v>
      </c>
      <c r="C726" s="59" t="s">
        <v>1119</v>
      </c>
      <c r="D726" s="59" t="s">
        <v>1106</v>
      </c>
      <c r="E726">
        <v>1152</v>
      </c>
      <c r="F726" s="59">
        <v>10</v>
      </c>
      <c r="G726" s="59">
        <v>14</v>
      </c>
      <c r="H726" s="59">
        <v>16128</v>
      </c>
      <c r="I726" s="59">
        <v>322.56</v>
      </c>
      <c r="J726" s="53">
        <f t="shared" si="11"/>
        <v>15805.44</v>
      </c>
      <c r="K726" s="59">
        <v>3702</v>
      </c>
      <c r="L726" s="59">
        <v>12103.44</v>
      </c>
      <c r="M726" s="60">
        <v>42339</v>
      </c>
    </row>
    <row r="727" spans="1:13" hidden="1">
      <c r="A727" t="s">
        <v>1116</v>
      </c>
      <c r="B727" t="s">
        <v>1108</v>
      </c>
      <c r="C727" s="59" t="s">
        <v>1119</v>
      </c>
      <c r="D727" s="59" t="s">
        <v>1106</v>
      </c>
      <c r="E727">
        <v>2470.5</v>
      </c>
      <c r="F727" s="59">
        <v>10</v>
      </c>
      <c r="G727" s="59">
        <v>302</v>
      </c>
      <c r="H727" s="59">
        <v>746091</v>
      </c>
      <c r="I727" s="59">
        <v>22382.73</v>
      </c>
      <c r="J727" s="53">
        <f t="shared" si="11"/>
        <v>723708.27</v>
      </c>
      <c r="K727" s="59">
        <v>608646</v>
      </c>
      <c r="L727" s="59">
        <v>115062.27000000002</v>
      </c>
      <c r="M727" s="60">
        <v>42005</v>
      </c>
    </row>
    <row r="728" spans="1:13" hidden="1">
      <c r="A728" t="s">
        <v>7</v>
      </c>
      <c r="B728" t="s">
        <v>1111</v>
      </c>
      <c r="C728" s="59" t="s">
        <v>1119</v>
      </c>
      <c r="D728" s="59" t="s">
        <v>1106</v>
      </c>
      <c r="E728">
        <v>1904</v>
      </c>
      <c r="F728" s="59">
        <v>10</v>
      </c>
      <c r="G728" s="59">
        <v>127</v>
      </c>
      <c r="H728" s="59">
        <v>241808</v>
      </c>
      <c r="I728" s="59">
        <v>7254.24</v>
      </c>
      <c r="J728" s="53">
        <f t="shared" si="11"/>
        <v>234553.76</v>
      </c>
      <c r="K728" s="59">
        <v>213015</v>
      </c>
      <c r="L728" s="59">
        <v>21538.760000000009</v>
      </c>
      <c r="M728" s="60">
        <v>42064</v>
      </c>
    </row>
    <row r="729" spans="1:13" hidden="1">
      <c r="A729" t="s">
        <v>1103</v>
      </c>
      <c r="B729" t="s">
        <v>1108</v>
      </c>
      <c r="C729" s="59" t="s">
        <v>1119</v>
      </c>
      <c r="D729" s="59" t="s">
        <v>1106</v>
      </c>
      <c r="E729">
        <v>1899</v>
      </c>
      <c r="F729" s="59">
        <v>10</v>
      </c>
      <c r="G729" s="59">
        <v>14</v>
      </c>
      <c r="H729" s="59">
        <v>26586</v>
      </c>
      <c r="I729" s="59">
        <v>797.57999999999993</v>
      </c>
      <c r="J729" s="53">
        <f t="shared" si="11"/>
        <v>25788.42</v>
      </c>
      <c r="K729" s="59">
        <v>6093</v>
      </c>
      <c r="L729" s="59">
        <v>19695.419999999998</v>
      </c>
      <c r="M729" s="60">
        <v>42156</v>
      </c>
    </row>
    <row r="730" spans="1:13">
      <c r="A730" t="s">
        <v>1116</v>
      </c>
      <c r="B730" t="s">
        <v>1110</v>
      </c>
      <c r="C730" s="59" t="s">
        <v>1119</v>
      </c>
      <c r="D730" s="59" t="s">
        <v>1106</v>
      </c>
      <c r="E730">
        <v>751</v>
      </c>
      <c r="F730" s="59">
        <v>10</v>
      </c>
      <c r="G730" s="59">
        <v>302</v>
      </c>
      <c r="H730" s="59">
        <v>226802</v>
      </c>
      <c r="I730" s="59">
        <v>6804.0599999999995</v>
      </c>
      <c r="J730" s="53">
        <f t="shared" si="11"/>
        <v>219997.94</v>
      </c>
      <c r="K730" s="59">
        <v>172478</v>
      </c>
      <c r="L730" s="59">
        <v>47519.94</v>
      </c>
      <c r="M730" s="60">
        <v>42156</v>
      </c>
    </row>
    <row r="731" spans="1:13">
      <c r="A731" t="s">
        <v>7</v>
      </c>
      <c r="B731" t="s">
        <v>1110</v>
      </c>
      <c r="C731" s="59" t="s">
        <v>1119</v>
      </c>
      <c r="D731" s="59" t="s">
        <v>1106</v>
      </c>
      <c r="E731">
        <v>1566</v>
      </c>
      <c r="F731" s="59">
        <v>10</v>
      </c>
      <c r="G731" s="59">
        <v>127</v>
      </c>
      <c r="H731" s="59">
        <v>198882</v>
      </c>
      <c r="I731" s="59">
        <v>5966.46</v>
      </c>
      <c r="J731" s="53">
        <f t="shared" si="11"/>
        <v>192915.54</v>
      </c>
      <c r="K731" s="59">
        <v>188518</v>
      </c>
      <c r="L731" s="59">
        <v>4397.5400000000081</v>
      </c>
      <c r="M731" s="60">
        <v>42156</v>
      </c>
    </row>
    <row r="732" spans="1:13" hidden="1">
      <c r="A732" t="s">
        <v>1103</v>
      </c>
      <c r="B732" t="s">
        <v>1104</v>
      </c>
      <c r="C732" s="59" t="s">
        <v>1119</v>
      </c>
      <c r="D732" s="59" t="s">
        <v>1106</v>
      </c>
      <c r="E732">
        <v>1375.5</v>
      </c>
      <c r="F732" s="59">
        <v>10</v>
      </c>
      <c r="G732" s="59">
        <v>14</v>
      </c>
      <c r="H732" s="59">
        <v>19257</v>
      </c>
      <c r="I732" s="59">
        <v>577.70999999999992</v>
      </c>
      <c r="J732" s="53">
        <f t="shared" si="11"/>
        <v>18679.29</v>
      </c>
      <c r="K732" s="59">
        <v>4361.5</v>
      </c>
      <c r="L732" s="59">
        <v>14317.79</v>
      </c>
      <c r="M732" s="60">
        <v>42186</v>
      </c>
    </row>
    <row r="733" spans="1:13" hidden="1">
      <c r="A733" t="s">
        <v>7</v>
      </c>
      <c r="B733" t="s">
        <v>1111</v>
      </c>
      <c r="C733" s="59" t="s">
        <v>1119</v>
      </c>
      <c r="D733" s="59" t="s">
        <v>1106</v>
      </c>
      <c r="E733">
        <v>2151</v>
      </c>
      <c r="F733" s="59">
        <v>10</v>
      </c>
      <c r="G733" s="59">
        <v>127</v>
      </c>
      <c r="H733" s="59">
        <v>273177</v>
      </c>
      <c r="I733" s="59">
        <v>8195.31</v>
      </c>
      <c r="J733" s="53">
        <f t="shared" si="11"/>
        <v>264981.69</v>
      </c>
      <c r="K733" s="59">
        <v>241090</v>
      </c>
      <c r="L733" s="59">
        <v>23891.690000000002</v>
      </c>
      <c r="M733" s="60">
        <v>42278</v>
      </c>
    </row>
    <row r="734" spans="1:13" hidden="1">
      <c r="A734" t="s">
        <v>7</v>
      </c>
      <c r="B734" t="s">
        <v>1108</v>
      </c>
      <c r="C734" s="59" t="s">
        <v>1119</v>
      </c>
      <c r="D734" s="59" t="s">
        <v>1106</v>
      </c>
      <c r="E734">
        <v>1301</v>
      </c>
      <c r="F734" s="59">
        <v>10</v>
      </c>
      <c r="G734" s="59">
        <v>127</v>
      </c>
      <c r="H734" s="59">
        <v>165227</v>
      </c>
      <c r="I734" s="59">
        <v>4956.8099999999995</v>
      </c>
      <c r="J734" s="53">
        <f t="shared" si="11"/>
        <v>160270.19</v>
      </c>
      <c r="K734" s="59">
        <v>154732</v>
      </c>
      <c r="L734" s="59">
        <v>5538.1900000000023</v>
      </c>
      <c r="M734" s="60">
        <v>42339</v>
      </c>
    </row>
    <row r="735" spans="1:13">
      <c r="A735" t="s">
        <v>7</v>
      </c>
      <c r="B735" t="s">
        <v>1110</v>
      </c>
      <c r="C735" s="59" t="s">
        <v>1119</v>
      </c>
      <c r="D735" s="59" t="s">
        <v>1106</v>
      </c>
      <c r="E735">
        <v>1797</v>
      </c>
      <c r="F735" s="59">
        <v>10</v>
      </c>
      <c r="G735" s="59">
        <v>127</v>
      </c>
      <c r="H735" s="59">
        <v>228219</v>
      </c>
      <c r="I735" s="59">
        <v>6846.57</v>
      </c>
      <c r="J735" s="53">
        <f t="shared" si="11"/>
        <v>221372.43</v>
      </c>
      <c r="K735" s="59">
        <v>204858</v>
      </c>
      <c r="L735" s="59">
        <v>16514.429999999993</v>
      </c>
      <c r="M735" s="60">
        <v>42339</v>
      </c>
    </row>
    <row r="736" spans="1:13" hidden="1">
      <c r="A736" t="s">
        <v>1107</v>
      </c>
      <c r="B736" t="s">
        <v>1113</v>
      </c>
      <c r="C736" s="59" t="s">
        <v>1119</v>
      </c>
      <c r="D736" s="59" t="s">
        <v>1106</v>
      </c>
      <c r="E736">
        <v>2065</v>
      </c>
      <c r="F736" s="59">
        <v>10</v>
      </c>
      <c r="G736" s="59">
        <v>17</v>
      </c>
      <c r="H736" s="59">
        <v>35105</v>
      </c>
      <c r="I736" s="59">
        <v>1404.1999999999998</v>
      </c>
      <c r="J736" s="53">
        <f t="shared" si="11"/>
        <v>33700.800000000003</v>
      </c>
      <c r="K736" s="59">
        <v>20533</v>
      </c>
      <c r="L736" s="59">
        <v>13167.800000000003</v>
      </c>
      <c r="M736" s="60">
        <v>42278</v>
      </c>
    </row>
    <row r="737" spans="1:13" hidden="1">
      <c r="A737" t="s">
        <v>1109</v>
      </c>
      <c r="B737" t="s">
        <v>1111</v>
      </c>
      <c r="C737" s="59" t="s">
        <v>1119</v>
      </c>
      <c r="D737" s="59" t="s">
        <v>1106</v>
      </c>
      <c r="E737">
        <v>4300</v>
      </c>
      <c r="F737" s="59">
        <v>10</v>
      </c>
      <c r="G737" s="59">
        <v>9</v>
      </c>
      <c r="H737" s="59">
        <v>38700</v>
      </c>
      <c r="I737" s="59">
        <v>1548</v>
      </c>
      <c r="J737" s="53">
        <f t="shared" si="11"/>
        <v>37152</v>
      </c>
      <c r="K737" s="59">
        <v>21394</v>
      </c>
      <c r="L737" s="59">
        <v>15758</v>
      </c>
      <c r="M737" s="60">
        <v>42005</v>
      </c>
    </row>
    <row r="738" spans="1:13">
      <c r="A738" t="s">
        <v>7</v>
      </c>
      <c r="B738" t="s">
        <v>1110</v>
      </c>
      <c r="C738" s="59" t="s">
        <v>1119</v>
      </c>
      <c r="D738" s="59" t="s">
        <v>1106</v>
      </c>
      <c r="E738">
        <v>921</v>
      </c>
      <c r="F738" s="59">
        <v>10</v>
      </c>
      <c r="G738" s="59">
        <v>127</v>
      </c>
      <c r="H738" s="59">
        <v>116967</v>
      </c>
      <c r="I738" s="59">
        <v>4678.68</v>
      </c>
      <c r="J738" s="53">
        <f t="shared" si="11"/>
        <v>112288.32000000001</v>
      </c>
      <c r="K738" s="59">
        <v>95691</v>
      </c>
      <c r="L738" s="59">
        <v>16597.320000000007</v>
      </c>
      <c r="M738" s="60">
        <v>42064</v>
      </c>
    </row>
    <row r="739" spans="1:13">
      <c r="A739" t="s">
        <v>1116</v>
      </c>
      <c r="B739" t="s">
        <v>1110</v>
      </c>
      <c r="C739" s="59" t="s">
        <v>1119</v>
      </c>
      <c r="D739" s="59" t="s">
        <v>1106</v>
      </c>
      <c r="E739">
        <v>1429.5</v>
      </c>
      <c r="F739" s="59">
        <v>10</v>
      </c>
      <c r="G739" s="59">
        <v>302</v>
      </c>
      <c r="H739" s="59">
        <v>431709</v>
      </c>
      <c r="I739" s="59">
        <v>17268.36</v>
      </c>
      <c r="J739" s="53">
        <f t="shared" si="11"/>
        <v>414440.64</v>
      </c>
      <c r="K739" s="59">
        <v>353563</v>
      </c>
      <c r="L739" s="59">
        <v>60877.640000000014</v>
      </c>
      <c r="M739" s="60">
        <v>42095</v>
      </c>
    </row>
    <row r="740" spans="1:13" hidden="1">
      <c r="A740" t="s">
        <v>1116</v>
      </c>
      <c r="B740" t="s">
        <v>1104</v>
      </c>
      <c r="C740" s="59" t="s">
        <v>1119</v>
      </c>
      <c r="D740" s="59" t="s">
        <v>1106</v>
      </c>
      <c r="E740">
        <v>2935</v>
      </c>
      <c r="F740" s="59">
        <v>10</v>
      </c>
      <c r="G740" s="59">
        <v>302</v>
      </c>
      <c r="H740" s="59">
        <v>886370</v>
      </c>
      <c r="I740" s="59">
        <v>35454.800000000003</v>
      </c>
      <c r="J740" s="53">
        <f t="shared" si="11"/>
        <v>850915.2</v>
      </c>
      <c r="K740" s="59">
        <v>729919</v>
      </c>
      <c r="L740" s="59">
        <v>120996.19999999995</v>
      </c>
      <c r="M740" s="60">
        <v>42125</v>
      </c>
    </row>
    <row r="741" spans="1:13" hidden="1">
      <c r="A741" t="s">
        <v>1109</v>
      </c>
      <c r="B741" t="s">
        <v>1104</v>
      </c>
      <c r="C741" s="59" t="s">
        <v>1119</v>
      </c>
      <c r="D741" s="59" t="s">
        <v>1106</v>
      </c>
      <c r="E741">
        <v>3562</v>
      </c>
      <c r="F741" s="59">
        <v>10</v>
      </c>
      <c r="G741" s="59">
        <v>352</v>
      </c>
      <c r="H741" s="59">
        <v>1253824</v>
      </c>
      <c r="I741" s="59">
        <v>50152.959999999999</v>
      </c>
      <c r="J741" s="53">
        <f t="shared" si="11"/>
        <v>1203671.04</v>
      </c>
      <c r="K741" s="59">
        <v>896907</v>
      </c>
      <c r="L741" s="59">
        <v>306764.04000000004</v>
      </c>
      <c r="M741" s="60">
        <v>42186</v>
      </c>
    </row>
    <row r="742" spans="1:13" hidden="1">
      <c r="A742" t="s">
        <v>7</v>
      </c>
      <c r="B742" t="s">
        <v>1108</v>
      </c>
      <c r="C742" s="59" t="s">
        <v>1119</v>
      </c>
      <c r="D742" s="59" t="s">
        <v>1106</v>
      </c>
      <c r="E742">
        <v>3101</v>
      </c>
      <c r="F742" s="59">
        <v>10</v>
      </c>
      <c r="G742" s="59">
        <v>127</v>
      </c>
      <c r="H742" s="59">
        <v>393827</v>
      </c>
      <c r="I742" s="59">
        <v>15753.08</v>
      </c>
      <c r="J742" s="53">
        <f t="shared" si="11"/>
        <v>378073.92</v>
      </c>
      <c r="K742" s="59">
        <v>358966</v>
      </c>
      <c r="L742" s="59">
        <v>19107.919999999984</v>
      </c>
      <c r="M742" s="60">
        <v>42186</v>
      </c>
    </row>
    <row r="743" spans="1:13" hidden="1">
      <c r="A743" t="s">
        <v>1107</v>
      </c>
      <c r="B743" t="s">
        <v>1111</v>
      </c>
      <c r="C743" s="59" t="s">
        <v>1119</v>
      </c>
      <c r="D743" s="59" t="s">
        <v>1106</v>
      </c>
      <c r="E743">
        <v>311</v>
      </c>
      <c r="F743" s="59">
        <v>10</v>
      </c>
      <c r="G743" s="59">
        <v>17</v>
      </c>
      <c r="H743" s="59">
        <v>5287</v>
      </c>
      <c r="I743" s="59">
        <v>211.48000000000002</v>
      </c>
      <c r="J743" s="53">
        <f t="shared" si="11"/>
        <v>5075.5200000000004</v>
      </c>
      <c r="K743" s="59">
        <v>2109</v>
      </c>
      <c r="L743" s="59">
        <v>2966.5200000000004</v>
      </c>
      <c r="M743" s="60">
        <v>42248</v>
      </c>
    </row>
    <row r="744" spans="1:13" hidden="1">
      <c r="A744" t="s">
        <v>1109</v>
      </c>
      <c r="B744" t="s">
        <v>1111</v>
      </c>
      <c r="C744" s="59" t="s">
        <v>1119</v>
      </c>
      <c r="D744" s="59" t="s">
        <v>1106</v>
      </c>
      <c r="E744">
        <v>2202</v>
      </c>
      <c r="F744" s="59">
        <v>10</v>
      </c>
      <c r="G744" s="59">
        <v>22</v>
      </c>
      <c r="H744" s="59">
        <v>48444</v>
      </c>
      <c r="I744" s="59">
        <v>1937.76</v>
      </c>
      <c r="J744" s="53">
        <f t="shared" si="11"/>
        <v>46506.239999999998</v>
      </c>
      <c r="K744" s="59">
        <v>21095</v>
      </c>
      <c r="L744" s="59">
        <v>25411.239999999998</v>
      </c>
      <c r="M744" s="60">
        <v>42248</v>
      </c>
    </row>
    <row r="745" spans="1:13" hidden="1">
      <c r="A745" t="s">
        <v>1109</v>
      </c>
      <c r="B745" t="s">
        <v>1104</v>
      </c>
      <c r="C745" s="59" t="s">
        <v>1119</v>
      </c>
      <c r="D745" s="59" t="s">
        <v>1106</v>
      </c>
      <c r="E745">
        <v>1092</v>
      </c>
      <c r="F745" s="59">
        <v>10</v>
      </c>
      <c r="G745" s="59">
        <v>22</v>
      </c>
      <c r="H745" s="59">
        <v>24024</v>
      </c>
      <c r="I745" s="59">
        <v>960.96</v>
      </c>
      <c r="J745" s="53">
        <f t="shared" si="11"/>
        <v>23063.040000000001</v>
      </c>
      <c r="K745" s="59">
        <v>10918</v>
      </c>
      <c r="L745" s="59">
        <v>12145.04</v>
      </c>
      <c r="M745" s="60">
        <v>42248</v>
      </c>
    </row>
    <row r="746" spans="1:13" hidden="1">
      <c r="A746" t="s">
        <v>1109</v>
      </c>
      <c r="B746" t="s">
        <v>1104</v>
      </c>
      <c r="C746" s="59" t="s">
        <v>1119</v>
      </c>
      <c r="D746" s="59" t="s">
        <v>1106</v>
      </c>
      <c r="E746">
        <v>316</v>
      </c>
      <c r="F746" s="59">
        <v>10</v>
      </c>
      <c r="G746" s="59">
        <v>352</v>
      </c>
      <c r="H746" s="59">
        <v>111232</v>
      </c>
      <c r="I746" s="59">
        <v>4449.28</v>
      </c>
      <c r="J746" s="53">
        <f t="shared" si="11"/>
        <v>106782.72</v>
      </c>
      <c r="K746" s="59">
        <v>71596</v>
      </c>
      <c r="L746" s="59">
        <v>35186.720000000001</v>
      </c>
      <c r="M746" s="60">
        <v>42339</v>
      </c>
    </row>
    <row r="747" spans="1:13" hidden="1">
      <c r="A747" t="s">
        <v>7</v>
      </c>
      <c r="B747" t="s">
        <v>1113</v>
      </c>
      <c r="C747" s="59" t="s">
        <v>1119</v>
      </c>
      <c r="D747" s="59" t="s">
        <v>1106</v>
      </c>
      <c r="E747">
        <v>1247</v>
      </c>
      <c r="F747" s="59">
        <v>10</v>
      </c>
      <c r="G747" s="59">
        <v>127</v>
      </c>
      <c r="H747" s="59">
        <v>158369</v>
      </c>
      <c r="I747" s="59">
        <v>6334.76</v>
      </c>
      <c r="J747" s="53">
        <f t="shared" si="11"/>
        <v>152034.23999999999</v>
      </c>
      <c r="K747" s="59">
        <v>136781</v>
      </c>
      <c r="L747" s="59">
        <v>15253.239999999991</v>
      </c>
      <c r="M747" s="60">
        <v>42339</v>
      </c>
    </row>
    <row r="748" spans="1:13">
      <c r="A748" t="s">
        <v>1109</v>
      </c>
      <c r="B748" t="s">
        <v>1110</v>
      </c>
      <c r="C748" s="59" t="s">
        <v>1119</v>
      </c>
      <c r="D748" s="59" t="s">
        <v>1112</v>
      </c>
      <c r="E748">
        <v>1462</v>
      </c>
      <c r="F748" s="59">
        <v>10</v>
      </c>
      <c r="G748" s="59">
        <v>9</v>
      </c>
      <c r="H748" s="59">
        <v>13158</v>
      </c>
      <c r="I748" s="59">
        <v>657.9</v>
      </c>
      <c r="J748" s="53">
        <f t="shared" si="11"/>
        <v>12500.1</v>
      </c>
      <c r="K748" s="59">
        <v>7068</v>
      </c>
      <c r="L748" s="59">
        <v>5432.1</v>
      </c>
      <c r="M748" s="60">
        <v>42005</v>
      </c>
    </row>
    <row r="749" spans="1:13" hidden="1">
      <c r="A749" t="s">
        <v>1109</v>
      </c>
      <c r="B749" t="s">
        <v>1113</v>
      </c>
      <c r="C749" s="59" t="s">
        <v>1119</v>
      </c>
      <c r="D749" s="59" t="s">
        <v>1112</v>
      </c>
      <c r="E749">
        <v>2729</v>
      </c>
      <c r="F749" s="59">
        <v>10</v>
      </c>
      <c r="G749" s="59">
        <v>9</v>
      </c>
      <c r="H749" s="59">
        <v>24561</v>
      </c>
      <c r="I749" s="59">
        <v>1228.05</v>
      </c>
      <c r="J749" s="53">
        <f t="shared" si="11"/>
        <v>23332.95</v>
      </c>
      <c r="K749" s="59">
        <v>13894</v>
      </c>
      <c r="L749" s="59">
        <v>9438.9500000000007</v>
      </c>
      <c r="M749" s="60">
        <v>42278</v>
      </c>
    </row>
    <row r="750" spans="1:13" hidden="1">
      <c r="A750" t="s">
        <v>1103</v>
      </c>
      <c r="B750" t="s">
        <v>1111</v>
      </c>
      <c r="C750" s="59" t="s">
        <v>1119</v>
      </c>
      <c r="D750" s="59" t="s">
        <v>1112</v>
      </c>
      <c r="E750">
        <v>2549</v>
      </c>
      <c r="F750" s="59">
        <v>10</v>
      </c>
      <c r="G750" s="59">
        <v>14</v>
      </c>
      <c r="H750" s="59">
        <v>35686</v>
      </c>
      <c r="I750" s="59">
        <v>1784.3</v>
      </c>
      <c r="J750" s="53">
        <f t="shared" si="11"/>
        <v>33901.699999999997</v>
      </c>
      <c r="K750" s="59">
        <v>7420</v>
      </c>
      <c r="L750" s="59">
        <v>26481.699999999997</v>
      </c>
      <c r="M750" s="60">
        <v>42339</v>
      </c>
    </row>
    <row r="751" spans="1:13" hidden="1">
      <c r="A751" t="s">
        <v>1109</v>
      </c>
      <c r="B751" t="s">
        <v>1108</v>
      </c>
      <c r="C751" s="59" t="s">
        <v>1119</v>
      </c>
      <c r="D751" s="59" t="s">
        <v>1112</v>
      </c>
      <c r="E751">
        <v>1433</v>
      </c>
      <c r="F751" s="59">
        <v>10</v>
      </c>
      <c r="G751" s="59">
        <v>22</v>
      </c>
      <c r="H751" s="59">
        <v>31526</v>
      </c>
      <c r="I751" s="59">
        <v>1576.3000000000002</v>
      </c>
      <c r="J751" s="53">
        <f t="shared" si="11"/>
        <v>29949.7</v>
      </c>
      <c r="K751" s="59">
        <v>13412</v>
      </c>
      <c r="L751" s="59">
        <v>16537.7</v>
      </c>
      <c r="M751" s="60">
        <v>42036</v>
      </c>
    </row>
    <row r="752" spans="1:13" hidden="1">
      <c r="A752" t="s">
        <v>7</v>
      </c>
      <c r="B752" t="s">
        <v>1104</v>
      </c>
      <c r="C752" s="59" t="s">
        <v>1119</v>
      </c>
      <c r="D752" s="59" t="s">
        <v>1112</v>
      </c>
      <c r="E752">
        <v>3107</v>
      </c>
      <c r="F752" s="59">
        <v>10</v>
      </c>
      <c r="G752" s="59">
        <v>127</v>
      </c>
      <c r="H752" s="59">
        <v>394589</v>
      </c>
      <c r="I752" s="59">
        <v>19729.45</v>
      </c>
      <c r="J752" s="53">
        <f t="shared" si="11"/>
        <v>374859.55</v>
      </c>
      <c r="K752" s="59">
        <v>359283</v>
      </c>
      <c r="L752" s="59">
        <v>15576.549999999988</v>
      </c>
      <c r="M752" s="60">
        <v>42064</v>
      </c>
    </row>
    <row r="753" spans="1:13" hidden="1">
      <c r="A753" t="s">
        <v>7</v>
      </c>
      <c r="B753" t="s">
        <v>1108</v>
      </c>
      <c r="C753" s="59" t="s">
        <v>1119</v>
      </c>
      <c r="D753" s="59" t="s">
        <v>1112</v>
      </c>
      <c r="E753">
        <v>2507</v>
      </c>
      <c r="F753" s="59">
        <v>10</v>
      </c>
      <c r="G753" s="59">
        <v>127</v>
      </c>
      <c r="H753" s="59">
        <v>318389</v>
      </c>
      <c r="I753" s="59">
        <v>15919.45</v>
      </c>
      <c r="J753" s="53">
        <f t="shared" si="11"/>
        <v>302469.55</v>
      </c>
      <c r="K753" s="59">
        <v>286461</v>
      </c>
      <c r="L753" s="59">
        <v>16008.549999999988</v>
      </c>
      <c r="M753" s="60">
        <v>42064</v>
      </c>
    </row>
    <row r="754" spans="1:13" hidden="1">
      <c r="A754" t="s">
        <v>1116</v>
      </c>
      <c r="B754" t="s">
        <v>1113</v>
      </c>
      <c r="C754" s="59" t="s">
        <v>1119</v>
      </c>
      <c r="D754" s="59" t="s">
        <v>1112</v>
      </c>
      <c r="E754">
        <v>1607</v>
      </c>
      <c r="F754" s="59">
        <v>10</v>
      </c>
      <c r="G754" s="59">
        <v>302</v>
      </c>
      <c r="H754" s="59">
        <v>485314</v>
      </c>
      <c r="I754" s="59">
        <v>24265.7</v>
      </c>
      <c r="J754" s="53">
        <f t="shared" si="11"/>
        <v>461048.3</v>
      </c>
      <c r="K754" s="59">
        <v>401666</v>
      </c>
      <c r="L754" s="59">
        <v>59382.299999999988</v>
      </c>
      <c r="M754" s="60">
        <v>42095</v>
      </c>
    </row>
    <row r="755" spans="1:13" hidden="1">
      <c r="A755" t="s">
        <v>1109</v>
      </c>
      <c r="B755" t="s">
        <v>1104</v>
      </c>
      <c r="C755" s="59" t="s">
        <v>1119</v>
      </c>
      <c r="D755" s="59" t="s">
        <v>1112</v>
      </c>
      <c r="E755">
        <v>2457</v>
      </c>
      <c r="F755" s="59">
        <v>10</v>
      </c>
      <c r="G755" s="59">
        <v>9</v>
      </c>
      <c r="H755" s="59">
        <v>22113</v>
      </c>
      <c r="I755" s="59">
        <v>1105.6500000000001</v>
      </c>
      <c r="J755" s="53">
        <f t="shared" si="11"/>
        <v>21007.35</v>
      </c>
      <c r="K755" s="59">
        <v>11622</v>
      </c>
      <c r="L755" s="59">
        <v>9385.3499999999985</v>
      </c>
      <c r="M755" s="60">
        <v>42125</v>
      </c>
    </row>
    <row r="756" spans="1:13" hidden="1">
      <c r="A756" t="s">
        <v>1116</v>
      </c>
      <c r="B756" t="s">
        <v>1104</v>
      </c>
      <c r="C756" s="59" t="s">
        <v>1119</v>
      </c>
      <c r="D756" s="59" t="s">
        <v>1112</v>
      </c>
      <c r="E756">
        <v>1107</v>
      </c>
      <c r="F756" s="59">
        <v>10</v>
      </c>
      <c r="G756" s="59">
        <v>302</v>
      </c>
      <c r="H756" s="59">
        <v>334314</v>
      </c>
      <c r="I756" s="59">
        <v>16715.7</v>
      </c>
      <c r="J756" s="53">
        <f t="shared" si="11"/>
        <v>317598.3</v>
      </c>
      <c r="K756" s="59">
        <v>247662</v>
      </c>
      <c r="L756" s="59">
        <v>69936.299999999988</v>
      </c>
      <c r="M756" s="60">
        <v>42156</v>
      </c>
    </row>
    <row r="757" spans="1:13" hidden="1">
      <c r="A757" t="s">
        <v>1109</v>
      </c>
      <c r="B757" t="s">
        <v>1104</v>
      </c>
      <c r="C757" s="59" t="s">
        <v>1119</v>
      </c>
      <c r="D757" s="59" t="s">
        <v>1112</v>
      </c>
      <c r="E757">
        <v>640</v>
      </c>
      <c r="F757" s="59">
        <v>10</v>
      </c>
      <c r="G757" s="59">
        <v>352</v>
      </c>
      <c r="H757" s="59">
        <v>225280</v>
      </c>
      <c r="I757" s="59">
        <v>11264</v>
      </c>
      <c r="J757" s="53">
        <f t="shared" si="11"/>
        <v>214016</v>
      </c>
      <c r="K757" s="59">
        <v>156563</v>
      </c>
      <c r="L757" s="59">
        <v>57453</v>
      </c>
      <c r="M757" s="60">
        <v>42156</v>
      </c>
    </row>
    <row r="758" spans="1:13" hidden="1">
      <c r="A758" t="s">
        <v>1107</v>
      </c>
      <c r="B758" t="s">
        <v>1108</v>
      </c>
      <c r="C758" s="59" t="s">
        <v>1119</v>
      </c>
      <c r="D758" s="59" t="s">
        <v>1112</v>
      </c>
      <c r="E758">
        <v>2720</v>
      </c>
      <c r="F758" s="59">
        <v>10</v>
      </c>
      <c r="G758" s="59">
        <v>17</v>
      </c>
      <c r="H758" s="59">
        <v>46240</v>
      </c>
      <c r="I758" s="59">
        <v>2312</v>
      </c>
      <c r="J758" s="53">
        <f t="shared" si="11"/>
        <v>43928</v>
      </c>
      <c r="K758" s="59">
        <v>26690</v>
      </c>
      <c r="L758" s="59">
        <v>17238</v>
      </c>
      <c r="M758" s="60">
        <v>42248</v>
      </c>
    </row>
    <row r="759" spans="1:13" hidden="1">
      <c r="A759" t="s">
        <v>7</v>
      </c>
      <c r="B759" t="s">
        <v>1104</v>
      </c>
      <c r="C759" s="59" t="s">
        <v>1119</v>
      </c>
      <c r="D759" s="59" t="s">
        <v>1112</v>
      </c>
      <c r="E759">
        <v>905</v>
      </c>
      <c r="F759" s="59">
        <v>10</v>
      </c>
      <c r="G759" s="59">
        <v>127</v>
      </c>
      <c r="H759" s="59">
        <v>114935</v>
      </c>
      <c r="I759" s="59">
        <v>5746.75</v>
      </c>
      <c r="J759" s="53">
        <f t="shared" si="11"/>
        <v>109188.25</v>
      </c>
      <c r="K759" s="59">
        <v>103466</v>
      </c>
      <c r="L759" s="59">
        <v>5722.25</v>
      </c>
      <c r="M759" s="60">
        <v>42278</v>
      </c>
    </row>
    <row r="760" spans="1:13" hidden="1">
      <c r="A760" t="s">
        <v>1109</v>
      </c>
      <c r="B760" t="s">
        <v>1104</v>
      </c>
      <c r="C760" s="59" t="s">
        <v>1119</v>
      </c>
      <c r="D760" s="59" t="s">
        <v>1112</v>
      </c>
      <c r="E760">
        <v>2689</v>
      </c>
      <c r="F760" s="59">
        <v>10</v>
      </c>
      <c r="G760" s="59">
        <v>22</v>
      </c>
      <c r="H760" s="59">
        <v>59158</v>
      </c>
      <c r="I760" s="59">
        <v>2957.9</v>
      </c>
      <c r="J760" s="53">
        <f t="shared" si="11"/>
        <v>56200.1</v>
      </c>
      <c r="K760" s="59">
        <v>27113</v>
      </c>
      <c r="L760" s="59">
        <v>29087.1</v>
      </c>
      <c r="M760" s="60">
        <v>42339</v>
      </c>
    </row>
    <row r="761" spans="1:13" hidden="1">
      <c r="A761" t="s">
        <v>1107</v>
      </c>
      <c r="B761" t="s">
        <v>1108</v>
      </c>
      <c r="C761" s="59" t="s">
        <v>1119</v>
      </c>
      <c r="D761" s="59" t="s">
        <v>1112</v>
      </c>
      <c r="E761">
        <v>3900</v>
      </c>
      <c r="F761" s="59">
        <v>10</v>
      </c>
      <c r="G761" s="59">
        <v>17</v>
      </c>
      <c r="H761" s="59">
        <v>66300</v>
      </c>
      <c r="I761" s="59">
        <v>3977.9999999999995</v>
      </c>
      <c r="J761" s="53">
        <f t="shared" si="11"/>
        <v>62322</v>
      </c>
      <c r="K761" s="59">
        <v>38019</v>
      </c>
      <c r="L761" s="59">
        <v>24303</v>
      </c>
      <c r="M761" s="60">
        <v>42095</v>
      </c>
    </row>
    <row r="762" spans="1:13" hidden="1">
      <c r="A762" t="s">
        <v>1109</v>
      </c>
      <c r="B762" t="s">
        <v>1108</v>
      </c>
      <c r="C762" s="59" t="s">
        <v>1119</v>
      </c>
      <c r="D762" s="59" t="s">
        <v>1112</v>
      </c>
      <c r="E762">
        <v>1580</v>
      </c>
      <c r="F762" s="59">
        <v>10</v>
      </c>
      <c r="G762" s="59">
        <v>352</v>
      </c>
      <c r="H762" s="59">
        <v>556160</v>
      </c>
      <c r="I762" s="59">
        <v>33369.599999999999</v>
      </c>
      <c r="J762" s="53">
        <f t="shared" si="11"/>
        <v>522790.40000000002</v>
      </c>
      <c r="K762" s="59">
        <v>388980</v>
      </c>
      <c r="L762" s="59">
        <v>133810.40000000002</v>
      </c>
      <c r="M762" s="60">
        <v>42156</v>
      </c>
    </row>
    <row r="763" spans="1:13" hidden="1">
      <c r="A763" t="s">
        <v>1107</v>
      </c>
      <c r="B763" t="s">
        <v>1104</v>
      </c>
      <c r="C763" s="59" t="s">
        <v>1119</v>
      </c>
      <c r="D763" s="59" t="s">
        <v>1112</v>
      </c>
      <c r="E763">
        <v>2316</v>
      </c>
      <c r="F763" s="59">
        <v>10</v>
      </c>
      <c r="G763" s="59">
        <v>17</v>
      </c>
      <c r="H763" s="59">
        <v>39372</v>
      </c>
      <c r="I763" s="59">
        <v>2362.3200000000002</v>
      </c>
      <c r="J763" s="53">
        <f t="shared" si="11"/>
        <v>37009.68</v>
      </c>
      <c r="K763" s="59">
        <v>21885</v>
      </c>
      <c r="L763" s="59">
        <v>15124.68</v>
      </c>
      <c r="M763" s="60">
        <v>42217</v>
      </c>
    </row>
    <row r="764" spans="1:13">
      <c r="A764" t="s">
        <v>1107</v>
      </c>
      <c r="B764" t="s">
        <v>1110</v>
      </c>
      <c r="C764" s="59" t="s">
        <v>1119</v>
      </c>
      <c r="D764" s="59" t="s">
        <v>1112</v>
      </c>
      <c r="E764">
        <v>1847</v>
      </c>
      <c r="F764" s="59">
        <v>10</v>
      </c>
      <c r="G764" s="59">
        <v>17</v>
      </c>
      <c r="H764" s="59">
        <v>31399</v>
      </c>
      <c r="I764" s="59">
        <v>1883.94</v>
      </c>
      <c r="J764" s="53">
        <f t="shared" si="11"/>
        <v>29515.06</v>
      </c>
      <c r="K764" s="59">
        <v>17718</v>
      </c>
      <c r="L764" s="59">
        <v>11797.060000000001</v>
      </c>
      <c r="M764" s="60">
        <v>42217</v>
      </c>
    </row>
    <row r="765" spans="1:13" hidden="1">
      <c r="A765" t="s">
        <v>1107</v>
      </c>
      <c r="B765" t="s">
        <v>1104</v>
      </c>
      <c r="C765" s="59" t="s">
        <v>1119</v>
      </c>
      <c r="D765" s="59" t="s">
        <v>1112</v>
      </c>
      <c r="E765">
        <v>1278</v>
      </c>
      <c r="F765" s="59">
        <v>10</v>
      </c>
      <c r="G765" s="59">
        <v>17</v>
      </c>
      <c r="H765" s="59">
        <v>21726</v>
      </c>
      <c r="I765" s="59">
        <v>1303.5600000000002</v>
      </c>
      <c r="J765" s="53">
        <f t="shared" si="11"/>
        <v>20422.439999999999</v>
      </c>
      <c r="K765" s="59">
        <v>11688</v>
      </c>
      <c r="L765" s="59">
        <v>8734.4399999999987</v>
      </c>
      <c r="M765" s="60">
        <v>42278</v>
      </c>
    </row>
    <row r="766" spans="1:13" hidden="1">
      <c r="A766" t="s">
        <v>1116</v>
      </c>
      <c r="B766" t="s">
        <v>1111</v>
      </c>
      <c r="C766" s="59" t="s">
        <v>1119</v>
      </c>
      <c r="D766" s="59" t="s">
        <v>1112</v>
      </c>
      <c r="E766">
        <v>1834</v>
      </c>
      <c r="F766" s="59">
        <v>10</v>
      </c>
      <c r="G766" s="59">
        <v>302</v>
      </c>
      <c r="H766" s="59">
        <v>553868</v>
      </c>
      <c r="I766" s="59">
        <v>38770.76</v>
      </c>
      <c r="J766" s="53">
        <f t="shared" si="11"/>
        <v>515097.24</v>
      </c>
      <c r="K766" s="59">
        <v>425619</v>
      </c>
      <c r="L766" s="59">
        <v>89478.239999999991</v>
      </c>
      <c r="M766" s="60">
        <v>42125</v>
      </c>
    </row>
    <row r="767" spans="1:13" hidden="1">
      <c r="A767" t="s">
        <v>1116</v>
      </c>
      <c r="B767" t="s">
        <v>1108</v>
      </c>
      <c r="C767" s="59" t="s">
        <v>1119</v>
      </c>
      <c r="D767" s="59" t="s">
        <v>1112</v>
      </c>
      <c r="E767">
        <v>438</v>
      </c>
      <c r="F767" s="59">
        <v>10</v>
      </c>
      <c r="G767" s="59">
        <v>302</v>
      </c>
      <c r="H767" s="59">
        <v>132276</v>
      </c>
      <c r="I767" s="59">
        <v>9259.3200000000015</v>
      </c>
      <c r="J767" s="53">
        <f t="shared" si="11"/>
        <v>123016.68</v>
      </c>
      <c r="K767" s="59">
        <v>111997</v>
      </c>
      <c r="L767" s="59">
        <v>11019.679999999993</v>
      </c>
      <c r="M767" s="60">
        <v>42156</v>
      </c>
    </row>
    <row r="768" spans="1:13">
      <c r="A768" t="s">
        <v>7</v>
      </c>
      <c r="B768" t="s">
        <v>1110</v>
      </c>
      <c r="C768" s="59" t="s">
        <v>1119</v>
      </c>
      <c r="D768" s="59" t="s">
        <v>1112</v>
      </c>
      <c r="E768">
        <v>3609</v>
      </c>
      <c r="F768" s="59">
        <v>10</v>
      </c>
      <c r="G768" s="59">
        <v>127</v>
      </c>
      <c r="H768" s="59">
        <v>458343</v>
      </c>
      <c r="I768" s="59">
        <v>32084.010000000002</v>
      </c>
      <c r="J768" s="53">
        <f t="shared" si="11"/>
        <v>426258.99</v>
      </c>
      <c r="K768" s="59">
        <v>421906</v>
      </c>
      <c r="L768" s="59">
        <v>4352.9899999999907</v>
      </c>
      <c r="M768" s="60">
        <v>42186</v>
      </c>
    </row>
    <row r="769" spans="1:13" hidden="1">
      <c r="A769" t="s">
        <v>1107</v>
      </c>
      <c r="B769" t="s">
        <v>1108</v>
      </c>
      <c r="C769" s="59" t="s">
        <v>1119</v>
      </c>
      <c r="D769" s="59" t="s">
        <v>1112</v>
      </c>
      <c r="E769">
        <v>2158</v>
      </c>
      <c r="F769" s="59">
        <v>10</v>
      </c>
      <c r="G769" s="59">
        <v>17</v>
      </c>
      <c r="H769" s="59">
        <v>36686</v>
      </c>
      <c r="I769" s="59">
        <v>2568.0200000000004</v>
      </c>
      <c r="J769" s="53">
        <f t="shared" si="11"/>
        <v>34117.979999999996</v>
      </c>
      <c r="K769" s="59">
        <v>20971</v>
      </c>
      <c r="L769" s="59">
        <v>13146.979999999996</v>
      </c>
      <c r="M769" s="60">
        <v>42217</v>
      </c>
    </row>
    <row r="770" spans="1:13" hidden="1">
      <c r="A770" t="s">
        <v>1109</v>
      </c>
      <c r="B770" t="s">
        <v>1108</v>
      </c>
      <c r="C770" s="59" t="s">
        <v>1119</v>
      </c>
      <c r="D770" s="59" t="s">
        <v>1112</v>
      </c>
      <c r="E770">
        <v>1672</v>
      </c>
      <c r="F770" s="59">
        <v>10</v>
      </c>
      <c r="G770" s="59">
        <v>22</v>
      </c>
      <c r="H770" s="59">
        <v>36784</v>
      </c>
      <c r="I770" s="59">
        <v>2574.88</v>
      </c>
      <c r="J770" s="53">
        <f t="shared" ref="J770:J833" si="12">H770-I770</f>
        <v>34209.120000000003</v>
      </c>
      <c r="K770" s="59">
        <v>15570</v>
      </c>
      <c r="L770" s="59">
        <v>18639.120000000003</v>
      </c>
      <c r="M770" s="60">
        <v>42248</v>
      </c>
    </row>
    <row r="771" spans="1:13" hidden="1">
      <c r="A771" t="s">
        <v>1109</v>
      </c>
      <c r="B771" t="s">
        <v>1111</v>
      </c>
      <c r="C771" s="59" t="s">
        <v>1119</v>
      </c>
      <c r="D771" s="59" t="s">
        <v>1112</v>
      </c>
      <c r="E771">
        <v>401</v>
      </c>
      <c r="F771" s="59">
        <v>10</v>
      </c>
      <c r="G771" s="59">
        <v>9</v>
      </c>
      <c r="H771" s="59">
        <v>3609</v>
      </c>
      <c r="I771" s="59">
        <v>288.71999999999997</v>
      </c>
      <c r="J771" s="53">
        <f t="shared" si="12"/>
        <v>3320.28</v>
      </c>
      <c r="K771" s="59">
        <v>1547</v>
      </c>
      <c r="L771" s="59">
        <v>1773.2800000000002</v>
      </c>
      <c r="M771" s="60">
        <v>42125</v>
      </c>
    </row>
    <row r="772" spans="1:13" hidden="1">
      <c r="A772" t="s">
        <v>7</v>
      </c>
      <c r="B772" t="s">
        <v>1113</v>
      </c>
      <c r="C772" s="59" t="s">
        <v>1119</v>
      </c>
      <c r="D772" s="59" t="s">
        <v>1112</v>
      </c>
      <c r="E772">
        <v>1230</v>
      </c>
      <c r="F772" s="59">
        <v>10</v>
      </c>
      <c r="G772" s="59">
        <v>127</v>
      </c>
      <c r="H772" s="59">
        <v>156210</v>
      </c>
      <c r="I772" s="59">
        <v>12496.800000000001</v>
      </c>
      <c r="J772" s="53">
        <f t="shared" si="12"/>
        <v>143713.20000000001</v>
      </c>
      <c r="K772" s="59">
        <v>133906</v>
      </c>
      <c r="L772" s="59">
        <v>9807.2000000000116</v>
      </c>
      <c r="M772" s="60">
        <v>42064</v>
      </c>
    </row>
    <row r="773" spans="1:13">
      <c r="A773" t="s">
        <v>1109</v>
      </c>
      <c r="B773" t="s">
        <v>1110</v>
      </c>
      <c r="C773" s="59" t="s">
        <v>1119</v>
      </c>
      <c r="D773" s="59" t="s">
        <v>1112</v>
      </c>
      <c r="E773">
        <v>1257</v>
      </c>
      <c r="F773" s="59">
        <v>10</v>
      </c>
      <c r="G773" s="59">
        <v>9</v>
      </c>
      <c r="H773" s="59">
        <v>11313</v>
      </c>
      <c r="I773" s="59">
        <v>905.04</v>
      </c>
      <c r="J773" s="53">
        <f t="shared" si="12"/>
        <v>10407.959999999999</v>
      </c>
      <c r="K773" s="59">
        <v>6523</v>
      </c>
      <c r="L773" s="59">
        <v>3884.9599999999991</v>
      </c>
      <c r="M773" s="60">
        <v>42095</v>
      </c>
    </row>
    <row r="774" spans="1:13">
      <c r="A774" t="s">
        <v>1109</v>
      </c>
      <c r="B774" t="s">
        <v>1110</v>
      </c>
      <c r="C774" s="59" t="s">
        <v>1119</v>
      </c>
      <c r="D774" s="59" t="s">
        <v>1112</v>
      </c>
      <c r="E774">
        <v>1216</v>
      </c>
      <c r="F774" s="59">
        <v>10</v>
      </c>
      <c r="G774" s="59">
        <v>9</v>
      </c>
      <c r="H774" s="59">
        <v>10944</v>
      </c>
      <c r="I774" s="59">
        <v>875.52</v>
      </c>
      <c r="J774" s="53">
        <f t="shared" si="12"/>
        <v>10068.48</v>
      </c>
      <c r="K774" s="59">
        <v>5819</v>
      </c>
      <c r="L774" s="59">
        <v>4249.4799999999996</v>
      </c>
      <c r="M774" s="60">
        <v>42125</v>
      </c>
    </row>
    <row r="775" spans="1:13">
      <c r="A775" t="s">
        <v>1109</v>
      </c>
      <c r="B775" t="s">
        <v>1110</v>
      </c>
      <c r="C775" s="59" t="s">
        <v>1119</v>
      </c>
      <c r="D775" s="59" t="s">
        <v>1112</v>
      </c>
      <c r="E775">
        <v>1397</v>
      </c>
      <c r="F775" s="59">
        <v>10</v>
      </c>
      <c r="G775" s="59">
        <v>22</v>
      </c>
      <c r="H775" s="59">
        <v>30734</v>
      </c>
      <c r="I775" s="59">
        <v>2458.7200000000003</v>
      </c>
      <c r="J775" s="53">
        <f t="shared" si="12"/>
        <v>28275.279999999999</v>
      </c>
      <c r="K775" s="59">
        <v>14047</v>
      </c>
      <c r="L775" s="59">
        <v>14228.279999999999</v>
      </c>
      <c r="M775" s="60">
        <v>42156</v>
      </c>
    </row>
    <row r="776" spans="1:13" hidden="1">
      <c r="A776" t="s">
        <v>1116</v>
      </c>
      <c r="B776" t="s">
        <v>1113</v>
      </c>
      <c r="C776" s="59" t="s">
        <v>1119</v>
      </c>
      <c r="D776" s="59" t="s">
        <v>1112</v>
      </c>
      <c r="E776">
        <v>2527</v>
      </c>
      <c r="F776" s="59">
        <v>10</v>
      </c>
      <c r="G776" s="59">
        <v>302</v>
      </c>
      <c r="H776" s="59">
        <v>763154</v>
      </c>
      <c r="I776" s="59">
        <v>61052.32</v>
      </c>
      <c r="J776" s="53">
        <f t="shared" si="12"/>
        <v>702101.68</v>
      </c>
      <c r="K776" s="59">
        <v>615341</v>
      </c>
      <c r="L776" s="59">
        <v>86760.680000000051</v>
      </c>
      <c r="M776" s="60">
        <v>42156</v>
      </c>
    </row>
    <row r="777" spans="1:13" hidden="1">
      <c r="A777" t="s">
        <v>1109</v>
      </c>
      <c r="B777" t="s">
        <v>1104</v>
      </c>
      <c r="C777" s="59" t="s">
        <v>1119</v>
      </c>
      <c r="D777" s="59" t="s">
        <v>1112</v>
      </c>
      <c r="E777">
        <v>808</v>
      </c>
      <c r="F777" s="59">
        <v>10</v>
      </c>
      <c r="G777" s="59">
        <v>9</v>
      </c>
      <c r="H777" s="59">
        <v>7272</v>
      </c>
      <c r="I777" s="59">
        <v>581.76</v>
      </c>
      <c r="J777" s="53">
        <f t="shared" si="12"/>
        <v>6690.24</v>
      </c>
      <c r="K777" s="59">
        <v>3619</v>
      </c>
      <c r="L777" s="59">
        <v>3071.24</v>
      </c>
      <c r="M777" s="60">
        <v>42217</v>
      </c>
    </row>
    <row r="778" spans="1:13">
      <c r="A778" t="s">
        <v>1109</v>
      </c>
      <c r="B778" t="s">
        <v>1110</v>
      </c>
      <c r="C778" s="59" t="s">
        <v>1119</v>
      </c>
      <c r="D778" s="59" t="s">
        <v>1112</v>
      </c>
      <c r="E778">
        <v>1684</v>
      </c>
      <c r="F778" s="59">
        <v>10</v>
      </c>
      <c r="G778" s="59">
        <v>9</v>
      </c>
      <c r="H778" s="59">
        <v>15156</v>
      </c>
      <c r="I778" s="59">
        <v>1212.48</v>
      </c>
      <c r="J778" s="53">
        <f t="shared" si="12"/>
        <v>13943.52</v>
      </c>
      <c r="K778" s="59">
        <v>8333</v>
      </c>
      <c r="L778" s="59">
        <v>5610.52</v>
      </c>
      <c r="M778" s="60">
        <v>42217</v>
      </c>
    </row>
    <row r="779" spans="1:13">
      <c r="A779" t="s">
        <v>1109</v>
      </c>
      <c r="B779" t="s">
        <v>1110</v>
      </c>
      <c r="C779" s="59" t="s">
        <v>1119</v>
      </c>
      <c r="D779" s="59" t="s">
        <v>1112</v>
      </c>
      <c r="E779">
        <v>1994</v>
      </c>
      <c r="F779" s="59">
        <v>10</v>
      </c>
      <c r="G779" s="59">
        <v>22</v>
      </c>
      <c r="H779" s="59">
        <v>43868</v>
      </c>
      <c r="I779" s="59">
        <v>3509.44</v>
      </c>
      <c r="J779" s="53">
        <f t="shared" si="12"/>
        <v>40358.559999999998</v>
      </c>
      <c r="K779" s="59">
        <v>19556</v>
      </c>
      <c r="L779" s="59">
        <v>20802.559999999998</v>
      </c>
      <c r="M779" s="60">
        <v>42248</v>
      </c>
    </row>
    <row r="780" spans="1:13" hidden="1">
      <c r="A780" t="s">
        <v>1109</v>
      </c>
      <c r="B780" t="s">
        <v>1113</v>
      </c>
      <c r="C780" s="59" t="s">
        <v>1119</v>
      </c>
      <c r="D780" s="59" t="s">
        <v>1112</v>
      </c>
      <c r="E780">
        <v>3113</v>
      </c>
      <c r="F780" s="59">
        <v>10</v>
      </c>
      <c r="G780" s="59">
        <v>22</v>
      </c>
      <c r="H780" s="59">
        <v>68486</v>
      </c>
      <c r="I780" s="59">
        <v>5478.88</v>
      </c>
      <c r="J780" s="53">
        <f t="shared" si="12"/>
        <v>63007.12</v>
      </c>
      <c r="K780" s="59">
        <v>30401</v>
      </c>
      <c r="L780" s="59">
        <v>32606.120000000003</v>
      </c>
      <c r="M780" s="60">
        <v>42248</v>
      </c>
    </row>
    <row r="781" spans="1:13" hidden="1">
      <c r="A781" t="s">
        <v>1109</v>
      </c>
      <c r="B781" t="s">
        <v>1113</v>
      </c>
      <c r="C781" s="59" t="s">
        <v>1119</v>
      </c>
      <c r="D781" s="59" t="s">
        <v>1112</v>
      </c>
      <c r="E781">
        <v>1480</v>
      </c>
      <c r="F781" s="59">
        <v>10</v>
      </c>
      <c r="G781" s="59">
        <v>352</v>
      </c>
      <c r="H781" s="59">
        <v>520960</v>
      </c>
      <c r="I781" s="59">
        <v>41676.800000000003</v>
      </c>
      <c r="J781" s="53">
        <f t="shared" si="12"/>
        <v>479283.20000000001</v>
      </c>
      <c r="K781" s="59">
        <v>354552</v>
      </c>
      <c r="L781" s="59">
        <v>124731.20000000001</v>
      </c>
      <c r="M781" s="60">
        <v>42339</v>
      </c>
    </row>
    <row r="782" spans="1:13" hidden="1">
      <c r="A782" t="s">
        <v>1116</v>
      </c>
      <c r="B782" t="s">
        <v>1113</v>
      </c>
      <c r="C782" s="59" t="s">
        <v>1119</v>
      </c>
      <c r="D782" s="59" t="s">
        <v>1112</v>
      </c>
      <c r="E782">
        <v>2561</v>
      </c>
      <c r="F782" s="59">
        <v>10</v>
      </c>
      <c r="G782" s="59">
        <v>302</v>
      </c>
      <c r="H782" s="59">
        <v>773422</v>
      </c>
      <c r="I782" s="59">
        <v>69607.98</v>
      </c>
      <c r="J782" s="53">
        <f t="shared" si="12"/>
        <v>703814.02</v>
      </c>
      <c r="K782" s="59">
        <v>641588</v>
      </c>
      <c r="L782" s="59">
        <v>62226.020000000019</v>
      </c>
      <c r="M782" s="60">
        <v>42005</v>
      </c>
    </row>
    <row r="783" spans="1:13" hidden="1">
      <c r="A783" t="s">
        <v>1109</v>
      </c>
      <c r="B783" t="s">
        <v>1113</v>
      </c>
      <c r="C783" s="59" t="s">
        <v>1119</v>
      </c>
      <c r="D783" s="59" t="s">
        <v>1112</v>
      </c>
      <c r="E783">
        <v>2417</v>
      </c>
      <c r="F783" s="59">
        <v>10</v>
      </c>
      <c r="G783" s="59">
        <v>352</v>
      </c>
      <c r="H783" s="59">
        <v>850784</v>
      </c>
      <c r="I783" s="59">
        <v>76570.559999999998</v>
      </c>
      <c r="J783" s="53">
        <f t="shared" si="12"/>
        <v>774213.44</v>
      </c>
      <c r="K783" s="59">
        <v>628450</v>
      </c>
      <c r="L783" s="59">
        <v>145763.43999999994</v>
      </c>
      <c r="M783" s="60">
        <v>42005</v>
      </c>
    </row>
    <row r="784" spans="1:13" hidden="1">
      <c r="A784" t="s">
        <v>1107</v>
      </c>
      <c r="B784" t="s">
        <v>1104</v>
      </c>
      <c r="C784" s="59" t="s">
        <v>1119</v>
      </c>
      <c r="D784" s="59" t="s">
        <v>1112</v>
      </c>
      <c r="E784">
        <v>3716</v>
      </c>
      <c r="F784" s="59">
        <v>10</v>
      </c>
      <c r="G784" s="59">
        <v>17</v>
      </c>
      <c r="H784" s="59">
        <v>63172</v>
      </c>
      <c r="I784" s="59">
        <v>5685.48</v>
      </c>
      <c r="J784" s="53">
        <f t="shared" si="12"/>
        <v>57486.520000000004</v>
      </c>
      <c r="K784" s="59">
        <v>36717</v>
      </c>
      <c r="L784" s="59">
        <v>20769.520000000004</v>
      </c>
      <c r="M784" s="60">
        <v>42095</v>
      </c>
    </row>
    <row r="785" spans="1:13" hidden="1">
      <c r="A785" t="s">
        <v>1116</v>
      </c>
      <c r="B785" t="s">
        <v>1111</v>
      </c>
      <c r="C785" s="59" t="s">
        <v>1119</v>
      </c>
      <c r="D785" s="59" t="s">
        <v>1112</v>
      </c>
      <c r="E785">
        <v>1107</v>
      </c>
      <c r="F785" s="59">
        <v>10</v>
      </c>
      <c r="G785" s="59">
        <v>302</v>
      </c>
      <c r="H785" s="59">
        <v>334314</v>
      </c>
      <c r="I785" s="59">
        <v>30088.26</v>
      </c>
      <c r="J785" s="53">
        <f t="shared" si="12"/>
        <v>304225.74</v>
      </c>
      <c r="K785" s="59">
        <v>273656</v>
      </c>
      <c r="L785" s="59">
        <v>30569.739999999991</v>
      </c>
      <c r="M785" s="60">
        <v>42156</v>
      </c>
    </row>
    <row r="786" spans="1:13" hidden="1">
      <c r="A786" t="s">
        <v>1107</v>
      </c>
      <c r="B786" t="s">
        <v>1108</v>
      </c>
      <c r="C786" s="59" t="s">
        <v>1119</v>
      </c>
      <c r="D786" s="59" t="s">
        <v>1112</v>
      </c>
      <c r="E786">
        <v>1268</v>
      </c>
      <c r="F786" s="59">
        <v>10</v>
      </c>
      <c r="G786" s="59">
        <v>17</v>
      </c>
      <c r="H786" s="59">
        <v>21556</v>
      </c>
      <c r="I786" s="59">
        <v>1940.04</v>
      </c>
      <c r="J786" s="53">
        <f t="shared" si="12"/>
        <v>19615.96</v>
      </c>
      <c r="K786" s="59">
        <v>12317</v>
      </c>
      <c r="L786" s="59">
        <v>7298.9599999999991</v>
      </c>
      <c r="M786" s="60">
        <v>42278</v>
      </c>
    </row>
    <row r="787" spans="1:13" hidden="1">
      <c r="A787" t="s">
        <v>1116</v>
      </c>
      <c r="B787" t="s">
        <v>1108</v>
      </c>
      <c r="C787" s="59" t="s">
        <v>1119</v>
      </c>
      <c r="D787" s="59" t="s">
        <v>1112</v>
      </c>
      <c r="E787">
        <v>1339</v>
      </c>
      <c r="F787" s="59">
        <v>10</v>
      </c>
      <c r="G787" s="59">
        <v>302</v>
      </c>
      <c r="H787" s="59">
        <v>404378</v>
      </c>
      <c r="I787" s="59">
        <v>36394.019999999997</v>
      </c>
      <c r="J787" s="53">
        <f t="shared" si="12"/>
        <v>367983.98</v>
      </c>
      <c r="K787" s="59">
        <v>331249</v>
      </c>
      <c r="L787" s="59">
        <v>36734.979999999981</v>
      </c>
      <c r="M787" s="60">
        <v>42309</v>
      </c>
    </row>
    <row r="788" spans="1:13" hidden="1">
      <c r="A788" t="s">
        <v>7</v>
      </c>
      <c r="B788" t="s">
        <v>1104</v>
      </c>
      <c r="C788" s="59" t="s">
        <v>1119</v>
      </c>
      <c r="D788" s="59" t="s">
        <v>1112</v>
      </c>
      <c r="E788">
        <v>2789</v>
      </c>
      <c r="F788" s="59">
        <v>10</v>
      </c>
      <c r="G788" s="59">
        <v>127</v>
      </c>
      <c r="H788" s="59">
        <v>354203</v>
      </c>
      <c r="I788" s="59">
        <v>31878.27</v>
      </c>
      <c r="J788" s="53">
        <f t="shared" si="12"/>
        <v>322324.73</v>
      </c>
      <c r="K788" s="59">
        <v>335808</v>
      </c>
      <c r="L788" s="59">
        <v>-13483.270000000019</v>
      </c>
      <c r="M788" s="60">
        <v>42339</v>
      </c>
    </row>
    <row r="789" spans="1:13" hidden="1">
      <c r="A789" t="s">
        <v>1109</v>
      </c>
      <c r="B789" t="s">
        <v>1104</v>
      </c>
      <c r="C789" s="59" t="s">
        <v>1119</v>
      </c>
      <c r="D789" s="59" t="s">
        <v>1112</v>
      </c>
      <c r="E789">
        <v>1095</v>
      </c>
      <c r="F789" s="59">
        <v>10</v>
      </c>
      <c r="G789" s="59">
        <v>22</v>
      </c>
      <c r="H789" s="59">
        <v>24090</v>
      </c>
      <c r="I789" s="59">
        <v>2168.1000000000004</v>
      </c>
      <c r="J789" s="53">
        <f t="shared" si="12"/>
        <v>21921.9</v>
      </c>
      <c r="K789" s="59">
        <v>10076</v>
      </c>
      <c r="L789" s="59">
        <v>11845.900000000001</v>
      </c>
      <c r="M789" s="60">
        <v>42064</v>
      </c>
    </row>
    <row r="790" spans="1:13" hidden="1">
      <c r="A790" t="s">
        <v>1109</v>
      </c>
      <c r="B790" t="s">
        <v>1113</v>
      </c>
      <c r="C790" s="59" t="s">
        <v>1119</v>
      </c>
      <c r="D790" s="59" t="s">
        <v>1112</v>
      </c>
      <c r="E790">
        <v>1102</v>
      </c>
      <c r="F790" s="59">
        <v>10</v>
      </c>
      <c r="G790" s="59">
        <v>22</v>
      </c>
      <c r="H790" s="59">
        <v>24244</v>
      </c>
      <c r="I790" s="59">
        <v>2181.96</v>
      </c>
      <c r="J790" s="53">
        <f t="shared" si="12"/>
        <v>22062.04</v>
      </c>
      <c r="K790" s="59">
        <v>10539</v>
      </c>
      <c r="L790" s="59">
        <v>11523.04</v>
      </c>
      <c r="M790" s="60">
        <v>42156</v>
      </c>
    </row>
    <row r="791" spans="1:13">
      <c r="A791" t="s">
        <v>1109</v>
      </c>
      <c r="B791" t="s">
        <v>1110</v>
      </c>
      <c r="C791" s="59" t="s">
        <v>1119</v>
      </c>
      <c r="D791" s="59" t="s">
        <v>1112</v>
      </c>
      <c r="E791">
        <v>477</v>
      </c>
      <c r="F791" s="59">
        <v>10</v>
      </c>
      <c r="G791" s="59">
        <v>9</v>
      </c>
      <c r="H791" s="59">
        <v>4293</v>
      </c>
      <c r="I791" s="59">
        <v>386.37000000000006</v>
      </c>
      <c r="J791" s="53">
        <f t="shared" si="12"/>
        <v>3906.63</v>
      </c>
      <c r="K791" s="59">
        <v>2101</v>
      </c>
      <c r="L791" s="59">
        <v>1805.63</v>
      </c>
      <c r="M791" s="60">
        <v>42278</v>
      </c>
    </row>
    <row r="792" spans="1:13" hidden="1">
      <c r="A792" t="s">
        <v>1109</v>
      </c>
      <c r="B792" t="s">
        <v>1108</v>
      </c>
      <c r="C792" s="59" t="s">
        <v>1119</v>
      </c>
      <c r="D792" s="59" t="s">
        <v>1114</v>
      </c>
      <c r="E792">
        <v>2084</v>
      </c>
      <c r="F792" s="59">
        <v>10</v>
      </c>
      <c r="G792" s="59">
        <v>22</v>
      </c>
      <c r="H792" s="59">
        <v>45848</v>
      </c>
      <c r="I792" s="59">
        <v>4584.8</v>
      </c>
      <c r="J792" s="53">
        <f t="shared" si="12"/>
        <v>41263.199999999997</v>
      </c>
      <c r="K792" s="59">
        <v>19457</v>
      </c>
      <c r="L792" s="59">
        <v>21806.199999999997</v>
      </c>
      <c r="M792" s="60">
        <v>42064</v>
      </c>
    </row>
    <row r="793" spans="1:13" hidden="1">
      <c r="A793" t="s">
        <v>1116</v>
      </c>
      <c r="B793" t="s">
        <v>1113</v>
      </c>
      <c r="C793" s="59" t="s">
        <v>1119</v>
      </c>
      <c r="D793" s="59" t="s">
        <v>1114</v>
      </c>
      <c r="E793">
        <v>669</v>
      </c>
      <c r="F793" s="59">
        <v>10</v>
      </c>
      <c r="G793" s="59">
        <v>302</v>
      </c>
      <c r="H793" s="59">
        <v>202038</v>
      </c>
      <c r="I793" s="59">
        <v>20203.800000000003</v>
      </c>
      <c r="J793" s="53">
        <f t="shared" si="12"/>
        <v>181834.2</v>
      </c>
      <c r="K793" s="59">
        <v>147976</v>
      </c>
      <c r="L793" s="59">
        <v>33858.200000000012</v>
      </c>
      <c r="M793" s="60">
        <v>42125</v>
      </c>
    </row>
    <row r="794" spans="1:13">
      <c r="A794" t="s">
        <v>1109</v>
      </c>
      <c r="B794" t="s">
        <v>1110</v>
      </c>
      <c r="C794" s="59" t="s">
        <v>1119</v>
      </c>
      <c r="D794" s="59" t="s">
        <v>1114</v>
      </c>
      <c r="E794">
        <v>378</v>
      </c>
      <c r="F794" s="59">
        <v>10</v>
      </c>
      <c r="G794" s="59">
        <v>22</v>
      </c>
      <c r="H794" s="59">
        <v>8316</v>
      </c>
      <c r="I794" s="59">
        <v>831.6</v>
      </c>
      <c r="J794" s="53">
        <f t="shared" si="12"/>
        <v>7484.4</v>
      </c>
      <c r="K794" s="59">
        <v>2345</v>
      </c>
      <c r="L794" s="59">
        <v>5139.3999999999996</v>
      </c>
      <c r="M794" s="60">
        <v>42278</v>
      </c>
    </row>
    <row r="795" spans="1:13" hidden="1">
      <c r="A795" t="s">
        <v>1109</v>
      </c>
      <c r="B795" t="s">
        <v>1108</v>
      </c>
      <c r="C795" s="59" t="s">
        <v>1119</v>
      </c>
      <c r="D795" s="59" t="s">
        <v>1114</v>
      </c>
      <c r="E795">
        <v>2537</v>
      </c>
      <c r="F795" s="59">
        <v>10</v>
      </c>
      <c r="G795" s="59">
        <v>9</v>
      </c>
      <c r="H795" s="59">
        <v>22833</v>
      </c>
      <c r="I795" s="59">
        <v>2511.6299999999997</v>
      </c>
      <c r="J795" s="53">
        <f t="shared" si="12"/>
        <v>20321.37</v>
      </c>
      <c r="K795" s="59">
        <v>13104</v>
      </c>
      <c r="L795" s="59">
        <v>7217.369999999999</v>
      </c>
      <c r="M795" s="60">
        <v>42095</v>
      </c>
    </row>
    <row r="796" spans="1:13" hidden="1">
      <c r="A796" t="s">
        <v>1116</v>
      </c>
      <c r="B796" t="s">
        <v>1111</v>
      </c>
      <c r="C796" s="59" t="s">
        <v>1119</v>
      </c>
      <c r="D796" s="59" t="s">
        <v>1114</v>
      </c>
      <c r="E796">
        <v>959</v>
      </c>
      <c r="F796" s="59">
        <v>10</v>
      </c>
      <c r="G796" s="59">
        <v>302</v>
      </c>
      <c r="H796" s="59">
        <v>289618</v>
      </c>
      <c r="I796" s="59">
        <v>31857.98</v>
      </c>
      <c r="J796" s="53">
        <f t="shared" si="12"/>
        <v>257760.02</v>
      </c>
      <c r="K796" s="59">
        <v>218557</v>
      </c>
      <c r="L796" s="59">
        <v>39203.01999999999</v>
      </c>
      <c r="M796" s="60">
        <v>42005</v>
      </c>
    </row>
    <row r="797" spans="1:13" hidden="1">
      <c r="A797" t="s">
        <v>1109</v>
      </c>
      <c r="B797" t="s">
        <v>1113</v>
      </c>
      <c r="C797" s="59" t="s">
        <v>1119</v>
      </c>
      <c r="D797" s="59" t="s">
        <v>1114</v>
      </c>
      <c r="E797">
        <v>1268</v>
      </c>
      <c r="F797" s="59">
        <v>10</v>
      </c>
      <c r="G797" s="59">
        <v>22</v>
      </c>
      <c r="H797" s="59">
        <v>27896</v>
      </c>
      <c r="I797" s="59">
        <v>3068.56</v>
      </c>
      <c r="J797" s="53">
        <f t="shared" si="12"/>
        <v>24827.439999999999</v>
      </c>
      <c r="K797" s="59">
        <v>11543</v>
      </c>
      <c r="L797" s="59">
        <v>13284.439999999999</v>
      </c>
      <c r="M797" s="60">
        <v>42064</v>
      </c>
    </row>
    <row r="798" spans="1:13" hidden="1">
      <c r="A798" t="s">
        <v>1109</v>
      </c>
      <c r="B798" t="s">
        <v>1111</v>
      </c>
      <c r="C798" s="59" t="s">
        <v>1119</v>
      </c>
      <c r="D798" s="59" t="s">
        <v>1114</v>
      </c>
      <c r="E798">
        <v>2238.5</v>
      </c>
      <c r="F798" s="59">
        <v>10</v>
      </c>
      <c r="G798" s="59">
        <v>352</v>
      </c>
      <c r="H798" s="59">
        <v>787952</v>
      </c>
      <c r="I798" s="59">
        <v>86674.72</v>
      </c>
      <c r="J798" s="53">
        <f t="shared" si="12"/>
        <v>701277.28</v>
      </c>
      <c r="K798" s="59">
        <v>547623</v>
      </c>
      <c r="L798" s="59">
        <v>153654.28000000003</v>
      </c>
      <c r="M798" s="60">
        <v>42186</v>
      </c>
    </row>
    <row r="799" spans="1:13" hidden="1">
      <c r="A799" t="s">
        <v>1103</v>
      </c>
      <c r="B799" t="s">
        <v>1111</v>
      </c>
      <c r="C799" s="59" t="s">
        <v>1119</v>
      </c>
      <c r="D799" s="59" t="s">
        <v>1114</v>
      </c>
      <c r="E799">
        <v>4076</v>
      </c>
      <c r="F799" s="59">
        <v>10</v>
      </c>
      <c r="G799" s="59">
        <v>14</v>
      </c>
      <c r="H799" s="59">
        <v>57064</v>
      </c>
      <c r="I799" s="59">
        <v>6277.04</v>
      </c>
      <c r="J799" s="53">
        <f t="shared" si="12"/>
        <v>50786.96</v>
      </c>
      <c r="K799" s="59">
        <v>12150</v>
      </c>
      <c r="L799" s="59">
        <v>38636.959999999999</v>
      </c>
      <c r="M799" s="60">
        <v>42186</v>
      </c>
    </row>
    <row r="800" spans="1:13" hidden="1">
      <c r="A800" t="s">
        <v>1103</v>
      </c>
      <c r="B800" t="s">
        <v>1108</v>
      </c>
      <c r="C800" s="59" t="s">
        <v>1119</v>
      </c>
      <c r="D800" s="59" t="s">
        <v>1114</v>
      </c>
      <c r="E800">
        <v>2448.5</v>
      </c>
      <c r="F800" s="59">
        <v>10</v>
      </c>
      <c r="G800" s="59">
        <v>14</v>
      </c>
      <c r="H800" s="59">
        <v>34279</v>
      </c>
      <c r="I800" s="59">
        <v>3770.69</v>
      </c>
      <c r="J800" s="53">
        <f t="shared" si="12"/>
        <v>30508.31</v>
      </c>
      <c r="K800" s="59">
        <v>7529.5</v>
      </c>
      <c r="L800" s="59">
        <v>22978.81</v>
      </c>
      <c r="M800" s="60">
        <v>42186</v>
      </c>
    </row>
    <row r="801" spans="1:13" hidden="1">
      <c r="A801" t="s">
        <v>1109</v>
      </c>
      <c r="B801" t="s">
        <v>1111</v>
      </c>
      <c r="C801" s="59" t="s">
        <v>1119</v>
      </c>
      <c r="D801" s="59" t="s">
        <v>1114</v>
      </c>
      <c r="E801">
        <v>2488</v>
      </c>
      <c r="F801" s="59">
        <v>10</v>
      </c>
      <c r="G801" s="59">
        <v>22</v>
      </c>
      <c r="H801" s="59">
        <v>54736</v>
      </c>
      <c r="I801" s="59">
        <v>6020.96</v>
      </c>
      <c r="J801" s="53">
        <f t="shared" si="12"/>
        <v>48715.040000000001</v>
      </c>
      <c r="K801" s="59">
        <v>24113</v>
      </c>
      <c r="L801" s="59">
        <v>24602.04</v>
      </c>
      <c r="M801" s="60">
        <v>42217</v>
      </c>
    </row>
    <row r="802" spans="1:13" hidden="1">
      <c r="A802" t="s">
        <v>1107</v>
      </c>
      <c r="B802" t="s">
        <v>1113</v>
      </c>
      <c r="C802" s="59" t="s">
        <v>1119</v>
      </c>
      <c r="D802" s="59" t="s">
        <v>1114</v>
      </c>
      <c r="E802">
        <v>2129</v>
      </c>
      <c r="F802" s="59">
        <v>10</v>
      </c>
      <c r="G802" s="59">
        <v>17</v>
      </c>
      <c r="H802" s="59">
        <v>36193</v>
      </c>
      <c r="I802" s="59">
        <v>3981.23</v>
      </c>
      <c r="J802" s="53">
        <f t="shared" si="12"/>
        <v>32211.77</v>
      </c>
      <c r="K802" s="59">
        <v>20136</v>
      </c>
      <c r="L802" s="59">
        <v>12075.77</v>
      </c>
      <c r="M802" s="60">
        <v>42217</v>
      </c>
    </row>
    <row r="803" spans="1:13" hidden="1">
      <c r="A803" t="s">
        <v>7</v>
      </c>
      <c r="B803" t="s">
        <v>1108</v>
      </c>
      <c r="C803" s="59" t="s">
        <v>1119</v>
      </c>
      <c r="D803" s="59" t="s">
        <v>1114</v>
      </c>
      <c r="E803">
        <v>2530</v>
      </c>
      <c r="F803" s="59">
        <v>10</v>
      </c>
      <c r="G803" s="59">
        <v>127</v>
      </c>
      <c r="H803" s="59">
        <v>321310</v>
      </c>
      <c r="I803" s="59">
        <v>35344.1</v>
      </c>
      <c r="J803" s="53">
        <f t="shared" si="12"/>
        <v>285965.90000000002</v>
      </c>
      <c r="K803" s="59">
        <v>293114</v>
      </c>
      <c r="L803" s="59">
        <v>-7148.0999999999767</v>
      </c>
      <c r="M803" s="60">
        <v>42278</v>
      </c>
    </row>
    <row r="804" spans="1:13" hidden="1">
      <c r="A804" t="s">
        <v>1116</v>
      </c>
      <c r="B804" t="s">
        <v>1111</v>
      </c>
      <c r="C804" s="59" t="s">
        <v>1119</v>
      </c>
      <c r="D804" s="59" t="s">
        <v>1114</v>
      </c>
      <c r="E804">
        <v>1515</v>
      </c>
      <c r="F804" s="59">
        <v>10</v>
      </c>
      <c r="G804" s="59">
        <v>302</v>
      </c>
      <c r="H804" s="59">
        <v>457530</v>
      </c>
      <c r="I804" s="59">
        <v>50328.3</v>
      </c>
      <c r="J804" s="53">
        <f t="shared" si="12"/>
        <v>407201.7</v>
      </c>
      <c r="K804" s="59">
        <v>341535</v>
      </c>
      <c r="L804" s="59">
        <v>65666.700000000012</v>
      </c>
      <c r="M804" s="60">
        <v>42309</v>
      </c>
    </row>
    <row r="805" spans="1:13" hidden="1">
      <c r="A805" t="s">
        <v>1116</v>
      </c>
      <c r="B805" t="s">
        <v>1104</v>
      </c>
      <c r="C805" s="59" t="s">
        <v>1119</v>
      </c>
      <c r="D805" s="59" t="s">
        <v>1114</v>
      </c>
      <c r="E805">
        <v>3582</v>
      </c>
      <c r="F805" s="59">
        <v>10</v>
      </c>
      <c r="G805" s="59">
        <v>302</v>
      </c>
      <c r="H805" s="59">
        <v>1081764</v>
      </c>
      <c r="I805" s="59">
        <v>129811.68</v>
      </c>
      <c r="J805" s="53">
        <f t="shared" si="12"/>
        <v>951952.32000000007</v>
      </c>
      <c r="K805" s="59">
        <v>874057</v>
      </c>
      <c r="L805" s="59">
        <v>77895.320000000065</v>
      </c>
      <c r="M805" s="60">
        <v>42005</v>
      </c>
    </row>
    <row r="806" spans="1:13" hidden="1">
      <c r="A806" t="s">
        <v>1109</v>
      </c>
      <c r="B806" t="s">
        <v>1113</v>
      </c>
      <c r="C806" s="59" t="s">
        <v>1119</v>
      </c>
      <c r="D806" s="59" t="s">
        <v>1114</v>
      </c>
      <c r="E806">
        <v>950</v>
      </c>
      <c r="F806" s="59">
        <v>10</v>
      </c>
      <c r="G806" s="59">
        <v>352</v>
      </c>
      <c r="H806" s="59">
        <v>334400</v>
      </c>
      <c r="I806" s="59">
        <v>40128</v>
      </c>
      <c r="J806" s="53">
        <f t="shared" si="12"/>
        <v>294272</v>
      </c>
      <c r="K806" s="59">
        <v>230762</v>
      </c>
      <c r="L806" s="59">
        <v>63510</v>
      </c>
      <c r="M806" s="60">
        <v>42156</v>
      </c>
    </row>
    <row r="807" spans="1:13" hidden="1">
      <c r="A807" t="s">
        <v>7</v>
      </c>
      <c r="B807" t="s">
        <v>1113</v>
      </c>
      <c r="C807" s="59" t="s">
        <v>1119</v>
      </c>
      <c r="D807" s="59" t="s">
        <v>1114</v>
      </c>
      <c r="E807">
        <v>2252</v>
      </c>
      <c r="F807" s="59">
        <v>10</v>
      </c>
      <c r="G807" s="59">
        <v>127</v>
      </c>
      <c r="H807" s="59">
        <v>286004</v>
      </c>
      <c r="I807" s="59">
        <v>34320.479999999996</v>
      </c>
      <c r="J807" s="53">
        <f t="shared" si="12"/>
        <v>251683.52000000002</v>
      </c>
      <c r="K807" s="59">
        <v>259163</v>
      </c>
      <c r="L807" s="59">
        <v>-7479.4799999999814</v>
      </c>
      <c r="M807" s="60">
        <v>42278</v>
      </c>
    </row>
    <row r="808" spans="1:13" hidden="1">
      <c r="A808" t="s">
        <v>1109</v>
      </c>
      <c r="B808" t="s">
        <v>1113</v>
      </c>
      <c r="C808" s="59" t="s">
        <v>1119</v>
      </c>
      <c r="D808" s="59" t="s">
        <v>1114</v>
      </c>
      <c r="E808">
        <v>997</v>
      </c>
      <c r="F808" s="59">
        <v>10</v>
      </c>
      <c r="G808" s="59">
        <v>22</v>
      </c>
      <c r="H808" s="59">
        <v>21934</v>
      </c>
      <c r="I808" s="59">
        <v>2632.08</v>
      </c>
      <c r="J808" s="53">
        <f t="shared" si="12"/>
        <v>19301.919999999998</v>
      </c>
      <c r="K808" s="59">
        <v>9276</v>
      </c>
      <c r="L808" s="59">
        <v>10025.919999999998</v>
      </c>
      <c r="M808" s="60">
        <v>42278</v>
      </c>
    </row>
    <row r="809" spans="1:13" hidden="1">
      <c r="A809" t="s">
        <v>1109</v>
      </c>
      <c r="B809" t="s">
        <v>1108</v>
      </c>
      <c r="C809" s="59" t="s">
        <v>1119</v>
      </c>
      <c r="D809" s="59" t="s">
        <v>1114</v>
      </c>
      <c r="E809">
        <v>1723</v>
      </c>
      <c r="F809" s="59">
        <v>10</v>
      </c>
      <c r="G809" s="59">
        <v>352</v>
      </c>
      <c r="H809" s="59">
        <v>606496</v>
      </c>
      <c r="I809" s="59">
        <v>72779.520000000004</v>
      </c>
      <c r="J809" s="53">
        <f t="shared" si="12"/>
        <v>533716.47999999998</v>
      </c>
      <c r="K809" s="59">
        <v>414520</v>
      </c>
      <c r="L809" s="59">
        <v>119196.47999999998</v>
      </c>
      <c r="M809" s="60">
        <v>42309</v>
      </c>
    </row>
    <row r="810" spans="1:13">
      <c r="A810" t="s">
        <v>1116</v>
      </c>
      <c r="B810" t="s">
        <v>1110</v>
      </c>
      <c r="C810" s="59" t="s">
        <v>1119</v>
      </c>
      <c r="D810" s="59" t="s">
        <v>1114</v>
      </c>
      <c r="E810">
        <v>1350</v>
      </c>
      <c r="F810" s="59">
        <v>10</v>
      </c>
      <c r="G810" s="59">
        <v>302</v>
      </c>
      <c r="H810" s="59">
        <v>407700</v>
      </c>
      <c r="I810" s="59">
        <v>48924</v>
      </c>
      <c r="J810" s="53">
        <f t="shared" si="12"/>
        <v>358776</v>
      </c>
      <c r="K810" s="59">
        <v>339915</v>
      </c>
      <c r="L810" s="59">
        <v>18861</v>
      </c>
      <c r="M810" s="60">
        <v>42309</v>
      </c>
    </row>
    <row r="811" spans="1:13" hidden="1">
      <c r="A811" t="s">
        <v>1116</v>
      </c>
      <c r="B811" t="s">
        <v>1113</v>
      </c>
      <c r="C811" s="59" t="s">
        <v>1119</v>
      </c>
      <c r="D811" s="59" t="s">
        <v>1114</v>
      </c>
      <c r="E811">
        <v>2145</v>
      </c>
      <c r="F811" s="59">
        <v>10</v>
      </c>
      <c r="G811" s="59">
        <v>302</v>
      </c>
      <c r="H811" s="59">
        <v>647790</v>
      </c>
      <c r="I811" s="59">
        <v>77734.8</v>
      </c>
      <c r="J811" s="53">
        <f t="shared" si="12"/>
        <v>570055.19999999995</v>
      </c>
      <c r="K811" s="59">
        <v>537844</v>
      </c>
      <c r="L811" s="59">
        <v>32211.199999999953</v>
      </c>
      <c r="M811" s="60">
        <v>42309</v>
      </c>
    </row>
    <row r="812" spans="1:13" hidden="1">
      <c r="A812" t="s">
        <v>1109</v>
      </c>
      <c r="B812" t="s">
        <v>1113</v>
      </c>
      <c r="C812" s="59" t="s">
        <v>1119</v>
      </c>
      <c r="D812" s="59" t="s">
        <v>1114</v>
      </c>
      <c r="E812">
        <v>1314</v>
      </c>
      <c r="F812" s="59">
        <v>10</v>
      </c>
      <c r="G812" s="59">
        <v>352</v>
      </c>
      <c r="H812" s="59">
        <v>462528</v>
      </c>
      <c r="I812" s="59">
        <v>55503.360000000001</v>
      </c>
      <c r="J812" s="53">
        <f t="shared" si="12"/>
        <v>407024.64000000001</v>
      </c>
      <c r="K812" s="59">
        <v>311683</v>
      </c>
      <c r="L812" s="59">
        <v>95341.640000000014</v>
      </c>
      <c r="M812" s="60">
        <v>42309</v>
      </c>
    </row>
    <row r="813" spans="1:13" hidden="1">
      <c r="A813" t="s">
        <v>1109</v>
      </c>
      <c r="B813" t="s">
        <v>1113</v>
      </c>
      <c r="C813" s="59" t="s">
        <v>1119</v>
      </c>
      <c r="D813" s="59" t="s">
        <v>1114</v>
      </c>
      <c r="E813">
        <v>1252</v>
      </c>
      <c r="F813" s="59">
        <v>10</v>
      </c>
      <c r="G813" s="59">
        <v>22</v>
      </c>
      <c r="H813" s="59">
        <v>27544</v>
      </c>
      <c r="I813" s="59">
        <v>3305.2799999999997</v>
      </c>
      <c r="J813" s="53">
        <f t="shared" si="12"/>
        <v>24238.720000000001</v>
      </c>
      <c r="K813" s="59">
        <v>12528</v>
      </c>
      <c r="L813" s="59">
        <v>11710.720000000001</v>
      </c>
      <c r="M813" s="60">
        <v>42339</v>
      </c>
    </row>
    <row r="814" spans="1:13">
      <c r="A814" t="s">
        <v>1109</v>
      </c>
      <c r="B814" t="s">
        <v>1110</v>
      </c>
      <c r="C814" s="59" t="s">
        <v>1119</v>
      </c>
      <c r="D814" s="59" t="s">
        <v>1114</v>
      </c>
      <c r="E814">
        <v>1577</v>
      </c>
      <c r="F814" s="59">
        <v>10</v>
      </c>
      <c r="G814" s="59">
        <v>22</v>
      </c>
      <c r="H814" s="59">
        <v>34694</v>
      </c>
      <c r="I814" s="59">
        <v>4163.2800000000007</v>
      </c>
      <c r="J814" s="53">
        <f t="shared" si="12"/>
        <v>30530.720000000001</v>
      </c>
      <c r="K814" s="59">
        <v>15611</v>
      </c>
      <c r="L814" s="59">
        <v>14919.720000000001</v>
      </c>
      <c r="M814" s="60">
        <v>42339</v>
      </c>
    </row>
    <row r="815" spans="1:13" hidden="1">
      <c r="A815" t="s">
        <v>1109</v>
      </c>
      <c r="B815" t="s">
        <v>1104</v>
      </c>
      <c r="C815" s="59" t="s">
        <v>1119</v>
      </c>
      <c r="D815" s="59" t="s">
        <v>1114</v>
      </c>
      <c r="E815">
        <v>1492.5</v>
      </c>
      <c r="F815" s="59">
        <v>10</v>
      </c>
      <c r="G815" s="59">
        <v>9</v>
      </c>
      <c r="H815" s="59">
        <v>13432.5</v>
      </c>
      <c r="I815" s="59">
        <v>1746.2250000000001</v>
      </c>
      <c r="J815" s="53">
        <f t="shared" si="12"/>
        <v>11686.275</v>
      </c>
      <c r="K815" s="59">
        <v>7543.5</v>
      </c>
      <c r="L815" s="59">
        <v>4142.7749999999996</v>
      </c>
      <c r="M815" s="60">
        <v>42005</v>
      </c>
    </row>
    <row r="816" spans="1:13">
      <c r="A816" t="s">
        <v>1116</v>
      </c>
      <c r="B816" t="s">
        <v>1110</v>
      </c>
      <c r="C816" s="59" t="s">
        <v>1119</v>
      </c>
      <c r="D816" s="59" t="s">
        <v>1114</v>
      </c>
      <c r="E816">
        <v>940</v>
      </c>
      <c r="F816" s="59">
        <v>10</v>
      </c>
      <c r="G816" s="59">
        <v>302</v>
      </c>
      <c r="H816" s="59">
        <v>283880</v>
      </c>
      <c r="I816" s="59">
        <v>36904.400000000001</v>
      </c>
      <c r="J816" s="53">
        <f t="shared" si="12"/>
        <v>246975.6</v>
      </c>
      <c r="K816" s="59">
        <v>201916</v>
      </c>
      <c r="L816" s="59">
        <v>45059.600000000006</v>
      </c>
      <c r="M816" s="60">
        <v>42005</v>
      </c>
    </row>
    <row r="817" spans="1:13" hidden="1">
      <c r="A817" t="s">
        <v>1109</v>
      </c>
      <c r="B817" t="s">
        <v>1104</v>
      </c>
      <c r="C817" s="59" t="s">
        <v>1119</v>
      </c>
      <c r="D817" s="59" t="s">
        <v>1114</v>
      </c>
      <c r="E817">
        <v>2741</v>
      </c>
      <c r="F817" s="59">
        <v>10</v>
      </c>
      <c r="G817" s="59">
        <v>22</v>
      </c>
      <c r="H817" s="59">
        <v>60302</v>
      </c>
      <c r="I817" s="59">
        <v>7839.26</v>
      </c>
      <c r="J817" s="53">
        <f t="shared" si="12"/>
        <v>52462.74</v>
      </c>
      <c r="K817" s="59">
        <v>26801</v>
      </c>
      <c r="L817" s="59">
        <v>25661.739999999998</v>
      </c>
      <c r="M817" s="60">
        <v>42036</v>
      </c>
    </row>
    <row r="818" spans="1:13">
      <c r="A818" t="s">
        <v>1109</v>
      </c>
      <c r="B818" t="s">
        <v>1110</v>
      </c>
      <c r="C818" s="59" t="s">
        <v>1119</v>
      </c>
      <c r="D818" s="59" t="s">
        <v>1114</v>
      </c>
      <c r="E818">
        <v>2846</v>
      </c>
      <c r="F818" s="59">
        <v>10</v>
      </c>
      <c r="G818" s="59">
        <v>22</v>
      </c>
      <c r="H818" s="59">
        <v>62612</v>
      </c>
      <c r="I818" s="59">
        <v>8139.56</v>
      </c>
      <c r="J818" s="53">
        <f t="shared" si="12"/>
        <v>54472.44</v>
      </c>
      <c r="K818" s="59">
        <v>27488</v>
      </c>
      <c r="L818" s="59">
        <v>26984.440000000002</v>
      </c>
      <c r="M818" s="60">
        <v>42036</v>
      </c>
    </row>
    <row r="819" spans="1:13" hidden="1">
      <c r="A819" t="s">
        <v>1109</v>
      </c>
      <c r="B819" t="s">
        <v>1111</v>
      </c>
      <c r="C819" s="59" t="s">
        <v>1119</v>
      </c>
      <c r="D819" s="59" t="s">
        <v>1114</v>
      </c>
      <c r="E819">
        <v>2699</v>
      </c>
      <c r="F819" s="59">
        <v>10</v>
      </c>
      <c r="G819" s="59">
        <v>352</v>
      </c>
      <c r="H819" s="59">
        <v>950048</v>
      </c>
      <c r="I819" s="59">
        <v>123506.24000000001</v>
      </c>
      <c r="J819" s="53">
        <f t="shared" si="12"/>
        <v>826541.76</v>
      </c>
      <c r="K819" s="59">
        <v>684729</v>
      </c>
      <c r="L819" s="59">
        <v>141812.76</v>
      </c>
      <c r="M819" s="60">
        <v>42156</v>
      </c>
    </row>
    <row r="820" spans="1:13" hidden="1">
      <c r="A820" t="s">
        <v>7</v>
      </c>
      <c r="B820" t="s">
        <v>1111</v>
      </c>
      <c r="C820" s="59" t="s">
        <v>1119</v>
      </c>
      <c r="D820" s="59" t="s">
        <v>1114</v>
      </c>
      <c r="E820">
        <v>1679</v>
      </c>
      <c r="F820" s="59">
        <v>10</v>
      </c>
      <c r="G820" s="59">
        <v>127</v>
      </c>
      <c r="H820" s="59">
        <v>213233</v>
      </c>
      <c r="I820" s="59">
        <v>27720.29</v>
      </c>
      <c r="J820" s="53">
        <f t="shared" si="12"/>
        <v>185512.71</v>
      </c>
      <c r="K820" s="59">
        <v>190248</v>
      </c>
      <c r="L820" s="59">
        <v>-4735.2900000000081</v>
      </c>
      <c r="M820" s="60">
        <v>42156</v>
      </c>
    </row>
    <row r="821" spans="1:13" hidden="1">
      <c r="A821" t="s">
        <v>1103</v>
      </c>
      <c r="B821" t="s">
        <v>1113</v>
      </c>
      <c r="C821" s="59" t="s">
        <v>1119</v>
      </c>
      <c r="D821" s="59" t="s">
        <v>1114</v>
      </c>
      <c r="E821">
        <v>657</v>
      </c>
      <c r="F821" s="59">
        <v>10</v>
      </c>
      <c r="G821" s="59">
        <v>14</v>
      </c>
      <c r="H821" s="59">
        <v>9198</v>
      </c>
      <c r="I821" s="59">
        <v>1195.74</v>
      </c>
      <c r="J821" s="53">
        <f t="shared" si="12"/>
        <v>8002.26</v>
      </c>
      <c r="K821" s="59">
        <v>2041</v>
      </c>
      <c r="L821" s="59">
        <v>5961.26</v>
      </c>
      <c r="M821" s="60">
        <v>42186</v>
      </c>
    </row>
    <row r="822" spans="1:13" hidden="1">
      <c r="A822" t="s">
        <v>1109</v>
      </c>
      <c r="B822" t="s">
        <v>1108</v>
      </c>
      <c r="C822" s="59" t="s">
        <v>1119</v>
      </c>
      <c r="D822" s="59" t="s">
        <v>1114</v>
      </c>
      <c r="E822">
        <v>2800</v>
      </c>
      <c r="F822" s="59">
        <v>10</v>
      </c>
      <c r="G822" s="59">
        <v>9</v>
      </c>
      <c r="H822" s="59">
        <v>25200</v>
      </c>
      <c r="I822" s="59">
        <v>3276</v>
      </c>
      <c r="J822" s="53">
        <f t="shared" si="12"/>
        <v>21924</v>
      </c>
      <c r="K822" s="59">
        <v>13752</v>
      </c>
      <c r="L822" s="59">
        <v>8172</v>
      </c>
      <c r="M822" s="60">
        <v>42217</v>
      </c>
    </row>
    <row r="823" spans="1:13" hidden="1">
      <c r="A823" t="s">
        <v>1107</v>
      </c>
      <c r="B823" t="s">
        <v>1111</v>
      </c>
      <c r="C823" s="59" t="s">
        <v>1119</v>
      </c>
      <c r="D823" s="59" t="s">
        <v>1114</v>
      </c>
      <c r="E823">
        <v>1708</v>
      </c>
      <c r="F823" s="59">
        <v>10</v>
      </c>
      <c r="G823" s="59">
        <v>17</v>
      </c>
      <c r="H823" s="59">
        <v>29036</v>
      </c>
      <c r="I823" s="59">
        <v>3774.6800000000003</v>
      </c>
      <c r="J823" s="53">
        <f t="shared" si="12"/>
        <v>25261.32</v>
      </c>
      <c r="K823" s="59">
        <v>16089</v>
      </c>
      <c r="L823" s="59">
        <v>9172.32</v>
      </c>
      <c r="M823" s="60">
        <v>42278</v>
      </c>
    </row>
    <row r="824" spans="1:13" hidden="1">
      <c r="A824" t="s">
        <v>1109</v>
      </c>
      <c r="B824" t="s">
        <v>1111</v>
      </c>
      <c r="C824" s="59" t="s">
        <v>1119</v>
      </c>
      <c r="D824" s="59" t="s">
        <v>1114</v>
      </c>
      <c r="E824">
        <v>1350</v>
      </c>
      <c r="F824" s="59">
        <v>10</v>
      </c>
      <c r="G824" s="59">
        <v>22</v>
      </c>
      <c r="H824" s="59">
        <v>29700</v>
      </c>
      <c r="I824" s="59">
        <v>3861</v>
      </c>
      <c r="J824" s="53">
        <f t="shared" si="12"/>
        <v>25839</v>
      </c>
      <c r="K824" s="59">
        <v>12880</v>
      </c>
      <c r="L824" s="59">
        <v>12959</v>
      </c>
      <c r="M824" s="60">
        <v>42278</v>
      </c>
    </row>
    <row r="825" spans="1:13">
      <c r="A825" t="s">
        <v>1109</v>
      </c>
      <c r="B825" t="s">
        <v>1110</v>
      </c>
      <c r="C825" s="59" t="s">
        <v>1119</v>
      </c>
      <c r="D825" s="59" t="s">
        <v>1114</v>
      </c>
      <c r="E825">
        <v>389</v>
      </c>
      <c r="F825" s="59">
        <v>10</v>
      </c>
      <c r="G825" s="59">
        <v>352</v>
      </c>
      <c r="H825" s="59">
        <v>136928</v>
      </c>
      <c r="I825" s="59">
        <v>17800.64</v>
      </c>
      <c r="J825" s="53">
        <f t="shared" si="12"/>
        <v>119127.36</v>
      </c>
      <c r="K825" s="59">
        <v>93157</v>
      </c>
      <c r="L825" s="59">
        <v>25970.36</v>
      </c>
      <c r="M825" s="60">
        <v>42309</v>
      </c>
    </row>
    <row r="826" spans="1:13">
      <c r="A826" t="s">
        <v>1103</v>
      </c>
      <c r="B826" t="s">
        <v>1110</v>
      </c>
      <c r="C826" s="59" t="s">
        <v>1119</v>
      </c>
      <c r="D826" s="59" t="s">
        <v>1114</v>
      </c>
      <c r="E826">
        <v>1047</v>
      </c>
      <c r="F826" s="59">
        <v>10</v>
      </c>
      <c r="G826" s="59">
        <v>14</v>
      </c>
      <c r="H826" s="59">
        <v>14658</v>
      </c>
      <c r="I826" s="59">
        <v>1905.54</v>
      </c>
      <c r="J826" s="53">
        <f t="shared" si="12"/>
        <v>12752.46</v>
      </c>
      <c r="K826" s="59">
        <v>3402</v>
      </c>
      <c r="L826" s="59">
        <v>9350.4599999999991</v>
      </c>
      <c r="M826" s="60">
        <v>42339</v>
      </c>
    </row>
    <row r="827" spans="1:13">
      <c r="A827" t="s">
        <v>1107</v>
      </c>
      <c r="B827" t="s">
        <v>1110</v>
      </c>
      <c r="C827" s="59" t="s">
        <v>1119</v>
      </c>
      <c r="D827" s="59" t="s">
        <v>1114</v>
      </c>
      <c r="E827">
        <v>286</v>
      </c>
      <c r="F827" s="59">
        <v>10</v>
      </c>
      <c r="G827" s="59">
        <v>17</v>
      </c>
      <c r="H827" s="59">
        <v>4862</v>
      </c>
      <c r="I827" s="59">
        <v>680.68</v>
      </c>
      <c r="J827" s="53">
        <f t="shared" si="12"/>
        <v>4181.32</v>
      </c>
      <c r="K827" s="59">
        <v>2733</v>
      </c>
      <c r="L827" s="59">
        <v>1448.3199999999997</v>
      </c>
      <c r="M827" s="60">
        <v>42036</v>
      </c>
    </row>
    <row r="828" spans="1:13" hidden="1">
      <c r="A828" t="s">
        <v>1109</v>
      </c>
      <c r="B828" t="s">
        <v>1111</v>
      </c>
      <c r="C828" s="59" t="s">
        <v>1119</v>
      </c>
      <c r="D828" s="59" t="s">
        <v>1114</v>
      </c>
      <c r="E828">
        <v>2486</v>
      </c>
      <c r="F828" s="59">
        <v>10</v>
      </c>
      <c r="G828" s="59">
        <v>22</v>
      </c>
      <c r="H828" s="59">
        <v>54692</v>
      </c>
      <c r="I828" s="59">
        <v>7656.8799999999992</v>
      </c>
      <c r="J828" s="53">
        <f t="shared" si="12"/>
        <v>47035.12</v>
      </c>
      <c r="K828" s="59">
        <v>24749</v>
      </c>
      <c r="L828" s="59">
        <v>22286.120000000003</v>
      </c>
      <c r="M828" s="60">
        <v>42064</v>
      </c>
    </row>
    <row r="829" spans="1:13" hidden="1">
      <c r="A829" t="s">
        <v>1107</v>
      </c>
      <c r="B829" t="s">
        <v>1104</v>
      </c>
      <c r="C829" s="59" t="s">
        <v>1119</v>
      </c>
      <c r="D829" s="59" t="s">
        <v>1114</v>
      </c>
      <c r="E829">
        <v>1812</v>
      </c>
      <c r="F829" s="59">
        <v>10</v>
      </c>
      <c r="G829" s="59">
        <v>17</v>
      </c>
      <c r="H829" s="59">
        <v>30804</v>
      </c>
      <c r="I829" s="59">
        <v>4312.5599999999995</v>
      </c>
      <c r="J829" s="53">
        <f t="shared" si="12"/>
        <v>26491.440000000002</v>
      </c>
      <c r="K829" s="59">
        <v>17796</v>
      </c>
      <c r="L829" s="59">
        <v>8695.4400000000023</v>
      </c>
      <c r="M829" s="60">
        <v>42248</v>
      </c>
    </row>
    <row r="830" spans="1:13" hidden="1">
      <c r="A830" t="s">
        <v>1103</v>
      </c>
      <c r="B830" t="s">
        <v>1108</v>
      </c>
      <c r="C830" s="59" t="s">
        <v>1119</v>
      </c>
      <c r="D830" s="59" t="s">
        <v>1114</v>
      </c>
      <c r="E830">
        <v>1538</v>
      </c>
      <c r="F830" s="59">
        <v>10</v>
      </c>
      <c r="G830" s="59">
        <v>14</v>
      </c>
      <c r="H830" s="59">
        <v>21532</v>
      </c>
      <c r="I830" s="59">
        <v>3014.4799999999996</v>
      </c>
      <c r="J830" s="53">
        <f t="shared" si="12"/>
        <v>18517.52</v>
      </c>
      <c r="K830" s="59">
        <v>4109</v>
      </c>
      <c r="L830" s="59">
        <v>14408.52</v>
      </c>
      <c r="M830" s="60">
        <v>42278</v>
      </c>
    </row>
    <row r="831" spans="1:13" hidden="1">
      <c r="A831" t="s">
        <v>1109</v>
      </c>
      <c r="B831" t="s">
        <v>1113</v>
      </c>
      <c r="C831" s="59" t="s">
        <v>1119</v>
      </c>
      <c r="D831" s="59" t="s">
        <v>1114</v>
      </c>
      <c r="E831">
        <v>396</v>
      </c>
      <c r="F831" s="59">
        <v>10</v>
      </c>
      <c r="G831" s="59">
        <v>22</v>
      </c>
      <c r="H831" s="59">
        <v>8712</v>
      </c>
      <c r="I831" s="59">
        <v>1219.68</v>
      </c>
      <c r="J831" s="53">
        <f t="shared" si="12"/>
        <v>7492.32</v>
      </c>
      <c r="K831" s="59">
        <v>3087</v>
      </c>
      <c r="L831" s="59">
        <v>4405.32</v>
      </c>
      <c r="M831" s="60">
        <v>42036</v>
      </c>
    </row>
    <row r="832" spans="1:13" hidden="1">
      <c r="A832" t="s">
        <v>1103</v>
      </c>
      <c r="B832" t="s">
        <v>1104</v>
      </c>
      <c r="C832" s="59" t="s">
        <v>1119</v>
      </c>
      <c r="D832" s="59" t="s">
        <v>1114</v>
      </c>
      <c r="E832">
        <v>2926</v>
      </c>
      <c r="F832" s="59">
        <v>10</v>
      </c>
      <c r="G832" s="59">
        <v>14</v>
      </c>
      <c r="H832" s="59">
        <v>40964</v>
      </c>
      <c r="I832" s="59">
        <v>5734.9600000000009</v>
      </c>
      <c r="J832" s="53">
        <f t="shared" si="12"/>
        <v>35229.040000000001</v>
      </c>
      <c r="K832" s="59">
        <v>8981</v>
      </c>
      <c r="L832" s="59">
        <v>26248.04</v>
      </c>
      <c r="M832" s="60">
        <v>42278</v>
      </c>
    </row>
    <row r="833" spans="1:13" hidden="1">
      <c r="A833" t="s">
        <v>1109</v>
      </c>
      <c r="B833" t="s">
        <v>1108</v>
      </c>
      <c r="C833" s="59" t="s">
        <v>1119</v>
      </c>
      <c r="D833" s="59" t="s">
        <v>1114</v>
      </c>
      <c r="E833">
        <v>1764</v>
      </c>
      <c r="F833" s="59">
        <v>10</v>
      </c>
      <c r="G833" s="59">
        <v>9</v>
      </c>
      <c r="H833" s="59">
        <v>15876</v>
      </c>
      <c r="I833" s="59">
        <v>2222.6400000000003</v>
      </c>
      <c r="J833" s="53">
        <f t="shared" si="12"/>
        <v>13653.36</v>
      </c>
      <c r="K833" s="59">
        <v>8689</v>
      </c>
      <c r="L833" s="59">
        <v>4964.3600000000006</v>
      </c>
      <c r="M833" s="60">
        <v>42278</v>
      </c>
    </row>
    <row r="834" spans="1:13" hidden="1">
      <c r="A834" t="s">
        <v>1109</v>
      </c>
      <c r="B834" t="s">
        <v>1111</v>
      </c>
      <c r="C834" s="59" t="s">
        <v>1119</v>
      </c>
      <c r="D834" s="59" t="s">
        <v>1114</v>
      </c>
      <c r="E834">
        <v>808</v>
      </c>
      <c r="F834" s="59">
        <v>10</v>
      </c>
      <c r="G834" s="59">
        <v>352</v>
      </c>
      <c r="H834" s="59">
        <v>284416</v>
      </c>
      <c r="I834" s="59">
        <v>39818.240000000005</v>
      </c>
      <c r="J834" s="53">
        <f t="shared" ref="J834:J897" si="13">H834-I834</f>
        <v>244597.76000000001</v>
      </c>
      <c r="K834" s="59">
        <v>182182</v>
      </c>
      <c r="L834" s="59">
        <v>62415.760000000009</v>
      </c>
      <c r="M834" s="60">
        <v>42309</v>
      </c>
    </row>
    <row r="835" spans="1:13" hidden="1">
      <c r="A835" t="s">
        <v>1109</v>
      </c>
      <c r="B835" t="s">
        <v>1104</v>
      </c>
      <c r="C835" s="59" t="s">
        <v>1119</v>
      </c>
      <c r="D835" s="59" t="s">
        <v>1114</v>
      </c>
      <c r="E835">
        <v>1227</v>
      </c>
      <c r="F835" s="59">
        <v>10</v>
      </c>
      <c r="G835" s="59">
        <v>352</v>
      </c>
      <c r="H835" s="59">
        <v>431904</v>
      </c>
      <c r="I835" s="59">
        <v>60466.560000000005</v>
      </c>
      <c r="J835" s="53">
        <f t="shared" si="13"/>
        <v>371437.44</v>
      </c>
      <c r="K835" s="59">
        <v>306187</v>
      </c>
      <c r="L835" s="59">
        <v>65250.44</v>
      </c>
      <c r="M835" s="60">
        <v>42309</v>
      </c>
    </row>
    <row r="836" spans="1:13">
      <c r="A836" t="s">
        <v>1109</v>
      </c>
      <c r="B836" t="s">
        <v>1110</v>
      </c>
      <c r="C836" s="59" t="s">
        <v>1119</v>
      </c>
      <c r="D836" s="59" t="s">
        <v>1114</v>
      </c>
      <c r="E836">
        <v>1236</v>
      </c>
      <c r="F836" s="59">
        <v>10</v>
      </c>
      <c r="G836" s="59">
        <v>22</v>
      </c>
      <c r="H836" s="59">
        <v>27192</v>
      </c>
      <c r="I836" s="59">
        <v>4078.7999999999997</v>
      </c>
      <c r="J836" s="53">
        <f t="shared" si="13"/>
        <v>23113.200000000001</v>
      </c>
      <c r="K836" s="59">
        <v>12049</v>
      </c>
      <c r="L836" s="59">
        <v>11064.2</v>
      </c>
      <c r="M836" s="60">
        <v>42064</v>
      </c>
    </row>
    <row r="837" spans="1:13" hidden="1">
      <c r="A837" t="s">
        <v>1107</v>
      </c>
      <c r="B837" t="s">
        <v>1111</v>
      </c>
      <c r="C837" s="59" t="s">
        <v>1119</v>
      </c>
      <c r="D837" s="59" t="s">
        <v>1114</v>
      </c>
      <c r="E837">
        <v>1616</v>
      </c>
      <c r="F837" s="59">
        <v>10</v>
      </c>
      <c r="G837" s="59">
        <v>17</v>
      </c>
      <c r="H837" s="59">
        <v>27472</v>
      </c>
      <c r="I837" s="59">
        <v>4120.8</v>
      </c>
      <c r="J837" s="53">
        <f t="shared" si="13"/>
        <v>23351.200000000001</v>
      </c>
      <c r="K837" s="59">
        <v>16117</v>
      </c>
      <c r="L837" s="59">
        <v>7234.2000000000007</v>
      </c>
      <c r="M837" s="60">
        <v>42095</v>
      </c>
    </row>
    <row r="838" spans="1:13" hidden="1">
      <c r="A838" t="s">
        <v>1109</v>
      </c>
      <c r="B838" t="s">
        <v>1113</v>
      </c>
      <c r="C838" s="59" t="s">
        <v>1119</v>
      </c>
      <c r="D838" s="59" t="s">
        <v>1114</v>
      </c>
      <c r="E838">
        <v>2588</v>
      </c>
      <c r="F838" s="59">
        <v>10</v>
      </c>
      <c r="G838" s="59">
        <v>9</v>
      </c>
      <c r="H838" s="59">
        <v>23292</v>
      </c>
      <c r="I838" s="59">
        <v>3493.7999999999997</v>
      </c>
      <c r="J838" s="53">
        <f t="shared" si="13"/>
        <v>19798.2</v>
      </c>
      <c r="K838" s="59">
        <v>12780</v>
      </c>
      <c r="L838" s="59">
        <v>7018.2000000000007</v>
      </c>
      <c r="M838" s="60">
        <v>42095</v>
      </c>
    </row>
    <row r="839" spans="1:13" hidden="1">
      <c r="A839" t="s">
        <v>1109</v>
      </c>
      <c r="B839" t="s">
        <v>1113</v>
      </c>
      <c r="C839" s="59" t="s">
        <v>1119</v>
      </c>
      <c r="D839" s="59" t="s">
        <v>1114</v>
      </c>
      <c r="E839">
        <v>2911</v>
      </c>
      <c r="F839" s="59">
        <v>10</v>
      </c>
      <c r="G839" s="59">
        <v>352</v>
      </c>
      <c r="H839" s="59">
        <v>1024672</v>
      </c>
      <c r="I839" s="59">
        <v>153700.79999999999</v>
      </c>
      <c r="J839" s="53">
        <f t="shared" si="13"/>
        <v>870971.2</v>
      </c>
      <c r="K839" s="59">
        <v>741502</v>
      </c>
      <c r="L839" s="59">
        <v>129469.19999999995</v>
      </c>
      <c r="M839" s="60">
        <v>42125</v>
      </c>
    </row>
    <row r="840" spans="1:13" hidden="1">
      <c r="A840" t="s">
        <v>1107</v>
      </c>
      <c r="B840" t="s">
        <v>1111</v>
      </c>
      <c r="C840" s="59" t="s">
        <v>1119</v>
      </c>
      <c r="D840" s="59" t="s">
        <v>1114</v>
      </c>
      <c r="E840">
        <v>2665</v>
      </c>
      <c r="F840" s="59">
        <v>10</v>
      </c>
      <c r="G840" s="59">
        <v>17</v>
      </c>
      <c r="H840" s="59">
        <v>45305</v>
      </c>
      <c r="I840" s="59">
        <v>6795.75</v>
      </c>
      <c r="J840" s="53">
        <f t="shared" si="13"/>
        <v>38509.25</v>
      </c>
      <c r="K840" s="59">
        <v>25749</v>
      </c>
      <c r="L840" s="59">
        <v>12760.25</v>
      </c>
      <c r="M840" s="60">
        <v>42217</v>
      </c>
    </row>
    <row r="841" spans="1:13">
      <c r="A841" t="s">
        <v>7</v>
      </c>
      <c r="B841" t="s">
        <v>1110</v>
      </c>
      <c r="C841" s="59" t="s">
        <v>1119</v>
      </c>
      <c r="D841" s="59" t="s">
        <v>1114</v>
      </c>
      <c r="E841">
        <v>1084</v>
      </c>
      <c r="F841" s="59">
        <v>10</v>
      </c>
      <c r="G841" s="59">
        <v>127</v>
      </c>
      <c r="H841" s="59">
        <v>137668</v>
      </c>
      <c r="I841" s="59">
        <v>20650.2</v>
      </c>
      <c r="J841" s="53">
        <f t="shared" si="13"/>
        <v>117017.8</v>
      </c>
      <c r="K841" s="59">
        <v>130216</v>
      </c>
      <c r="L841" s="59">
        <v>-13198.199999999997</v>
      </c>
      <c r="M841" s="60">
        <v>42278</v>
      </c>
    </row>
    <row r="842" spans="1:13">
      <c r="A842" t="s">
        <v>1107</v>
      </c>
      <c r="B842" t="s">
        <v>1110</v>
      </c>
      <c r="C842" s="59" t="s">
        <v>1119</v>
      </c>
      <c r="D842" s="59" t="s">
        <v>1114</v>
      </c>
      <c r="E842">
        <v>1226</v>
      </c>
      <c r="F842" s="59">
        <v>10</v>
      </c>
      <c r="G842" s="59">
        <v>17</v>
      </c>
      <c r="H842" s="59">
        <v>20842</v>
      </c>
      <c r="I842" s="59">
        <v>3126.2999999999997</v>
      </c>
      <c r="J842" s="53">
        <f t="shared" si="13"/>
        <v>17715.7</v>
      </c>
      <c r="K842" s="59">
        <v>11936</v>
      </c>
      <c r="L842" s="59">
        <v>5779.7000000000007</v>
      </c>
      <c r="M842" s="60">
        <v>42278</v>
      </c>
    </row>
    <row r="843" spans="1:13" hidden="1">
      <c r="A843" t="s">
        <v>1103</v>
      </c>
      <c r="B843" t="s">
        <v>1104</v>
      </c>
      <c r="C843" s="59" t="s">
        <v>1119</v>
      </c>
      <c r="D843" s="59" t="s">
        <v>1114</v>
      </c>
      <c r="E843">
        <v>965</v>
      </c>
      <c r="F843" s="59">
        <v>10</v>
      </c>
      <c r="G843" s="59">
        <v>14</v>
      </c>
      <c r="H843" s="59">
        <v>13510</v>
      </c>
      <c r="I843" s="59">
        <v>2026.5</v>
      </c>
      <c r="J843" s="53">
        <f t="shared" si="13"/>
        <v>11483.5</v>
      </c>
      <c r="K843" s="59">
        <v>3181</v>
      </c>
      <c r="L843" s="59">
        <v>8302.5</v>
      </c>
      <c r="M843" s="60">
        <v>42339</v>
      </c>
    </row>
    <row r="844" spans="1:13" hidden="1">
      <c r="A844" t="s">
        <v>1109</v>
      </c>
      <c r="B844" t="s">
        <v>1108</v>
      </c>
      <c r="C844" s="59" t="s">
        <v>1119</v>
      </c>
      <c r="D844" s="59" t="s">
        <v>1114</v>
      </c>
      <c r="E844">
        <v>370</v>
      </c>
      <c r="F844" s="59">
        <v>10</v>
      </c>
      <c r="G844" s="59">
        <v>22</v>
      </c>
      <c r="H844" s="59">
        <v>8140</v>
      </c>
      <c r="I844" s="59">
        <v>1221</v>
      </c>
      <c r="J844" s="53">
        <f t="shared" si="13"/>
        <v>6919</v>
      </c>
      <c r="K844" s="59">
        <v>3082</v>
      </c>
      <c r="L844" s="59">
        <v>3837</v>
      </c>
      <c r="M844" s="60">
        <v>42339</v>
      </c>
    </row>
    <row r="845" spans="1:13" hidden="1">
      <c r="A845" t="s">
        <v>1109</v>
      </c>
      <c r="B845" t="s">
        <v>1111</v>
      </c>
      <c r="C845" s="59" t="s">
        <v>1119</v>
      </c>
      <c r="D845" s="59" t="s">
        <v>1114</v>
      </c>
      <c r="E845">
        <v>829</v>
      </c>
      <c r="F845" s="59">
        <v>10</v>
      </c>
      <c r="G845" s="59">
        <v>9</v>
      </c>
      <c r="H845" s="59">
        <v>7461</v>
      </c>
      <c r="I845" s="59">
        <v>1119.1500000000001</v>
      </c>
      <c r="J845" s="53">
        <f t="shared" si="13"/>
        <v>6341.85</v>
      </c>
      <c r="K845" s="59">
        <v>3879</v>
      </c>
      <c r="L845" s="59">
        <v>2462.8500000000004</v>
      </c>
      <c r="M845" s="60">
        <v>42095</v>
      </c>
    </row>
    <row r="846" spans="1:13" hidden="1">
      <c r="A846" t="s">
        <v>7</v>
      </c>
      <c r="B846" t="s">
        <v>1111</v>
      </c>
      <c r="C846" s="59" t="s">
        <v>1120</v>
      </c>
      <c r="D846" s="59" t="s">
        <v>1115</v>
      </c>
      <c r="E846">
        <v>345</v>
      </c>
      <c r="F846" s="53">
        <v>120</v>
      </c>
      <c r="G846" s="53">
        <v>125</v>
      </c>
      <c r="H846" s="53">
        <v>43125</v>
      </c>
      <c r="I846" s="53">
        <v>0</v>
      </c>
      <c r="J846" s="53">
        <f t="shared" si="13"/>
        <v>43125</v>
      </c>
      <c r="K846" s="53">
        <v>41400</v>
      </c>
      <c r="L846" s="53">
        <v>1725</v>
      </c>
      <c r="M846" s="60">
        <v>41548</v>
      </c>
    </row>
    <row r="847" spans="1:13" hidden="1">
      <c r="A847" t="s">
        <v>7</v>
      </c>
      <c r="B847" t="s">
        <v>1104</v>
      </c>
      <c r="C847" s="59" t="s">
        <v>1120</v>
      </c>
      <c r="D847" s="59" t="s">
        <v>1106</v>
      </c>
      <c r="E847">
        <v>663</v>
      </c>
      <c r="F847" s="53">
        <v>120</v>
      </c>
      <c r="G847" s="53">
        <v>125</v>
      </c>
      <c r="H847" s="53">
        <v>82875</v>
      </c>
      <c r="I847" s="53">
        <v>828.75</v>
      </c>
      <c r="J847" s="53">
        <f t="shared" si="13"/>
        <v>82046.25</v>
      </c>
      <c r="K847" s="53">
        <v>79560</v>
      </c>
      <c r="L847" s="53">
        <v>2486.25</v>
      </c>
      <c r="M847" s="60">
        <v>41548</v>
      </c>
    </row>
    <row r="848" spans="1:13" hidden="1">
      <c r="A848" t="s">
        <v>1109</v>
      </c>
      <c r="B848" t="s">
        <v>1111</v>
      </c>
      <c r="C848" s="59" t="s">
        <v>1120</v>
      </c>
      <c r="D848" s="59" t="s">
        <v>1106</v>
      </c>
      <c r="E848">
        <v>2092</v>
      </c>
      <c r="F848" s="53">
        <v>120</v>
      </c>
      <c r="G848" s="53">
        <v>7</v>
      </c>
      <c r="H848" s="53">
        <v>14644</v>
      </c>
      <c r="I848" s="53">
        <v>146.44</v>
      </c>
      <c r="J848" s="53">
        <f t="shared" si="13"/>
        <v>14497.56</v>
      </c>
      <c r="K848" s="53">
        <v>10460</v>
      </c>
      <c r="L848" s="53">
        <v>4037.5599999999995</v>
      </c>
      <c r="M848" s="60">
        <v>41579</v>
      </c>
    </row>
    <row r="849" spans="1:13">
      <c r="A849" t="s">
        <v>1109</v>
      </c>
      <c r="B849" t="s">
        <v>1110</v>
      </c>
      <c r="C849" s="59" t="s">
        <v>1120</v>
      </c>
      <c r="D849" s="59" t="s">
        <v>1106</v>
      </c>
      <c r="E849">
        <v>2966</v>
      </c>
      <c r="F849" s="53">
        <v>120</v>
      </c>
      <c r="G849" s="53">
        <v>350</v>
      </c>
      <c r="H849" s="53">
        <v>1038100</v>
      </c>
      <c r="I849" s="53">
        <v>20762</v>
      </c>
      <c r="J849" s="53">
        <f t="shared" si="13"/>
        <v>1017338</v>
      </c>
      <c r="K849" s="53">
        <v>771160</v>
      </c>
      <c r="L849" s="53">
        <v>246178</v>
      </c>
      <c r="M849" s="60">
        <v>41548</v>
      </c>
    </row>
    <row r="850" spans="1:13">
      <c r="A850" t="s">
        <v>7</v>
      </c>
      <c r="B850" t="s">
        <v>1110</v>
      </c>
      <c r="C850" s="59" t="s">
        <v>1120</v>
      </c>
      <c r="D850" s="59" t="s">
        <v>1106</v>
      </c>
      <c r="E850">
        <v>809</v>
      </c>
      <c r="F850" s="53">
        <v>120</v>
      </c>
      <c r="G850" s="53">
        <v>125</v>
      </c>
      <c r="H850" s="53">
        <v>101125</v>
      </c>
      <c r="I850" s="53">
        <v>2022.5</v>
      </c>
      <c r="J850" s="53">
        <f t="shared" si="13"/>
        <v>99102.5</v>
      </c>
      <c r="K850" s="53">
        <v>97080</v>
      </c>
      <c r="L850" s="53">
        <v>2022.5</v>
      </c>
      <c r="M850" s="60">
        <v>41548</v>
      </c>
    </row>
    <row r="851" spans="1:13" hidden="1">
      <c r="A851" t="s">
        <v>7</v>
      </c>
      <c r="B851" t="s">
        <v>1113</v>
      </c>
      <c r="C851" s="59" t="s">
        <v>1120</v>
      </c>
      <c r="D851" s="59" t="s">
        <v>1106</v>
      </c>
      <c r="E851">
        <v>2145</v>
      </c>
      <c r="F851" s="53">
        <v>120</v>
      </c>
      <c r="G851" s="53">
        <v>125</v>
      </c>
      <c r="H851" s="53">
        <v>268125</v>
      </c>
      <c r="I851" s="53">
        <v>5362.5</v>
      </c>
      <c r="J851" s="53">
        <f t="shared" si="13"/>
        <v>262762.5</v>
      </c>
      <c r="K851" s="53">
        <v>257400</v>
      </c>
      <c r="L851" s="53">
        <v>5362.5</v>
      </c>
      <c r="M851" s="60">
        <v>41548</v>
      </c>
    </row>
    <row r="852" spans="1:13" hidden="1">
      <c r="A852" t="s">
        <v>1109</v>
      </c>
      <c r="B852" t="s">
        <v>1113</v>
      </c>
      <c r="C852" s="59" t="s">
        <v>1120</v>
      </c>
      <c r="D852" s="59" t="s">
        <v>1106</v>
      </c>
      <c r="E852">
        <v>544</v>
      </c>
      <c r="F852" s="53">
        <v>120</v>
      </c>
      <c r="G852" s="53">
        <v>20</v>
      </c>
      <c r="H852" s="53">
        <v>10880</v>
      </c>
      <c r="I852" s="53">
        <v>217.6</v>
      </c>
      <c r="J852" s="53">
        <f t="shared" si="13"/>
        <v>10662.4</v>
      </c>
      <c r="K852" s="53">
        <v>5440</v>
      </c>
      <c r="L852" s="53">
        <v>5222.3999999999996</v>
      </c>
      <c r="M852" s="60">
        <v>41609</v>
      </c>
    </row>
    <row r="853" spans="1:13" hidden="1">
      <c r="A853" t="s">
        <v>1109</v>
      </c>
      <c r="B853" t="s">
        <v>1104</v>
      </c>
      <c r="C853" s="59" t="s">
        <v>1120</v>
      </c>
      <c r="D853" s="59" t="s">
        <v>1106</v>
      </c>
      <c r="E853">
        <v>736</v>
      </c>
      <c r="F853" s="53">
        <v>120</v>
      </c>
      <c r="G853" s="53">
        <v>20</v>
      </c>
      <c r="H853" s="53">
        <v>14720</v>
      </c>
      <c r="I853" s="53">
        <v>588.79999999999995</v>
      </c>
      <c r="J853" s="53">
        <f t="shared" si="13"/>
        <v>14131.2</v>
      </c>
      <c r="K853" s="53">
        <v>7360</v>
      </c>
      <c r="L853" s="53">
        <v>6771.2000000000007</v>
      </c>
      <c r="M853" s="60">
        <v>41518</v>
      </c>
    </row>
    <row r="854" spans="1:13" hidden="1">
      <c r="A854" t="s">
        <v>1109</v>
      </c>
      <c r="B854" t="s">
        <v>1111</v>
      </c>
      <c r="C854" s="59" t="s">
        <v>1120</v>
      </c>
      <c r="D854" s="59" t="s">
        <v>1106</v>
      </c>
      <c r="E854">
        <v>2646</v>
      </c>
      <c r="F854" s="53">
        <v>120</v>
      </c>
      <c r="G854" s="53">
        <v>20</v>
      </c>
      <c r="H854" s="53">
        <v>52920</v>
      </c>
      <c r="I854" s="53">
        <v>2116.8000000000002</v>
      </c>
      <c r="J854" s="53">
        <f t="shared" si="13"/>
        <v>50803.199999999997</v>
      </c>
      <c r="K854" s="53">
        <v>26460</v>
      </c>
      <c r="L854" s="53">
        <v>24343.199999999997</v>
      </c>
      <c r="M854" s="60">
        <v>41518</v>
      </c>
    </row>
    <row r="855" spans="1:13" hidden="1">
      <c r="A855" t="s">
        <v>7</v>
      </c>
      <c r="B855" t="s">
        <v>1108</v>
      </c>
      <c r="C855" s="59" t="s">
        <v>1120</v>
      </c>
      <c r="D855" s="59" t="s">
        <v>1112</v>
      </c>
      <c r="E855">
        <v>704</v>
      </c>
      <c r="F855" s="53">
        <v>120</v>
      </c>
      <c r="G855" s="53">
        <v>125</v>
      </c>
      <c r="H855" s="53">
        <v>88000</v>
      </c>
      <c r="I855" s="53">
        <v>4400</v>
      </c>
      <c r="J855" s="53">
        <f t="shared" si="13"/>
        <v>83600</v>
      </c>
      <c r="K855" s="53">
        <v>84480</v>
      </c>
      <c r="L855" s="53">
        <v>-880</v>
      </c>
      <c r="M855" s="60">
        <v>41548</v>
      </c>
    </row>
    <row r="856" spans="1:13" hidden="1">
      <c r="A856" t="s">
        <v>1109</v>
      </c>
      <c r="B856" t="s">
        <v>1108</v>
      </c>
      <c r="C856" s="59" t="s">
        <v>1120</v>
      </c>
      <c r="D856" s="59" t="s">
        <v>1112</v>
      </c>
      <c r="E856">
        <v>1033</v>
      </c>
      <c r="F856" s="53">
        <v>120</v>
      </c>
      <c r="G856" s="53">
        <v>20</v>
      </c>
      <c r="H856" s="53">
        <v>20660</v>
      </c>
      <c r="I856" s="53">
        <v>1033</v>
      </c>
      <c r="J856" s="53">
        <f t="shared" si="13"/>
        <v>19627</v>
      </c>
      <c r="K856" s="53">
        <v>10330</v>
      </c>
      <c r="L856" s="53">
        <v>9297</v>
      </c>
      <c r="M856" s="60">
        <v>41609</v>
      </c>
    </row>
    <row r="857" spans="1:13" hidden="1">
      <c r="A857" t="s">
        <v>1116</v>
      </c>
      <c r="B857" t="s">
        <v>1108</v>
      </c>
      <c r="C857" s="59" t="s">
        <v>1120</v>
      </c>
      <c r="D857" s="59" t="s">
        <v>1112</v>
      </c>
      <c r="E857">
        <v>1221</v>
      </c>
      <c r="F857" s="53">
        <v>120</v>
      </c>
      <c r="G857" s="53">
        <v>300</v>
      </c>
      <c r="H857" s="53">
        <v>366300</v>
      </c>
      <c r="I857" s="53">
        <v>21978</v>
      </c>
      <c r="J857" s="53">
        <f t="shared" si="13"/>
        <v>344322</v>
      </c>
      <c r="K857" s="53">
        <v>305250</v>
      </c>
      <c r="L857" s="53">
        <v>39072</v>
      </c>
      <c r="M857" s="60">
        <v>41548</v>
      </c>
    </row>
    <row r="858" spans="1:13" hidden="1">
      <c r="A858" t="s">
        <v>1109</v>
      </c>
      <c r="B858" t="s">
        <v>1108</v>
      </c>
      <c r="C858" s="59" t="s">
        <v>1120</v>
      </c>
      <c r="D858" s="59" t="s">
        <v>1112</v>
      </c>
      <c r="E858">
        <v>2076</v>
      </c>
      <c r="F858" s="53">
        <v>120</v>
      </c>
      <c r="G858" s="53">
        <v>350</v>
      </c>
      <c r="H858" s="53">
        <v>726600</v>
      </c>
      <c r="I858" s="53">
        <v>43596</v>
      </c>
      <c r="J858" s="53">
        <f t="shared" si="13"/>
        <v>683004</v>
      </c>
      <c r="K858" s="53">
        <v>539760</v>
      </c>
      <c r="L858" s="53">
        <v>143244</v>
      </c>
      <c r="M858" s="60">
        <v>41548</v>
      </c>
    </row>
    <row r="859" spans="1:13" hidden="1">
      <c r="A859" t="s">
        <v>1109</v>
      </c>
      <c r="B859" t="s">
        <v>1104</v>
      </c>
      <c r="C859" s="59" t="s">
        <v>1120</v>
      </c>
      <c r="D859" s="59" t="s">
        <v>1112</v>
      </c>
      <c r="E859">
        <v>1421</v>
      </c>
      <c r="F859" s="53">
        <v>120</v>
      </c>
      <c r="G859" s="53">
        <v>20</v>
      </c>
      <c r="H859" s="53">
        <v>28420</v>
      </c>
      <c r="I859" s="53">
        <v>1989.4</v>
      </c>
      <c r="J859" s="53">
        <f t="shared" si="13"/>
        <v>26430.6</v>
      </c>
      <c r="K859" s="53">
        <v>14210</v>
      </c>
      <c r="L859" s="53">
        <v>12220.599999999999</v>
      </c>
      <c r="M859" s="60">
        <v>41609</v>
      </c>
    </row>
    <row r="860" spans="1:13">
      <c r="A860" t="s">
        <v>1109</v>
      </c>
      <c r="B860" t="s">
        <v>1110</v>
      </c>
      <c r="C860" s="59" t="s">
        <v>1120</v>
      </c>
      <c r="D860" s="59" t="s">
        <v>1112</v>
      </c>
      <c r="E860">
        <v>588</v>
      </c>
      <c r="F860" s="53">
        <v>120</v>
      </c>
      <c r="G860" s="53">
        <v>20</v>
      </c>
      <c r="H860" s="53">
        <v>11760</v>
      </c>
      <c r="I860" s="53">
        <v>823.2</v>
      </c>
      <c r="J860" s="53">
        <f t="shared" si="13"/>
        <v>10936.8</v>
      </c>
      <c r="K860" s="53">
        <v>5880</v>
      </c>
      <c r="L860" s="53">
        <v>5056.7999999999993</v>
      </c>
      <c r="M860" s="60">
        <v>41609</v>
      </c>
    </row>
    <row r="861" spans="1:13" hidden="1">
      <c r="A861" t="s">
        <v>1116</v>
      </c>
      <c r="B861" t="s">
        <v>1108</v>
      </c>
      <c r="C861" s="59" t="s">
        <v>1120</v>
      </c>
      <c r="D861" s="59" t="s">
        <v>1112</v>
      </c>
      <c r="E861">
        <v>386</v>
      </c>
      <c r="F861" s="53">
        <v>120</v>
      </c>
      <c r="G861" s="53">
        <v>300</v>
      </c>
      <c r="H861" s="53">
        <v>115800</v>
      </c>
      <c r="I861" s="53">
        <v>9264</v>
      </c>
      <c r="J861" s="53">
        <f t="shared" si="13"/>
        <v>106536</v>
      </c>
      <c r="K861" s="53">
        <v>96500</v>
      </c>
      <c r="L861" s="53">
        <v>10036</v>
      </c>
      <c r="M861" s="60">
        <v>41579</v>
      </c>
    </row>
    <row r="862" spans="1:13" hidden="1">
      <c r="A862" t="s">
        <v>1116</v>
      </c>
      <c r="B862" t="s">
        <v>1104</v>
      </c>
      <c r="C862" s="59" t="s">
        <v>1120</v>
      </c>
      <c r="D862" s="59" t="s">
        <v>1114</v>
      </c>
      <c r="E862">
        <v>2294</v>
      </c>
      <c r="F862" s="53">
        <v>120</v>
      </c>
      <c r="G862" s="53">
        <v>300</v>
      </c>
      <c r="H862" s="53">
        <v>688200</v>
      </c>
      <c r="I862" s="53">
        <v>68820</v>
      </c>
      <c r="J862" s="53">
        <f t="shared" si="13"/>
        <v>619380</v>
      </c>
      <c r="K862" s="53">
        <v>573500</v>
      </c>
      <c r="L862" s="53">
        <v>45880</v>
      </c>
      <c r="M862" s="60">
        <v>41548</v>
      </c>
    </row>
    <row r="863" spans="1:13" hidden="1">
      <c r="A863" t="s">
        <v>7</v>
      </c>
      <c r="B863" t="s">
        <v>1111</v>
      </c>
      <c r="C863" s="59" t="s">
        <v>1120</v>
      </c>
      <c r="D863" s="59" t="s">
        <v>1114</v>
      </c>
      <c r="E863">
        <v>1916</v>
      </c>
      <c r="F863" s="53">
        <v>120</v>
      </c>
      <c r="G863" s="53">
        <v>125</v>
      </c>
      <c r="H863" s="53">
        <v>239500</v>
      </c>
      <c r="I863" s="53">
        <v>23950</v>
      </c>
      <c r="J863" s="53">
        <f t="shared" si="13"/>
        <v>215550</v>
      </c>
      <c r="K863" s="53">
        <v>229920</v>
      </c>
      <c r="L863" s="53">
        <v>-14370</v>
      </c>
      <c r="M863" s="60">
        <v>41609</v>
      </c>
    </row>
    <row r="864" spans="1:13" hidden="1">
      <c r="A864" t="s">
        <v>1109</v>
      </c>
      <c r="B864" t="s">
        <v>1108</v>
      </c>
      <c r="C864" s="59" t="s">
        <v>1120</v>
      </c>
      <c r="D864" s="59" t="s">
        <v>1114</v>
      </c>
      <c r="E864">
        <v>2805</v>
      </c>
      <c r="F864" s="53">
        <v>120</v>
      </c>
      <c r="G864" s="53">
        <v>20</v>
      </c>
      <c r="H864" s="53">
        <v>56100</v>
      </c>
      <c r="I864" s="53">
        <v>6171</v>
      </c>
      <c r="J864" s="53">
        <f t="shared" si="13"/>
        <v>49929</v>
      </c>
      <c r="K864" s="53">
        <v>28050</v>
      </c>
      <c r="L864" s="53">
        <v>21879</v>
      </c>
      <c r="M864" s="60">
        <v>41518</v>
      </c>
    </row>
    <row r="865" spans="1:13" hidden="1">
      <c r="A865" t="s">
        <v>1107</v>
      </c>
      <c r="B865" t="s">
        <v>1113</v>
      </c>
      <c r="C865" s="59" t="s">
        <v>1120</v>
      </c>
      <c r="D865" s="59" t="s">
        <v>1114</v>
      </c>
      <c r="E865">
        <v>655</v>
      </c>
      <c r="F865" s="53">
        <v>120</v>
      </c>
      <c r="G865" s="53">
        <v>15</v>
      </c>
      <c r="H865" s="53">
        <v>9825</v>
      </c>
      <c r="I865" s="53">
        <v>1080.75</v>
      </c>
      <c r="J865" s="53">
        <f t="shared" si="13"/>
        <v>8744.25</v>
      </c>
      <c r="K865" s="53">
        <v>6550</v>
      </c>
      <c r="L865" s="53">
        <v>2194.25</v>
      </c>
      <c r="M865" s="60">
        <v>41518</v>
      </c>
    </row>
    <row r="866" spans="1:13" hidden="1">
      <c r="A866" t="s">
        <v>1109</v>
      </c>
      <c r="B866" t="s">
        <v>1113</v>
      </c>
      <c r="C866" s="59" t="s">
        <v>1120</v>
      </c>
      <c r="D866" s="59" t="s">
        <v>1114</v>
      </c>
      <c r="E866">
        <v>344</v>
      </c>
      <c r="F866" s="53">
        <v>120</v>
      </c>
      <c r="G866" s="53">
        <v>350</v>
      </c>
      <c r="H866" s="53">
        <v>120400</v>
      </c>
      <c r="I866" s="53">
        <v>13244</v>
      </c>
      <c r="J866" s="53">
        <f t="shared" si="13"/>
        <v>107156</v>
      </c>
      <c r="K866" s="53">
        <v>89440</v>
      </c>
      <c r="L866" s="53">
        <v>17716</v>
      </c>
      <c r="M866" s="60">
        <v>41548</v>
      </c>
    </row>
    <row r="867" spans="1:13">
      <c r="A867" t="s">
        <v>1107</v>
      </c>
      <c r="B867" t="s">
        <v>1110</v>
      </c>
      <c r="C867" s="59" t="s">
        <v>1120</v>
      </c>
      <c r="D867" s="59" t="s">
        <v>1114</v>
      </c>
      <c r="E867">
        <v>660</v>
      </c>
      <c r="F867" s="53">
        <v>120</v>
      </c>
      <c r="G867" s="53">
        <v>15</v>
      </c>
      <c r="H867" s="53">
        <v>9900</v>
      </c>
      <c r="I867" s="53">
        <v>1287</v>
      </c>
      <c r="J867" s="53">
        <f t="shared" si="13"/>
        <v>8613</v>
      </c>
      <c r="K867" s="53">
        <v>6600</v>
      </c>
      <c r="L867" s="53">
        <v>2013</v>
      </c>
      <c r="M867" s="60">
        <v>41518</v>
      </c>
    </row>
    <row r="868" spans="1:13" hidden="1">
      <c r="A868" t="s">
        <v>1116</v>
      </c>
      <c r="B868" t="s">
        <v>1113</v>
      </c>
      <c r="C868" s="59" t="s">
        <v>1120</v>
      </c>
      <c r="D868" s="59" t="s">
        <v>1114</v>
      </c>
      <c r="E868">
        <v>2605</v>
      </c>
      <c r="F868" s="53">
        <v>120</v>
      </c>
      <c r="G868" s="53">
        <v>300</v>
      </c>
      <c r="H868" s="53">
        <v>781500</v>
      </c>
      <c r="I868" s="53">
        <v>101595</v>
      </c>
      <c r="J868" s="53">
        <f t="shared" si="13"/>
        <v>679905</v>
      </c>
      <c r="K868" s="53">
        <v>651250</v>
      </c>
      <c r="L868" s="53">
        <v>28655</v>
      </c>
      <c r="M868" s="60">
        <v>41579</v>
      </c>
    </row>
    <row r="869" spans="1:13" hidden="1">
      <c r="A869" t="s">
        <v>1116</v>
      </c>
      <c r="B869" t="s">
        <v>1111</v>
      </c>
      <c r="C869" s="59" t="s">
        <v>1120</v>
      </c>
      <c r="D869" s="59" t="s">
        <v>1114</v>
      </c>
      <c r="E869">
        <v>269</v>
      </c>
      <c r="F869" s="53">
        <v>120</v>
      </c>
      <c r="G869" s="53">
        <v>300</v>
      </c>
      <c r="H869" s="53">
        <v>80700</v>
      </c>
      <c r="I869" s="53">
        <v>11298</v>
      </c>
      <c r="J869" s="53">
        <f t="shared" si="13"/>
        <v>69402</v>
      </c>
      <c r="K869" s="53">
        <v>67250</v>
      </c>
      <c r="L869" s="53">
        <v>2152</v>
      </c>
      <c r="M869" s="60">
        <v>41548</v>
      </c>
    </row>
    <row r="870" spans="1:13">
      <c r="A870" t="s">
        <v>1116</v>
      </c>
      <c r="B870" t="s">
        <v>1110</v>
      </c>
      <c r="C870" s="59" t="s">
        <v>1120</v>
      </c>
      <c r="D870" s="59" t="s">
        <v>1114</v>
      </c>
      <c r="E870">
        <v>2536</v>
      </c>
      <c r="F870" s="53">
        <v>120</v>
      </c>
      <c r="G870" s="53">
        <v>300</v>
      </c>
      <c r="H870" s="53">
        <v>760800</v>
      </c>
      <c r="I870" s="53">
        <v>106512</v>
      </c>
      <c r="J870" s="53">
        <f t="shared" si="13"/>
        <v>654288</v>
      </c>
      <c r="K870" s="53">
        <v>634000</v>
      </c>
      <c r="L870" s="53">
        <v>20288</v>
      </c>
      <c r="M870" s="60">
        <v>41579</v>
      </c>
    </row>
    <row r="871" spans="1:13" hidden="1">
      <c r="A871" t="s">
        <v>1116</v>
      </c>
      <c r="B871" t="s">
        <v>1104</v>
      </c>
      <c r="C871" s="59" t="s">
        <v>1120</v>
      </c>
      <c r="D871" s="59" t="s">
        <v>1114</v>
      </c>
      <c r="E871">
        <v>2574</v>
      </c>
      <c r="F871" s="53">
        <v>120</v>
      </c>
      <c r="G871" s="53">
        <v>300</v>
      </c>
      <c r="H871" s="53">
        <v>772200</v>
      </c>
      <c r="I871" s="53">
        <v>115830</v>
      </c>
      <c r="J871" s="53">
        <f t="shared" si="13"/>
        <v>656370</v>
      </c>
      <c r="K871" s="53">
        <v>643500</v>
      </c>
      <c r="L871" s="53">
        <v>12870</v>
      </c>
      <c r="M871" s="60">
        <v>41579</v>
      </c>
    </row>
    <row r="872" spans="1:13" hidden="1">
      <c r="A872" t="s">
        <v>7</v>
      </c>
      <c r="B872" t="s">
        <v>1104</v>
      </c>
      <c r="C872" s="59" t="s">
        <v>1120</v>
      </c>
      <c r="D872" s="59" t="s">
        <v>1114</v>
      </c>
      <c r="E872">
        <v>2438</v>
      </c>
      <c r="F872" s="53">
        <v>120</v>
      </c>
      <c r="G872" s="53">
        <v>125</v>
      </c>
      <c r="H872" s="53">
        <v>304750</v>
      </c>
      <c r="I872" s="53">
        <v>45712.5</v>
      </c>
      <c r="J872" s="53">
        <f t="shared" si="13"/>
        <v>259037.5</v>
      </c>
      <c r="K872" s="53">
        <v>292560</v>
      </c>
      <c r="L872" s="53">
        <v>-33522.5</v>
      </c>
      <c r="M872" s="60">
        <v>41609</v>
      </c>
    </row>
    <row r="873" spans="1:13" hidden="1">
      <c r="A873" t="s">
        <v>1109</v>
      </c>
      <c r="B873" t="s">
        <v>1113</v>
      </c>
      <c r="C873" s="59" t="s">
        <v>1120</v>
      </c>
      <c r="D873" s="59" t="s">
        <v>1115</v>
      </c>
      <c r="E873">
        <v>1493</v>
      </c>
      <c r="F873" s="53">
        <v>120</v>
      </c>
      <c r="G873" s="53">
        <v>7</v>
      </c>
      <c r="H873" s="53">
        <v>10451</v>
      </c>
      <c r="I873" s="53">
        <v>0</v>
      </c>
      <c r="J873" s="53">
        <f t="shared" si="13"/>
        <v>10451</v>
      </c>
      <c r="K873" s="53">
        <v>7465</v>
      </c>
      <c r="L873" s="53">
        <v>2986</v>
      </c>
      <c r="M873" s="60">
        <v>41640</v>
      </c>
    </row>
    <row r="874" spans="1:13" hidden="1">
      <c r="A874" t="s">
        <v>7</v>
      </c>
      <c r="B874" t="s">
        <v>1108</v>
      </c>
      <c r="C874" s="59" t="s">
        <v>1120</v>
      </c>
      <c r="D874" s="59" t="s">
        <v>1115</v>
      </c>
      <c r="E874">
        <v>1804</v>
      </c>
      <c r="F874" s="53">
        <v>120</v>
      </c>
      <c r="G874" s="53">
        <v>125</v>
      </c>
      <c r="H874" s="53">
        <v>225500</v>
      </c>
      <c r="I874" s="53">
        <v>0</v>
      </c>
      <c r="J874" s="53">
        <f t="shared" si="13"/>
        <v>225500</v>
      </c>
      <c r="K874" s="53">
        <v>216480</v>
      </c>
      <c r="L874" s="53">
        <v>9020</v>
      </c>
      <c r="M874" s="60">
        <v>41671</v>
      </c>
    </row>
    <row r="875" spans="1:13">
      <c r="A875" t="s">
        <v>1103</v>
      </c>
      <c r="B875" t="s">
        <v>1110</v>
      </c>
      <c r="C875" s="59" t="s">
        <v>1120</v>
      </c>
      <c r="D875" s="59" t="s">
        <v>1115</v>
      </c>
      <c r="E875">
        <v>2161</v>
      </c>
      <c r="F875" s="53">
        <v>120</v>
      </c>
      <c r="G875" s="53">
        <v>12</v>
      </c>
      <c r="H875" s="53">
        <v>25932</v>
      </c>
      <c r="I875" s="53">
        <v>0</v>
      </c>
      <c r="J875" s="53">
        <f t="shared" si="13"/>
        <v>25932</v>
      </c>
      <c r="K875" s="53">
        <v>6483</v>
      </c>
      <c r="L875" s="53">
        <v>19449</v>
      </c>
      <c r="M875" s="60">
        <v>41699</v>
      </c>
    </row>
    <row r="876" spans="1:13">
      <c r="A876" t="s">
        <v>1109</v>
      </c>
      <c r="B876" t="s">
        <v>1110</v>
      </c>
      <c r="C876" s="59" t="s">
        <v>1120</v>
      </c>
      <c r="D876" s="59" t="s">
        <v>1115</v>
      </c>
      <c r="E876">
        <v>1006</v>
      </c>
      <c r="F876" s="53">
        <v>120</v>
      </c>
      <c r="G876" s="53">
        <v>350</v>
      </c>
      <c r="H876" s="53">
        <v>352100</v>
      </c>
      <c r="I876" s="53">
        <v>0</v>
      </c>
      <c r="J876" s="53">
        <f t="shared" si="13"/>
        <v>352100</v>
      </c>
      <c r="K876" s="53">
        <v>261560</v>
      </c>
      <c r="L876" s="53">
        <v>90540</v>
      </c>
      <c r="M876" s="60">
        <v>41791</v>
      </c>
    </row>
    <row r="877" spans="1:13">
      <c r="A877" t="s">
        <v>1103</v>
      </c>
      <c r="B877" t="s">
        <v>1110</v>
      </c>
      <c r="C877" s="59" t="s">
        <v>1120</v>
      </c>
      <c r="D877" s="59" t="s">
        <v>1115</v>
      </c>
      <c r="E877">
        <v>1545</v>
      </c>
      <c r="F877" s="53">
        <v>120</v>
      </c>
      <c r="G877" s="53">
        <v>12</v>
      </c>
      <c r="H877" s="53">
        <v>18540</v>
      </c>
      <c r="I877" s="53">
        <v>0</v>
      </c>
      <c r="J877" s="53">
        <f t="shared" si="13"/>
        <v>18540</v>
      </c>
      <c r="K877" s="53">
        <v>4635</v>
      </c>
      <c r="L877" s="53">
        <v>13905</v>
      </c>
      <c r="M877" s="60">
        <v>41791</v>
      </c>
    </row>
    <row r="878" spans="1:13" hidden="1">
      <c r="A878" t="s">
        <v>7</v>
      </c>
      <c r="B878" t="s">
        <v>1104</v>
      </c>
      <c r="C878" s="59" t="s">
        <v>1120</v>
      </c>
      <c r="D878" s="59" t="s">
        <v>1115</v>
      </c>
      <c r="E878">
        <v>2821</v>
      </c>
      <c r="F878" s="53">
        <v>120</v>
      </c>
      <c r="G878" s="53">
        <v>125</v>
      </c>
      <c r="H878" s="53">
        <v>352625</v>
      </c>
      <c r="I878" s="53">
        <v>0</v>
      </c>
      <c r="J878" s="53">
        <f t="shared" si="13"/>
        <v>352625</v>
      </c>
      <c r="K878" s="53">
        <v>338520</v>
      </c>
      <c r="L878" s="53">
        <v>14105</v>
      </c>
      <c r="M878" s="60">
        <v>41852</v>
      </c>
    </row>
    <row r="879" spans="1:13" hidden="1">
      <c r="A879" t="s">
        <v>1109</v>
      </c>
      <c r="B879" t="s">
        <v>1108</v>
      </c>
      <c r="C879" s="59" t="s">
        <v>1120</v>
      </c>
      <c r="D879" s="59" t="s">
        <v>1106</v>
      </c>
      <c r="E879">
        <v>639</v>
      </c>
      <c r="F879" s="53">
        <v>120</v>
      </c>
      <c r="G879" s="53">
        <v>7</v>
      </c>
      <c r="H879" s="53">
        <v>4473</v>
      </c>
      <c r="I879" s="53">
        <v>44.73</v>
      </c>
      <c r="J879" s="53">
        <f t="shared" si="13"/>
        <v>4428.2700000000004</v>
      </c>
      <c r="K879" s="53">
        <v>3195</v>
      </c>
      <c r="L879" s="53">
        <v>1233.2700000000004</v>
      </c>
      <c r="M879" s="60">
        <v>41944</v>
      </c>
    </row>
    <row r="880" spans="1:13" hidden="1">
      <c r="A880" t="s">
        <v>1109</v>
      </c>
      <c r="B880" t="s">
        <v>1108</v>
      </c>
      <c r="C880" s="59" t="s">
        <v>1120</v>
      </c>
      <c r="D880" s="59" t="s">
        <v>1106</v>
      </c>
      <c r="E880">
        <v>3864</v>
      </c>
      <c r="F880" s="53">
        <v>120</v>
      </c>
      <c r="G880" s="53">
        <v>20</v>
      </c>
      <c r="H880" s="53">
        <v>77280</v>
      </c>
      <c r="I880" s="53">
        <v>772.80000000000007</v>
      </c>
      <c r="J880" s="53">
        <f t="shared" si="13"/>
        <v>76507.199999999997</v>
      </c>
      <c r="K880" s="53">
        <v>38640</v>
      </c>
      <c r="L880" s="53">
        <v>37867.200000000004</v>
      </c>
      <c r="M880" s="60">
        <v>41730</v>
      </c>
    </row>
    <row r="881" spans="1:13" hidden="1">
      <c r="A881" t="s">
        <v>1109</v>
      </c>
      <c r="B881" t="s">
        <v>1113</v>
      </c>
      <c r="C881" s="59" t="s">
        <v>1120</v>
      </c>
      <c r="D881" s="59" t="s">
        <v>1106</v>
      </c>
      <c r="E881">
        <v>362</v>
      </c>
      <c r="F881" s="53">
        <v>120</v>
      </c>
      <c r="G881" s="53">
        <v>7</v>
      </c>
      <c r="H881" s="53">
        <v>2534</v>
      </c>
      <c r="I881" s="53">
        <v>25.34</v>
      </c>
      <c r="J881" s="53">
        <f t="shared" si="13"/>
        <v>2508.66</v>
      </c>
      <c r="K881" s="53">
        <v>1810</v>
      </c>
      <c r="L881" s="53">
        <v>698.65999999999985</v>
      </c>
      <c r="M881" s="60">
        <v>41760</v>
      </c>
    </row>
    <row r="882" spans="1:13" hidden="1">
      <c r="A882" t="s">
        <v>7</v>
      </c>
      <c r="B882" t="s">
        <v>1111</v>
      </c>
      <c r="C882" s="59" t="s">
        <v>1120</v>
      </c>
      <c r="D882" s="59" t="s">
        <v>1106</v>
      </c>
      <c r="E882">
        <v>923</v>
      </c>
      <c r="F882" s="53">
        <v>120</v>
      </c>
      <c r="G882" s="53">
        <v>125</v>
      </c>
      <c r="H882" s="53">
        <v>115375</v>
      </c>
      <c r="I882" s="53">
        <v>1153.75</v>
      </c>
      <c r="J882" s="53">
        <f t="shared" si="13"/>
        <v>114221.25</v>
      </c>
      <c r="K882" s="53">
        <v>110760</v>
      </c>
      <c r="L882" s="53">
        <v>3461.25</v>
      </c>
      <c r="M882" s="60">
        <v>41852</v>
      </c>
    </row>
    <row r="883" spans="1:13" hidden="1">
      <c r="A883" t="s">
        <v>1109</v>
      </c>
      <c r="B883" t="s">
        <v>1104</v>
      </c>
      <c r="C883" s="59" t="s">
        <v>1120</v>
      </c>
      <c r="D883" s="59" t="s">
        <v>1106</v>
      </c>
      <c r="E883">
        <v>1566</v>
      </c>
      <c r="F883" s="53">
        <v>120</v>
      </c>
      <c r="G883" s="53">
        <v>20</v>
      </c>
      <c r="H883" s="53">
        <v>31320</v>
      </c>
      <c r="I883" s="53">
        <v>626.4</v>
      </c>
      <c r="J883" s="53">
        <f t="shared" si="13"/>
        <v>30693.599999999999</v>
      </c>
      <c r="K883" s="53">
        <v>15660</v>
      </c>
      <c r="L883" s="53">
        <v>15033.599999999999</v>
      </c>
      <c r="M883" s="60">
        <v>41913</v>
      </c>
    </row>
    <row r="884" spans="1:13">
      <c r="A884" t="s">
        <v>1109</v>
      </c>
      <c r="B884" t="s">
        <v>1110</v>
      </c>
      <c r="C884" s="59" t="s">
        <v>1120</v>
      </c>
      <c r="D884" s="59" t="s">
        <v>1106</v>
      </c>
      <c r="E884">
        <v>2877</v>
      </c>
      <c r="F884" s="53">
        <v>120</v>
      </c>
      <c r="G884" s="53">
        <v>350</v>
      </c>
      <c r="H884" s="53">
        <v>1006950</v>
      </c>
      <c r="I884" s="53">
        <v>20139</v>
      </c>
      <c r="J884" s="53">
        <f t="shared" si="13"/>
        <v>986811</v>
      </c>
      <c r="K884" s="53">
        <v>748020</v>
      </c>
      <c r="L884" s="53">
        <v>238791</v>
      </c>
      <c r="M884" s="60">
        <v>41913</v>
      </c>
    </row>
    <row r="885" spans="1:13" hidden="1">
      <c r="A885" t="s">
        <v>1103</v>
      </c>
      <c r="B885" t="s">
        <v>1108</v>
      </c>
      <c r="C885" s="59" t="s">
        <v>1120</v>
      </c>
      <c r="D885" s="59" t="s">
        <v>1106</v>
      </c>
      <c r="E885">
        <v>1055</v>
      </c>
      <c r="F885" s="53">
        <v>120</v>
      </c>
      <c r="G885" s="53">
        <v>12</v>
      </c>
      <c r="H885" s="53">
        <v>12660</v>
      </c>
      <c r="I885" s="53">
        <v>253.2</v>
      </c>
      <c r="J885" s="53">
        <f t="shared" si="13"/>
        <v>12406.8</v>
      </c>
      <c r="K885" s="53">
        <v>3165</v>
      </c>
      <c r="L885" s="53">
        <v>9241.7999999999993</v>
      </c>
      <c r="M885" s="60">
        <v>41974</v>
      </c>
    </row>
    <row r="886" spans="1:13" hidden="1">
      <c r="A886" t="s">
        <v>1103</v>
      </c>
      <c r="B886" t="s">
        <v>1113</v>
      </c>
      <c r="C886" s="59" t="s">
        <v>1120</v>
      </c>
      <c r="D886" s="59" t="s">
        <v>1106</v>
      </c>
      <c r="E886">
        <v>1084</v>
      </c>
      <c r="F886" s="53">
        <v>120</v>
      </c>
      <c r="G886" s="53">
        <v>12</v>
      </c>
      <c r="H886" s="53">
        <v>13008</v>
      </c>
      <c r="I886" s="53">
        <v>260.16000000000003</v>
      </c>
      <c r="J886" s="53">
        <f t="shared" si="13"/>
        <v>12747.84</v>
      </c>
      <c r="K886" s="53">
        <v>3252</v>
      </c>
      <c r="L886" s="53">
        <v>9495.84</v>
      </c>
      <c r="M886" s="60">
        <v>41974</v>
      </c>
    </row>
    <row r="887" spans="1:13" hidden="1">
      <c r="A887" t="s">
        <v>7</v>
      </c>
      <c r="B887" t="s">
        <v>1111</v>
      </c>
      <c r="C887" s="59" t="s">
        <v>1120</v>
      </c>
      <c r="D887" s="59" t="s">
        <v>1106</v>
      </c>
      <c r="E887">
        <v>2009</v>
      </c>
      <c r="F887" s="53">
        <v>120</v>
      </c>
      <c r="G887" s="53">
        <v>125</v>
      </c>
      <c r="H887" s="53">
        <v>251125</v>
      </c>
      <c r="I887" s="53">
        <v>7533.75</v>
      </c>
      <c r="J887" s="53">
        <f t="shared" si="13"/>
        <v>243591.25</v>
      </c>
      <c r="K887" s="53">
        <v>241080</v>
      </c>
      <c r="L887" s="53">
        <v>2511.25</v>
      </c>
      <c r="M887" s="60">
        <v>41913</v>
      </c>
    </row>
    <row r="888" spans="1:13" hidden="1">
      <c r="A888" t="s">
        <v>1109</v>
      </c>
      <c r="B888" t="s">
        <v>1111</v>
      </c>
      <c r="C888" s="59" t="s">
        <v>1120</v>
      </c>
      <c r="D888" s="59" t="s">
        <v>1106</v>
      </c>
      <c r="E888">
        <v>3850.5</v>
      </c>
      <c r="F888" s="53">
        <v>120</v>
      </c>
      <c r="G888" s="53">
        <v>20</v>
      </c>
      <c r="H888" s="53">
        <v>77010</v>
      </c>
      <c r="I888" s="53">
        <v>2310.3000000000002</v>
      </c>
      <c r="J888" s="53">
        <f t="shared" si="13"/>
        <v>74699.7</v>
      </c>
      <c r="K888" s="53">
        <v>38505</v>
      </c>
      <c r="L888" s="53">
        <v>36194.700000000004</v>
      </c>
      <c r="M888" s="60">
        <v>41730</v>
      </c>
    </row>
    <row r="889" spans="1:13" hidden="1">
      <c r="A889" t="s">
        <v>1103</v>
      </c>
      <c r="B889" t="s">
        <v>1104</v>
      </c>
      <c r="C889" s="59" t="s">
        <v>1120</v>
      </c>
      <c r="D889" s="59" t="s">
        <v>1106</v>
      </c>
      <c r="E889">
        <v>1465</v>
      </c>
      <c r="F889" s="53">
        <v>120</v>
      </c>
      <c r="G889" s="53">
        <v>12</v>
      </c>
      <c r="H889" s="53">
        <v>17580</v>
      </c>
      <c r="I889" s="53">
        <v>703.2</v>
      </c>
      <c r="J889" s="53">
        <f t="shared" si="13"/>
        <v>16876.8</v>
      </c>
      <c r="K889" s="53">
        <v>4395</v>
      </c>
      <c r="L889" s="53">
        <v>12481.8</v>
      </c>
      <c r="M889" s="60">
        <v>41699</v>
      </c>
    </row>
    <row r="890" spans="1:13" hidden="1">
      <c r="A890" t="s">
        <v>1109</v>
      </c>
      <c r="B890" t="s">
        <v>1108</v>
      </c>
      <c r="C890" s="59" t="s">
        <v>1120</v>
      </c>
      <c r="D890" s="59" t="s">
        <v>1106</v>
      </c>
      <c r="E890">
        <v>2177</v>
      </c>
      <c r="F890" s="53">
        <v>120</v>
      </c>
      <c r="G890" s="53">
        <v>350</v>
      </c>
      <c r="H890" s="53">
        <v>761950</v>
      </c>
      <c r="I890" s="53">
        <v>30478</v>
      </c>
      <c r="J890" s="53">
        <f t="shared" si="13"/>
        <v>731472</v>
      </c>
      <c r="K890" s="53">
        <v>566020</v>
      </c>
      <c r="L890" s="53">
        <v>165452</v>
      </c>
      <c r="M890" s="60">
        <v>41913</v>
      </c>
    </row>
    <row r="891" spans="1:13" hidden="1">
      <c r="A891" t="s">
        <v>1103</v>
      </c>
      <c r="B891" t="s">
        <v>1111</v>
      </c>
      <c r="C891" s="59" t="s">
        <v>1120</v>
      </c>
      <c r="D891" s="59" t="s">
        <v>1112</v>
      </c>
      <c r="E891">
        <v>2431</v>
      </c>
      <c r="F891" s="53">
        <v>120</v>
      </c>
      <c r="G891" s="53">
        <v>12</v>
      </c>
      <c r="H891" s="53">
        <v>29172</v>
      </c>
      <c r="I891" s="53">
        <v>1458.6</v>
      </c>
      <c r="J891" s="53">
        <f t="shared" si="13"/>
        <v>27713.4</v>
      </c>
      <c r="K891" s="53">
        <v>7293</v>
      </c>
      <c r="L891" s="53">
        <v>20420.400000000001</v>
      </c>
      <c r="M891" s="60">
        <v>41974</v>
      </c>
    </row>
    <row r="892" spans="1:13" hidden="1">
      <c r="A892" t="s">
        <v>1107</v>
      </c>
      <c r="B892" t="s">
        <v>1104</v>
      </c>
      <c r="C892" s="59" t="s">
        <v>1120</v>
      </c>
      <c r="D892" s="59" t="s">
        <v>1112</v>
      </c>
      <c r="E892">
        <v>555</v>
      </c>
      <c r="F892" s="53">
        <v>120</v>
      </c>
      <c r="G892" s="53">
        <v>15</v>
      </c>
      <c r="H892" s="53">
        <v>8325</v>
      </c>
      <c r="I892" s="53">
        <v>416.25</v>
      </c>
      <c r="J892" s="53">
        <f t="shared" si="13"/>
        <v>7908.75</v>
      </c>
      <c r="K892" s="53">
        <v>5550</v>
      </c>
      <c r="L892" s="53">
        <v>2358.75</v>
      </c>
      <c r="M892" s="60">
        <v>41640</v>
      </c>
    </row>
    <row r="893" spans="1:13" hidden="1">
      <c r="A893" t="s">
        <v>1107</v>
      </c>
      <c r="B893" t="s">
        <v>1113</v>
      </c>
      <c r="C893" s="59" t="s">
        <v>1120</v>
      </c>
      <c r="D893" s="59" t="s">
        <v>1112</v>
      </c>
      <c r="E893">
        <v>2861</v>
      </c>
      <c r="F893" s="53">
        <v>120</v>
      </c>
      <c r="G893" s="53">
        <v>15</v>
      </c>
      <c r="H893" s="53">
        <v>42915</v>
      </c>
      <c r="I893" s="53">
        <v>2145.75</v>
      </c>
      <c r="J893" s="53">
        <f t="shared" si="13"/>
        <v>40769.25</v>
      </c>
      <c r="K893" s="53">
        <v>28610</v>
      </c>
      <c r="L893" s="53">
        <v>12159.25</v>
      </c>
      <c r="M893" s="60">
        <v>41640</v>
      </c>
    </row>
    <row r="894" spans="1:13">
      <c r="A894" t="s">
        <v>7</v>
      </c>
      <c r="B894" t="s">
        <v>1110</v>
      </c>
      <c r="C894" s="59" t="s">
        <v>1120</v>
      </c>
      <c r="D894" s="59" t="s">
        <v>1112</v>
      </c>
      <c r="E894">
        <v>807</v>
      </c>
      <c r="F894" s="53">
        <v>120</v>
      </c>
      <c r="G894" s="53">
        <v>125</v>
      </c>
      <c r="H894" s="53">
        <v>100875</v>
      </c>
      <c r="I894" s="53">
        <v>5043.75</v>
      </c>
      <c r="J894" s="53">
        <f t="shared" si="13"/>
        <v>95831.25</v>
      </c>
      <c r="K894" s="53">
        <v>96840</v>
      </c>
      <c r="L894" s="53">
        <v>-1008.75</v>
      </c>
      <c r="M894" s="60">
        <v>41671</v>
      </c>
    </row>
    <row r="895" spans="1:13" hidden="1">
      <c r="A895" t="s">
        <v>1109</v>
      </c>
      <c r="B895" t="s">
        <v>1104</v>
      </c>
      <c r="C895" s="59" t="s">
        <v>1120</v>
      </c>
      <c r="D895" s="59" t="s">
        <v>1112</v>
      </c>
      <c r="E895">
        <v>602</v>
      </c>
      <c r="F895" s="53">
        <v>120</v>
      </c>
      <c r="G895" s="53">
        <v>350</v>
      </c>
      <c r="H895" s="53">
        <v>210700</v>
      </c>
      <c r="I895" s="53">
        <v>10535</v>
      </c>
      <c r="J895" s="53">
        <f t="shared" si="13"/>
        <v>200165</v>
      </c>
      <c r="K895" s="53">
        <v>156520</v>
      </c>
      <c r="L895" s="53">
        <v>43645</v>
      </c>
      <c r="M895" s="60">
        <v>41791</v>
      </c>
    </row>
    <row r="896" spans="1:13" hidden="1">
      <c r="A896" t="s">
        <v>1109</v>
      </c>
      <c r="B896" t="s">
        <v>1104</v>
      </c>
      <c r="C896" s="59" t="s">
        <v>1120</v>
      </c>
      <c r="D896" s="59" t="s">
        <v>1112</v>
      </c>
      <c r="E896">
        <v>2832</v>
      </c>
      <c r="F896" s="53">
        <v>120</v>
      </c>
      <c r="G896" s="53">
        <v>20</v>
      </c>
      <c r="H896" s="53">
        <v>56640</v>
      </c>
      <c r="I896" s="53">
        <v>2832</v>
      </c>
      <c r="J896" s="53">
        <f t="shared" si="13"/>
        <v>53808</v>
      </c>
      <c r="K896" s="53">
        <v>28320</v>
      </c>
      <c r="L896" s="53">
        <v>25488</v>
      </c>
      <c r="M896" s="60">
        <v>41852</v>
      </c>
    </row>
    <row r="897" spans="1:13" hidden="1">
      <c r="A897" t="s">
        <v>1109</v>
      </c>
      <c r="B897" t="s">
        <v>1108</v>
      </c>
      <c r="C897" s="59" t="s">
        <v>1120</v>
      </c>
      <c r="D897" s="59" t="s">
        <v>1112</v>
      </c>
      <c r="E897">
        <v>1579</v>
      </c>
      <c r="F897" s="53">
        <v>120</v>
      </c>
      <c r="G897" s="53">
        <v>20</v>
      </c>
      <c r="H897" s="53">
        <v>31580</v>
      </c>
      <c r="I897" s="53">
        <v>1579</v>
      </c>
      <c r="J897" s="53">
        <f t="shared" si="13"/>
        <v>30001</v>
      </c>
      <c r="K897" s="53">
        <v>15790</v>
      </c>
      <c r="L897" s="53">
        <v>14211</v>
      </c>
      <c r="M897" s="60">
        <v>41852</v>
      </c>
    </row>
    <row r="898" spans="1:13" hidden="1">
      <c r="A898" t="s">
        <v>7</v>
      </c>
      <c r="B898" t="s">
        <v>1104</v>
      </c>
      <c r="C898" s="59" t="s">
        <v>1120</v>
      </c>
      <c r="D898" s="59" t="s">
        <v>1112</v>
      </c>
      <c r="E898">
        <v>861</v>
      </c>
      <c r="F898" s="53">
        <v>120</v>
      </c>
      <c r="G898" s="53">
        <v>125</v>
      </c>
      <c r="H898" s="53">
        <v>107625</v>
      </c>
      <c r="I898" s="53">
        <v>5381.25</v>
      </c>
      <c r="J898" s="53">
        <f t="shared" ref="J898:J961" si="14">H898-I898</f>
        <v>102243.75</v>
      </c>
      <c r="K898" s="53">
        <v>103320</v>
      </c>
      <c r="L898" s="53">
        <v>-1076.25</v>
      </c>
      <c r="M898" s="60">
        <v>41913</v>
      </c>
    </row>
    <row r="899" spans="1:13">
      <c r="A899" t="s">
        <v>1116</v>
      </c>
      <c r="B899" t="s">
        <v>1110</v>
      </c>
      <c r="C899" s="59" t="s">
        <v>1120</v>
      </c>
      <c r="D899" s="59" t="s">
        <v>1112</v>
      </c>
      <c r="E899">
        <v>1250</v>
      </c>
      <c r="F899" s="53">
        <v>120</v>
      </c>
      <c r="G899" s="53">
        <v>300</v>
      </c>
      <c r="H899" s="53">
        <v>375000</v>
      </c>
      <c r="I899" s="53">
        <v>18750</v>
      </c>
      <c r="J899" s="53">
        <f t="shared" si="14"/>
        <v>356250</v>
      </c>
      <c r="K899" s="53">
        <v>312500</v>
      </c>
      <c r="L899" s="53">
        <v>43750</v>
      </c>
      <c r="M899" s="60">
        <v>41974</v>
      </c>
    </row>
    <row r="900" spans="1:13" hidden="1">
      <c r="A900" t="s">
        <v>7</v>
      </c>
      <c r="B900" t="s">
        <v>1111</v>
      </c>
      <c r="C900" s="59" t="s">
        <v>1120</v>
      </c>
      <c r="D900" s="59" t="s">
        <v>1112</v>
      </c>
      <c r="E900">
        <v>952</v>
      </c>
      <c r="F900" s="53">
        <v>120</v>
      </c>
      <c r="G900" s="53">
        <v>125</v>
      </c>
      <c r="H900" s="53">
        <v>119000</v>
      </c>
      <c r="I900" s="53">
        <v>7140</v>
      </c>
      <c r="J900" s="53">
        <f t="shared" si="14"/>
        <v>111860</v>
      </c>
      <c r="K900" s="53">
        <v>114240</v>
      </c>
      <c r="L900" s="53">
        <v>-2380</v>
      </c>
      <c r="M900" s="60">
        <v>41671</v>
      </c>
    </row>
    <row r="901" spans="1:13" hidden="1">
      <c r="A901" t="s">
        <v>7</v>
      </c>
      <c r="B901" t="s">
        <v>1104</v>
      </c>
      <c r="C901" s="59" t="s">
        <v>1120</v>
      </c>
      <c r="D901" s="59" t="s">
        <v>1112</v>
      </c>
      <c r="E901">
        <v>2755</v>
      </c>
      <c r="F901" s="53">
        <v>120</v>
      </c>
      <c r="G901" s="53">
        <v>125</v>
      </c>
      <c r="H901" s="53">
        <v>344375</v>
      </c>
      <c r="I901" s="53">
        <v>20662.5</v>
      </c>
      <c r="J901" s="53">
        <f t="shared" si="14"/>
        <v>323712.5</v>
      </c>
      <c r="K901" s="53">
        <v>330600</v>
      </c>
      <c r="L901" s="53">
        <v>-6887.5</v>
      </c>
      <c r="M901" s="60">
        <v>41671</v>
      </c>
    </row>
    <row r="902" spans="1:13">
      <c r="A902" t="s">
        <v>1107</v>
      </c>
      <c r="B902" t="s">
        <v>1110</v>
      </c>
      <c r="C902" s="59" t="s">
        <v>1120</v>
      </c>
      <c r="D902" s="59" t="s">
        <v>1112</v>
      </c>
      <c r="E902">
        <v>1530</v>
      </c>
      <c r="F902" s="53">
        <v>120</v>
      </c>
      <c r="G902" s="53">
        <v>15</v>
      </c>
      <c r="H902" s="53">
        <v>22950</v>
      </c>
      <c r="I902" s="53">
        <v>1377</v>
      </c>
      <c r="J902" s="53">
        <f t="shared" si="14"/>
        <v>21573</v>
      </c>
      <c r="K902" s="53">
        <v>15300</v>
      </c>
      <c r="L902" s="53">
        <v>6273</v>
      </c>
      <c r="M902" s="60">
        <v>41760</v>
      </c>
    </row>
    <row r="903" spans="1:13" hidden="1">
      <c r="A903" t="s">
        <v>1109</v>
      </c>
      <c r="B903" t="s">
        <v>1108</v>
      </c>
      <c r="C903" s="59" t="s">
        <v>1120</v>
      </c>
      <c r="D903" s="59" t="s">
        <v>1112</v>
      </c>
      <c r="E903">
        <v>1496</v>
      </c>
      <c r="F903" s="53">
        <v>120</v>
      </c>
      <c r="G903" s="53">
        <v>350</v>
      </c>
      <c r="H903" s="53">
        <v>523600</v>
      </c>
      <c r="I903" s="53">
        <v>31416</v>
      </c>
      <c r="J903" s="53">
        <f t="shared" si="14"/>
        <v>492184</v>
      </c>
      <c r="K903" s="53">
        <v>388960</v>
      </c>
      <c r="L903" s="53">
        <v>103224</v>
      </c>
      <c r="M903" s="60">
        <v>41791</v>
      </c>
    </row>
    <row r="904" spans="1:13" hidden="1">
      <c r="A904" t="s">
        <v>1109</v>
      </c>
      <c r="B904" t="s">
        <v>1113</v>
      </c>
      <c r="C904" s="59" t="s">
        <v>1120</v>
      </c>
      <c r="D904" s="59" t="s">
        <v>1112</v>
      </c>
      <c r="E904">
        <v>1498</v>
      </c>
      <c r="F904" s="53">
        <v>120</v>
      </c>
      <c r="G904" s="53">
        <v>7</v>
      </c>
      <c r="H904" s="53">
        <v>10486</v>
      </c>
      <c r="I904" s="53">
        <v>629.16</v>
      </c>
      <c r="J904" s="53">
        <f t="shared" si="14"/>
        <v>9856.84</v>
      </c>
      <c r="K904" s="53">
        <v>7490</v>
      </c>
      <c r="L904" s="53">
        <v>2366.84</v>
      </c>
      <c r="M904" s="60">
        <v>41791</v>
      </c>
    </row>
    <row r="905" spans="1:13">
      <c r="A905" t="s">
        <v>1109</v>
      </c>
      <c r="B905" t="s">
        <v>1110</v>
      </c>
      <c r="C905" s="59" t="s">
        <v>1120</v>
      </c>
      <c r="D905" s="59" t="s">
        <v>1112</v>
      </c>
      <c r="E905">
        <v>1001</v>
      </c>
      <c r="F905" s="53">
        <v>120</v>
      </c>
      <c r="G905" s="53">
        <v>20</v>
      </c>
      <c r="H905" s="53">
        <v>20020</v>
      </c>
      <c r="I905" s="53">
        <v>1201.2</v>
      </c>
      <c r="J905" s="53">
        <f t="shared" si="14"/>
        <v>18818.8</v>
      </c>
      <c r="K905" s="53">
        <v>10010</v>
      </c>
      <c r="L905" s="53">
        <v>8808.7999999999993</v>
      </c>
      <c r="M905" s="60">
        <v>41852</v>
      </c>
    </row>
    <row r="906" spans="1:13" hidden="1">
      <c r="A906" t="s">
        <v>1109</v>
      </c>
      <c r="B906" t="s">
        <v>1113</v>
      </c>
      <c r="C906" s="59" t="s">
        <v>1120</v>
      </c>
      <c r="D906" s="59" t="s">
        <v>1112</v>
      </c>
      <c r="E906">
        <v>1333</v>
      </c>
      <c r="F906" s="53">
        <v>120</v>
      </c>
      <c r="G906" s="53">
        <v>7</v>
      </c>
      <c r="H906" s="53">
        <v>9331</v>
      </c>
      <c r="I906" s="53">
        <v>559.86</v>
      </c>
      <c r="J906" s="53">
        <f t="shared" si="14"/>
        <v>8771.14</v>
      </c>
      <c r="K906" s="53">
        <v>6665</v>
      </c>
      <c r="L906" s="53">
        <v>2106.1399999999994</v>
      </c>
      <c r="M906" s="60">
        <v>41944</v>
      </c>
    </row>
    <row r="907" spans="1:13" hidden="1">
      <c r="A907" t="s">
        <v>1107</v>
      </c>
      <c r="B907" t="s">
        <v>1111</v>
      </c>
      <c r="C907" s="59" t="s">
        <v>1120</v>
      </c>
      <c r="D907" s="59" t="s">
        <v>1112</v>
      </c>
      <c r="E907">
        <v>1262</v>
      </c>
      <c r="F907" s="53">
        <v>120</v>
      </c>
      <c r="G907" s="53">
        <v>15</v>
      </c>
      <c r="H907" s="53">
        <v>18930</v>
      </c>
      <c r="I907" s="53">
        <v>1325.1</v>
      </c>
      <c r="J907" s="53">
        <f t="shared" si="14"/>
        <v>17604.900000000001</v>
      </c>
      <c r="K907" s="53">
        <v>12620</v>
      </c>
      <c r="L907" s="53">
        <v>4984.9000000000015</v>
      </c>
      <c r="M907" s="60">
        <v>41760</v>
      </c>
    </row>
    <row r="908" spans="1:13" hidden="1">
      <c r="A908" t="s">
        <v>1109</v>
      </c>
      <c r="B908" t="s">
        <v>1111</v>
      </c>
      <c r="C908" s="59" t="s">
        <v>1120</v>
      </c>
      <c r="D908" s="59" t="s">
        <v>1112</v>
      </c>
      <c r="E908">
        <v>1135</v>
      </c>
      <c r="F908" s="53">
        <v>120</v>
      </c>
      <c r="G908" s="53">
        <v>7</v>
      </c>
      <c r="H908" s="53">
        <v>7945</v>
      </c>
      <c r="I908" s="53">
        <v>556.15</v>
      </c>
      <c r="J908" s="53">
        <f t="shared" si="14"/>
        <v>7388.85</v>
      </c>
      <c r="K908" s="53">
        <v>5675</v>
      </c>
      <c r="L908" s="53">
        <v>1713.8500000000004</v>
      </c>
      <c r="M908" s="60">
        <v>41791</v>
      </c>
    </row>
    <row r="909" spans="1:13" hidden="1">
      <c r="A909" t="s">
        <v>1109</v>
      </c>
      <c r="B909" t="s">
        <v>1104</v>
      </c>
      <c r="C909" s="59" t="s">
        <v>1120</v>
      </c>
      <c r="D909" s="59" t="s">
        <v>1112</v>
      </c>
      <c r="E909">
        <v>547</v>
      </c>
      <c r="F909" s="53">
        <v>120</v>
      </c>
      <c r="G909" s="53">
        <v>7</v>
      </c>
      <c r="H909" s="53">
        <v>3829</v>
      </c>
      <c r="I909" s="53">
        <v>268.02999999999997</v>
      </c>
      <c r="J909" s="53">
        <f t="shared" si="14"/>
        <v>3560.9700000000003</v>
      </c>
      <c r="K909" s="53">
        <v>2735</v>
      </c>
      <c r="L909" s="53">
        <v>825.97000000000025</v>
      </c>
      <c r="M909" s="60">
        <v>41944</v>
      </c>
    </row>
    <row r="910" spans="1:13" hidden="1">
      <c r="A910" t="s">
        <v>1109</v>
      </c>
      <c r="B910" t="s">
        <v>1111</v>
      </c>
      <c r="C910" s="59" t="s">
        <v>1120</v>
      </c>
      <c r="D910" s="59" t="s">
        <v>1112</v>
      </c>
      <c r="E910">
        <v>1582</v>
      </c>
      <c r="F910" s="53">
        <v>120</v>
      </c>
      <c r="G910" s="53">
        <v>7</v>
      </c>
      <c r="H910" s="53">
        <v>11074</v>
      </c>
      <c r="I910" s="53">
        <v>775.18</v>
      </c>
      <c r="J910" s="53">
        <f t="shared" si="14"/>
        <v>10298.82</v>
      </c>
      <c r="K910" s="53">
        <v>7910</v>
      </c>
      <c r="L910" s="53">
        <v>2388.8199999999997</v>
      </c>
      <c r="M910" s="60">
        <v>41974</v>
      </c>
    </row>
    <row r="911" spans="1:13" hidden="1">
      <c r="A911" t="s">
        <v>1116</v>
      </c>
      <c r="B911" t="s">
        <v>1108</v>
      </c>
      <c r="C911" s="59" t="s">
        <v>1120</v>
      </c>
      <c r="D911" s="59" t="s">
        <v>1112</v>
      </c>
      <c r="E911">
        <v>1659</v>
      </c>
      <c r="F911" s="53">
        <v>120</v>
      </c>
      <c r="G911" s="53">
        <v>300</v>
      </c>
      <c r="H911" s="53">
        <v>497700</v>
      </c>
      <c r="I911" s="53">
        <v>34839</v>
      </c>
      <c r="J911" s="53">
        <f t="shared" si="14"/>
        <v>462861</v>
      </c>
      <c r="K911" s="53">
        <v>414750</v>
      </c>
      <c r="L911" s="53">
        <v>48111</v>
      </c>
      <c r="M911" s="60">
        <v>41821</v>
      </c>
    </row>
    <row r="912" spans="1:13" hidden="1">
      <c r="A912" t="s">
        <v>1109</v>
      </c>
      <c r="B912" t="s">
        <v>1113</v>
      </c>
      <c r="C912" s="59" t="s">
        <v>1120</v>
      </c>
      <c r="D912" s="59" t="s">
        <v>1112</v>
      </c>
      <c r="E912">
        <v>609</v>
      </c>
      <c r="F912" s="53">
        <v>120</v>
      </c>
      <c r="G912" s="53">
        <v>20</v>
      </c>
      <c r="H912" s="53">
        <v>12180</v>
      </c>
      <c r="I912" s="53">
        <v>852.6</v>
      </c>
      <c r="J912" s="53">
        <f t="shared" si="14"/>
        <v>11327.4</v>
      </c>
      <c r="K912" s="53">
        <v>6090</v>
      </c>
      <c r="L912" s="53">
        <v>5237.3999999999996</v>
      </c>
      <c r="M912" s="60">
        <v>41852</v>
      </c>
    </row>
    <row r="913" spans="1:13">
      <c r="A913" t="s">
        <v>7</v>
      </c>
      <c r="B913" t="s">
        <v>1110</v>
      </c>
      <c r="C913" s="59" t="s">
        <v>1120</v>
      </c>
      <c r="D913" s="59" t="s">
        <v>1112</v>
      </c>
      <c r="E913">
        <v>2087</v>
      </c>
      <c r="F913" s="53">
        <v>120</v>
      </c>
      <c r="G913" s="53">
        <v>125</v>
      </c>
      <c r="H913" s="53">
        <v>260875</v>
      </c>
      <c r="I913" s="53">
        <v>18261.25</v>
      </c>
      <c r="J913" s="53">
        <f t="shared" si="14"/>
        <v>242613.75</v>
      </c>
      <c r="K913" s="53">
        <v>250440</v>
      </c>
      <c r="L913" s="53">
        <v>-7826.25</v>
      </c>
      <c r="M913" s="60">
        <v>41883</v>
      </c>
    </row>
    <row r="914" spans="1:13" hidden="1">
      <c r="A914" t="s">
        <v>1109</v>
      </c>
      <c r="B914" t="s">
        <v>1108</v>
      </c>
      <c r="C914" s="59" t="s">
        <v>1120</v>
      </c>
      <c r="D914" s="59" t="s">
        <v>1112</v>
      </c>
      <c r="E914">
        <v>1976</v>
      </c>
      <c r="F914" s="53">
        <v>120</v>
      </c>
      <c r="G914" s="53">
        <v>20</v>
      </c>
      <c r="H914" s="53">
        <v>39520</v>
      </c>
      <c r="I914" s="53">
        <v>2766.4</v>
      </c>
      <c r="J914" s="53">
        <f t="shared" si="14"/>
        <v>36753.599999999999</v>
      </c>
      <c r="K914" s="53">
        <v>19760</v>
      </c>
      <c r="L914" s="53">
        <v>16993.599999999999</v>
      </c>
      <c r="M914" s="60">
        <v>41913</v>
      </c>
    </row>
    <row r="915" spans="1:13" hidden="1">
      <c r="A915" t="s">
        <v>1116</v>
      </c>
      <c r="B915" t="s">
        <v>1104</v>
      </c>
      <c r="C915" s="59" t="s">
        <v>1120</v>
      </c>
      <c r="D915" s="59" t="s">
        <v>1112</v>
      </c>
      <c r="E915">
        <v>1372</v>
      </c>
      <c r="F915" s="53">
        <v>120</v>
      </c>
      <c r="G915" s="53">
        <v>300</v>
      </c>
      <c r="H915" s="53">
        <v>411600</v>
      </c>
      <c r="I915" s="53">
        <v>28812</v>
      </c>
      <c r="J915" s="53">
        <f t="shared" si="14"/>
        <v>382788</v>
      </c>
      <c r="K915" s="53">
        <v>343000</v>
      </c>
      <c r="L915" s="53">
        <v>39788</v>
      </c>
      <c r="M915" s="60">
        <v>41974</v>
      </c>
    </row>
    <row r="916" spans="1:13" hidden="1">
      <c r="A916" t="s">
        <v>1103</v>
      </c>
      <c r="B916" t="s">
        <v>1111</v>
      </c>
      <c r="C916" s="59" t="s">
        <v>1120</v>
      </c>
      <c r="D916" s="59" t="s">
        <v>1112</v>
      </c>
      <c r="E916">
        <v>598</v>
      </c>
      <c r="F916" s="53">
        <v>120</v>
      </c>
      <c r="G916" s="53">
        <v>12</v>
      </c>
      <c r="H916" s="53">
        <v>7176</v>
      </c>
      <c r="I916" s="53">
        <v>574.08000000000004</v>
      </c>
      <c r="J916" s="53">
        <f t="shared" si="14"/>
        <v>6601.92</v>
      </c>
      <c r="K916" s="53">
        <v>1794</v>
      </c>
      <c r="L916" s="53">
        <v>4807.92</v>
      </c>
      <c r="M916" s="60">
        <v>41699</v>
      </c>
    </row>
    <row r="917" spans="1:13" hidden="1">
      <c r="A917" t="s">
        <v>1109</v>
      </c>
      <c r="B917" t="s">
        <v>1104</v>
      </c>
      <c r="C917" s="59" t="s">
        <v>1120</v>
      </c>
      <c r="D917" s="59" t="s">
        <v>1112</v>
      </c>
      <c r="E917">
        <v>2907</v>
      </c>
      <c r="F917" s="53">
        <v>120</v>
      </c>
      <c r="G917" s="53">
        <v>7</v>
      </c>
      <c r="H917" s="53">
        <v>20349</v>
      </c>
      <c r="I917" s="53">
        <v>1627.92</v>
      </c>
      <c r="J917" s="53">
        <f t="shared" si="14"/>
        <v>18721.080000000002</v>
      </c>
      <c r="K917" s="53">
        <v>14535</v>
      </c>
      <c r="L917" s="53">
        <v>4186.0800000000017</v>
      </c>
      <c r="M917" s="60">
        <v>41791</v>
      </c>
    </row>
    <row r="918" spans="1:13">
      <c r="A918" t="s">
        <v>1109</v>
      </c>
      <c r="B918" t="s">
        <v>1110</v>
      </c>
      <c r="C918" s="59" t="s">
        <v>1120</v>
      </c>
      <c r="D918" s="59" t="s">
        <v>1112</v>
      </c>
      <c r="E918">
        <v>2338</v>
      </c>
      <c r="F918" s="53">
        <v>120</v>
      </c>
      <c r="G918" s="53">
        <v>7</v>
      </c>
      <c r="H918" s="53">
        <v>16366</v>
      </c>
      <c r="I918" s="53">
        <v>1309.28</v>
      </c>
      <c r="J918" s="53">
        <f t="shared" si="14"/>
        <v>15056.72</v>
      </c>
      <c r="K918" s="53">
        <v>11690</v>
      </c>
      <c r="L918" s="53">
        <v>3366.7199999999993</v>
      </c>
      <c r="M918" s="60">
        <v>41791</v>
      </c>
    </row>
    <row r="919" spans="1:13" hidden="1">
      <c r="A919" t="s">
        <v>1116</v>
      </c>
      <c r="B919" t="s">
        <v>1113</v>
      </c>
      <c r="C919" s="59" t="s">
        <v>1120</v>
      </c>
      <c r="D919" s="59" t="s">
        <v>1112</v>
      </c>
      <c r="E919">
        <v>635</v>
      </c>
      <c r="F919" s="53">
        <v>120</v>
      </c>
      <c r="G919" s="53">
        <v>300</v>
      </c>
      <c r="H919" s="53">
        <v>190500</v>
      </c>
      <c r="I919" s="53">
        <v>15240</v>
      </c>
      <c r="J919" s="53">
        <f t="shared" si="14"/>
        <v>175260</v>
      </c>
      <c r="K919" s="53">
        <v>158750</v>
      </c>
      <c r="L919" s="53">
        <v>16510</v>
      </c>
      <c r="M919" s="60">
        <v>41974</v>
      </c>
    </row>
    <row r="920" spans="1:13" hidden="1">
      <c r="A920" t="s">
        <v>1107</v>
      </c>
      <c r="B920" t="s">
        <v>1113</v>
      </c>
      <c r="C920" s="59" t="s">
        <v>1120</v>
      </c>
      <c r="D920" s="59" t="s">
        <v>1112</v>
      </c>
      <c r="E920">
        <v>245</v>
      </c>
      <c r="F920" s="53">
        <v>120</v>
      </c>
      <c r="G920" s="53">
        <v>15</v>
      </c>
      <c r="H920" s="53">
        <v>3675</v>
      </c>
      <c r="I920" s="53">
        <v>330.75</v>
      </c>
      <c r="J920" s="53">
        <f t="shared" si="14"/>
        <v>3344.25</v>
      </c>
      <c r="K920" s="53">
        <v>2450</v>
      </c>
      <c r="L920" s="53">
        <v>894.25</v>
      </c>
      <c r="M920" s="60">
        <v>41760</v>
      </c>
    </row>
    <row r="921" spans="1:13" hidden="1">
      <c r="A921" t="s">
        <v>1116</v>
      </c>
      <c r="B921" t="s">
        <v>1111</v>
      </c>
      <c r="C921" s="59" t="s">
        <v>1120</v>
      </c>
      <c r="D921" s="59" t="s">
        <v>1112</v>
      </c>
      <c r="E921">
        <v>3793.5</v>
      </c>
      <c r="F921" s="53">
        <v>120</v>
      </c>
      <c r="G921" s="53">
        <v>300</v>
      </c>
      <c r="H921" s="53">
        <v>1138050</v>
      </c>
      <c r="I921" s="53">
        <v>102424.5</v>
      </c>
      <c r="J921" s="53">
        <f t="shared" si="14"/>
        <v>1035625.5</v>
      </c>
      <c r="K921" s="53">
        <v>948375</v>
      </c>
      <c r="L921" s="53">
        <v>87250.5</v>
      </c>
      <c r="M921" s="60">
        <v>41821</v>
      </c>
    </row>
    <row r="922" spans="1:13">
      <c r="A922" t="s">
        <v>1109</v>
      </c>
      <c r="B922" t="s">
        <v>1110</v>
      </c>
      <c r="C922" s="59" t="s">
        <v>1120</v>
      </c>
      <c r="D922" s="59" t="s">
        <v>1112</v>
      </c>
      <c r="E922">
        <v>1307</v>
      </c>
      <c r="F922" s="53">
        <v>120</v>
      </c>
      <c r="G922" s="53">
        <v>350</v>
      </c>
      <c r="H922" s="53">
        <v>457450</v>
      </c>
      <c r="I922" s="53">
        <v>41170.5</v>
      </c>
      <c r="J922" s="53">
        <f t="shared" si="14"/>
        <v>416279.5</v>
      </c>
      <c r="K922" s="53">
        <v>339820</v>
      </c>
      <c r="L922" s="53">
        <v>76459.5</v>
      </c>
      <c r="M922" s="60">
        <v>41821</v>
      </c>
    </row>
    <row r="923" spans="1:13" hidden="1">
      <c r="A923" t="s">
        <v>7</v>
      </c>
      <c r="B923" t="s">
        <v>1111</v>
      </c>
      <c r="C923" s="59" t="s">
        <v>1120</v>
      </c>
      <c r="D923" s="59" t="s">
        <v>1112</v>
      </c>
      <c r="E923">
        <v>567</v>
      </c>
      <c r="F923" s="53">
        <v>120</v>
      </c>
      <c r="G923" s="53">
        <v>125</v>
      </c>
      <c r="H923" s="53">
        <v>70875</v>
      </c>
      <c r="I923" s="53">
        <v>6378.75</v>
      </c>
      <c r="J923" s="53">
        <f t="shared" si="14"/>
        <v>64496.25</v>
      </c>
      <c r="K923" s="53">
        <v>68040</v>
      </c>
      <c r="L923" s="53">
        <v>-3543.75</v>
      </c>
      <c r="M923" s="60">
        <v>41883</v>
      </c>
    </row>
    <row r="924" spans="1:13" hidden="1">
      <c r="A924" t="s">
        <v>7</v>
      </c>
      <c r="B924" t="s">
        <v>1113</v>
      </c>
      <c r="C924" s="59" t="s">
        <v>1120</v>
      </c>
      <c r="D924" s="59" t="s">
        <v>1112</v>
      </c>
      <c r="E924">
        <v>2110</v>
      </c>
      <c r="F924" s="53">
        <v>120</v>
      </c>
      <c r="G924" s="53">
        <v>125</v>
      </c>
      <c r="H924" s="53">
        <v>263750</v>
      </c>
      <c r="I924" s="53">
        <v>23737.5</v>
      </c>
      <c r="J924" s="53">
        <f t="shared" si="14"/>
        <v>240012.5</v>
      </c>
      <c r="K924" s="53">
        <v>253200</v>
      </c>
      <c r="L924" s="53">
        <v>-13187.5</v>
      </c>
      <c r="M924" s="60">
        <v>41883</v>
      </c>
    </row>
    <row r="925" spans="1:13" hidden="1">
      <c r="A925" t="s">
        <v>1109</v>
      </c>
      <c r="B925" t="s">
        <v>1111</v>
      </c>
      <c r="C925" s="59" t="s">
        <v>1120</v>
      </c>
      <c r="D925" s="59" t="s">
        <v>1112</v>
      </c>
      <c r="E925">
        <v>1269</v>
      </c>
      <c r="F925" s="53">
        <v>120</v>
      </c>
      <c r="G925" s="53">
        <v>350</v>
      </c>
      <c r="H925" s="53">
        <v>444150</v>
      </c>
      <c r="I925" s="53">
        <v>39973.5</v>
      </c>
      <c r="J925" s="53">
        <f t="shared" si="14"/>
        <v>404176.5</v>
      </c>
      <c r="K925" s="53">
        <v>329940</v>
      </c>
      <c r="L925" s="53">
        <v>74236.5</v>
      </c>
      <c r="M925" s="60">
        <v>41913</v>
      </c>
    </row>
    <row r="926" spans="1:13" hidden="1">
      <c r="A926" t="s">
        <v>1103</v>
      </c>
      <c r="B926" t="s">
        <v>1108</v>
      </c>
      <c r="C926" s="59" t="s">
        <v>1120</v>
      </c>
      <c r="D926" s="59" t="s">
        <v>1112</v>
      </c>
      <c r="E926">
        <v>1967</v>
      </c>
      <c r="F926" s="53">
        <v>120</v>
      </c>
      <c r="G926" s="53">
        <v>12</v>
      </c>
      <c r="H926" s="53">
        <v>23604</v>
      </c>
      <c r="I926" s="53">
        <v>2124.36</v>
      </c>
      <c r="J926" s="53">
        <f t="shared" si="14"/>
        <v>21479.64</v>
      </c>
      <c r="K926" s="53">
        <v>5901</v>
      </c>
      <c r="L926" s="53">
        <v>15578.64</v>
      </c>
      <c r="M926" s="60">
        <v>41699</v>
      </c>
    </row>
    <row r="927" spans="1:13" hidden="1">
      <c r="A927" t="s">
        <v>1107</v>
      </c>
      <c r="B927" t="s">
        <v>1113</v>
      </c>
      <c r="C927" s="59" t="s">
        <v>1120</v>
      </c>
      <c r="D927" s="59" t="s">
        <v>1112</v>
      </c>
      <c r="E927">
        <v>2628</v>
      </c>
      <c r="F927" s="53">
        <v>120</v>
      </c>
      <c r="G927" s="53">
        <v>15</v>
      </c>
      <c r="H927" s="53">
        <v>39420</v>
      </c>
      <c r="I927" s="53">
        <v>3547.8</v>
      </c>
      <c r="J927" s="53">
        <f t="shared" si="14"/>
        <v>35872.199999999997</v>
      </c>
      <c r="K927" s="53">
        <v>26280</v>
      </c>
      <c r="L927" s="53">
        <v>9592.1999999999971</v>
      </c>
      <c r="M927" s="60">
        <v>41730</v>
      </c>
    </row>
    <row r="928" spans="1:13">
      <c r="A928" t="s">
        <v>1107</v>
      </c>
      <c r="B928" t="s">
        <v>1110</v>
      </c>
      <c r="C928" s="59" t="s">
        <v>1120</v>
      </c>
      <c r="D928" s="59" t="s">
        <v>1114</v>
      </c>
      <c r="E928">
        <v>681</v>
      </c>
      <c r="F928" s="53">
        <v>120</v>
      </c>
      <c r="G928" s="53">
        <v>15</v>
      </c>
      <c r="H928" s="53">
        <v>10215</v>
      </c>
      <c r="I928" s="53">
        <v>1021.5</v>
      </c>
      <c r="J928" s="53">
        <f t="shared" si="14"/>
        <v>9193.5</v>
      </c>
      <c r="K928" s="53">
        <v>6810</v>
      </c>
      <c r="L928" s="53">
        <v>2383.5</v>
      </c>
      <c r="M928" s="60">
        <v>41640</v>
      </c>
    </row>
    <row r="929" spans="1:13">
      <c r="A929" t="s">
        <v>1107</v>
      </c>
      <c r="B929" t="s">
        <v>1110</v>
      </c>
      <c r="C929" s="59" t="s">
        <v>1120</v>
      </c>
      <c r="D929" s="59" t="s">
        <v>1114</v>
      </c>
      <c r="E929">
        <v>510</v>
      </c>
      <c r="F929" s="53">
        <v>120</v>
      </c>
      <c r="G929" s="53">
        <v>15</v>
      </c>
      <c r="H929" s="53">
        <v>7650</v>
      </c>
      <c r="I929" s="53">
        <v>765</v>
      </c>
      <c r="J929" s="53">
        <f t="shared" si="14"/>
        <v>6885</v>
      </c>
      <c r="K929" s="53">
        <v>5100</v>
      </c>
      <c r="L929" s="53">
        <v>1785</v>
      </c>
      <c r="M929" s="60">
        <v>41730</v>
      </c>
    </row>
    <row r="930" spans="1:13" hidden="1">
      <c r="A930" t="s">
        <v>1107</v>
      </c>
      <c r="B930" t="s">
        <v>1104</v>
      </c>
      <c r="C930" s="59" t="s">
        <v>1120</v>
      </c>
      <c r="D930" s="59" t="s">
        <v>1114</v>
      </c>
      <c r="E930">
        <v>790</v>
      </c>
      <c r="F930" s="53">
        <v>120</v>
      </c>
      <c r="G930" s="53">
        <v>15</v>
      </c>
      <c r="H930" s="53">
        <v>11850</v>
      </c>
      <c r="I930" s="53">
        <v>1185</v>
      </c>
      <c r="J930" s="53">
        <f t="shared" si="14"/>
        <v>10665</v>
      </c>
      <c r="K930" s="53">
        <v>7900</v>
      </c>
      <c r="L930" s="53">
        <v>2765</v>
      </c>
      <c r="M930" s="60">
        <v>41760</v>
      </c>
    </row>
    <row r="931" spans="1:13" hidden="1">
      <c r="A931" t="s">
        <v>1109</v>
      </c>
      <c r="B931" t="s">
        <v>1108</v>
      </c>
      <c r="C931" s="59" t="s">
        <v>1120</v>
      </c>
      <c r="D931" s="59" t="s">
        <v>1114</v>
      </c>
      <c r="E931">
        <v>639</v>
      </c>
      <c r="F931" s="53">
        <v>120</v>
      </c>
      <c r="G931" s="53">
        <v>350</v>
      </c>
      <c r="H931" s="53">
        <v>223650</v>
      </c>
      <c r="I931" s="53">
        <v>22365</v>
      </c>
      <c r="J931" s="53">
        <f t="shared" si="14"/>
        <v>201285</v>
      </c>
      <c r="K931" s="53">
        <v>166140</v>
      </c>
      <c r="L931" s="53">
        <v>35145</v>
      </c>
      <c r="M931" s="60">
        <v>41821</v>
      </c>
    </row>
    <row r="932" spans="1:13" hidden="1">
      <c r="A932" t="s">
        <v>7</v>
      </c>
      <c r="B932" t="s">
        <v>1104</v>
      </c>
      <c r="C932" s="59" t="s">
        <v>1120</v>
      </c>
      <c r="D932" s="59" t="s">
        <v>1114</v>
      </c>
      <c r="E932">
        <v>1596</v>
      </c>
      <c r="F932" s="53">
        <v>120</v>
      </c>
      <c r="G932" s="53">
        <v>125</v>
      </c>
      <c r="H932" s="53">
        <v>199500</v>
      </c>
      <c r="I932" s="53">
        <v>19950</v>
      </c>
      <c r="J932" s="53">
        <f t="shared" si="14"/>
        <v>179550</v>
      </c>
      <c r="K932" s="53">
        <v>191520</v>
      </c>
      <c r="L932" s="53">
        <v>-11970</v>
      </c>
      <c r="M932" s="60">
        <v>41883</v>
      </c>
    </row>
    <row r="933" spans="1:13">
      <c r="A933" t="s">
        <v>1109</v>
      </c>
      <c r="B933" t="s">
        <v>1110</v>
      </c>
      <c r="C933" s="59" t="s">
        <v>1120</v>
      </c>
      <c r="D933" s="59" t="s">
        <v>1114</v>
      </c>
      <c r="E933">
        <v>241</v>
      </c>
      <c r="F933" s="53">
        <v>120</v>
      </c>
      <c r="G933" s="53">
        <v>20</v>
      </c>
      <c r="H933" s="53">
        <v>4820</v>
      </c>
      <c r="I933" s="53">
        <v>482</v>
      </c>
      <c r="J933" s="53">
        <f t="shared" si="14"/>
        <v>4338</v>
      </c>
      <c r="K933" s="53">
        <v>2410</v>
      </c>
      <c r="L933" s="53">
        <v>1928</v>
      </c>
      <c r="M933" s="60">
        <v>41913</v>
      </c>
    </row>
    <row r="934" spans="1:13">
      <c r="A934" t="s">
        <v>1109</v>
      </c>
      <c r="B934" t="s">
        <v>1110</v>
      </c>
      <c r="C934" s="59" t="s">
        <v>1120</v>
      </c>
      <c r="D934" s="59" t="s">
        <v>1114</v>
      </c>
      <c r="E934">
        <v>2665</v>
      </c>
      <c r="F934" s="53">
        <v>120</v>
      </c>
      <c r="G934" s="53">
        <v>7</v>
      </c>
      <c r="H934" s="53">
        <v>18655</v>
      </c>
      <c r="I934" s="53">
        <v>1865.5</v>
      </c>
      <c r="J934" s="53">
        <f t="shared" si="14"/>
        <v>16789.5</v>
      </c>
      <c r="K934" s="53">
        <v>13325</v>
      </c>
      <c r="L934" s="53">
        <v>3464.5</v>
      </c>
      <c r="M934" s="60">
        <v>41944</v>
      </c>
    </row>
    <row r="935" spans="1:13" hidden="1">
      <c r="A935" t="s">
        <v>1116</v>
      </c>
      <c r="B935" t="s">
        <v>1108</v>
      </c>
      <c r="C935" s="59" t="s">
        <v>1120</v>
      </c>
      <c r="D935" s="59" t="s">
        <v>1114</v>
      </c>
      <c r="E935">
        <v>853</v>
      </c>
      <c r="F935" s="53">
        <v>120</v>
      </c>
      <c r="G935" s="53">
        <v>300</v>
      </c>
      <c r="H935" s="53">
        <v>255900</v>
      </c>
      <c r="I935" s="53">
        <v>25590</v>
      </c>
      <c r="J935" s="53">
        <f t="shared" si="14"/>
        <v>230310</v>
      </c>
      <c r="K935" s="53">
        <v>213250</v>
      </c>
      <c r="L935" s="53">
        <v>17060</v>
      </c>
      <c r="M935" s="60">
        <v>41974</v>
      </c>
    </row>
    <row r="936" spans="1:13" hidden="1">
      <c r="A936" t="s">
        <v>1107</v>
      </c>
      <c r="B936" t="s">
        <v>1111</v>
      </c>
      <c r="C936" s="59" t="s">
        <v>1120</v>
      </c>
      <c r="D936" s="59" t="s">
        <v>1114</v>
      </c>
      <c r="E936">
        <v>384</v>
      </c>
      <c r="F936" s="53">
        <v>120</v>
      </c>
      <c r="G936" s="53">
        <v>15</v>
      </c>
      <c r="H936" s="53">
        <v>5760</v>
      </c>
      <c r="I936" s="53">
        <v>633.59999999999991</v>
      </c>
      <c r="J936" s="53">
        <f t="shared" si="14"/>
        <v>5126.3999999999996</v>
      </c>
      <c r="K936" s="53">
        <v>3840</v>
      </c>
      <c r="L936" s="53">
        <v>1286.3999999999999</v>
      </c>
      <c r="M936" s="60">
        <v>41640</v>
      </c>
    </row>
    <row r="937" spans="1:13">
      <c r="A937" t="s">
        <v>1103</v>
      </c>
      <c r="B937" t="s">
        <v>1110</v>
      </c>
      <c r="C937" s="59" t="s">
        <v>1120</v>
      </c>
      <c r="D937" s="59" t="s">
        <v>1114</v>
      </c>
      <c r="E937">
        <v>472</v>
      </c>
      <c r="F937" s="53">
        <v>120</v>
      </c>
      <c r="G937" s="53">
        <v>12</v>
      </c>
      <c r="H937" s="53">
        <v>5664</v>
      </c>
      <c r="I937" s="53">
        <v>623.04</v>
      </c>
      <c r="J937" s="53">
        <f t="shared" si="14"/>
        <v>5040.96</v>
      </c>
      <c r="K937" s="53">
        <v>1416</v>
      </c>
      <c r="L937" s="53">
        <v>3624.96</v>
      </c>
      <c r="M937" s="60">
        <v>41913</v>
      </c>
    </row>
    <row r="938" spans="1:13" hidden="1">
      <c r="A938" t="s">
        <v>1109</v>
      </c>
      <c r="B938" t="s">
        <v>1111</v>
      </c>
      <c r="C938" s="59" t="s">
        <v>1120</v>
      </c>
      <c r="D938" s="59" t="s">
        <v>1114</v>
      </c>
      <c r="E938">
        <v>1808</v>
      </c>
      <c r="F938" s="53">
        <v>120</v>
      </c>
      <c r="G938" s="53">
        <v>7</v>
      </c>
      <c r="H938" s="53">
        <v>12656</v>
      </c>
      <c r="I938" s="53">
        <v>1392.16</v>
      </c>
      <c r="J938" s="53">
        <f t="shared" si="14"/>
        <v>11263.84</v>
      </c>
      <c r="K938" s="53">
        <v>9040</v>
      </c>
      <c r="L938" s="53">
        <v>2223.84</v>
      </c>
      <c r="M938" s="60">
        <v>41944</v>
      </c>
    </row>
    <row r="939" spans="1:13" hidden="1">
      <c r="A939" t="s">
        <v>1109</v>
      </c>
      <c r="B939" t="s">
        <v>1113</v>
      </c>
      <c r="C939" s="59" t="s">
        <v>1120</v>
      </c>
      <c r="D939" s="59" t="s">
        <v>1114</v>
      </c>
      <c r="E939">
        <v>1395</v>
      </c>
      <c r="F939" s="53">
        <v>120</v>
      </c>
      <c r="G939" s="53">
        <v>350</v>
      </c>
      <c r="H939" s="53">
        <v>488250</v>
      </c>
      <c r="I939" s="53">
        <v>58590</v>
      </c>
      <c r="J939" s="53">
        <f t="shared" si="14"/>
        <v>429660</v>
      </c>
      <c r="K939" s="53">
        <v>362700</v>
      </c>
      <c r="L939" s="53">
        <v>66960</v>
      </c>
      <c r="M939" s="60">
        <v>41821</v>
      </c>
    </row>
    <row r="940" spans="1:13" hidden="1">
      <c r="A940" t="s">
        <v>1109</v>
      </c>
      <c r="B940" t="s">
        <v>1104</v>
      </c>
      <c r="C940" s="59" t="s">
        <v>1120</v>
      </c>
      <c r="D940" s="59" t="s">
        <v>1114</v>
      </c>
      <c r="E940">
        <v>986</v>
      </c>
      <c r="F940" s="53">
        <v>120</v>
      </c>
      <c r="G940" s="53">
        <v>350</v>
      </c>
      <c r="H940" s="53">
        <v>345100</v>
      </c>
      <c r="I940" s="53">
        <v>41412</v>
      </c>
      <c r="J940" s="53">
        <f t="shared" si="14"/>
        <v>303688</v>
      </c>
      <c r="K940" s="53">
        <v>256360</v>
      </c>
      <c r="L940" s="53">
        <v>47328</v>
      </c>
      <c r="M940" s="60">
        <v>41913</v>
      </c>
    </row>
    <row r="941" spans="1:13" hidden="1">
      <c r="A941" t="s">
        <v>1109</v>
      </c>
      <c r="B941" t="s">
        <v>1113</v>
      </c>
      <c r="C941" s="59" t="s">
        <v>1120</v>
      </c>
      <c r="D941" s="59" t="s">
        <v>1114</v>
      </c>
      <c r="E941">
        <v>905</v>
      </c>
      <c r="F941" s="53">
        <v>120</v>
      </c>
      <c r="G941" s="53">
        <v>20</v>
      </c>
      <c r="H941" s="53">
        <v>18100</v>
      </c>
      <c r="I941" s="53">
        <v>2172</v>
      </c>
      <c r="J941" s="53">
        <f t="shared" si="14"/>
        <v>15928</v>
      </c>
      <c r="K941" s="53">
        <v>9050</v>
      </c>
      <c r="L941" s="53">
        <v>6878</v>
      </c>
      <c r="M941" s="60">
        <v>41913</v>
      </c>
    </row>
    <row r="942" spans="1:13" hidden="1">
      <c r="A942" t="s">
        <v>1107</v>
      </c>
      <c r="B942" t="s">
        <v>1108</v>
      </c>
      <c r="C942" s="59" t="s">
        <v>1120</v>
      </c>
      <c r="D942" s="59" t="s">
        <v>1114</v>
      </c>
      <c r="E942">
        <v>3997.5</v>
      </c>
      <c r="F942" s="53">
        <v>120</v>
      </c>
      <c r="G942" s="53">
        <v>15</v>
      </c>
      <c r="H942" s="53">
        <v>59962.5</v>
      </c>
      <c r="I942" s="53">
        <v>7795.125</v>
      </c>
      <c r="J942" s="53">
        <f t="shared" si="14"/>
        <v>52167.375</v>
      </c>
      <c r="K942" s="53">
        <v>39975</v>
      </c>
      <c r="L942" s="53">
        <v>12192.375</v>
      </c>
      <c r="M942" s="60">
        <v>41640</v>
      </c>
    </row>
    <row r="943" spans="1:13" hidden="1">
      <c r="A943" t="s">
        <v>1109</v>
      </c>
      <c r="B943" t="s">
        <v>1111</v>
      </c>
      <c r="C943" s="59" t="s">
        <v>1120</v>
      </c>
      <c r="D943" s="59" t="s">
        <v>1114</v>
      </c>
      <c r="E943">
        <v>2632</v>
      </c>
      <c r="F943" s="53">
        <v>120</v>
      </c>
      <c r="G943" s="53">
        <v>350</v>
      </c>
      <c r="H943" s="53">
        <v>921200</v>
      </c>
      <c r="I943" s="53">
        <v>119756</v>
      </c>
      <c r="J943" s="53">
        <f t="shared" si="14"/>
        <v>801444</v>
      </c>
      <c r="K943" s="53">
        <v>684320</v>
      </c>
      <c r="L943" s="53">
        <v>117124</v>
      </c>
      <c r="M943" s="60">
        <v>41791</v>
      </c>
    </row>
    <row r="944" spans="1:13" hidden="1">
      <c r="A944" t="s">
        <v>1109</v>
      </c>
      <c r="B944" t="s">
        <v>1108</v>
      </c>
      <c r="C944" s="59" t="s">
        <v>1120</v>
      </c>
      <c r="D944" s="59" t="s">
        <v>1114</v>
      </c>
      <c r="E944">
        <v>1190</v>
      </c>
      <c r="F944" s="53">
        <v>120</v>
      </c>
      <c r="G944" s="53">
        <v>7</v>
      </c>
      <c r="H944" s="53">
        <v>8330</v>
      </c>
      <c r="I944" s="53">
        <v>1082.9000000000001</v>
      </c>
      <c r="J944" s="53">
        <f t="shared" si="14"/>
        <v>7247.1</v>
      </c>
      <c r="K944" s="53">
        <v>5950</v>
      </c>
      <c r="L944" s="53">
        <v>1297.1000000000004</v>
      </c>
      <c r="M944" s="60">
        <v>41791</v>
      </c>
    </row>
    <row r="945" spans="1:13" hidden="1">
      <c r="A945" t="s">
        <v>1103</v>
      </c>
      <c r="B945" t="s">
        <v>1113</v>
      </c>
      <c r="C945" s="59" t="s">
        <v>1120</v>
      </c>
      <c r="D945" s="59" t="s">
        <v>1114</v>
      </c>
      <c r="E945">
        <v>604</v>
      </c>
      <c r="F945" s="53">
        <v>120</v>
      </c>
      <c r="G945" s="53">
        <v>12</v>
      </c>
      <c r="H945" s="53">
        <v>7248</v>
      </c>
      <c r="I945" s="53">
        <v>942.24</v>
      </c>
      <c r="J945" s="53">
        <f t="shared" si="14"/>
        <v>6305.76</v>
      </c>
      <c r="K945" s="53">
        <v>1812</v>
      </c>
      <c r="L945" s="53">
        <v>4493.76</v>
      </c>
      <c r="M945" s="60">
        <v>41791</v>
      </c>
    </row>
    <row r="946" spans="1:13" hidden="1">
      <c r="A946" t="s">
        <v>1103</v>
      </c>
      <c r="B946" t="s">
        <v>1113</v>
      </c>
      <c r="C946" s="59" t="s">
        <v>1120</v>
      </c>
      <c r="D946" s="59" t="s">
        <v>1114</v>
      </c>
      <c r="E946">
        <v>410</v>
      </c>
      <c r="F946" s="53">
        <v>120</v>
      </c>
      <c r="G946" s="53">
        <v>12</v>
      </c>
      <c r="H946" s="53">
        <v>4920</v>
      </c>
      <c r="I946" s="53">
        <v>639.6</v>
      </c>
      <c r="J946" s="53">
        <f t="shared" si="14"/>
        <v>4280.3999999999996</v>
      </c>
      <c r="K946" s="53">
        <v>1230</v>
      </c>
      <c r="L946" s="53">
        <v>3050.3999999999996</v>
      </c>
      <c r="M946" s="60">
        <v>41913</v>
      </c>
    </row>
    <row r="947" spans="1:13">
      <c r="A947" t="s">
        <v>1103</v>
      </c>
      <c r="B947" t="s">
        <v>1110</v>
      </c>
      <c r="C947" s="59" t="s">
        <v>1120</v>
      </c>
      <c r="D947" s="59" t="s">
        <v>1114</v>
      </c>
      <c r="E947">
        <v>1013</v>
      </c>
      <c r="F947" s="53">
        <v>120</v>
      </c>
      <c r="G947" s="53">
        <v>12</v>
      </c>
      <c r="H947" s="53">
        <v>12156</v>
      </c>
      <c r="I947" s="53">
        <v>1580.28</v>
      </c>
      <c r="J947" s="53">
        <f t="shared" si="14"/>
        <v>10575.72</v>
      </c>
      <c r="K947" s="53">
        <v>3039</v>
      </c>
      <c r="L947" s="53">
        <v>7536.7199999999993</v>
      </c>
      <c r="M947" s="60">
        <v>41974</v>
      </c>
    </row>
    <row r="948" spans="1:13" hidden="1">
      <c r="A948" t="s">
        <v>7</v>
      </c>
      <c r="B948" t="s">
        <v>1113</v>
      </c>
      <c r="C948" s="59" t="s">
        <v>1120</v>
      </c>
      <c r="D948" s="59" t="s">
        <v>1114</v>
      </c>
      <c r="E948">
        <v>1575</v>
      </c>
      <c r="F948" s="53">
        <v>120</v>
      </c>
      <c r="G948" s="53">
        <v>125</v>
      </c>
      <c r="H948" s="53">
        <v>196875</v>
      </c>
      <c r="I948" s="53">
        <v>27562.5</v>
      </c>
      <c r="J948" s="53">
        <f t="shared" si="14"/>
        <v>169312.5</v>
      </c>
      <c r="K948" s="53">
        <v>189000</v>
      </c>
      <c r="L948" s="53">
        <v>-19687.5</v>
      </c>
      <c r="M948" s="60">
        <v>41671</v>
      </c>
    </row>
    <row r="949" spans="1:13" hidden="1">
      <c r="A949" t="s">
        <v>1109</v>
      </c>
      <c r="B949" t="s">
        <v>1104</v>
      </c>
      <c r="C949" s="59" t="s">
        <v>1120</v>
      </c>
      <c r="D949" s="59" t="s">
        <v>1114</v>
      </c>
      <c r="E949">
        <v>606</v>
      </c>
      <c r="F949" s="53">
        <v>120</v>
      </c>
      <c r="G949" s="53">
        <v>20</v>
      </c>
      <c r="H949" s="53">
        <v>12120</v>
      </c>
      <c r="I949" s="53">
        <v>1696.8000000000002</v>
      </c>
      <c r="J949" s="53">
        <f t="shared" si="14"/>
        <v>10423.200000000001</v>
      </c>
      <c r="K949" s="53">
        <v>6060</v>
      </c>
      <c r="L949" s="53">
        <v>4363.2000000000007</v>
      </c>
      <c r="M949" s="60">
        <v>41730</v>
      </c>
    </row>
    <row r="950" spans="1:13" hidden="1">
      <c r="A950" t="s">
        <v>1116</v>
      </c>
      <c r="B950" t="s">
        <v>1104</v>
      </c>
      <c r="C950" s="59" t="s">
        <v>1120</v>
      </c>
      <c r="D950" s="59" t="s">
        <v>1114</v>
      </c>
      <c r="E950">
        <v>2460</v>
      </c>
      <c r="F950" s="53">
        <v>120</v>
      </c>
      <c r="G950" s="53">
        <v>300</v>
      </c>
      <c r="H950" s="53">
        <v>738000</v>
      </c>
      <c r="I950" s="53">
        <v>103320</v>
      </c>
      <c r="J950" s="53">
        <f t="shared" si="14"/>
        <v>634680</v>
      </c>
      <c r="K950" s="53">
        <v>615000</v>
      </c>
      <c r="L950" s="53">
        <v>19680</v>
      </c>
      <c r="M950" s="60">
        <v>41821</v>
      </c>
    </row>
    <row r="951" spans="1:13" hidden="1">
      <c r="A951" t="s">
        <v>1103</v>
      </c>
      <c r="B951" t="s">
        <v>1113</v>
      </c>
      <c r="C951" s="59" t="s">
        <v>1120</v>
      </c>
      <c r="D951" s="59" t="s">
        <v>1114</v>
      </c>
      <c r="E951">
        <v>500</v>
      </c>
      <c r="F951" s="53">
        <v>120</v>
      </c>
      <c r="G951" s="53">
        <v>12</v>
      </c>
      <c r="H951" s="53">
        <v>6000</v>
      </c>
      <c r="I951" s="53">
        <v>900</v>
      </c>
      <c r="J951" s="53">
        <f t="shared" si="14"/>
        <v>5100</v>
      </c>
      <c r="K951" s="53">
        <v>1500</v>
      </c>
      <c r="L951" s="53">
        <v>3600</v>
      </c>
      <c r="M951" s="60">
        <v>41699</v>
      </c>
    </row>
    <row r="952" spans="1:13" hidden="1">
      <c r="A952" t="s">
        <v>1107</v>
      </c>
      <c r="B952" t="s">
        <v>1108</v>
      </c>
      <c r="C952" s="59" t="s">
        <v>1120</v>
      </c>
      <c r="D952" s="59" t="s">
        <v>1114</v>
      </c>
      <c r="E952">
        <v>2826</v>
      </c>
      <c r="F952" s="53">
        <v>120</v>
      </c>
      <c r="G952" s="53">
        <v>15</v>
      </c>
      <c r="H952" s="53">
        <v>42390</v>
      </c>
      <c r="I952" s="53">
        <v>6358.5</v>
      </c>
      <c r="J952" s="53">
        <f t="shared" si="14"/>
        <v>36031.5</v>
      </c>
      <c r="K952" s="53">
        <v>28260</v>
      </c>
      <c r="L952" s="53">
        <v>7771.5</v>
      </c>
      <c r="M952" s="60">
        <v>41760</v>
      </c>
    </row>
    <row r="953" spans="1:13" hidden="1">
      <c r="A953" t="s">
        <v>7</v>
      </c>
      <c r="B953" t="s">
        <v>1108</v>
      </c>
      <c r="C953" s="59" t="s">
        <v>1120</v>
      </c>
      <c r="D953" s="59" t="s">
        <v>1114</v>
      </c>
      <c r="E953">
        <v>663</v>
      </c>
      <c r="F953" s="53">
        <v>120</v>
      </c>
      <c r="G953" s="53">
        <v>125</v>
      </c>
      <c r="H953" s="53">
        <v>82875</v>
      </c>
      <c r="I953" s="53">
        <v>12431.25</v>
      </c>
      <c r="J953" s="53">
        <f t="shared" si="14"/>
        <v>70443.75</v>
      </c>
      <c r="K953" s="53">
        <v>79560</v>
      </c>
      <c r="L953" s="53">
        <v>-9116.25</v>
      </c>
      <c r="M953" s="60">
        <v>41883</v>
      </c>
    </row>
    <row r="954" spans="1:13" hidden="1">
      <c r="A954" t="s">
        <v>1103</v>
      </c>
      <c r="B954" t="s">
        <v>1104</v>
      </c>
      <c r="C954" s="59" t="s">
        <v>1120</v>
      </c>
      <c r="D954" s="59" t="s">
        <v>1114</v>
      </c>
      <c r="E954">
        <v>914</v>
      </c>
      <c r="F954" s="53">
        <v>120</v>
      </c>
      <c r="G954" s="53">
        <v>12</v>
      </c>
      <c r="H954" s="53">
        <v>10968</v>
      </c>
      <c r="I954" s="53">
        <v>1645.2</v>
      </c>
      <c r="J954" s="53">
        <f t="shared" si="14"/>
        <v>9322.7999999999993</v>
      </c>
      <c r="K954" s="53">
        <v>2742</v>
      </c>
      <c r="L954" s="53">
        <v>6580.7999999999993</v>
      </c>
      <c r="M954" s="60">
        <v>41974</v>
      </c>
    </row>
    <row r="955" spans="1:13" hidden="1">
      <c r="A955" t="s">
        <v>1109</v>
      </c>
      <c r="B955" t="s">
        <v>1113</v>
      </c>
      <c r="C955" s="59" t="s">
        <v>1120</v>
      </c>
      <c r="D955" s="59" t="s">
        <v>1115</v>
      </c>
      <c r="E955">
        <v>1541</v>
      </c>
      <c r="F955" s="59">
        <v>120</v>
      </c>
      <c r="G955" s="59">
        <v>9</v>
      </c>
      <c r="H955" s="59">
        <v>13869</v>
      </c>
      <c r="I955" s="59">
        <v>0</v>
      </c>
      <c r="J955" s="53">
        <f t="shared" si="14"/>
        <v>13869</v>
      </c>
      <c r="K955" s="59">
        <v>7663</v>
      </c>
      <c r="L955" s="59">
        <v>6206</v>
      </c>
      <c r="M955" s="60">
        <v>42005</v>
      </c>
    </row>
    <row r="956" spans="1:13" hidden="1">
      <c r="A956" t="s">
        <v>7</v>
      </c>
      <c r="B956" t="s">
        <v>1108</v>
      </c>
      <c r="C956" s="59" t="s">
        <v>1120</v>
      </c>
      <c r="D956" s="59" t="s">
        <v>1115</v>
      </c>
      <c r="E956">
        <v>1914</v>
      </c>
      <c r="F956" s="59">
        <v>120</v>
      </c>
      <c r="G956" s="59">
        <v>127</v>
      </c>
      <c r="H956" s="59">
        <v>243078</v>
      </c>
      <c r="I956" s="59">
        <v>0</v>
      </c>
      <c r="J956" s="53">
        <f t="shared" si="14"/>
        <v>243078</v>
      </c>
      <c r="K956" s="59">
        <v>216752</v>
      </c>
      <c r="L956" s="59">
        <v>26326</v>
      </c>
      <c r="M956" s="60">
        <v>42036</v>
      </c>
    </row>
    <row r="957" spans="1:13">
      <c r="A957" t="s">
        <v>1103</v>
      </c>
      <c r="B957" t="s">
        <v>1110</v>
      </c>
      <c r="C957" s="59" t="s">
        <v>1120</v>
      </c>
      <c r="D957" s="59" t="s">
        <v>1115</v>
      </c>
      <c r="E957">
        <v>2152</v>
      </c>
      <c r="F957" s="59">
        <v>120</v>
      </c>
      <c r="G957" s="59">
        <v>14</v>
      </c>
      <c r="H957" s="59">
        <v>30128</v>
      </c>
      <c r="I957" s="59">
        <v>0</v>
      </c>
      <c r="J957" s="53">
        <f t="shared" si="14"/>
        <v>30128</v>
      </c>
      <c r="K957" s="59">
        <v>6655</v>
      </c>
      <c r="L957" s="59">
        <v>23473</v>
      </c>
      <c r="M957" s="60">
        <v>42064</v>
      </c>
    </row>
    <row r="958" spans="1:13">
      <c r="A958" t="s">
        <v>1109</v>
      </c>
      <c r="B958" t="s">
        <v>1110</v>
      </c>
      <c r="C958" s="59" t="s">
        <v>1120</v>
      </c>
      <c r="D958" s="59" t="s">
        <v>1115</v>
      </c>
      <c r="E958">
        <v>1069</v>
      </c>
      <c r="F958" s="59">
        <v>120</v>
      </c>
      <c r="G958" s="59">
        <v>352</v>
      </c>
      <c r="H958" s="59">
        <v>376288</v>
      </c>
      <c r="I958" s="59">
        <v>0</v>
      </c>
      <c r="J958" s="53">
        <f t="shared" si="14"/>
        <v>376288</v>
      </c>
      <c r="K958" s="59">
        <v>261670</v>
      </c>
      <c r="L958" s="59">
        <v>114618</v>
      </c>
      <c r="M958" s="60">
        <v>42156</v>
      </c>
    </row>
    <row r="959" spans="1:13">
      <c r="A959" t="s">
        <v>1103</v>
      </c>
      <c r="B959" t="s">
        <v>1110</v>
      </c>
      <c r="C959" s="59" t="s">
        <v>1120</v>
      </c>
      <c r="D959" s="59" t="s">
        <v>1115</v>
      </c>
      <c r="E959">
        <v>1599</v>
      </c>
      <c r="F959" s="59">
        <v>120</v>
      </c>
      <c r="G959" s="59">
        <v>14</v>
      </c>
      <c r="H959" s="59">
        <v>22386</v>
      </c>
      <c r="I959" s="59">
        <v>0</v>
      </c>
      <c r="J959" s="53">
        <f t="shared" si="14"/>
        <v>22386</v>
      </c>
      <c r="K959" s="59">
        <v>4579</v>
      </c>
      <c r="L959" s="59">
        <v>17807</v>
      </c>
      <c r="M959" s="60">
        <v>42156</v>
      </c>
    </row>
    <row r="960" spans="1:13" hidden="1">
      <c r="A960" t="s">
        <v>7</v>
      </c>
      <c r="B960" t="s">
        <v>1104</v>
      </c>
      <c r="C960" s="59" t="s">
        <v>1120</v>
      </c>
      <c r="D960" s="59" t="s">
        <v>1115</v>
      </c>
      <c r="E960">
        <v>2919</v>
      </c>
      <c r="F960" s="59">
        <v>120</v>
      </c>
      <c r="G960" s="59">
        <v>127</v>
      </c>
      <c r="H960" s="59">
        <v>370713</v>
      </c>
      <c r="I960" s="59">
        <v>0</v>
      </c>
      <c r="J960" s="53">
        <f t="shared" si="14"/>
        <v>370713</v>
      </c>
      <c r="K960" s="59">
        <v>338755</v>
      </c>
      <c r="L960" s="59">
        <v>31958</v>
      </c>
      <c r="M960" s="60">
        <v>42217</v>
      </c>
    </row>
    <row r="961" spans="1:13" hidden="1">
      <c r="A961" t="s">
        <v>1109</v>
      </c>
      <c r="B961" t="s">
        <v>1108</v>
      </c>
      <c r="C961" s="59" t="s">
        <v>1120</v>
      </c>
      <c r="D961" s="59" t="s">
        <v>1106</v>
      </c>
      <c r="E961">
        <v>710</v>
      </c>
      <c r="F961" s="59">
        <v>120</v>
      </c>
      <c r="G961" s="59">
        <v>9</v>
      </c>
      <c r="H961" s="59">
        <v>6390</v>
      </c>
      <c r="I961" s="59">
        <v>63.899999999999991</v>
      </c>
      <c r="J961" s="53">
        <f t="shared" si="14"/>
        <v>6326.1</v>
      </c>
      <c r="K961" s="59">
        <v>3488</v>
      </c>
      <c r="L961" s="59">
        <v>2838.1000000000004</v>
      </c>
      <c r="M961" s="60">
        <v>42309</v>
      </c>
    </row>
    <row r="962" spans="1:13" hidden="1">
      <c r="A962" t="s">
        <v>1109</v>
      </c>
      <c r="B962" t="s">
        <v>1108</v>
      </c>
      <c r="C962" s="59" t="s">
        <v>1120</v>
      </c>
      <c r="D962" s="59" t="s">
        <v>1106</v>
      </c>
      <c r="E962">
        <v>3932</v>
      </c>
      <c r="F962" s="59">
        <v>120</v>
      </c>
      <c r="G962" s="59">
        <v>22</v>
      </c>
      <c r="H962" s="59">
        <v>86504</v>
      </c>
      <c r="I962" s="59">
        <v>865.04</v>
      </c>
      <c r="J962" s="53">
        <f t="shared" ref="J962:J1025" si="15">H962-I962</f>
        <v>85638.96</v>
      </c>
      <c r="K962" s="59">
        <v>39005</v>
      </c>
      <c r="L962" s="59">
        <v>46633.960000000006</v>
      </c>
      <c r="M962" s="60">
        <v>42095</v>
      </c>
    </row>
    <row r="963" spans="1:13" hidden="1">
      <c r="A963" t="s">
        <v>1109</v>
      </c>
      <c r="B963" t="s">
        <v>1113</v>
      </c>
      <c r="C963" s="59" t="s">
        <v>1120</v>
      </c>
      <c r="D963" s="59" t="s">
        <v>1106</v>
      </c>
      <c r="E963">
        <v>386</v>
      </c>
      <c r="F963" s="59">
        <v>120</v>
      </c>
      <c r="G963" s="59">
        <v>9</v>
      </c>
      <c r="H963" s="59">
        <v>3474</v>
      </c>
      <c r="I963" s="59">
        <v>34.74</v>
      </c>
      <c r="J963" s="53">
        <f t="shared" si="15"/>
        <v>3439.26</v>
      </c>
      <c r="K963" s="59">
        <v>1874</v>
      </c>
      <c r="L963" s="59">
        <v>1565.2600000000002</v>
      </c>
      <c r="M963" s="60">
        <v>42125</v>
      </c>
    </row>
    <row r="964" spans="1:13" hidden="1">
      <c r="A964" t="s">
        <v>7</v>
      </c>
      <c r="B964" t="s">
        <v>1111</v>
      </c>
      <c r="C964" s="59" t="s">
        <v>1120</v>
      </c>
      <c r="D964" s="59" t="s">
        <v>1106</v>
      </c>
      <c r="E964">
        <v>972</v>
      </c>
      <c r="F964" s="59">
        <v>120</v>
      </c>
      <c r="G964" s="59">
        <v>127</v>
      </c>
      <c r="H964" s="59">
        <v>123444</v>
      </c>
      <c r="I964" s="59">
        <v>1234.44</v>
      </c>
      <c r="J964" s="53">
        <f t="shared" si="15"/>
        <v>122209.56</v>
      </c>
      <c r="K964" s="59">
        <v>111228</v>
      </c>
      <c r="L964" s="59">
        <v>10981.559999999998</v>
      </c>
      <c r="M964" s="60">
        <v>42217</v>
      </c>
    </row>
    <row r="965" spans="1:13" hidden="1">
      <c r="A965" t="s">
        <v>1109</v>
      </c>
      <c r="B965" t="s">
        <v>1104</v>
      </c>
      <c r="C965" s="59" t="s">
        <v>1120</v>
      </c>
      <c r="D965" s="59" t="s">
        <v>1106</v>
      </c>
      <c r="E965">
        <v>1699</v>
      </c>
      <c r="F965" s="59">
        <v>120</v>
      </c>
      <c r="G965" s="59">
        <v>22</v>
      </c>
      <c r="H965" s="59">
        <v>37378</v>
      </c>
      <c r="I965" s="59">
        <v>747.56000000000006</v>
      </c>
      <c r="J965" s="53">
        <f t="shared" si="15"/>
        <v>36630.44</v>
      </c>
      <c r="K965" s="59">
        <v>16091</v>
      </c>
      <c r="L965" s="59">
        <v>20539.440000000002</v>
      </c>
      <c r="M965" s="60">
        <v>42278</v>
      </c>
    </row>
    <row r="966" spans="1:13">
      <c r="A966" t="s">
        <v>1109</v>
      </c>
      <c r="B966" t="s">
        <v>1110</v>
      </c>
      <c r="C966" s="59" t="s">
        <v>1120</v>
      </c>
      <c r="D966" s="59" t="s">
        <v>1106</v>
      </c>
      <c r="E966">
        <v>2966</v>
      </c>
      <c r="F966" s="59">
        <v>120</v>
      </c>
      <c r="G966" s="59">
        <v>352</v>
      </c>
      <c r="H966" s="59">
        <v>1044032</v>
      </c>
      <c r="I966" s="59">
        <v>20880.64</v>
      </c>
      <c r="J966" s="53">
        <f t="shared" si="15"/>
        <v>1023151.36</v>
      </c>
      <c r="K966" s="59">
        <v>748253</v>
      </c>
      <c r="L966" s="59">
        <v>274898.36</v>
      </c>
      <c r="M966" s="60">
        <v>42278</v>
      </c>
    </row>
    <row r="967" spans="1:13" hidden="1">
      <c r="A967" t="s">
        <v>1103</v>
      </c>
      <c r="B967" t="s">
        <v>1108</v>
      </c>
      <c r="C967" s="59" t="s">
        <v>1120</v>
      </c>
      <c r="D967" s="59" t="s">
        <v>1106</v>
      </c>
      <c r="E967">
        <v>1096</v>
      </c>
      <c r="F967" s="59">
        <v>120</v>
      </c>
      <c r="G967" s="59">
        <v>14</v>
      </c>
      <c r="H967" s="59">
        <v>15344</v>
      </c>
      <c r="I967" s="59">
        <v>306.88</v>
      </c>
      <c r="J967" s="53">
        <f t="shared" si="15"/>
        <v>15037.12</v>
      </c>
      <c r="K967" s="59">
        <v>3516</v>
      </c>
      <c r="L967" s="59">
        <v>11521.12</v>
      </c>
      <c r="M967" s="60">
        <v>42339</v>
      </c>
    </row>
    <row r="968" spans="1:13" hidden="1">
      <c r="A968" t="s">
        <v>1103</v>
      </c>
      <c r="B968" t="s">
        <v>1113</v>
      </c>
      <c r="C968" s="59" t="s">
        <v>1120</v>
      </c>
      <c r="D968" s="59" t="s">
        <v>1106</v>
      </c>
      <c r="E968">
        <v>1125</v>
      </c>
      <c r="F968" s="59">
        <v>120</v>
      </c>
      <c r="G968" s="59">
        <v>14</v>
      </c>
      <c r="H968" s="59">
        <v>15750</v>
      </c>
      <c r="I968" s="59">
        <v>315</v>
      </c>
      <c r="J968" s="53">
        <f t="shared" si="15"/>
        <v>15435</v>
      </c>
      <c r="K968" s="59">
        <v>3348</v>
      </c>
      <c r="L968" s="59">
        <v>12087</v>
      </c>
      <c r="M968" s="60">
        <v>42339</v>
      </c>
    </row>
    <row r="969" spans="1:13" hidden="1">
      <c r="A969" t="s">
        <v>7</v>
      </c>
      <c r="B969" t="s">
        <v>1111</v>
      </c>
      <c r="C969" s="59" t="s">
        <v>1120</v>
      </c>
      <c r="D969" s="59" t="s">
        <v>1106</v>
      </c>
      <c r="E969">
        <v>2123</v>
      </c>
      <c r="F969" s="59">
        <v>120</v>
      </c>
      <c r="G969" s="59">
        <v>127</v>
      </c>
      <c r="H969" s="59">
        <v>269621</v>
      </c>
      <c r="I969" s="59">
        <v>8088.63</v>
      </c>
      <c r="J969" s="53">
        <f t="shared" si="15"/>
        <v>261532.37</v>
      </c>
      <c r="K969" s="59">
        <v>241481</v>
      </c>
      <c r="L969" s="59">
        <v>20051.369999999995</v>
      </c>
      <c r="M969" s="60">
        <v>42278</v>
      </c>
    </row>
    <row r="970" spans="1:13" hidden="1">
      <c r="A970" t="s">
        <v>1109</v>
      </c>
      <c r="B970" t="s">
        <v>1111</v>
      </c>
      <c r="C970" s="59" t="s">
        <v>1120</v>
      </c>
      <c r="D970" s="59" t="s">
        <v>1106</v>
      </c>
      <c r="E970">
        <v>3912.5</v>
      </c>
      <c r="F970" s="59">
        <v>120</v>
      </c>
      <c r="G970" s="59">
        <v>22</v>
      </c>
      <c r="H970" s="59">
        <v>86075</v>
      </c>
      <c r="I970" s="59">
        <v>2582.25</v>
      </c>
      <c r="J970" s="53">
        <f t="shared" si="15"/>
        <v>83492.75</v>
      </c>
      <c r="K970" s="59">
        <v>38741</v>
      </c>
      <c r="L970" s="59">
        <v>44751.75</v>
      </c>
      <c r="M970" s="60">
        <v>42095</v>
      </c>
    </row>
    <row r="971" spans="1:13" hidden="1">
      <c r="A971" t="s">
        <v>1103</v>
      </c>
      <c r="B971" t="s">
        <v>1104</v>
      </c>
      <c r="C971" s="59" t="s">
        <v>1120</v>
      </c>
      <c r="D971" s="59" t="s">
        <v>1106</v>
      </c>
      <c r="E971">
        <v>1610</v>
      </c>
      <c r="F971" s="59">
        <v>120</v>
      </c>
      <c r="G971" s="59">
        <v>14</v>
      </c>
      <c r="H971" s="59">
        <v>22540</v>
      </c>
      <c r="I971" s="59">
        <v>901.6</v>
      </c>
      <c r="J971" s="53">
        <f t="shared" si="15"/>
        <v>21638.400000000001</v>
      </c>
      <c r="K971" s="59">
        <v>4786</v>
      </c>
      <c r="L971" s="59">
        <v>16852.400000000001</v>
      </c>
      <c r="M971" s="60">
        <v>42064</v>
      </c>
    </row>
    <row r="972" spans="1:13" hidden="1">
      <c r="A972" t="s">
        <v>1109</v>
      </c>
      <c r="B972" t="s">
        <v>1108</v>
      </c>
      <c r="C972" s="59" t="s">
        <v>1120</v>
      </c>
      <c r="D972" s="59" t="s">
        <v>1106</v>
      </c>
      <c r="E972">
        <v>2268</v>
      </c>
      <c r="F972" s="59">
        <v>120</v>
      </c>
      <c r="G972" s="59">
        <v>352</v>
      </c>
      <c r="H972" s="59">
        <v>798336</v>
      </c>
      <c r="I972" s="59">
        <v>31933.440000000002</v>
      </c>
      <c r="J972" s="53">
        <f t="shared" si="15"/>
        <v>766402.56000000006</v>
      </c>
      <c r="K972" s="59">
        <v>566435</v>
      </c>
      <c r="L972" s="59">
        <v>199967.56000000006</v>
      </c>
      <c r="M972" s="60">
        <v>42278</v>
      </c>
    </row>
    <row r="973" spans="1:13" hidden="1">
      <c r="A973" t="s">
        <v>1103</v>
      </c>
      <c r="B973" t="s">
        <v>1111</v>
      </c>
      <c r="C973" s="59" t="s">
        <v>1120</v>
      </c>
      <c r="D973" s="59" t="s">
        <v>1112</v>
      </c>
      <c r="E973">
        <v>2564</v>
      </c>
      <c r="F973" s="59">
        <v>120</v>
      </c>
      <c r="G973" s="59">
        <v>14</v>
      </c>
      <c r="H973" s="59">
        <v>35896</v>
      </c>
      <c r="I973" s="59">
        <v>1794.8</v>
      </c>
      <c r="J973" s="53">
        <f t="shared" si="15"/>
        <v>34101.199999999997</v>
      </c>
      <c r="K973" s="59">
        <v>7749</v>
      </c>
      <c r="L973" s="59">
        <v>26352.199999999997</v>
      </c>
      <c r="M973" s="60">
        <v>42339</v>
      </c>
    </row>
    <row r="974" spans="1:13" hidden="1">
      <c r="A974" t="s">
        <v>1107</v>
      </c>
      <c r="B974" t="s">
        <v>1104</v>
      </c>
      <c r="C974" s="59" t="s">
        <v>1120</v>
      </c>
      <c r="D974" s="59" t="s">
        <v>1112</v>
      </c>
      <c r="E974">
        <v>681</v>
      </c>
      <c r="F974" s="59">
        <v>120</v>
      </c>
      <c r="G974" s="59">
        <v>17</v>
      </c>
      <c r="H974" s="59">
        <v>11577</v>
      </c>
      <c r="I974" s="59">
        <v>578.85</v>
      </c>
      <c r="J974" s="53">
        <f t="shared" si="15"/>
        <v>10998.15</v>
      </c>
      <c r="K974" s="59">
        <v>5564</v>
      </c>
      <c r="L974" s="59">
        <v>5434.15</v>
      </c>
      <c r="M974" s="60">
        <v>42005</v>
      </c>
    </row>
    <row r="975" spans="1:13" hidden="1">
      <c r="A975" t="s">
        <v>1107</v>
      </c>
      <c r="B975" t="s">
        <v>1113</v>
      </c>
      <c r="C975" s="59" t="s">
        <v>1120</v>
      </c>
      <c r="D975" s="59" t="s">
        <v>1112</v>
      </c>
      <c r="E975">
        <v>2988</v>
      </c>
      <c r="F975" s="59">
        <v>120</v>
      </c>
      <c r="G975" s="59">
        <v>17</v>
      </c>
      <c r="H975" s="59">
        <v>50796</v>
      </c>
      <c r="I975" s="59">
        <v>2539.8000000000002</v>
      </c>
      <c r="J975" s="53">
        <f t="shared" si="15"/>
        <v>48256.2</v>
      </c>
      <c r="K975" s="59">
        <v>28659</v>
      </c>
      <c r="L975" s="59">
        <v>19597.199999999997</v>
      </c>
      <c r="M975" s="60">
        <v>42005</v>
      </c>
    </row>
    <row r="976" spans="1:13">
      <c r="A976" t="s">
        <v>7</v>
      </c>
      <c r="B976" t="s">
        <v>1110</v>
      </c>
      <c r="C976" s="59" t="s">
        <v>1120</v>
      </c>
      <c r="D976" s="59" t="s">
        <v>1112</v>
      </c>
      <c r="E976">
        <v>826</v>
      </c>
      <c r="F976" s="59">
        <v>120</v>
      </c>
      <c r="G976" s="59">
        <v>127</v>
      </c>
      <c r="H976" s="59">
        <v>104902</v>
      </c>
      <c r="I976" s="59">
        <v>5245.1</v>
      </c>
      <c r="J976" s="53">
        <f t="shared" si="15"/>
        <v>99656.9</v>
      </c>
      <c r="K976" s="59">
        <v>96901</v>
      </c>
      <c r="L976" s="59">
        <v>2755.8999999999942</v>
      </c>
      <c r="M976" s="60">
        <v>42036</v>
      </c>
    </row>
    <row r="977" spans="1:13" hidden="1">
      <c r="A977" t="s">
        <v>1109</v>
      </c>
      <c r="B977" t="s">
        <v>1104</v>
      </c>
      <c r="C977" s="59" t="s">
        <v>1120</v>
      </c>
      <c r="D977" s="59" t="s">
        <v>1112</v>
      </c>
      <c r="E977">
        <v>688</v>
      </c>
      <c r="F977" s="59">
        <v>120</v>
      </c>
      <c r="G977" s="59">
        <v>352</v>
      </c>
      <c r="H977" s="59">
        <v>242176</v>
      </c>
      <c r="I977" s="59">
        <v>12108.800000000001</v>
      </c>
      <c r="J977" s="53">
        <f t="shared" si="15"/>
        <v>230067.20000000001</v>
      </c>
      <c r="K977" s="59">
        <v>156552</v>
      </c>
      <c r="L977" s="59">
        <v>73515.200000000012</v>
      </c>
      <c r="M977" s="60">
        <v>42156</v>
      </c>
    </row>
    <row r="978" spans="1:13" hidden="1">
      <c r="A978" t="s">
        <v>1109</v>
      </c>
      <c r="B978" t="s">
        <v>1104</v>
      </c>
      <c r="C978" s="59" t="s">
        <v>1120</v>
      </c>
      <c r="D978" s="59" t="s">
        <v>1112</v>
      </c>
      <c r="E978">
        <v>2861</v>
      </c>
      <c r="F978" s="59">
        <v>120</v>
      </c>
      <c r="G978" s="59">
        <v>22</v>
      </c>
      <c r="H978" s="59">
        <v>62942</v>
      </c>
      <c r="I978" s="59">
        <v>3147.1000000000004</v>
      </c>
      <c r="J978" s="53">
        <f t="shared" si="15"/>
        <v>59794.9</v>
      </c>
      <c r="K978" s="59">
        <v>28681</v>
      </c>
      <c r="L978" s="59">
        <v>31113.9</v>
      </c>
      <c r="M978" s="60">
        <v>42217</v>
      </c>
    </row>
    <row r="979" spans="1:13" hidden="1">
      <c r="A979" t="s">
        <v>1109</v>
      </c>
      <c r="B979" t="s">
        <v>1108</v>
      </c>
      <c r="C979" s="59" t="s">
        <v>1120</v>
      </c>
      <c r="D979" s="59" t="s">
        <v>1112</v>
      </c>
      <c r="E979">
        <v>1574</v>
      </c>
      <c r="F979" s="59">
        <v>120</v>
      </c>
      <c r="G979" s="59">
        <v>22</v>
      </c>
      <c r="H979" s="59">
        <v>34628</v>
      </c>
      <c r="I979" s="59">
        <v>1731.4</v>
      </c>
      <c r="J979" s="53">
        <f t="shared" si="15"/>
        <v>32896.6</v>
      </c>
      <c r="K979" s="59">
        <v>16186</v>
      </c>
      <c r="L979" s="59">
        <v>16710.599999999999</v>
      </c>
      <c r="M979" s="60">
        <v>42217</v>
      </c>
    </row>
    <row r="980" spans="1:13" hidden="1">
      <c r="A980" t="s">
        <v>7</v>
      </c>
      <c r="B980" t="s">
        <v>1104</v>
      </c>
      <c r="C980" s="59" t="s">
        <v>1120</v>
      </c>
      <c r="D980" s="59" t="s">
        <v>1112</v>
      </c>
      <c r="E980">
        <v>877</v>
      </c>
      <c r="F980" s="59">
        <v>120</v>
      </c>
      <c r="G980" s="59">
        <v>127</v>
      </c>
      <c r="H980" s="59">
        <v>111379</v>
      </c>
      <c r="I980" s="59">
        <v>5568.9500000000007</v>
      </c>
      <c r="J980" s="53">
        <f t="shared" si="15"/>
        <v>105810.05</v>
      </c>
      <c r="K980" s="59">
        <v>103265</v>
      </c>
      <c r="L980" s="59">
        <v>2545.0500000000029</v>
      </c>
      <c r="M980" s="60">
        <v>42278</v>
      </c>
    </row>
    <row r="981" spans="1:13">
      <c r="A981" t="s">
        <v>1116</v>
      </c>
      <c r="B981" t="s">
        <v>1110</v>
      </c>
      <c r="C981" s="59" t="s">
        <v>1120</v>
      </c>
      <c r="D981" s="59" t="s">
        <v>1112</v>
      </c>
      <c r="E981">
        <v>1298</v>
      </c>
      <c r="F981" s="59">
        <v>120</v>
      </c>
      <c r="G981" s="59">
        <v>302</v>
      </c>
      <c r="H981" s="59">
        <v>391996</v>
      </c>
      <c r="I981" s="59">
        <v>19599.8</v>
      </c>
      <c r="J981" s="53">
        <f t="shared" si="15"/>
        <v>372396.2</v>
      </c>
      <c r="K981" s="59">
        <v>312656</v>
      </c>
      <c r="L981" s="59">
        <v>59740.200000000012</v>
      </c>
      <c r="M981" s="60">
        <v>42339</v>
      </c>
    </row>
    <row r="982" spans="1:13" hidden="1">
      <c r="A982" t="s">
        <v>7</v>
      </c>
      <c r="B982" t="s">
        <v>1111</v>
      </c>
      <c r="C982" s="59" t="s">
        <v>1120</v>
      </c>
      <c r="D982" s="59" t="s">
        <v>1112</v>
      </c>
      <c r="E982">
        <v>964</v>
      </c>
      <c r="F982" s="59">
        <v>120</v>
      </c>
      <c r="G982" s="59">
        <v>127</v>
      </c>
      <c r="H982" s="59">
        <v>122428</v>
      </c>
      <c r="I982" s="59">
        <v>7345.6799999999994</v>
      </c>
      <c r="J982" s="53">
        <f t="shared" si="15"/>
        <v>115082.32</v>
      </c>
      <c r="K982" s="59">
        <v>114647</v>
      </c>
      <c r="L982" s="59">
        <v>435.32000000000698</v>
      </c>
      <c r="M982" s="60">
        <v>42036</v>
      </c>
    </row>
    <row r="983" spans="1:13" hidden="1">
      <c r="A983" t="s">
        <v>7</v>
      </c>
      <c r="B983" t="s">
        <v>1104</v>
      </c>
      <c r="C983" s="59" t="s">
        <v>1120</v>
      </c>
      <c r="D983" s="59" t="s">
        <v>1112</v>
      </c>
      <c r="E983">
        <v>2767</v>
      </c>
      <c r="F983" s="59">
        <v>120</v>
      </c>
      <c r="G983" s="59">
        <v>127</v>
      </c>
      <c r="H983" s="59">
        <v>351409</v>
      </c>
      <c r="I983" s="59">
        <v>21084.54</v>
      </c>
      <c r="J983" s="53">
        <f t="shared" si="15"/>
        <v>330324.46000000002</v>
      </c>
      <c r="K983" s="59">
        <v>330939</v>
      </c>
      <c r="L983" s="59">
        <v>-614.53999999997905</v>
      </c>
      <c r="M983" s="60">
        <v>42036</v>
      </c>
    </row>
    <row r="984" spans="1:13">
      <c r="A984" t="s">
        <v>1107</v>
      </c>
      <c r="B984" t="s">
        <v>1110</v>
      </c>
      <c r="C984" s="59" t="s">
        <v>1120</v>
      </c>
      <c r="D984" s="59" t="s">
        <v>1112</v>
      </c>
      <c r="E984">
        <v>1649</v>
      </c>
      <c r="F984" s="59">
        <v>120</v>
      </c>
      <c r="G984" s="59">
        <v>17</v>
      </c>
      <c r="H984" s="59">
        <v>28033</v>
      </c>
      <c r="I984" s="59">
        <v>1681.98</v>
      </c>
      <c r="J984" s="53">
        <f t="shared" si="15"/>
        <v>26351.02</v>
      </c>
      <c r="K984" s="59">
        <v>15617</v>
      </c>
      <c r="L984" s="59">
        <v>10734.02</v>
      </c>
      <c r="M984" s="60">
        <v>42125</v>
      </c>
    </row>
    <row r="985" spans="1:13" hidden="1">
      <c r="A985" t="s">
        <v>1109</v>
      </c>
      <c r="B985" t="s">
        <v>1108</v>
      </c>
      <c r="C985" s="59" t="s">
        <v>1120</v>
      </c>
      <c r="D985" s="59" t="s">
        <v>1112</v>
      </c>
      <c r="E985">
        <v>1615</v>
      </c>
      <c r="F985" s="59">
        <v>120</v>
      </c>
      <c r="G985" s="59">
        <v>352</v>
      </c>
      <c r="H985" s="59">
        <v>568480</v>
      </c>
      <c r="I985" s="59">
        <v>34108.799999999996</v>
      </c>
      <c r="J985" s="53">
        <f t="shared" si="15"/>
        <v>534371.19999999995</v>
      </c>
      <c r="K985" s="59">
        <v>388865</v>
      </c>
      <c r="L985" s="59">
        <v>145506.19999999995</v>
      </c>
      <c r="M985" s="60">
        <v>42156</v>
      </c>
    </row>
    <row r="986" spans="1:13" hidden="1">
      <c r="A986" t="s">
        <v>1109</v>
      </c>
      <c r="B986" t="s">
        <v>1113</v>
      </c>
      <c r="C986" s="59" t="s">
        <v>1120</v>
      </c>
      <c r="D986" s="59" t="s">
        <v>1112</v>
      </c>
      <c r="E986">
        <v>1546</v>
      </c>
      <c r="F986" s="59">
        <v>120</v>
      </c>
      <c r="G986" s="59">
        <v>9</v>
      </c>
      <c r="H986" s="59">
        <v>13914</v>
      </c>
      <c r="I986" s="59">
        <v>834.83999999999992</v>
      </c>
      <c r="J986" s="53">
        <f t="shared" si="15"/>
        <v>13079.16</v>
      </c>
      <c r="K986" s="59">
        <v>7614</v>
      </c>
      <c r="L986" s="59">
        <v>5465.16</v>
      </c>
      <c r="M986" s="60">
        <v>42156</v>
      </c>
    </row>
    <row r="987" spans="1:13">
      <c r="A987" t="s">
        <v>1109</v>
      </c>
      <c r="B987" t="s">
        <v>1110</v>
      </c>
      <c r="C987" s="59" t="s">
        <v>1120</v>
      </c>
      <c r="D987" s="59" t="s">
        <v>1112</v>
      </c>
      <c r="E987">
        <v>1059</v>
      </c>
      <c r="F987" s="59">
        <v>120</v>
      </c>
      <c r="G987" s="59">
        <v>22</v>
      </c>
      <c r="H987" s="59">
        <v>23298</v>
      </c>
      <c r="I987" s="59">
        <v>1397.88</v>
      </c>
      <c r="J987" s="53">
        <f t="shared" si="15"/>
        <v>21900.12</v>
      </c>
      <c r="K987" s="59">
        <v>10417</v>
      </c>
      <c r="L987" s="59">
        <v>11483.119999999999</v>
      </c>
      <c r="M987" s="60">
        <v>42217</v>
      </c>
    </row>
    <row r="988" spans="1:13" hidden="1">
      <c r="A988" t="s">
        <v>1109</v>
      </c>
      <c r="B988" t="s">
        <v>1113</v>
      </c>
      <c r="C988" s="59" t="s">
        <v>1120</v>
      </c>
      <c r="D988" s="59" t="s">
        <v>1112</v>
      </c>
      <c r="E988">
        <v>1455</v>
      </c>
      <c r="F988" s="59">
        <v>120</v>
      </c>
      <c r="G988" s="59">
        <v>9</v>
      </c>
      <c r="H988" s="59">
        <v>13095</v>
      </c>
      <c r="I988" s="59">
        <v>785.7</v>
      </c>
      <c r="J988" s="53">
        <f t="shared" si="15"/>
        <v>12309.3</v>
      </c>
      <c r="K988" s="59">
        <v>6782</v>
      </c>
      <c r="L988" s="59">
        <v>5527.2999999999993</v>
      </c>
      <c r="M988" s="60">
        <v>42309</v>
      </c>
    </row>
    <row r="989" spans="1:13" hidden="1">
      <c r="A989" t="s">
        <v>1107</v>
      </c>
      <c r="B989" t="s">
        <v>1111</v>
      </c>
      <c r="C989" s="59" t="s">
        <v>1120</v>
      </c>
      <c r="D989" s="59" t="s">
        <v>1112</v>
      </c>
      <c r="E989">
        <v>1343</v>
      </c>
      <c r="F989" s="59">
        <v>120</v>
      </c>
      <c r="G989" s="59">
        <v>17</v>
      </c>
      <c r="H989" s="59">
        <v>22831</v>
      </c>
      <c r="I989" s="59">
        <v>1598.1699999999998</v>
      </c>
      <c r="J989" s="53">
        <f t="shared" si="15"/>
        <v>21232.83</v>
      </c>
      <c r="K989" s="59">
        <v>12545</v>
      </c>
      <c r="L989" s="59">
        <v>8687.8300000000017</v>
      </c>
      <c r="M989" s="60">
        <v>42125</v>
      </c>
    </row>
    <row r="990" spans="1:13" hidden="1">
      <c r="A990" t="s">
        <v>1109</v>
      </c>
      <c r="B990" t="s">
        <v>1111</v>
      </c>
      <c r="C990" s="59" t="s">
        <v>1120</v>
      </c>
      <c r="D990" s="59" t="s">
        <v>1112</v>
      </c>
      <c r="E990">
        <v>1141</v>
      </c>
      <c r="F990" s="59">
        <v>120</v>
      </c>
      <c r="G990" s="59">
        <v>9</v>
      </c>
      <c r="H990" s="59">
        <v>10269</v>
      </c>
      <c r="I990" s="59">
        <v>718.82999999999993</v>
      </c>
      <c r="J990" s="53">
        <f t="shared" si="15"/>
        <v>9550.17</v>
      </c>
      <c r="K990" s="59">
        <v>6056</v>
      </c>
      <c r="L990" s="59">
        <v>3494.17</v>
      </c>
      <c r="M990" s="60">
        <v>42156</v>
      </c>
    </row>
    <row r="991" spans="1:13" hidden="1">
      <c r="A991" t="s">
        <v>1109</v>
      </c>
      <c r="B991" t="s">
        <v>1104</v>
      </c>
      <c r="C991" s="59" t="s">
        <v>1120</v>
      </c>
      <c r="D991" s="59" t="s">
        <v>1112</v>
      </c>
      <c r="E991">
        <v>614</v>
      </c>
      <c r="F991" s="59">
        <v>120</v>
      </c>
      <c r="G991" s="59">
        <v>9</v>
      </c>
      <c r="H991" s="59">
        <v>5526</v>
      </c>
      <c r="I991" s="59">
        <v>386.81999999999994</v>
      </c>
      <c r="J991" s="53">
        <f t="shared" si="15"/>
        <v>5139.18</v>
      </c>
      <c r="K991" s="59">
        <v>2781</v>
      </c>
      <c r="L991" s="59">
        <v>2358.1800000000003</v>
      </c>
      <c r="M991" s="60">
        <v>42309</v>
      </c>
    </row>
    <row r="992" spans="1:13" hidden="1">
      <c r="A992" t="s">
        <v>1109</v>
      </c>
      <c r="B992" t="s">
        <v>1111</v>
      </c>
      <c r="C992" s="59" t="s">
        <v>1120</v>
      </c>
      <c r="D992" s="59" t="s">
        <v>1112</v>
      </c>
      <c r="E992">
        <v>1611</v>
      </c>
      <c r="F992" s="59">
        <v>120</v>
      </c>
      <c r="G992" s="59">
        <v>9</v>
      </c>
      <c r="H992" s="59">
        <v>14499</v>
      </c>
      <c r="I992" s="59">
        <v>1014.93</v>
      </c>
      <c r="J992" s="53">
        <f t="shared" si="15"/>
        <v>13484.07</v>
      </c>
      <c r="K992" s="59">
        <v>8329</v>
      </c>
      <c r="L992" s="59">
        <v>5155.07</v>
      </c>
      <c r="M992" s="60">
        <v>42339</v>
      </c>
    </row>
    <row r="993" spans="1:13" hidden="1">
      <c r="A993" t="s">
        <v>1116</v>
      </c>
      <c r="B993" t="s">
        <v>1108</v>
      </c>
      <c r="C993" s="59" t="s">
        <v>1120</v>
      </c>
      <c r="D993" s="59" t="s">
        <v>1112</v>
      </c>
      <c r="E993">
        <v>1748</v>
      </c>
      <c r="F993" s="59">
        <v>120</v>
      </c>
      <c r="G993" s="59">
        <v>302</v>
      </c>
      <c r="H993" s="59">
        <v>527896</v>
      </c>
      <c r="I993" s="59">
        <v>36952.720000000001</v>
      </c>
      <c r="J993" s="53">
        <f t="shared" si="15"/>
        <v>490943.28</v>
      </c>
      <c r="K993" s="59">
        <v>414824</v>
      </c>
      <c r="L993" s="59">
        <v>76119.280000000028</v>
      </c>
      <c r="M993" s="60">
        <v>42186</v>
      </c>
    </row>
    <row r="994" spans="1:13" hidden="1">
      <c r="A994" t="s">
        <v>1109</v>
      </c>
      <c r="B994" t="s">
        <v>1113</v>
      </c>
      <c r="C994" s="59" t="s">
        <v>1120</v>
      </c>
      <c r="D994" s="59" t="s">
        <v>1112</v>
      </c>
      <c r="E994">
        <v>630</v>
      </c>
      <c r="F994" s="59">
        <v>120</v>
      </c>
      <c r="G994" s="59">
        <v>22</v>
      </c>
      <c r="H994" s="59">
        <v>13860</v>
      </c>
      <c r="I994" s="59">
        <v>970.2</v>
      </c>
      <c r="J994" s="53">
        <f t="shared" si="15"/>
        <v>12889.8</v>
      </c>
      <c r="K994" s="59">
        <v>6013</v>
      </c>
      <c r="L994" s="59">
        <v>6876.7999999999993</v>
      </c>
      <c r="M994" s="60">
        <v>42217</v>
      </c>
    </row>
    <row r="995" spans="1:13">
      <c r="A995" t="s">
        <v>7</v>
      </c>
      <c r="B995" t="s">
        <v>1110</v>
      </c>
      <c r="C995" s="59" t="s">
        <v>1120</v>
      </c>
      <c r="D995" s="59" t="s">
        <v>1112</v>
      </c>
      <c r="E995">
        <v>2155</v>
      </c>
      <c r="F995" s="59">
        <v>120</v>
      </c>
      <c r="G995" s="59">
        <v>127</v>
      </c>
      <c r="H995" s="59">
        <v>273685</v>
      </c>
      <c r="I995" s="59">
        <v>19157.95</v>
      </c>
      <c r="J995" s="53">
        <f t="shared" si="15"/>
        <v>254527.05</v>
      </c>
      <c r="K995" s="59">
        <v>250517</v>
      </c>
      <c r="L995" s="59">
        <v>4010.0499999999884</v>
      </c>
      <c r="M995" s="60">
        <v>42248</v>
      </c>
    </row>
    <row r="996" spans="1:13" hidden="1">
      <c r="A996" t="s">
        <v>1109</v>
      </c>
      <c r="B996" t="s">
        <v>1108</v>
      </c>
      <c r="C996" s="59" t="s">
        <v>1120</v>
      </c>
      <c r="D996" s="59" t="s">
        <v>1112</v>
      </c>
      <c r="E996">
        <v>2001</v>
      </c>
      <c r="F996" s="59">
        <v>120</v>
      </c>
      <c r="G996" s="59">
        <v>22</v>
      </c>
      <c r="H996" s="59">
        <v>44022</v>
      </c>
      <c r="I996" s="59">
        <v>3081.5400000000004</v>
      </c>
      <c r="J996" s="53">
        <f t="shared" si="15"/>
        <v>40940.46</v>
      </c>
      <c r="K996" s="59">
        <v>19787</v>
      </c>
      <c r="L996" s="59">
        <v>21153.46</v>
      </c>
      <c r="M996" s="60">
        <v>42278</v>
      </c>
    </row>
    <row r="997" spans="1:13" hidden="1">
      <c r="A997" t="s">
        <v>1116</v>
      </c>
      <c r="B997" t="s">
        <v>1104</v>
      </c>
      <c r="C997" s="59" t="s">
        <v>1120</v>
      </c>
      <c r="D997" s="59" t="s">
        <v>1112</v>
      </c>
      <c r="E997">
        <v>1410</v>
      </c>
      <c r="F997" s="59">
        <v>120</v>
      </c>
      <c r="G997" s="59">
        <v>302</v>
      </c>
      <c r="H997" s="59">
        <v>425820</v>
      </c>
      <c r="I997" s="59">
        <v>29807.4</v>
      </c>
      <c r="J997" s="53">
        <f t="shared" si="15"/>
        <v>396012.6</v>
      </c>
      <c r="K997" s="59">
        <v>343372</v>
      </c>
      <c r="L997" s="59">
        <v>52640.599999999977</v>
      </c>
      <c r="M997" s="60">
        <v>42339</v>
      </c>
    </row>
    <row r="998" spans="1:13" hidden="1">
      <c r="A998" t="s">
        <v>1103</v>
      </c>
      <c r="B998" t="s">
        <v>1111</v>
      </c>
      <c r="C998" s="59" t="s">
        <v>1120</v>
      </c>
      <c r="D998" s="59" t="s">
        <v>1112</v>
      </c>
      <c r="E998">
        <v>732</v>
      </c>
      <c r="F998" s="59">
        <v>120</v>
      </c>
      <c r="G998" s="59">
        <v>14</v>
      </c>
      <c r="H998" s="59">
        <v>10248</v>
      </c>
      <c r="I998" s="59">
        <v>819.84</v>
      </c>
      <c r="J998" s="53">
        <f t="shared" si="15"/>
        <v>9428.16</v>
      </c>
      <c r="K998" s="59">
        <v>2248</v>
      </c>
      <c r="L998" s="59">
        <v>7180.16</v>
      </c>
      <c r="M998" s="60">
        <v>42064</v>
      </c>
    </row>
    <row r="999" spans="1:13" hidden="1">
      <c r="A999" t="s">
        <v>1109</v>
      </c>
      <c r="B999" t="s">
        <v>1104</v>
      </c>
      <c r="C999" s="59" t="s">
        <v>1120</v>
      </c>
      <c r="D999" s="59" t="s">
        <v>1112</v>
      </c>
      <c r="E999">
        <v>2934</v>
      </c>
      <c r="F999" s="59">
        <v>120</v>
      </c>
      <c r="G999" s="59">
        <v>9</v>
      </c>
      <c r="H999" s="59">
        <v>26406</v>
      </c>
      <c r="I999" s="59">
        <v>2112.48</v>
      </c>
      <c r="J999" s="53">
        <f t="shared" si="15"/>
        <v>24293.52</v>
      </c>
      <c r="K999" s="59">
        <v>14474</v>
      </c>
      <c r="L999" s="59">
        <v>9819.52</v>
      </c>
      <c r="M999" s="60">
        <v>42156</v>
      </c>
    </row>
    <row r="1000" spans="1:13">
      <c r="A1000" t="s">
        <v>1109</v>
      </c>
      <c r="B1000" t="s">
        <v>1110</v>
      </c>
      <c r="C1000" s="59" t="s">
        <v>1120</v>
      </c>
      <c r="D1000" s="59" t="s">
        <v>1112</v>
      </c>
      <c r="E1000">
        <v>2488</v>
      </c>
      <c r="F1000" s="59">
        <v>120</v>
      </c>
      <c r="G1000" s="59">
        <v>9</v>
      </c>
      <c r="H1000" s="59">
        <v>22392</v>
      </c>
      <c r="I1000" s="59">
        <v>1791.3600000000001</v>
      </c>
      <c r="J1000" s="53">
        <f t="shared" si="15"/>
        <v>20600.64</v>
      </c>
      <c r="K1000" s="59">
        <v>12018</v>
      </c>
      <c r="L1000" s="59">
        <v>8582.64</v>
      </c>
      <c r="M1000" s="60">
        <v>42156</v>
      </c>
    </row>
    <row r="1001" spans="1:13" hidden="1">
      <c r="A1001" t="s">
        <v>1116</v>
      </c>
      <c r="B1001" t="s">
        <v>1113</v>
      </c>
      <c r="C1001" s="59" t="s">
        <v>1120</v>
      </c>
      <c r="D1001" s="59" t="s">
        <v>1112</v>
      </c>
      <c r="E1001">
        <v>666</v>
      </c>
      <c r="F1001" s="59">
        <v>120</v>
      </c>
      <c r="G1001" s="59">
        <v>302</v>
      </c>
      <c r="H1001" s="59">
        <v>201132</v>
      </c>
      <c r="I1001" s="59">
        <v>16090.56</v>
      </c>
      <c r="J1001" s="53">
        <f t="shared" si="15"/>
        <v>185041.44</v>
      </c>
      <c r="K1001" s="59">
        <v>159060</v>
      </c>
      <c r="L1001" s="59">
        <v>25981.440000000002</v>
      </c>
      <c r="M1001" s="60">
        <v>42339</v>
      </c>
    </row>
    <row r="1002" spans="1:13" hidden="1">
      <c r="A1002" t="s">
        <v>1107</v>
      </c>
      <c r="B1002" t="s">
        <v>1113</v>
      </c>
      <c r="C1002" s="59" t="s">
        <v>1120</v>
      </c>
      <c r="D1002" s="59" t="s">
        <v>1112</v>
      </c>
      <c r="E1002">
        <v>340</v>
      </c>
      <c r="F1002" s="59">
        <v>120</v>
      </c>
      <c r="G1002" s="59">
        <v>17</v>
      </c>
      <c r="H1002" s="59">
        <v>5780</v>
      </c>
      <c r="I1002" s="59">
        <v>520.19999999999993</v>
      </c>
      <c r="J1002" s="53">
        <f t="shared" si="15"/>
        <v>5259.8</v>
      </c>
      <c r="K1002" s="59">
        <v>2907</v>
      </c>
      <c r="L1002" s="59">
        <v>2352.8000000000002</v>
      </c>
      <c r="M1002" s="60">
        <v>42125</v>
      </c>
    </row>
    <row r="1003" spans="1:13" hidden="1">
      <c r="A1003" t="s">
        <v>1116</v>
      </c>
      <c r="B1003" t="s">
        <v>1111</v>
      </c>
      <c r="C1003" s="59" t="s">
        <v>1120</v>
      </c>
      <c r="D1003" s="59" t="s">
        <v>1112</v>
      </c>
      <c r="E1003">
        <v>3838.5</v>
      </c>
      <c r="F1003" s="59">
        <v>120</v>
      </c>
      <c r="G1003" s="59">
        <v>302</v>
      </c>
      <c r="H1003" s="59">
        <v>1159227</v>
      </c>
      <c r="I1003" s="59">
        <v>104330.43</v>
      </c>
      <c r="J1003" s="53">
        <f t="shared" si="15"/>
        <v>1054896.57</v>
      </c>
      <c r="K1003" s="59">
        <v>948743</v>
      </c>
      <c r="L1003" s="59">
        <v>106153.57000000007</v>
      </c>
      <c r="M1003" s="60">
        <v>42186</v>
      </c>
    </row>
    <row r="1004" spans="1:13">
      <c r="A1004" t="s">
        <v>1109</v>
      </c>
      <c r="B1004" t="s">
        <v>1110</v>
      </c>
      <c r="C1004" s="59" t="s">
        <v>1120</v>
      </c>
      <c r="D1004" s="59" t="s">
        <v>1112</v>
      </c>
      <c r="E1004">
        <v>1393</v>
      </c>
      <c r="F1004" s="59">
        <v>120</v>
      </c>
      <c r="G1004" s="59">
        <v>352</v>
      </c>
      <c r="H1004" s="59">
        <v>490336</v>
      </c>
      <c r="I1004" s="59">
        <v>44130.239999999998</v>
      </c>
      <c r="J1004" s="53">
        <f t="shared" si="15"/>
        <v>446205.76</v>
      </c>
      <c r="K1004" s="59">
        <v>339825</v>
      </c>
      <c r="L1004" s="59">
        <v>106380.76000000001</v>
      </c>
      <c r="M1004" s="60">
        <v>42186</v>
      </c>
    </row>
    <row r="1005" spans="1:13" hidden="1">
      <c r="A1005" t="s">
        <v>7</v>
      </c>
      <c r="B1005" t="s">
        <v>1111</v>
      </c>
      <c r="C1005" s="59" t="s">
        <v>1120</v>
      </c>
      <c r="D1005" s="59" t="s">
        <v>1112</v>
      </c>
      <c r="E1005">
        <v>643</v>
      </c>
      <c r="F1005" s="59">
        <v>120</v>
      </c>
      <c r="G1005" s="59">
        <v>127</v>
      </c>
      <c r="H1005" s="59">
        <v>81661</v>
      </c>
      <c r="I1005" s="59">
        <v>7349.49</v>
      </c>
      <c r="J1005" s="53">
        <f t="shared" si="15"/>
        <v>74311.509999999995</v>
      </c>
      <c r="K1005" s="59">
        <v>68281</v>
      </c>
      <c r="L1005" s="59">
        <v>6030.5099999999948</v>
      </c>
      <c r="M1005" s="60">
        <v>42248</v>
      </c>
    </row>
    <row r="1006" spans="1:13" hidden="1">
      <c r="A1006" t="s">
        <v>7</v>
      </c>
      <c r="B1006" t="s">
        <v>1113</v>
      </c>
      <c r="C1006" s="59" t="s">
        <v>1120</v>
      </c>
      <c r="D1006" s="59" t="s">
        <v>1112</v>
      </c>
      <c r="E1006">
        <v>2150</v>
      </c>
      <c r="F1006" s="59">
        <v>120</v>
      </c>
      <c r="G1006" s="59">
        <v>127</v>
      </c>
      <c r="H1006" s="59">
        <v>273050</v>
      </c>
      <c r="I1006" s="59">
        <v>24574.5</v>
      </c>
      <c r="J1006" s="53">
        <f t="shared" si="15"/>
        <v>248475.5</v>
      </c>
      <c r="K1006" s="59">
        <v>253610</v>
      </c>
      <c r="L1006" s="59">
        <v>-5134.5</v>
      </c>
      <c r="M1006" s="60">
        <v>42248</v>
      </c>
    </row>
    <row r="1007" spans="1:13" hidden="1">
      <c r="A1007" t="s">
        <v>1109</v>
      </c>
      <c r="B1007" t="s">
        <v>1111</v>
      </c>
      <c r="C1007" s="59" t="s">
        <v>1120</v>
      </c>
      <c r="D1007" s="59" t="s">
        <v>1112</v>
      </c>
      <c r="E1007">
        <v>1372</v>
      </c>
      <c r="F1007" s="59">
        <v>120</v>
      </c>
      <c r="G1007" s="59">
        <v>352</v>
      </c>
      <c r="H1007" s="59">
        <v>482944</v>
      </c>
      <c r="I1007" s="59">
        <v>43464.959999999999</v>
      </c>
      <c r="J1007" s="53">
        <f t="shared" si="15"/>
        <v>439479.03999999998</v>
      </c>
      <c r="K1007" s="59">
        <v>330044</v>
      </c>
      <c r="L1007" s="59">
        <v>109435.03999999998</v>
      </c>
      <c r="M1007" s="60">
        <v>42278</v>
      </c>
    </row>
    <row r="1008" spans="1:13" hidden="1">
      <c r="A1008" t="s">
        <v>1103</v>
      </c>
      <c r="B1008" t="s">
        <v>1108</v>
      </c>
      <c r="C1008" s="59" t="s">
        <v>1120</v>
      </c>
      <c r="D1008" s="59" t="s">
        <v>1112</v>
      </c>
      <c r="E1008">
        <v>2104</v>
      </c>
      <c r="F1008" s="59">
        <v>120</v>
      </c>
      <c r="G1008" s="59">
        <v>14</v>
      </c>
      <c r="H1008" s="59">
        <v>29456</v>
      </c>
      <c r="I1008" s="59">
        <v>2651.0400000000004</v>
      </c>
      <c r="J1008" s="53">
        <f t="shared" si="15"/>
        <v>26804.959999999999</v>
      </c>
      <c r="K1008" s="59">
        <v>5908</v>
      </c>
      <c r="L1008" s="59">
        <v>20896.96</v>
      </c>
      <c r="M1008" s="60">
        <v>42064</v>
      </c>
    </row>
    <row r="1009" spans="1:13" hidden="1">
      <c r="A1009" t="s">
        <v>1107</v>
      </c>
      <c r="B1009" t="s">
        <v>1113</v>
      </c>
      <c r="C1009" s="59" t="s">
        <v>1120</v>
      </c>
      <c r="D1009" s="59" t="s">
        <v>1112</v>
      </c>
      <c r="E1009">
        <v>2673</v>
      </c>
      <c r="F1009" s="59">
        <v>120</v>
      </c>
      <c r="G1009" s="59">
        <v>17</v>
      </c>
      <c r="H1009" s="59">
        <v>45441</v>
      </c>
      <c r="I1009" s="59">
        <v>4089.6900000000005</v>
      </c>
      <c r="J1009" s="53">
        <f t="shared" si="15"/>
        <v>41351.31</v>
      </c>
      <c r="K1009" s="59">
        <v>26711</v>
      </c>
      <c r="L1009" s="59">
        <v>14640.309999999998</v>
      </c>
      <c r="M1009" s="60">
        <v>42095</v>
      </c>
    </row>
    <row r="1010" spans="1:13">
      <c r="A1010" t="s">
        <v>1107</v>
      </c>
      <c r="B1010" t="s">
        <v>1110</v>
      </c>
      <c r="C1010" s="59" t="s">
        <v>1120</v>
      </c>
      <c r="D1010" s="59" t="s">
        <v>1114</v>
      </c>
      <c r="E1010">
        <v>713</v>
      </c>
      <c r="F1010" s="59">
        <v>120</v>
      </c>
      <c r="G1010" s="59">
        <v>17</v>
      </c>
      <c r="H1010" s="59">
        <v>12121</v>
      </c>
      <c r="I1010" s="59">
        <v>1212.1000000000001</v>
      </c>
      <c r="J1010" s="53">
        <f t="shared" si="15"/>
        <v>10908.9</v>
      </c>
      <c r="K1010" s="59">
        <v>6830</v>
      </c>
      <c r="L1010" s="59">
        <v>4078.8999999999996</v>
      </c>
      <c r="M1010" s="60">
        <v>42005</v>
      </c>
    </row>
    <row r="1011" spans="1:13">
      <c r="A1011" t="s">
        <v>1107</v>
      </c>
      <c r="B1011" t="s">
        <v>1110</v>
      </c>
      <c r="C1011" s="59" t="s">
        <v>1120</v>
      </c>
      <c r="D1011" s="59" t="s">
        <v>1114</v>
      </c>
      <c r="E1011">
        <v>594</v>
      </c>
      <c r="F1011" s="59">
        <v>120</v>
      </c>
      <c r="G1011" s="59">
        <v>17</v>
      </c>
      <c r="H1011" s="59">
        <v>10098</v>
      </c>
      <c r="I1011" s="59">
        <v>1009.8000000000001</v>
      </c>
      <c r="J1011" s="53">
        <f t="shared" si="15"/>
        <v>9088.2000000000007</v>
      </c>
      <c r="K1011" s="59">
        <v>5421</v>
      </c>
      <c r="L1011" s="59">
        <v>3667.2000000000007</v>
      </c>
      <c r="M1011" s="60">
        <v>42095</v>
      </c>
    </row>
    <row r="1012" spans="1:13" hidden="1">
      <c r="A1012" t="s">
        <v>1107</v>
      </c>
      <c r="B1012" t="s">
        <v>1104</v>
      </c>
      <c r="C1012" s="59" t="s">
        <v>1120</v>
      </c>
      <c r="D1012" s="59" t="s">
        <v>1114</v>
      </c>
      <c r="E1012">
        <v>844</v>
      </c>
      <c r="F1012" s="59">
        <v>120</v>
      </c>
      <c r="G1012" s="59">
        <v>17</v>
      </c>
      <c r="H1012" s="59">
        <v>14348</v>
      </c>
      <c r="I1012" s="59">
        <v>1434.8000000000002</v>
      </c>
      <c r="J1012" s="53">
        <f t="shared" si="15"/>
        <v>12913.2</v>
      </c>
      <c r="K1012" s="59">
        <v>8229</v>
      </c>
      <c r="L1012" s="59">
        <v>4684.2000000000007</v>
      </c>
      <c r="M1012" s="60">
        <v>42125</v>
      </c>
    </row>
    <row r="1013" spans="1:13" hidden="1">
      <c r="A1013" t="s">
        <v>1109</v>
      </c>
      <c r="B1013" t="s">
        <v>1108</v>
      </c>
      <c r="C1013" s="59" t="s">
        <v>1120</v>
      </c>
      <c r="D1013" s="59" t="s">
        <v>1114</v>
      </c>
      <c r="E1013">
        <v>661</v>
      </c>
      <c r="F1013" s="59">
        <v>120</v>
      </c>
      <c r="G1013" s="59">
        <v>352</v>
      </c>
      <c r="H1013" s="59">
        <v>232672</v>
      </c>
      <c r="I1013" s="59">
        <v>23267.200000000001</v>
      </c>
      <c r="J1013" s="53">
        <f t="shared" si="15"/>
        <v>209404.79999999999</v>
      </c>
      <c r="K1013" s="59">
        <v>166059</v>
      </c>
      <c r="L1013" s="59">
        <v>43345.799999999988</v>
      </c>
      <c r="M1013" s="60">
        <v>42186</v>
      </c>
    </row>
    <row r="1014" spans="1:13" hidden="1">
      <c r="A1014" t="s">
        <v>7</v>
      </c>
      <c r="B1014" t="s">
        <v>1104</v>
      </c>
      <c r="C1014" s="59" t="s">
        <v>1120</v>
      </c>
      <c r="D1014" s="59" t="s">
        <v>1114</v>
      </c>
      <c r="E1014">
        <v>1595</v>
      </c>
      <c r="F1014" s="59">
        <v>120</v>
      </c>
      <c r="G1014" s="59">
        <v>127</v>
      </c>
      <c r="H1014" s="59">
        <v>202565</v>
      </c>
      <c r="I1014" s="59">
        <v>20256.5</v>
      </c>
      <c r="J1014" s="53">
        <f t="shared" si="15"/>
        <v>182308.5</v>
      </c>
      <c r="K1014" s="59">
        <v>191565</v>
      </c>
      <c r="L1014" s="59">
        <v>-9256.5</v>
      </c>
      <c r="M1014" s="60">
        <v>42248</v>
      </c>
    </row>
    <row r="1015" spans="1:13">
      <c r="A1015" t="s">
        <v>1109</v>
      </c>
      <c r="B1015" t="s">
        <v>1110</v>
      </c>
      <c r="C1015" s="59" t="s">
        <v>1120</v>
      </c>
      <c r="D1015" s="59" t="s">
        <v>1114</v>
      </c>
      <c r="E1015">
        <v>305</v>
      </c>
      <c r="F1015" s="59">
        <v>120</v>
      </c>
      <c r="G1015" s="59">
        <v>22</v>
      </c>
      <c r="H1015" s="59">
        <v>6710</v>
      </c>
      <c r="I1015" s="59">
        <v>671</v>
      </c>
      <c r="J1015" s="53">
        <f t="shared" si="15"/>
        <v>6039</v>
      </c>
      <c r="K1015" s="59">
        <v>2845</v>
      </c>
      <c r="L1015" s="59">
        <v>3194</v>
      </c>
      <c r="M1015" s="60">
        <v>42278</v>
      </c>
    </row>
    <row r="1016" spans="1:13">
      <c r="A1016" t="s">
        <v>1109</v>
      </c>
      <c r="B1016" t="s">
        <v>1110</v>
      </c>
      <c r="C1016" s="59" t="s">
        <v>1120</v>
      </c>
      <c r="D1016" s="59" t="s">
        <v>1114</v>
      </c>
      <c r="E1016">
        <v>2735</v>
      </c>
      <c r="F1016" s="59">
        <v>120</v>
      </c>
      <c r="G1016" s="59">
        <v>9</v>
      </c>
      <c r="H1016" s="59">
        <v>24615</v>
      </c>
      <c r="I1016" s="59">
        <v>2461.5</v>
      </c>
      <c r="J1016" s="53">
        <f t="shared" si="15"/>
        <v>22153.5</v>
      </c>
      <c r="K1016" s="59">
        <v>13783</v>
      </c>
      <c r="L1016" s="59">
        <v>8370.5</v>
      </c>
      <c r="M1016" s="60">
        <v>42309</v>
      </c>
    </row>
    <row r="1017" spans="1:13" hidden="1">
      <c r="A1017" t="s">
        <v>1116</v>
      </c>
      <c r="B1017" t="s">
        <v>1108</v>
      </c>
      <c r="C1017" s="59" t="s">
        <v>1120</v>
      </c>
      <c r="D1017" s="59" t="s">
        <v>1114</v>
      </c>
      <c r="E1017">
        <v>921</v>
      </c>
      <c r="F1017" s="59">
        <v>120</v>
      </c>
      <c r="G1017" s="59">
        <v>302</v>
      </c>
      <c r="H1017" s="59">
        <v>278142</v>
      </c>
      <c r="I1017" s="59">
        <v>27814.2</v>
      </c>
      <c r="J1017" s="53">
        <f t="shared" si="15"/>
        <v>250327.8</v>
      </c>
      <c r="K1017" s="59">
        <v>213628</v>
      </c>
      <c r="L1017" s="59">
        <v>36699.799999999988</v>
      </c>
      <c r="M1017" s="60">
        <v>42339</v>
      </c>
    </row>
    <row r="1018" spans="1:13" hidden="1">
      <c r="A1018" t="s">
        <v>1107</v>
      </c>
      <c r="B1018" t="s">
        <v>1111</v>
      </c>
      <c r="C1018" s="59" t="s">
        <v>1120</v>
      </c>
      <c r="D1018" s="59" t="s">
        <v>1114</v>
      </c>
      <c r="E1018">
        <v>384</v>
      </c>
      <c r="F1018" s="59">
        <v>120</v>
      </c>
      <c r="G1018" s="59">
        <v>17</v>
      </c>
      <c r="H1018" s="59">
        <v>6528</v>
      </c>
      <c r="I1018" s="59">
        <v>718.07999999999993</v>
      </c>
      <c r="J1018" s="53">
        <f t="shared" si="15"/>
        <v>5809.92</v>
      </c>
      <c r="K1018" s="59">
        <v>4259</v>
      </c>
      <c r="L1018" s="59">
        <v>1550.92</v>
      </c>
      <c r="M1018" s="60">
        <v>42005</v>
      </c>
    </row>
    <row r="1019" spans="1:13">
      <c r="A1019" t="s">
        <v>1103</v>
      </c>
      <c r="B1019" t="s">
        <v>1110</v>
      </c>
      <c r="C1019" s="59" t="s">
        <v>1120</v>
      </c>
      <c r="D1019" s="59" t="s">
        <v>1114</v>
      </c>
      <c r="E1019">
        <v>464</v>
      </c>
      <c r="F1019" s="59">
        <v>120</v>
      </c>
      <c r="G1019" s="59">
        <v>14</v>
      </c>
      <c r="H1019" s="59">
        <v>6496</v>
      </c>
      <c r="I1019" s="59">
        <v>714.56</v>
      </c>
      <c r="J1019" s="53">
        <f t="shared" si="15"/>
        <v>5781.4400000000005</v>
      </c>
      <c r="K1019" s="59">
        <v>1467</v>
      </c>
      <c r="L1019" s="59">
        <v>4314.4400000000005</v>
      </c>
      <c r="M1019" s="60">
        <v>42278</v>
      </c>
    </row>
    <row r="1020" spans="1:13" hidden="1">
      <c r="A1020" t="s">
        <v>1109</v>
      </c>
      <c r="B1020" t="s">
        <v>1111</v>
      </c>
      <c r="C1020" s="59" t="s">
        <v>1120</v>
      </c>
      <c r="D1020" s="59" t="s">
        <v>1114</v>
      </c>
      <c r="E1020">
        <v>1943</v>
      </c>
      <c r="F1020" s="59">
        <v>120</v>
      </c>
      <c r="G1020" s="59">
        <v>9</v>
      </c>
      <c r="H1020" s="59">
        <v>17487</v>
      </c>
      <c r="I1020" s="59">
        <v>1923.57</v>
      </c>
      <c r="J1020" s="53">
        <f t="shared" si="15"/>
        <v>15563.43</v>
      </c>
      <c r="K1020" s="59">
        <v>9477</v>
      </c>
      <c r="L1020" s="59">
        <v>6086.43</v>
      </c>
      <c r="M1020" s="60">
        <v>42309</v>
      </c>
    </row>
    <row r="1021" spans="1:13" hidden="1">
      <c r="A1021" t="s">
        <v>1109</v>
      </c>
      <c r="B1021" t="s">
        <v>1113</v>
      </c>
      <c r="C1021" s="59" t="s">
        <v>1120</v>
      </c>
      <c r="D1021" s="59" t="s">
        <v>1114</v>
      </c>
      <c r="E1021">
        <v>1392</v>
      </c>
      <c r="F1021" s="59">
        <v>120</v>
      </c>
      <c r="G1021" s="59">
        <v>352</v>
      </c>
      <c r="H1021" s="59">
        <v>489984</v>
      </c>
      <c r="I1021" s="59">
        <v>58798.079999999994</v>
      </c>
      <c r="J1021" s="53">
        <f t="shared" si="15"/>
        <v>431185.91999999998</v>
      </c>
      <c r="K1021" s="59">
        <v>363168</v>
      </c>
      <c r="L1021" s="59">
        <v>68017.919999999984</v>
      </c>
      <c r="M1021" s="60">
        <v>42186</v>
      </c>
    </row>
    <row r="1022" spans="1:13" hidden="1">
      <c r="A1022" t="s">
        <v>1109</v>
      </c>
      <c r="B1022" t="s">
        <v>1104</v>
      </c>
      <c r="C1022" s="59" t="s">
        <v>1120</v>
      </c>
      <c r="D1022" s="59" t="s">
        <v>1114</v>
      </c>
      <c r="E1022">
        <v>1034</v>
      </c>
      <c r="F1022" s="59">
        <v>120</v>
      </c>
      <c r="G1022" s="59">
        <v>352</v>
      </c>
      <c r="H1022" s="59">
        <v>363968</v>
      </c>
      <c r="I1022" s="59">
        <v>43676.159999999996</v>
      </c>
      <c r="J1022" s="53">
        <f t="shared" si="15"/>
        <v>320291.84000000003</v>
      </c>
      <c r="K1022" s="59">
        <v>256263</v>
      </c>
      <c r="L1022" s="59">
        <v>64028.840000000026</v>
      </c>
      <c r="M1022" s="60">
        <v>42278</v>
      </c>
    </row>
    <row r="1023" spans="1:13" hidden="1">
      <c r="A1023" t="s">
        <v>1109</v>
      </c>
      <c r="B1023" t="s">
        <v>1113</v>
      </c>
      <c r="C1023" s="59" t="s">
        <v>1120</v>
      </c>
      <c r="D1023" s="59" t="s">
        <v>1114</v>
      </c>
      <c r="E1023">
        <v>1041</v>
      </c>
      <c r="F1023" s="59">
        <v>120</v>
      </c>
      <c r="G1023" s="59">
        <v>22</v>
      </c>
      <c r="H1023" s="59">
        <v>22902</v>
      </c>
      <c r="I1023" s="59">
        <v>2748.24</v>
      </c>
      <c r="J1023" s="53">
        <f t="shared" si="15"/>
        <v>20153.760000000002</v>
      </c>
      <c r="K1023" s="59">
        <v>9509</v>
      </c>
      <c r="L1023" s="59">
        <v>10644.760000000002</v>
      </c>
      <c r="M1023" s="60">
        <v>42278</v>
      </c>
    </row>
    <row r="1024" spans="1:13" hidden="1">
      <c r="A1024" t="s">
        <v>1107</v>
      </c>
      <c r="B1024" t="s">
        <v>1108</v>
      </c>
      <c r="C1024" s="59" t="s">
        <v>1120</v>
      </c>
      <c r="D1024" s="59" t="s">
        <v>1114</v>
      </c>
      <c r="E1024">
        <v>3999.5</v>
      </c>
      <c r="F1024" s="59">
        <v>120</v>
      </c>
      <c r="G1024" s="59">
        <v>17</v>
      </c>
      <c r="H1024" s="59">
        <v>67991.5</v>
      </c>
      <c r="I1024" s="59">
        <v>8838.8950000000004</v>
      </c>
      <c r="J1024" s="53">
        <f t="shared" si="15"/>
        <v>59152.604999999996</v>
      </c>
      <c r="K1024" s="59">
        <v>39951</v>
      </c>
      <c r="L1024" s="59">
        <v>19201.604999999996</v>
      </c>
      <c r="M1024" s="60">
        <v>42005</v>
      </c>
    </row>
    <row r="1025" spans="1:13" hidden="1">
      <c r="A1025" t="s">
        <v>1109</v>
      </c>
      <c r="B1025" t="s">
        <v>1111</v>
      </c>
      <c r="C1025" s="59" t="s">
        <v>1120</v>
      </c>
      <c r="D1025" s="59" t="s">
        <v>1114</v>
      </c>
      <c r="E1025">
        <v>2775</v>
      </c>
      <c r="F1025" s="59">
        <v>120</v>
      </c>
      <c r="G1025" s="59">
        <v>352</v>
      </c>
      <c r="H1025" s="59">
        <v>976800</v>
      </c>
      <c r="I1025" s="59">
        <v>126984</v>
      </c>
      <c r="J1025" s="53">
        <f t="shared" si="15"/>
        <v>849816</v>
      </c>
      <c r="K1025" s="59">
        <v>684524</v>
      </c>
      <c r="L1025" s="59">
        <v>165292</v>
      </c>
      <c r="M1025" s="60">
        <v>42156</v>
      </c>
    </row>
    <row r="1026" spans="1:13" hidden="1">
      <c r="A1026" t="s">
        <v>1109</v>
      </c>
      <c r="B1026" t="s">
        <v>1108</v>
      </c>
      <c r="C1026" s="59" t="s">
        <v>1120</v>
      </c>
      <c r="D1026" s="59" t="s">
        <v>1114</v>
      </c>
      <c r="E1026">
        <v>1227</v>
      </c>
      <c r="F1026" s="59">
        <v>120</v>
      </c>
      <c r="G1026" s="59">
        <v>9</v>
      </c>
      <c r="H1026" s="59">
        <v>11043</v>
      </c>
      <c r="I1026" s="59">
        <v>1435.5900000000001</v>
      </c>
      <c r="J1026" s="53">
        <f t="shared" ref="J1026:J1089" si="16">H1026-I1026</f>
        <v>9607.41</v>
      </c>
      <c r="K1026" s="59">
        <v>5902</v>
      </c>
      <c r="L1026" s="59">
        <v>3705.41</v>
      </c>
      <c r="M1026" s="60">
        <v>42156</v>
      </c>
    </row>
    <row r="1027" spans="1:13" hidden="1">
      <c r="A1027" t="s">
        <v>1103</v>
      </c>
      <c r="B1027" t="s">
        <v>1113</v>
      </c>
      <c r="C1027" s="59" t="s">
        <v>1120</v>
      </c>
      <c r="D1027" s="59" t="s">
        <v>1114</v>
      </c>
      <c r="E1027">
        <v>623</v>
      </c>
      <c r="F1027" s="59">
        <v>120</v>
      </c>
      <c r="G1027" s="59">
        <v>14</v>
      </c>
      <c r="H1027" s="59">
        <v>8722</v>
      </c>
      <c r="I1027" s="59">
        <v>1133.8600000000001</v>
      </c>
      <c r="J1027" s="53">
        <f t="shared" si="16"/>
        <v>7588.1399999999994</v>
      </c>
      <c r="K1027" s="59">
        <v>2161</v>
      </c>
      <c r="L1027" s="59">
        <v>5427.1399999999994</v>
      </c>
      <c r="M1027" s="60">
        <v>42156</v>
      </c>
    </row>
    <row r="1028" spans="1:13" hidden="1">
      <c r="A1028" t="s">
        <v>1103</v>
      </c>
      <c r="B1028" t="s">
        <v>1113</v>
      </c>
      <c r="C1028" s="59" t="s">
        <v>1120</v>
      </c>
      <c r="D1028" s="59" t="s">
        <v>1114</v>
      </c>
      <c r="E1028">
        <v>499</v>
      </c>
      <c r="F1028" s="59">
        <v>120</v>
      </c>
      <c r="G1028" s="59">
        <v>14</v>
      </c>
      <c r="H1028" s="59">
        <v>6986</v>
      </c>
      <c r="I1028" s="59">
        <v>908.18000000000006</v>
      </c>
      <c r="J1028" s="53">
        <f t="shared" si="16"/>
        <v>6077.82</v>
      </c>
      <c r="K1028" s="59">
        <v>1331</v>
      </c>
      <c r="L1028" s="59">
        <v>4746.82</v>
      </c>
      <c r="M1028" s="60">
        <v>42278</v>
      </c>
    </row>
    <row r="1029" spans="1:13">
      <c r="A1029" t="s">
        <v>1103</v>
      </c>
      <c r="B1029" t="s">
        <v>1110</v>
      </c>
      <c r="C1029" s="59" t="s">
        <v>1120</v>
      </c>
      <c r="D1029" s="59" t="s">
        <v>1114</v>
      </c>
      <c r="E1029">
        <v>1011</v>
      </c>
      <c r="F1029" s="59">
        <v>120</v>
      </c>
      <c r="G1029" s="59">
        <v>14</v>
      </c>
      <c r="H1029" s="59">
        <v>14154</v>
      </c>
      <c r="I1029" s="59">
        <v>1840.02</v>
      </c>
      <c r="J1029" s="53">
        <f t="shared" si="16"/>
        <v>12313.98</v>
      </c>
      <c r="K1029" s="59">
        <v>3196</v>
      </c>
      <c r="L1029" s="59">
        <v>9117.98</v>
      </c>
      <c r="M1029" s="60">
        <v>42339</v>
      </c>
    </row>
    <row r="1030" spans="1:13" hidden="1">
      <c r="A1030" t="s">
        <v>7</v>
      </c>
      <c r="B1030" t="s">
        <v>1113</v>
      </c>
      <c r="C1030" s="59" t="s">
        <v>1120</v>
      </c>
      <c r="D1030" s="59" t="s">
        <v>1114</v>
      </c>
      <c r="E1030">
        <v>1669</v>
      </c>
      <c r="F1030" s="59">
        <v>120</v>
      </c>
      <c r="G1030" s="59">
        <v>127</v>
      </c>
      <c r="H1030" s="59">
        <v>211963</v>
      </c>
      <c r="I1030" s="59">
        <v>29674.820000000003</v>
      </c>
      <c r="J1030" s="53">
        <f t="shared" si="16"/>
        <v>182288.18</v>
      </c>
      <c r="K1030" s="59">
        <v>189335</v>
      </c>
      <c r="L1030" s="59">
        <v>-7046.820000000007</v>
      </c>
      <c r="M1030" s="60">
        <v>42036</v>
      </c>
    </row>
    <row r="1031" spans="1:13" hidden="1">
      <c r="A1031" t="s">
        <v>1109</v>
      </c>
      <c r="B1031" t="s">
        <v>1104</v>
      </c>
      <c r="C1031" s="59" t="s">
        <v>1120</v>
      </c>
      <c r="D1031" s="59" t="s">
        <v>1114</v>
      </c>
      <c r="E1031">
        <v>696</v>
      </c>
      <c r="F1031" s="59">
        <v>120</v>
      </c>
      <c r="G1031" s="59">
        <v>22</v>
      </c>
      <c r="H1031" s="59">
        <v>15312</v>
      </c>
      <c r="I1031" s="59">
        <v>2143.6800000000003</v>
      </c>
      <c r="J1031" s="53">
        <f t="shared" si="16"/>
        <v>13168.32</v>
      </c>
      <c r="K1031" s="59">
        <v>6084</v>
      </c>
      <c r="L1031" s="59">
        <v>7084.32</v>
      </c>
      <c r="M1031" s="60">
        <v>42095</v>
      </c>
    </row>
    <row r="1032" spans="1:13" hidden="1">
      <c r="A1032" t="s">
        <v>1116</v>
      </c>
      <c r="B1032" t="s">
        <v>1104</v>
      </c>
      <c r="C1032" s="59" t="s">
        <v>1120</v>
      </c>
      <c r="D1032" s="59" t="s">
        <v>1114</v>
      </c>
      <c r="E1032">
        <v>2542</v>
      </c>
      <c r="F1032" s="59">
        <v>120</v>
      </c>
      <c r="G1032" s="59">
        <v>302</v>
      </c>
      <c r="H1032" s="59">
        <v>767684</v>
      </c>
      <c r="I1032" s="59">
        <v>107475.76000000001</v>
      </c>
      <c r="J1032" s="53">
        <f t="shared" si="16"/>
        <v>660208.24</v>
      </c>
      <c r="K1032" s="59">
        <v>615199</v>
      </c>
      <c r="L1032" s="59">
        <v>45009.239999999991</v>
      </c>
      <c r="M1032" s="60">
        <v>42186</v>
      </c>
    </row>
    <row r="1033" spans="1:13" hidden="1">
      <c r="A1033" t="s">
        <v>1103</v>
      </c>
      <c r="B1033" t="s">
        <v>1113</v>
      </c>
      <c r="C1033" s="59" t="s">
        <v>1120</v>
      </c>
      <c r="D1033" s="59" t="s">
        <v>1114</v>
      </c>
      <c r="E1033">
        <v>646</v>
      </c>
      <c r="F1033" s="59">
        <v>120</v>
      </c>
      <c r="G1033" s="59">
        <v>14</v>
      </c>
      <c r="H1033" s="59">
        <v>9044</v>
      </c>
      <c r="I1033" s="59">
        <v>1356.6</v>
      </c>
      <c r="J1033" s="53">
        <f t="shared" si="16"/>
        <v>7687.4</v>
      </c>
      <c r="K1033" s="59">
        <v>1788</v>
      </c>
      <c r="L1033" s="59">
        <v>5899.4</v>
      </c>
      <c r="M1033" s="60">
        <v>42064</v>
      </c>
    </row>
    <row r="1034" spans="1:13" hidden="1">
      <c r="A1034" t="s">
        <v>1107</v>
      </c>
      <c r="B1034" t="s">
        <v>1108</v>
      </c>
      <c r="C1034" s="59" t="s">
        <v>1120</v>
      </c>
      <c r="D1034" s="59" t="s">
        <v>1114</v>
      </c>
      <c r="E1034">
        <v>2966</v>
      </c>
      <c r="F1034" s="59">
        <v>120</v>
      </c>
      <c r="G1034" s="59">
        <v>17</v>
      </c>
      <c r="H1034" s="59">
        <v>50422</v>
      </c>
      <c r="I1034" s="59">
        <v>7563.2999999999993</v>
      </c>
      <c r="J1034" s="53">
        <f t="shared" si="16"/>
        <v>42858.7</v>
      </c>
      <c r="K1034" s="59">
        <v>28646</v>
      </c>
      <c r="L1034" s="59">
        <v>14212.699999999997</v>
      </c>
      <c r="M1034" s="60">
        <v>42125</v>
      </c>
    </row>
    <row r="1035" spans="1:13" hidden="1">
      <c r="A1035" t="s">
        <v>7</v>
      </c>
      <c r="B1035" t="s">
        <v>1108</v>
      </c>
      <c r="C1035" s="59" t="s">
        <v>1120</v>
      </c>
      <c r="D1035" s="59" t="s">
        <v>1114</v>
      </c>
      <c r="E1035">
        <v>762</v>
      </c>
      <c r="F1035" s="59">
        <v>120</v>
      </c>
      <c r="G1035" s="59">
        <v>127</v>
      </c>
      <c r="H1035" s="59">
        <v>96774</v>
      </c>
      <c r="I1035" s="59">
        <v>14516.1</v>
      </c>
      <c r="J1035" s="53">
        <f t="shared" si="16"/>
        <v>82257.899999999994</v>
      </c>
      <c r="K1035" s="59">
        <v>79516</v>
      </c>
      <c r="L1035" s="59">
        <v>2741.8999999999942</v>
      </c>
      <c r="M1035" s="60">
        <v>42248</v>
      </c>
    </row>
    <row r="1036" spans="1:13" hidden="1">
      <c r="A1036" t="s">
        <v>1103</v>
      </c>
      <c r="B1036" t="s">
        <v>1104</v>
      </c>
      <c r="C1036" s="59" t="s">
        <v>1120</v>
      </c>
      <c r="D1036" s="59" t="s">
        <v>1114</v>
      </c>
      <c r="E1036">
        <v>1062</v>
      </c>
      <c r="F1036" s="59">
        <v>120</v>
      </c>
      <c r="G1036" s="59">
        <v>14</v>
      </c>
      <c r="H1036" s="59">
        <v>14868</v>
      </c>
      <c r="I1036" s="59">
        <v>2230.1999999999998</v>
      </c>
      <c r="J1036" s="53">
        <f t="shared" si="16"/>
        <v>12637.8</v>
      </c>
      <c r="K1036" s="59">
        <v>3154</v>
      </c>
      <c r="L1036" s="59">
        <v>9483.7999999999993</v>
      </c>
      <c r="M1036" s="60">
        <v>42339</v>
      </c>
    </row>
    <row r="1037" spans="1:13" hidden="1">
      <c r="A1037" t="s">
        <v>1109</v>
      </c>
      <c r="B1037" t="s">
        <v>1108</v>
      </c>
      <c r="C1037" s="59" t="s">
        <v>1121</v>
      </c>
      <c r="D1037" s="59" t="s">
        <v>1115</v>
      </c>
      <c r="E1037">
        <v>1527</v>
      </c>
      <c r="F1037" s="53">
        <v>250</v>
      </c>
      <c r="G1037" s="53">
        <v>350</v>
      </c>
      <c r="H1037" s="53">
        <v>534450</v>
      </c>
      <c r="I1037" s="53">
        <v>0</v>
      </c>
      <c r="J1037" s="53">
        <f t="shared" si="16"/>
        <v>534450</v>
      </c>
      <c r="K1037" s="53">
        <v>397020</v>
      </c>
      <c r="L1037" s="53">
        <v>137430</v>
      </c>
      <c r="M1037" s="60">
        <v>41518</v>
      </c>
    </row>
    <row r="1038" spans="1:13" hidden="1">
      <c r="A1038" t="s">
        <v>1116</v>
      </c>
      <c r="B1038" t="s">
        <v>1113</v>
      </c>
      <c r="C1038" s="59" t="s">
        <v>1121</v>
      </c>
      <c r="D1038" s="59" t="s">
        <v>1106</v>
      </c>
      <c r="E1038">
        <v>494</v>
      </c>
      <c r="F1038" s="53">
        <v>250</v>
      </c>
      <c r="G1038" s="53">
        <v>300</v>
      </c>
      <c r="H1038" s="53">
        <v>148200</v>
      </c>
      <c r="I1038" s="53">
        <v>1482</v>
      </c>
      <c r="J1038" s="53">
        <f t="shared" si="16"/>
        <v>146718</v>
      </c>
      <c r="K1038" s="53">
        <v>123500</v>
      </c>
      <c r="L1038" s="53">
        <v>23218</v>
      </c>
      <c r="M1038" s="60">
        <v>41548</v>
      </c>
    </row>
    <row r="1039" spans="1:13">
      <c r="A1039" t="s">
        <v>1116</v>
      </c>
      <c r="B1039" t="s">
        <v>1110</v>
      </c>
      <c r="C1039" s="59" t="s">
        <v>1121</v>
      </c>
      <c r="D1039" s="59" t="s">
        <v>1106</v>
      </c>
      <c r="E1039">
        <v>214</v>
      </c>
      <c r="F1039" s="53">
        <v>250</v>
      </c>
      <c r="G1039" s="53">
        <v>300</v>
      </c>
      <c r="H1039" s="53">
        <v>64200</v>
      </c>
      <c r="I1039" s="53">
        <v>1284</v>
      </c>
      <c r="J1039" s="53">
        <f t="shared" si="16"/>
        <v>62916</v>
      </c>
      <c r="K1039" s="53">
        <v>53500</v>
      </c>
      <c r="L1039" s="53">
        <v>9416</v>
      </c>
      <c r="M1039" s="60">
        <v>41548</v>
      </c>
    </row>
    <row r="1040" spans="1:13" hidden="1">
      <c r="A1040" t="s">
        <v>1109</v>
      </c>
      <c r="B1040" t="s">
        <v>1104</v>
      </c>
      <c r="C1040" s="59" t="s">
        <v>1121</v>
      </c>
      <c r="D1040" s="59" t="s">
        <v>1106</v>
      </c>
      <c r="E1040">
        <v>266</v>
      </c>
      <c r="F1040" s="53">
        <v>250</v>
      </c>
      <c r="G1040" s="53">
        <v>350</v>
      </c>
      <c r="H1040" s="53">
        <v>93100</v>
      </c>
      <c r="I1040" s="53">
        <v>1862</v>
      </c>
      <c r="J1040" s="53">
        <f t="shared" si="16"/>
        <v>91238</v>
      </c>
      <c r="K1040" s="53">
        <v>69160</v>
      </c>
      <c r="L1040" s="53">
        <v>22078</v>
      </c>
      <c r="M1040" s="60">
        <v>41609</v>
      </c>
    </row>
    <row r="1041" spans="1:13" hidden="1">
      <c r="A1041" t="s">
        <v>1109</v>
      </c>
      <c r="B1041" t="s">
        <v>1113</v>
      </c>
      <c r="C1041" s="59" t="s">
        <v>1121</v>
      </c>
      <c r="D1041" s="59" t="s">
        <v>1106</v>
      </c>
      <c r="E1041">
        <v>1940</v>
      </c>
      <c r="F1041" s="53">
        <v>250</v>
      </c>
      <c r="G1041" s="53">
        <v>350</v>
      </c>
      <c r="H1041" s="53">
        <v>679000</v>
      </c>
      <c r="I1041" s="53">
        <v>13580</v>
      </c>
      <c r="J1041" s="53">
        <f t="shared" si="16"/>
        <v>665420</v>
      </c>
      <c r="K1041" s="53">
        <v>504400</v>
      </c>
      <c r="L1041" s="53">
        <v>161020</v>
      </c>
      <c r="M1041" s="60">
        <v>41609</v>
      </c>
    </row>
    <row r="1042" spans="1:13">
      <c r="A1042" t="s">
        <v>1107</v>
      </c>
      <c r="B1042" t="s">
        <v>1110</v>
      </c>
      <c r="C1042" s="59" t="s">
        <v>1121</v>
      </c>
      <c r="D1042" s="59" t="s">
        <v>1106</v>
      </c>
      <c r="E1042">
        <v>1945</v>
      </c>
      <c r="F1042" s="53">
        <v>250</v>
      </c>
      <c r="G1042" s="53">
        <v>15</v>
      </c>
      <c r="H1042" s="53">
        <v>29175</v>
      </c>
      <c r="I1042" s="53">
        <v>875.25</v>
      </c>
      <c r="J1042" s="53">
        <f t="shared" si="16"/>
        <v>28299.75</v>
      </c>
      <c r="K1042" s="53">
        <v>19450</v>
      </c>
      <c r="L1042" s="53">
        <v>8849.75</v>
      </c>
      <c r="M1042" s="60">
        <v>41548</v>
      </c>
    </row>
    <row r="1043" spans="1:13" hidden="1">
      <c r="A1043" t="s">
        <v>1109</v>
      </c>
      <c r="B1043" t="s">
        <v>1104</v>
      </c>
      <c r="C1043" s="59" t="s">
        <v>1121</v>
      </c>
      <c r="D1043" s="59" t="s">
        <v>1106</v>
      </c>
      <c r="E1043">
        <v>349</v>
      </c>
      <c r="F1043" s="53">
        <v>250</v>
      </c>
      <c r="G1043" s="53">
        <v>350</v>
      </c>
      <c r="H1043" s="53">
        <v>122150</v>
      </c>
      <c r="I1043" s="53">
        <v>4886</v>
      </c>
      <c r="J1043" s="53">
        <f t="shared" si="16"/>
        <v>117264</v>
      </c>
      <c r="K1043" s="53">
        <v>90740</v>
      </c>
      <c r="L1043" s="53">
        <v>26524</v>
      </c>
      <c r="M1043" s="60">
        <v>41518</v>
      </c>
    </row>
    <row r="1044" spans="1:13" hidden="1">
      <c r="A1044" t="s">
        <v>1107</v>
      </c>
      <c r="B1044" t="s">
        <v>1113</v>
      </c>
      <c r="C1044" s="59" t="s">
        <v>1121</v>
      </c>
      <c r="D1044" s="59" t="s">
        <v>1106</v>
      </c>
      <c r="E1044">
        <v>1514</v>
      </c>
      <c r="F1044" s="53">
        <v>250</v>
      </c>
      <c r="G1044" s="53">
        <v>15</v>
      </c>
      <c r="H1044" s="53">
        <v>22710</v>
      </c>
      <c r="I1044" s="53">
        <v>908.4</v>
      </c>
      <c r="J1044" s="53">
        <f t="shared" si="16"/>
        <v>21801.599999999999</v>
      </c>
      <c r="K1044" s="53">
        <v>15140</v>
      </c>
      <c r="L1044" s="53">
        <v>6661.5999999999985</v>
      </c>
      <c r="M1044" s="60">
        <v>41548</v>
      </c>
    </row>
    <row r="1045" spans="1:13" hidden="1">
      <c r="A1045" t="s">
        <v>1109</v>
      </c>
      <c r="B1045" t="s">
        <v>1111</v>
      </c>
      <c r="C1045" s="59" t="s">
        <v>1121</v>
      </c>
      <c r="D1045" s="59" t="s">
        <v>1112</v>
      </c>
      <c r="E1045">
        <v>1389</v>
      </c>
      <c r="F1045" s="53">
        <v>250</v>
      </c>
      <c r="G1045" s="53">
        <v>20</v>
      </c>
      <c r="H1045" s="53">
        <v>27780</v>
      </c>
      <c r="I1045" s="53">
        <v>1389</v>
      </c>
      <c r="J1045" s="53">
        <f t="shared" si="16"/>
        <v>26391</v>
      </c>
      <c r="K1045" s="53">
        <v>13890</v>
      </c>
      <c r="L1045" s="53">
        <v>12501</v>
      </c>
      <c r="M1045" s="60">
        <v>41548</v>
      </c>
    </row>
    <row r="1046" spans="1:13" hidden="1">
      <c r="A1046" t="s">
        <v>1109</v>
      </c>
      <c r="B1046" t="s">
        <v>1104</v>
      </c>
      <c r="C1046" s="59" t="s">
        <v>1121</v>
      </c>
      <c r="D1046" s="59" t="s">
        <v>1112</v>
      </c>
      <c r="E1046">
        <v>1265</v>
      </c>
      <c r="F1046" s="53">
        <v>250</v>
      </c>
      <c r="G1046" s="53">
        <v>20</v>
      </c>
      <c r="H1046" s="53">
        <v>25300</v>
      </c>
      <c r="I1046" s="53">
        <v>1265</v>
      </c>
      <c r="J1046" s="53">
        <f t="shared" si="16"/>
        <v>24035</v>
      </c>
      <c r="K1046" s="53">
        <v>12650</v>
      </c>
      <c r="L1046" s="53">
        <v>11385</v>
      </c>
      <c r="M1046" s="60">
        <v>41579</v>
      </c>
    </row>
    <row r="1047" spans="1:13">
      <c r="A1047" t="s">
        <v>1109</v>
      </c>
      <c r="B1047" t="s">
        <v>1110</v>
      </c>
      <c r="C1047" s="59" t="s">
        <v>1121</v>
      </c>
      <c r="D1047" s="59" t="s">
        <v>1112</v>
      </c>
      <c r="E1047">
        <v>2297</v>
      </c>
      <c r="F1047" s="53">
        <v>250</v>
      </c>
      <c r="G1047" s="53">
        <v>20</v>
      </c>
      <c r="H1047" s="53">
        <v>45940</v>
      </c>
      <c r="I1047" s="53">
        <v>2297</v>
      </c>
      <c r="J1047" s="53">
        <f t="shared" si="16"/>
        <v>43643</v>
      </c>
      <c r="K1047" s="53">
        <v>22970</v>
      </c>
      <c r="L1047" s="53">
        <v>20673</v>
      </c>
      <c r="M1047" s="60">
        <v>41579</v>
      </c>
    </row>
    <row r="1048" spans="1:13" hidden="1">
      <c r="A1048" t="s">
        <v>1116</v>
      </c>
      <c r="B1048" t="s">
        <v>1108</v>
      </c>
      <c r="C1048" s="59" t="s">
        <v>1121</v>
      </c>
      <c r="D1048" s="59" t="s">
        <v>1112</v>
      </c>
      <c r="E1048">
        <v>1221</v>
      </c>
      <c r="F1048" s="53">
        <v>250</v>
      </c>
      <c r="G1048" s="53">
        <v>300</v>
      </c>
      <c r="H1048" s="53">
        <v>366300</v>
      </c>
      <c r="I1048" s="53">
        <v>21978</v>
      </c>
      <c r="J1048" s="53">
        <f t="shared" si="16"/>
        <v>344322</v>
      </c>
      <c r="K1048" s="53">
        <v>305250</v>
      </c>
      <c r="L1048" s="53">
        <v>39072</v>
      </c>
      <c r="M1048" s="60">
        <v>41548</v>
      </c>
    </row>
    <row r="1049" spans="1:13" hidden="1">
      <c r="A1049" t="s">
        <v>1109</v>
      </c>
      <c r="B1049" t="s">
        <v>1113</v>
      </c>
      <c r="C1049" s="59" t="s">
        <v>1121</v>
      </c>
      <c r="D1049" s="59" t="s">
        <v>1112</v>
      </c>
      <c r="E1049">
        <v>1123</v>
      </c>
      <c r="F1049" s="53">
        <v>250</v>
      </c>
      <c r="G1049" s="53">
        <v>20</v>
      </c>
      <c r="H1049" s="53">
        <v>22460</v>
      </c>
      <c r="I1049" s="53">
        <v>1347.6</v>
      </c>
      <c r="J1049" s="53">
        <f t="shared" si="16"/>
        <v>21112.400000000001</v>
      </c>
      <c r="K1049" s="53">
        <v>11230</v>
      </c>
      <c r="L1049" s="53">
        <v>9882.4000000000015</v>
      </c>
      <c r="M1049" s="60">
        <v>41579</v>
      </c>
    </row>
    <row r="1050" spans="1:13" hidden="1">
      <c r="A1050" t="s">
        <v>1116</v>
      </c>
      <c r="B1050" t="s">
        <v>1111</v>
      </c>
      <c r="C1050" s="59" t="s">
        <v>1121</v>
      </c>
      <c r="D1050" s="59" t="s">
        <v>1112</v>
      </c>
      <c r="E1050">
        <v>2436</v>
      </c>
      <c r="F1050" s="53">
        <v>250</v>
      </c>
      <c r="G1050" s="53">
        <v>300</v>
      </c>
      <c r="H1050" s="53">
        <v>730800</v>
      </c>
      <c r="I1050" s="53">
        <v>43848</v>
      </c>
      <c r="J1050" s="53">
        <f t="shared" si="16"/>
        <v>686952</v>
      </c>
      <c r="K1050" s="53">
        <v>609000</v>
      </c>
      <c r="L1050" s="53">
        <v>77952</v>
      </c>
      <c r="M1050" s="60">
        <v>41609</v>
      </c>
    </row>
    <row r="1051" spans="1:13">
      <c r="A1051" t="s">
        <v>1103</v>
      </c>
      <c r="B1051" t="s">
        <v>1110</v>
      </c>
      <c r="C1051" s="59" t="s">
        <v>1121</v>
      </c>
      <c r="D1051" s="59" t="s">
        <v>1112</v>
      </c>
      <c r="E1051">
        <v>2215</v>
      </c>
      <c r="F1051" s="53">
        <v>250</v>
      </c>
      <c r="G1051" s="53">
        <v>12</v>
      </c>
      <c r="H1051" s="53">
        <v>26580</v>
      </c>
      <c r="I1051" s="53">
        <v>1860.6</v>
      </c>
      <c r="J1051" s="53">
        <f t="shared" si="16"/>
        <v>24719.4</v>
      </c>
      <c r="K1051" s="53">
        <v>6645</v>
      </c>
      <c r="L1051" s="53">
        <v>18074.400000000001</v>
      </c>
      <c r="M1051" s="60">
        <v>41518</v>
      </c>
    </row>
    <row r="1052" spans="1:13" hidden="1">
      <c r="A1052" t="s">
        <v>1116</v>
      </c>
      <c r="B1052" t="s">
        <v>1104</v>
      </c>
      <c r="C1052" s="59" t="s">
        <v>1121</v>
      </c>
      <c r="D1052" s="59" t="s">
        <v>1112</v>
      </c>
      <c r="E1052">
        <v>808</v>
      </c>
      <c r="F1052" s="53">
        <v>250</v>
      </c>
      <c r="G1052" s="53">
        <v>300</v>
      </c>
      <c r="H1052" s="53">
        <v>242400</v>
      </c>
      <c r="I1052" s="53">
        <v>19392</v>
      </c>
      <c r="J1052" s="53">
        <f t="shared" si="16"/>
        <v>223008</v>
      </c>
      <c r="K1052" s="53">
        <v>202000</v>
      </c>
      <c r="L1052" s="53">
        <v>21008</v>
      </c>
      <c r="M1052" s="60">
        <v>41609</v>
      </c>
    </row>
    <row r="1053" spans="1:13" hidden="1">
      <c r="A1053" t="s">
        <v>1103</v>
      </c>
      <c r="B1053" t="s">
        <v>1108</v>
      </c>
      <c r="C1053" s="59" t="s">
        <v>1121</v>
      </c>
      <c r="D1053" s="59" t="s">
        <v>1112</v>
      </c>
      <c r="E1053">
        <v>2234</v>
      </c>
      <c r="F1053" s="53">
        <v>250</v>
      </c>
      <c r="G1053" s="53">
        <v>12</v>
      </c>
      <c r="H1053" s="53">
        <v>26808</v>
      </c>
      <c r="I1053" s="53">
        <v>2412.7199999999998</v>
      </c>
      <c r="J1053" s="53">
        <f t="shared" si="16"/>
        <v>24395.279999999999</v>
      </c>
      <c r="K1053" s="53">
        <v>6702</v>
      </c>
      <c r="L1053" s="53">
        <v>17693.28</v>
      </c>
      <c r="M1053" s="60">
        <v>41518</v>
      </c>
    </row>
    <row r="1054" spans="1:13" hidden="1">
      <c r="A1054" t="s">
        <v>1109</v>
      </c>
      <c r="B1054" t="s">
        <v>1108</v>
      </c>
      <c r="C1054" s="59" t="s">
        <v>1121</v>
      </c>
      <c r="D1054" s="59" t="s">
        <v>1112</v>
      </c>
      <c r="E1054">
        <v>2682</v>
      </c>
      <c r="F1054" s="53">
        <v>250</v>
      </c>
      <c r="G1054" s="53">
        <v>20</v>
      </c>
      <c r="H1054" s="53">
        <v>53640</v>
      </c>
      <c r="I1054" s="53">
        <v>4827.6000000000004</v>
      </c>
      <c r="J1054" s="53">
        <f t="shared" si="16"/>
        <v>48812.4</v>
      </c>
      <c r="K1054" s="53">
        <v>26820</v>
      </c>
      <c r="L1054" s="53">
        <v>21992.400000000001</v>
      </c>
      <c r="M1054" s="60">
        <v>41579</v>
      </c>
    </row>
    <row r="1055" spans="1:13" hidden="1">
      <c r="A1055" t="s">
        <v>1116</v>
      </c>
      <c r="B1055" t="s">
        <v>1104</v>
      </c>
      <c r="C1055" s="59" t="s">
        <v>1121</v>
      </c>
      <c r="D1055" s="59" t="s">
        <v>1114</v>
      </c>
      <c r="E1055">
        <v>2294</v>
      </c>
      <c r="F1055" s="53">
        <v>250</v>
      </c>
      <c r="G1055" s="53">
        <v>300</v>
      </c>
      <c r="H1055" s="53">
        <v>688200</v>
      </c>
      <c r="I1055" s="53">
        <v>68820</v>
      </c>
      <c r="J1055" s="53">
        <f t="shared" si="16"/>
        <v>619380</v>
      </c>
      <c r="K1055" s="53">
        <v>573500</v>
      </c>
      <c r="L1055" s="53">
        <v>45880</v>
      </c>
      <c r="M1055" s="60">
        <v>41548</v>
      </c>
    </row>
    <row r="1056" spans="1:13" hidden="1">
      <c r="A1056" t="s">
        <v>1107</v>
      </c>
      <c r="B1056" t="s">
        <v>1108</v>
      </c>
      <c r="C1056" s="59" t="s">
        <v>1121</v>
      </c>
      <c r="D1056" s="59" t="s">
        <v>1114</v>
      </c>
      <c r="E1056">
        <v>2167</v>
      </c>
      <c r="F1056" s="53">
        <v>250</v>
      </c>
      <c r="G1056" s="53">
        <v>15</v>
      </c>
      <c r="H1056" s="53">
        <v>32505</v>
      </c>
      <c r="I1056" s="53">
        <v>3250.5</v>
      </c>
      <c r="J1056" s="53">
        <f t="shared" si="16"/>
        <v>29254.5</v>
      </c>
      <c r="K1056" s="53">
        <v>21670</v>
      </c>
      <c r="L1056" s="53">
        <v>7584.5</v>
      </c>
      <c r="M1056" s="60">
        <v>41548</v>
      </c>
    </row>
    <row r="1057" spans="1:13">
      <c r="A1057" t="s">
        <v>1109</v>
      </c>
      <c r="B1057" t="s">
        <v>1110</v>
      </c>
      <c r="C1057" s="59" t="s">
        <v>1121</v>
      </c>
      <c r="D1057" s="59" t="s">
        <v>1114</v>
      </c>
      <c r="E1057">
        <v>1870</v>
      </c>
      <c r="F1057" s="53">
        <v>250</v>
      </c>
      <c r="G1057" s="53">
        <v>350</v>
      </c>
      <c r="H1057" s="53">
        <v>654500</v>
      </c>
      <c r="I1057" s="53">
        <v>65450</v>
      </c>
      <c r="J1057" s="53">
        <f t="shared" si="16"/>
        <v>589050</v>
      </c>
      <c r="K1057" s="53">
        <v>486200</v>
      </c>
      <c r="L1057" s="53">
        <v>102850</v>
      </c>
      <c r="M1057" s="60">
        <v>41609</v>
      </c>
    </row>
    <row r="1058" spans="1:13" hidden="1">
      <c r="A1058" t="s">
        <v>1103</v>
      </c>
      <c r="B1058" t="s">
        <v>1113</v>
      </c>
      <c r="C1058" s="59" t="s">
        <v>1121</v>
      </c>
      <c r="D1058" s="59" t="s">
        <v>1114</v>
      </c>
      <c r="E1058">
        <v>1005</v>
      </c>
      <c r="F1058" s="53">
        <v>250</v>
      </c>
      <c r="G1058" s="53">
        <v>12</v>
      </c>
      <c r="H1058" s="53">
        <v>12060</v>
      </c>
      <c r="I1058" s="53">
        <v>1326.6</v>
      </c>
      <c r="J1058" s="53">
        <f t="shared" si="16"/>
        <v>10733.4</v>
      </c>
      <c r="K1058" s="53">
        <v>3015</v>
      </c>
      <c r="L1058" s="53">
        <v>7718.4</v>
      </c>
      <c r="M1058" s="60">
        <v>41518</v>
      </c>
    </row>
    <row r="1059" spans="1:13" hidden="1">
      <c r="A1059" t="s">
        <v>1109</v>
      </c>
      <c r="B1059" t="s">
        <v>1111</v>
      </c>
      <c r="C1059" s="59" t="s">
        <v>1121</v>
      </c>
      <c r="D1059" s="59" t="s">
        <v>1114</v>
      </c>
      <c r="E1059">
        <v>2935</v>
      </c>
      <c r="F1059" s="53">
        <v>250</v>
      </c>
      <c r="G1059" s="53">
        <v>20</v>
      </c>
      <c r="H1059" s="53">
        <v>58700</v>
      </c>
      <c r="I1059" s="53">
        <v>6457</v>
      </c>
      <c r="J1059" s="53">
        <f t="shared" si="16"/>
        <v>52243</v>
      </c>
      <c r="K1059" s="53">
        <v>29350</v>
      </c>
      <c r="L1059" s="53">
        <v>22893</v>
      </c>
      <c r="M1059" s="60">
        <v>41579</v>
      </c>
    </row>
    <row r="1060" spans="1:13" hidden="1">
      <c r="A1060" t="s">
        <v>1109</v>
      </c>
      <c r="B1060" t="s">
        <v>1111</v>
      </c>
      <c r="C1060" s="59" t="s">
        <v>1121</v>
      </c>
      <c r="D1060" s="59" t="s">
        <v>1114</v>
      </c>
      <c r="E1060">
        <v>623</v>
      </c>
      <c r="F1060" s="53">
        <v>250</v>
      </c>
      <c r="G1060" s="53">
        <v>350</v>
      </c>
      <c r="H1060" s="53">
        <v>218050</v>
      </c>
      <c r="I1060" s="53">
        <v>26166</v>
      </c>
      <c r="J1060" s="53">
        <f t="shared" si="16"/>
        <v>191884</v>
      </c>
      <c r="K1060" s="53">
        <v>161980</v>
      </c>
      <c r="L1060" s="53">
        <v>29904</v>
      </c>
      <c r="M1060" s="60">
        <v>41518</v>
      </c>
    </row>
    <row r="1061" spans="1:13" hidden="1">
      <c r="A1061" t="s">
        <v>1116</v>
      </c>
      <c r="B1061" t="s">
        <v>1111</v>
      </c>
      <c r="C1061" s="59" t="s">
        <v>1121</v>
      </c>
      <c r="D1061" s="59" t="s">
        <v>1114</v>
      </c>
      <c r="E1061">
        <v>269</v>
      </c>
      <c r="F1061" s="53">
        <v>250</v>
      </c>
      <c r="G1061" s="53">
        <v>300</v>
      </c>
      <c r="H1061" s="53">
        <v>80700</v>
      </c>
      <c r="I1061" s="53">
        <v>11298</v>
      </c>
      <c r="J1061" s="53">
        <f t="shared" si="16"/>
        <v>69402</v>
      </c>
      <c r="K1061" s="53">
        <v>67250</v>
      </c>
      <c r="L1061" s="53">
        <v>2152</v>
      </c>
      <c r="M1061" s="60">
        <v>41548</v>
      </c>
    </row>
    <row r="1062" spans="1:13" hidden="1">
      <c r="A1062" t="s">
        <v>1109</v>
      </c>
      <c r="B1062" t="s">
        <v>1108</v>
      </c>
      <c r="C1062" s="59" t="s">
        <v>1121</v>
      </c>
      <c r="D1062" s="59" t="s">
        <v>1114</v>
      </c>
      <c r="E1062">
        <v>1281</v>
      </c>
      <c r="F1062" s="53">
        <v>250</v>
      </c>
      <c r="G1062" s="53">
        <v>350</v>
      </c>
      <c r="H1062" s="53">
        <v>448350</v>
      </c>
      <c r="I1062" s="53">
        <v>62769</v>
      </c>
      <c r="J1062" s="53">
        <f t="shared" si="16"/>
        <v>385581</v>
      </c>
      <c r="K1062" s="53">
        <v>333060</v>
      </c>
      <c r="L1062" s="53">
        <v>52521</v>
      </c>
      <c r="M1062" s="60">
        <v>41609</v>
      </c>
    </row>
    <row r="1063" spans="1:13" hidden="1">
      <c r="A1063" t="s">
        <v>1109</v>
      </c>
      <c r="B1063" t="s">
        <v>1104</v>
      </c>
      <c r="C1063" s="59" t="s">
        <v>1121</v>
      </c>
      <c r="D1063" s="59" t="s">
        <v>1114</v>
      </c>
      <c r="E1063">
        <v>267</v>
      </c>
      <c r="F1063" s="53">
        <v>250</v>
      </c>
      <c r="G1063" s="53">
        <v>20</v>
      </c>
      <c r="H1063" s="53">
        <v>5340</v>
      </c>
      <c r="I1063" s="53">
        <v>801</v>
      </c>
      <c r="J1063" s="53">
        <f t="shared" si="16"/>
        <v>4539</v>
      </c>
      <c r="K1063" s="53">
        <v>2670</v>
      </c>
      <c r="L1063" s="53">
        <v>1869</v>
      </c>
      <c r="M1063" s="60">
        <v>41548</v>
      </c>
    </row>
    <row r="1064" spans="1:13" hidden="1">
      <c r="A1064" t="s">
        <v>7</v>
      </c>
      <c r="B1064" t="s">
        <v>1111</v>
      </c>
      <c r="C1064" s="59" t="s">
        <v>1121</v>
      </c>
      <c r="D1064" s="59" t="s">
        <v>1114</v>
      </c>
      <c r="E1064">
        <v>2954</v>
      </c>
      <c r="F1064" s="53">
        <v>250</v>
      </c>
      <c r="G1064" s="53">
        <v>125</v>
      </c>
      <c r="H1064" s="53">
        <v>369250</v>
      </c>
      <c r="I1064" s="53">
        <v>55387.5</v>
      </c>
      <c r="J1064" s="53">
        <f t="shared" si="16"/>
        <v>313862.5</v>
      </c>
      <c r="K1064" s="53">
        <v>354480</v>
      </c>
      <c r="L1064" s="53">
        <v>-40617.5</v>
      </c>
      <c r="M1064" s="60">
        <v>41579</v>
      </c>
    </row>
    <row r="1065" spans="1:13" hidden="1">
      <c r="A1065" t="s">
        <v>1116</v>
      </c>
      <c r="B1065" t="s">
        <v>1111</v>
      </c>
      <c r="C1065" s="59" t="s">
        <v>1121</v>
      </c>
      <c r="D1065" s="59" t="s">
        <v>1115</v>
      </c>
      <c r="E1065">
        <v>2001</v>
      </c>
      <c r="F1065" s="53">
        <v>250</v>
      </c>
      <c r="G1065" s="53">
        <v>300</v>
      </c>
      <c r="H1065" s="53">
        <v>600300</v>
      </c>
      <c r="I1065" s="53">
        <v>0</v>
      </c>
      <c r="J1065" s="53">
        <f t="shared" si="16"/>
        <v>600300</v>
      </c>
      <c r="K1065" s="53">
        <v>500250</v>
      </c>
      <c r="L1065" s="53">
        <v>100050</v>
      </c>
      <c r="M1065" s="60">
        <v>41671</v>
      </c>
    </row>
    <row r="1066" spans="1:13">
      <c r="A1066" t="s">
        <v>1103</v>
      </c>
      <c r="B1066" t="s">
        <v>1110</v>
      </c>
      <c r="C1066" s="59" t="s">
        <v>1121</v>
      </c>
      <c r="D1066" s="59" t="s">
        <v>1115</v>
      </c>
      <c r="E1066">
        <v>2838</v>
      </c>
      <c r="F1066" s="53">
        <v>250</v>
      </c>
      <c r="G1066" s="53">
        <v>12</v>
      </c>
      <c r="H1066" s="53">
        <v>34056</v>
      </c>
      <c r="I1066" s="53">
        <v>0</v>
      </c>
      <c r="J1066" s="53">
        <f t="shared" si="16"/>
        <v>34056</v>
      </c>
      <c r="K1066" s="53">
        <v>8514</v>
      </c>
      <c r="L1066" s="53">
        <v>25542</v>
      </c>
      <c r="M1066" s="60">
        <v>41730</v>
      </c>
    </row>
    <row r="1067" spans="1:13" hidden="1">
      <c r="A1067" t="s">
        <v>1107</v>
      </c>
      <c r="B1067" t="s">
        <v>1108</v>
      </c>
      <c r="C1067" s="59" t="s">
        <v>1121</v>
      </c>
      <c r="D1067" s="59" t="s">
        <v>1115</v>
      </c>
      <c r="E1067">
        <v>2178</v>
      </c>
      <c r="F1067" s="53">
        <v>250</v>
      </c>
      <c r="G1067" s="53">
        <v>15</v>
      </c>
      <c r="H1067" s="53">
        <v>32670</v>
      </c>
      <c r="I1067" s="53">
        <v>0</v>
      </c>
      <c r="J1067" s="53">
        <f t="shared" si="16"/>
        <v>32670</v>
      </c>
      <c r="K1067" s="53">
        <v>21780</v>
      </c>
      <c r="L1067" s="53">
        <v>10890</v>
      </c>
      <c r="M1067" s="60">
        <v>41791</v>
      </c>
    </row>
    <row r="1068" spans="1:13">
      <c r="A1068" t="s">
        <v>1107</v>
      </c>
      <c r="B1068" t="s">
        <v>1110</v>
      </c>
      <c r="C1068" s="59" t="s">
        <v>1121</v>
      </c>
      <c r="D1068" s="59" t="s">
        <v>1115</v>
      </c>
      <c r="E1068">
        <v>888</v>
      </c>
      <c r="F1068" s="53">
        <v>250</v>
      </c>
      <c r="G1068" s="53">
        <v>15</v>
      </c>
      <c r="H1068" s="53">
        <v>13320</v>
      </c>
      <c r="I1068" s="53">
        <v>0</v>
      </c>
      <c r="J1068" s="53">
        <f t="shared" si="16"/>
        <v>13320</v>
      </c>
      <c r="K1068" s="53">
        <v>8880</v>
      </c>
      <c r="L1068" s="53">
        <v>4440</v>
      </c>
      <c r="M1068" s="60">
        <v>41791</v>
      </c>
    </row>
    <row r="1069" spans="1:13" hidden="1">
      <c r="A1069" t="s">
        <v>1116</v>
      </c>
      <c r="B1069" t="s">
        <v>1108</v>
      </c>
      <c r="C1069" s="59" t="s">
        <v>1121</v>
      </c>
      <c r="D1069" s="59" t="s">
        <v>1115</v>
      </c>
      <c r="E1069">
        <v>2151</v>
      </c>
      <c r="F1069" s="53">
        <v>250</v>
      </c>
      <c r="G1069" s="53">
        <v>300</v>
      </c>
      <c r="H1069" s="53">
        <v>645300</v>
      </c>
      <c r="I1069" s="53">
        <v>0</v>
      </c>
      <c r="J1069" s="53">
        <f t="shared" si="16"/>
        <v>645300</v>
      </c>
      <c r="K1069" s="53">
        <v>537750</v>
      </c>
      <c r="L1069" s="53">
        <v>107550</v>
      </c>
      <c r="M1069" s="60">
        <v>41883</v>
      </c>
    </row>
    <row r="1070" spans="1:13" hidden="1">
      <c r="A1070" t="s">
        <v>1109</v>
      </c>
      <c r="B1070" t="s">
        <v>1111</v>
      </c>
      <c r="C1070" s="59" t="s">
        <v>1121</v>
      </c>
      <c r="D1070" s="59" t="s">
        <v>1115</v>
      </c>
      <c r="E1070">
        <v>1817</v>
      </c>
      <c r="F1070" s="53">
        <v>250</v>
      </c>
      <c r="G1070" s="53">
        <v>20</v>
      </c>
      <c r="H1070" s="53">
        <v>36340</v>
      </c>
      <c r="I1070" s="53">
        <v>0</v>
      </c>
      <c r="J1070" s="53">
        <f t="shared" si="16"/>
        <v>36340</v>
      </c>
      <c r="K1070" s="53">
        <v>18170</v>
      </c>
      <c r="L1070" s="53">
        <v>18170</v>
      </c>
      <c r="M1070" s="60">
        <v>41974</v>
      </c>
    </row>
    <row r="1071" spans="1:13" hidden="1">
      <c r="A1071" t="s">
        <v>1109</v>
      </c>
      <c r="B1071" t="s">
        <v>1111</v>
      </c>
      <c r="C1071" s="59" t="s">
        <v>1121</v>
      </c>
      <c r="D1071" s="59" t="s">
        <v>1106</v>
      </c>
      <c r="E1071">
        <v>1326</v>
      </c>
      <c r="F1071" s="53">
        <v>250</v>
      </c>
      <c r="G1071" s="53">
        <v>7</v>
      </c>
      <c r="H1071" s="53">
        <v>9282</v>
      </c>
      <c r="I1071" s="53">
        <v>92.82</v>
      </c>
      <c r="J1071" s="53">
        <f t="shared" si="16"/>
        <v>9189.18</v>
      </c>
      <c r="K1071" s="53">
        <v>6630</v>
      </c>
      <c r="L1071" s="53">
        <v>2559.1800000000003</v>
      </c>
      <c r="M1071" s="60">
        <v>41699</v>
      </c>
    </row>
    <row r="1072" spans="1:13">
      <c r="A1072" t="s">
        <v>1109</v>
      </c>
      <c r="B1072" t="s">
        <v>1110</v>
      </c>
      <c r="C1072" s="59" t="s">
        <v>1121</v>
      </c>
      <c r="D1072" s="59" t="s">
        <v>1106</v>
      </c>
      <c r="E1072">
        <v>263</v>
      </c>
      <c r="F1072" s="53">
        <v>250</v>
      </c>
      <c r="G1072" s="53">
        <v>7</v>
      </c>
      <c r="H1072" s="53">
        <v>1841</v>
      </c>
      <c r="I1072" s="53">
        <v>18.41</v>
      </c>
      <c r="J1072" s="53">
        <f t="shared" si="16"/>
        <v>1822.59</v>
      </c>
      <c r="K1072" s="53">
        <v>1315</v>
      </c>
      <c r="L1072" s="53">
        <v>507.58999999999992</v>
      </c>
      <c r="M1072" s="60">
        <v>41699</v>
      </c>
    </row>
    <row r="1073" spans="1:13" hidden="1">
      <c r="A1073" t="s">
        <v>1109</v>
      </c>
      <c r="B1073" t="s">
        <v>1111</v>
      </c>
      <c r="C1073" s="59" t="s">
        <v>1121</v>
      </c>
      <c r="D1073" s="59" t="s">
        <v>1106</v>
      </c>
      <c r="E1073">
        <v>943.5</v>
      </c>
      <c r="F1073" s="53">
        <v>250</v>
      </c>
      <c r="G1073" s="53">
        <v>350</v>
      </c>
      <c r="H1073" s="53">
        <v>330225</v>
      </c>
      <c r="I1073" s="53">
        <v>3302.25</v>
      </c>
      <c r="J1073" s="53">
        <f t="shared" si="16"/>
        <v>326922.75</v>
      </c>
      <c r="K1073" s="53">
        <v>245310</v>
      </c>
      <c r="L1073" s="53">
        <v>81612.75</v>
      </c>
      <c r="M1073" s="60">
        <v>41730</v>
      </c>
    </row>
    <row r="1074" spans="1:13" hidden="1">
      <c r="A1074" t="s">
        <v>7</v>
      </c>
      <c r="B1074" t="s">
        <v>1104</v>
      </c>
      <c r="C1074" s="59" t="s">
        <v>1121</v>
      </c>
      <c r="D1074" s="59" t="s">
        <v>1106</v>
      </c>
      <c r="E1074">
        <v>727</v>
      </c>
      <c r="F1074" s="53">
        <v>250</v>
      </c>
      <c r="G1074" s="53">
        <v>125</v>
      </c>
      <c r="H1074" s="53">
        <v>90875</v>
      </c>
      <c r="I1074" s="53">
        <v>908.75</v>
      </c>
      <c r="J1074" s="53">
        <f t="shared" si="16"/>
        <v>89966.25</v>
      </c>
      <c r="K1074" s="53">
        <v>87240</v>
      </c>
      <c r="L1074" s="53">
        <v>2726.25</v>
      </c>
      <c r="M1074" s="60">
        <v>41791</v>
      </c>
    </row>
    <row r="1075" spans="1:13" hidden="1">
      <c r="A1075" t="s">
        <v>7</v>
      </c>
      <c r="B1075" t="s">
        <v>1108</v>
      </c>
      <c r="C1075" s="59" t="s">
        <v>1121</v>
      </c>
      <c r="D1075" s="59" t="s">
        <v>1106</v>
      </c>
      <c r="E1075">
        <v>787</v>
      </c>
      <c r="F1075" s="53">
        <v>250</v>
      </c>
      <c r="G1075" s="53">
        <v>125</v>
      </c>
      <c r="H1075" s="53">
        <v>98375</v>
      </c>
      <c r="I1075" s="53">
        <v>983.75</v>
      </c>
      <c r="J1075" s="53">
        <f t="shared" si="16"/>
        <v>97391.25</v>
      </c>
      <c r="K1075" s="53">
        <v>94440</v>
      </c>
      <c r="L1075" s="53">
        <v>2951.25</v>
      </c>
      <c r="M1075" s="60">
        <v>41791</v>
      </c>
    </row>
    <row r="1076" spans="1:13">
      <c r="A1076" t="s">
        <v>1116</v>
      </c>
      <c r="B1076" t="s">
        <v>1110</v>
      </c>
      <c r="C1076" s="59" t="s">
        <v>1121</v>
      </c>
      <c r="D1076" s="59" t="s">
        <v>1106</v>
      </c>
      <c r="E1076">
        <v>986</v>
      </c>
      <c r="F1076" s="53">
        <v>250</v>
      </c>
      <c r="G1076" s="53">
        <v>300</v>
      </c>
      <c r="H1076" s="53">
        <v>295800</v>
      </c>
      <c r="I1076" s="53">
        <v>2958</v>
      </c>
      <c r="J1076" s="53">
        <f t="shared" si="16"/>
        <v>292842</v>
      </c>
      <c r="K1076" s="53">
        <v>246500</v>
      </c>
      <c r="L1076" s="53">
        <v>46342</v>
      </c>
      <c r="M1076" s="60">
        <v>41883</v>
      </c>
    </row>
    <row r="1077" spans="1:13" hidden="1">
      <c r="A1077" t="s">
        <v>1109</v>
      </c>
      <c r="B1077" t="s">
        <v>1113</v>
      </c>
      <c r="C1077" s="59" t="s">
        <v>1121</v>
      </c>
      <c r="D1077" s="59" t="s">
        <v>1106</v>
      </c>
      <c r="E1077">
        <v>1397</v>
      </c>
      <c r="F1077" s="53">
        <v>250</v>
      </c>
      <c r="G1077" s="53">
        <v>350</v>
      </c>
      <c r="H1077" s="53">
        <v>488950</v>
      </c>
      <c r="I1077" s="53">
        <v>4889.5</v>
      </c>
      <c r="J1077" s="53">
        <f t="shared" si="16"/>
        <v>484060.5</v>
      </c>
      <c r="K1077" s="53">
        <v>363220</v>
      </c>
      <c r="L1077" s="53">
        <v>120840.5</v>
      </c>
      <c r="M1077" s="60">
        <v>41913</v>
      </c>
    </row>
    <row r="1078" spans="1:13" hidden="1">
      <c r="A1078" t="s">
        <v>7</v>
      </c>
      <c r="B1078" t="s">
        <v>1108</v>
      </c>
      <c r="C1078" s="59" t="s">
        <v>1121</v>
      </c>
      <c r="D1078" s="59" t="s">
        <v>1106</v>
      </c>
      <c r="E1078">
        <v>1744</v>
      </c>
      <c r="F1078" s="53">
        <v>250</v>
      </c>
      <c r="G1078" s="53">
        <v>125</v>
      </c>
      <c r="H1078" s="53">
        <v>218000</v>
      </c>
      <c r="I1078" s="53">
        <v>2180</v>
      </c>
      <c r="J1078" s="53">
        <f t="shared" si="16"/>
        <v>215820</v>
      </c>
      <c r="K1078" s="53">
        <v>209280</v>
      </c>
      <c r="L1078" s="53">
        <v>6540</v>
      </c>
      <c r="M1078" s="60">
        <v>41944</v>
      </c>
    </row>
    <row r="1079" spans="1:13" hidden="1">
      <c r="A1079" t="s">
        <v>7</v>
      </c>
      <c r="B1079" t="s">
        <v>1113</v>
      </c>
      <c r="C1079" s="59" t="s">
        <v>1121</v>
      </c>
      <c r="D1079" s="59" t="s">
        <v>1106</v>
      </c>
      <c r="E1079">
        <v>662</v>
      </c>
      <c r="F1079" s="53">
        <v>250</v>
      </c>
      <c r="G1079" s="53">
        <v>125</v>
      </c>
      <c r="H1079" s="53">
        <v>82750</v>
      </c>
      <c r="I1079" s="53">
        <v>1655</v>
      </c>
      <c r="J1079" s="53">
        <f t="shared" si="16"/>
        <v>81095</v>
      </c>
      <c r="K1079" s="53">
        <v>79440</v>
      </c>
      <c r="L1079" s="53">
        <v>1655</v>
      </c>
      <c r="M1079" s="60">
        <v>41791</v>
      </c>
    </row>
    <row r="1080" spans="1:13">
      <c r="A1080" t="s">
        <v>1109</v>
      </c>
      <c r="B1080" t="s">
        <v>1110</v>
      </c>
      <c r="C1080" s="59" t="s">
        <v>1121</v>
      </c>
      <c r="D1080" s="59" t="s">
        <v>1106</v>
      </c>
      <c r="E1080">
        <v>2877</v>
      </c>
      <c r="F1080" s="53">
        <v>250</v>
      </c>
      <c r="G1080" s="53">
        <v>350</v>
      </c>
      <c r="H1080" s="53">
        <v>1006950</v>
      </c>
      <c r="I1080" s="53">
        <v>20139</v>
      </c>
      <c r="J1080" s="53">
        <f t="shared" si="16"/>
        <v>986811</v>
      </c>
      <c r="K1080" s="53">
        <v>748020</v>
      </c>
      <c r="L1080" s="53">
        <v>238791</v>
      </c>
      <c r="M1080" s="60">
        <v>41913</v>
      </c>
    </row>
    <row r="1081" spans="1:13" hidden="1">
      <c r="A1081" t="s">
        <v>7</v>
      </c>
      <c r="B1081" t="s">
        <v>1111</v>
      </c>
      <c r="C1081" s="59" t="s">
        <v>1121</v>
      </c>
      <c r="D1081" s="59" t="s">
        <v>1106</v>
      </c>
      <c r="E1081">
        <v>2729</v>
      </c>
      <c r="F1081" s="53">
        <v>250</v>
      </c>
      <c r="G1081" s="53">
        <v>125</v>
      </c>
      <c r="H1081" s="53">
        <v>341125</v>
      </c>
      <c r="I1081" s="53">
        <v>6822.5</v>
      </c>
      <c r="J1081" s="53">
        <f t="shared" si="16"/>
        <v>334302.5</v>
      </c>
      <c r="K1081" s="53">
        <v>327480</v>
      </c>
      <c r="L1081" s="53">
        <v>6822.5</v>
      </c>
      <c r="M1081" s="60">
        <v>41974</v>
      </c>
    </row>
    <row r="1082" spans="1:13" hidden="1">
      <c r="A1082" t="s">
        <v>1116</v>
      </c>
      <c r="B1082" t="s">
        <v>1104</v>
      </c>
      <c r="C1082" s="59" t="s">
        <v>1121</v>
      </c>
      <c r="D1082" s="59" t="s">
        <v>1106</v>
      </c>
      <c r="E1082">
        <v>2844</v>
      </c>
      <c r="F1082" s="53">
        <v>250</v>
      </c>
      <c r="G1082" s="53">
        <v>300</v>
      </c>
      <c r="H1082" s="53">
        <v>853200</v>
      </c>
      <c r="I1082" s="53">
        <v>25596</v>
      </c>
      <c r="J1082" s="53">
        <f t="shared" si="16"/>
        <v>827604</v>
      </c>
      <c r="K1082" s="53">
        <v>711000</v>
      </c>
      <c r="L1082" s="53">
        <v>116604</v>
      </c>
      <c r="M1082" s="60">
        <v>41671</v>
      </c>
    </row>
    <row r="1083" spans="1:13" hidden="1">
      <c r="A1083" t="s">
        <v>1103</v>
      </c>
      <c r="B1083" t="s">
        <v>1113</v>
      </c>
      <c r="C1083" s="59" t="s">
        <v>1121</v>
      </c>
      <c r="D1083" s="59" t="s">
        <v>1106</v>
      </c>
      <c r="E1083">
        <v>1916</v>
      </c>
      <c r="F1083" s="53">
        <v>250</v>
      </c>
      <c r="G1083" s="53">
        <v>12</v>
      </c>
      <c r="H1083" s="53">
        <v>22992</v>
      </c>
      <c r="I1083" s="53">
        <v>689.76</v>
      </c>
      <c r="J1083" s="53">
        <f t="shared" si="16"/>
        <v>22302.240000000002</v>
      </c>
      <c r="K1083" s="53">
        <v>5748</v>
      </c>
      <c r="L1083" s="53">
        <v>16554.240000000002</v>
      </c>
      <c r="M1083" s="60">
        <v>41730</v>
      </c>
    </row>
    <row r="1084" spans="1:13">
      <c r="A1084" t="s">
        <v>7</v>
      </c>
      <c r="B1084" t="s">
        <v>1110</v>
      </c>
      <c r="C1084" s="59" t="s">
        <v>1121</v>
      </c>
      <c r="D1084" s="59" t="s">
        <v>1106</v>
      </c>
      <c r="E1084">
        <v>1570</v>
      </c>
      <c r="F1084" s="53">
        <v>250</v>
      </c>
      <c r="G1084" s="53">
        <v>125</v>
      </c>
      <c r="H1084" s="53">
        <v>196250</v>
      </c>
      <c r="I1084" s="53">
        <v>5887.5</v>
      </c>
      <c r="J1084" s="53">
        <f t="shared" si="16"/>
        <v>190362.5</v>
      </c>
      <c r="K1084" s="53">
        <v>188400</v>
      </c>
      <c r="L1084" s="53">
        <v>1962.5</v>
      </c>
      <c r="M1084" s="60">
        <v>41791</v>
      </c>
    </row>
    <row r="1085" spans="1:13" hidden="1">
      <c r="A1085" t="s">
        <v>1116</v>
      </c>
      <c r="B1085" t="s">
        <v>1111</v>
      </c>
      <c r="C1085" s="59" t="s">
        <v>1121</v>
      </c>
      <c r="D1085" s="59" t="s">
        <v>1106</v>
      </c>
      <c r="E1085">
        <v>1874</v>
      </c>
      <c r="F1085" s="53">
        <v>250</v>
      </c>
      <c r="G1085" s="53">
        <v>300</v>
      </c>
      <c r="H1085" s="53">
        <v>562200</v>
      </c>
      <c r="I1085" s="53">
        <v>16866</v>
      </c>
      <c r="J1085" s="53">
        <f t="shared" si="16"/>
        <v>545334</v>
      </c>
      <c r="K1085" s="53">
        <v>468500</v>
      </c>
      <c r="L1085" s="53">
        <v>76834</v>
      </c>
      <c r="M1085" s="60">
        <v>41852</v>
      </c>
    </row>
    <row r="1086" spans="1:13" hidden="1">
      <c r="A1086" t="s">
        <v>1109</v>
      </c>
      <c r="B1086" t="s">
        <v>1113</v>
      </c>
      <c r="C1086" s="59" t="s">
        <v>1121</v>
      </c>
      <c r="D1086" s="59" t="s">
        <v>1106</v>
      </c>
      <c r="E1086">
        <v>1642</v>
      </c>
      <c r="F1086" s="53">
        <v>250</v>
      </c>
      <c r="G1086" s="53">
        <v>350</v>
      </c>
      <c r="H1086" s="53">
        <v>574700</v>
      </c>
      <c r="I1086" s="53">
        <v>17241</v>
      </c>
      <c r="J1086" s="53">
        <f t="shared" si="16"/>
        <v>557459</v>
      </c>
      <c r="K1086" s="53">
        <v>426920</v>
      </c>
      <c r="L1086" s="53">
        <v>130539</v>
      </c>
      <c r="M1086" s="60">
        <v>41852</v>
      </c>
    </row>
    <row r="1087" spans="1:13">
      <c r="A1087" t="s">
        <v>1103</v>
      </c>
      <c r="B1087" t="s">
        <v>1110</v>
      </c>
      <c r="C1087" s="59" t="s">
        <v>1121</v>
      </c>
      <c r="D1087" s="59" t="s">
        <v>1106</v>
      </c>
      <c r="E1087">
        <v>2479</v>
      </c>
      <c r="F1087" s="53">
        <v>250</v>
      </c>
      <c r="G1087" s="53">
        <v>12</v>
      </c>
      <c r="H1087" s="53">
        <v>29748</v>
      </c>
      <c r="I1087" s="53">
        <v>892.44</v>
      </c>
      <c r="J1087" s="53">
        <f t="shared" si="16"/>
        <v>28855.56</v>
      </c>
      <c r="K1087" s="53">
        <v>7437</v>
      </c>
      <c r="L1087" s="53">
        <v>21418.560000000001</v>
      </c>
      <c r="M1087" s="60">
        <v>41640</v>
      </c>
    </row>
    <row r="1088" spans="1:13" hidden="1">
      <c r="A1088" t="s">
        <v>1103</v>
      </c>
      <c r="B1088" t="s">
        <v>1108</v>
      </c>
      <c r="C1088" s="59" t="s">
        <v>1121</v>
      </c>
      <c r="D1088" s="59" t="s">
        <v>1106</v>
      </c>
      <c r="E1088">
        <v>866</v>
      </c>
      <c r="F1088" s="53">
        <v>250</v>
      </c>
      <c r="G1088" s="53">
        <v>12</v>
      </c>
      <c r="H1088" s="53">
        <v>10392</v>
      </c>
      <c r="I1088" s="53">
        <v>415.68</v>
      </c>
      <c r="J1088" s="53">
        <f t="shared" si="16"/>
        <v>9976.32</v>
      </c>
      <c r="K1088" s="53">
        <v>2598</v>
      </c>
      <c r="L1088" s="53">
        <v>7378.32</v>
      </c>
      <c r="M1088" s="60">
        <v>41760</v>
      </c>
    </row>
    <row r="1089" spans="1:13" hidden="1">
      <c r="A1089" t="s">
        <v>1109</v>
      </c>
      <c r="B1089" t="s">
        <v>1108</v>
      </c>
      <c r="C1089" s="59" t="s">
        <v>1121</v>
      </c>
      <c r="D1089" s="59" t="s">
        <v>1106</v>
      </c>
      <c r="E1089">
        <v>2177</v>
      </c>
      <c r="F1089" s="53">
        <v>250</v>
      </c>
      <c r="G1089" s="53">
        <v>350</v>
      </c>
      <c r="H1089" s="53">
        <v>761950</v>
      </c>
      <c r="I1089" s="53">
        <v>30478</v>
      </c>
      <c r="J1089" s="53">
        <f t="shared" si="16"/>
        <v>731472</v>
      </c>
      <c r="K1089" s="53">
        <v>566020</v>
      </c>
      <c r="L1089" s="53">
        <v>165452</v>
      </c>
      <c r="M1089" s="60">
        <v>41913</v>
      </c>
    </row>
    <row r="1090" spans="1:13" hidden="1">
      <c r="A1090" t="s">
        <v>1109</v>
      </c>
      <c r="B1090" t="s">
        <v>1113</v>
      </c>
      <c r="C1090" s="59" t="s">
        <v>1121</v>
      </c>
      <c r="D1090" s="59" t="s">
        <v>1112</v>
      </c>
      <c r="E1090">
        <v>2689</v>
      </c>
      <c r="F1090" s="53">
        <v>250</v>
      </c>
      <c r="G1090" s="53">
        <v>7</v>
      </c>
      <c r="H1090" s="53">
        <v>18823</v>
      </c>
      <c r="I1090" s="53">
        <v>941.15</v>
      </c>
      <c r="J1090" s="53">
        <f t="shared" ref="J1090:J1153" si="17">H1090-I1090</f>
        <v>17881.849999999999</v>
      </c>
      <c r="K1090" s="53">
        <v>13445</v>
      </c>
      <c r="L1090" s="53">
        <v>4436.8499999999985</v>
      </c>
      <c r="M1090" s="60">
        <v>41913</v>
      </c>
    </row>
    <row r="1091" spans="1:13" hidden="1">
      <c r="A1091" t="s">
        <v>1109</v>
      </c>
      <c r="B1091" t="s">
        <v>1104</v>
      </c>
      <c r="C1091" s="59" t="s">
        <v>1121</v>
      </c>
      <c r="D1091" s="59" t="s">
        <v>1112</v>
      </c>
      <c r="E1091">
        <v>2663</v>
      </c>
      <c r="F1091" s="53">
        <v>250</v>
      </c>
      <c r="G1091" s="53">
        <v>20</v>
      </c>
      <c r="H1091" s="53">
        <v>53260</v>
      </c>
      <c r="I1091" s="53">
        <v>2663</v>
      </c>
      <c r="J1091" s="53">
        <f t="shared" si="17"/>
        <v>50597</v>
      </c>
      <c r="K1091" s="53">
        <v>26630</v>
      </c>
      <c r="L1091" s="53">
        <v>23967</v>
      </c>
      <c r="M1091" s="60">
        <v>41974</v>
      </c>
    </row>
    <row r="1092" spans="1:13" hidden="1">
      <c r="A1092" t="s">
        <v>1109</v>
      </c>
      <c r="B1092" t="s">
        <v>1104</v>
      </c>
      <c r="C1092" s="59" t="s">
        <v>1121</v>
      </c>
      <c r="D1092" s="59" t="s">
        <v>1112</v>
      </c>
      <c r="E1092">
        <v>570</v>
      </c>
      <c r="F1092" s="53">
        <v>250</v>
      </c>
      <c r="G1092" s="53">
        <v>7</v>
      </c>
      <c r="H1092" s="53">
        <v>3990</v>
      </c>
      <c r="I1092" s="53">
        <v>199.5</v>
      </c>
      <c r="J1092" s="53">
        <f t="shared" si="17"/>
        <v>3790.5</v>
      </c>
      <c r="K1092" s="53">
        <v>2850</v>
      </c>
      <c r="L1092" s="53">
        <v>940.5</v>
      </c>
      <c r="M1092" s="60">
        <v>41974</v>
      </c>
    </row>
    <row r="1093" spans="1:13" hidden="1">
      <c r="A1093" t="s">
        <v>1109</v>
      </c>
      <c r="B1093" t="s">
        <v>1108</v>
      </c>
      <c r="C1093" s="59" t="s">
        <v>1121</v>
      </c>
      <c r="D1093" s="59" t="s">
        <v>1112</v>
      </c>
      <c r="E1093">
        <v>2487</v>
      </c>
      <c r="F1093" s="53">
        <v>250</v>
      </c>
      <c r="G1093" s="53">
        <v>7</v>
      </c>
      <c r="H1093" s="53">
        <v>17409</v>
      </c>
      <c r="I1093" s="53">
        <v>870.45</v>
      </c>
      <c r="J1093" s="53">
        <f t="shared" si="17"/>
        <v>16538.55</v>
      </c>
      <c r="K1093" s="53">
        <v>12435</v>
      </c>
      <c r="L1093" s="53">
        <v>4103.5499999999993</v>
      </c>
      <c r="M1093" s="60">
        <v>41974</v>
      </c>
    </row>
    <row r="1094" spans="1:13" hidden="1">
      <c r="A1094" t="s">
        <v>1107</v>
      </c>
      <c r="B1094" t="s">
        <v>1111</v>
      </c>
      <c r="C1094" s="59" t="s">
        <v>1121</v>
      </c>
      <c r="D1094" s="59" t="s">
        <v>1112</v>
      </c>
      <c r="E1094">
        <v>2844</v>
      </c>
      <c r="F1094" s="53">
        <v>250</v>
      </c>
      <c r="G1094" s="53">
        <v>15</v>
      </c>
      <c r="H1094" s="53">
        <v>42660</v>
      </c>
      <c r="I1094" s="53">
        <v>2559.6</v>
      </c>
      <c r="J1094" s="53">
        <f t="shared" si="17"/>
        <v>40100.400000000001</v>
      </c>
      <c r="K1094" s="53">
        <v>28440</v>
      </c>
      <c r="L1094" s="53">
        <v>11660.400000000001</v>
      </c>
      <c r="M1094" s="60">
        <v>41791</v>
      </c>
    </row>
    <row r="1095" spans="1:13" hidden="1">
      <c r="A1095" t="s">
        <v>1109</v>
      </c>
      <c r="B1095" t="s">
        <v>1113</v>
      </c>
      <c r="C1095" s="59" t="s">
        <v>1121</v>
      </c>
      <c r="D1095" s="59" t="s">
        <v>1112</v>
      </c>
      <c r="E1095">
        <v>1498</v>
      </c>
      <c r="F1095" s="53">
        <v>250</v>
      </c>
      <c r="G1095" s="53">
        <v>7</v>
      </c>
      <c r="H1095" s="53">
        <v>10486</v>
      </c>
      <c r="I1095" s="53">
        <v>629.16</v>
      </c>
      <c r="J1095" s="53">
        <f t="shared" si="17"/>
        <v>9856.84</v>
      </c>
      <c r="K1095" s="53">
        <v>7490</v>
      </c>
      <c r="L1095" s="53">
        <v>2366.84</v>
      </c>
      <c r="M1095" s="60">
        <v>41791</v>
      </c>
    </row>
    <row r="1096" spans="1:13" hidden="1">
      <c r="A1096" t="s">
        <v>1107</v>
      </c>
      <c r="B1096" t="s">
        <v>1104</v>
      </c>
      <c r="C1096" s="59" t="s">
        <v>1121</v>
      </c>
      <c r="D1096" s="59" t="s">
        <v>1112</v>
      </c>
      <c r="E1096">
        <v>1153</v>
      </c>
      <c r="F1096" s="53">
        <v>250</v>
      </c>
      <c r="G1096" s="53">
        <v>15</v>
      </c>
      <c r="H1096" s="53">
        <v>17295</v>
      </c>
      <c r="I1096" s="53">
        <v>1037.7</v>
      </c>
      <c r="J1096" s="53">
        <f t="shared" si="17"/>
        <v>16257.3</v>
      </c>
      <c r="K1096" s="53">
        <v>11530</v>
      </c>
      <c r="L1096" s="53">
        <v>4727.2999999999993</v>
      </c>
      <c r="M1096" s="60">
        <v>41913</v>
      </c>
    </row>
    <row r="1097" spans="1:13" hidden="1">
      <c r="A1097" t="s">
        <v>1103</v>
      </c>
      <c r="B1097" t="s">
        <v>1108</v>
      </c>
      <c r="C1097" s="59" t="s">
        <v>1121</v>
      </c>
      <c r="D1097" s="59" t="s">
        <v>1112</v>
      </c>
      <c r="E1097">
        <v>1738.5</v>
      </c>
      <c r="F1097" s="53">
        <v>250</v>
      </c>
      <c r="G1097" s="53">
        <v>12</v>
      </c>
      <c r="H1097" s="53">
        <v>20862</v>
      </c>
      <c r="I1097" s="53">
        <v>1460.34</v>
      </c>
      <c r="J1097" s="53">
        <f t="shared" si="17"/>
        <v>19401.66</v>
      </c>
      <c r="K1097" s="53">
        <v>5215.5</v>
      </c>
      <c r="L1097" s="53">
        <v>14186.16</v>
      </c>
      <c r="M1097" s="60">
        <v>41730</v>
      </c>
    </row>
    <row r="1098" spans="1:13" hidden="1">
      <c r="A1098" t="s">
        <v>1109</v>
      </c>
      <c r="B1098" t="s">
        <v>1111</v>
      </c>
      <c r="C1098" s="59" t="s">
        <v>1121</v>
      </c>
      <c r="D1098" s="59" t="s">
        <v>1112</v>
      </c>
      <c r="E1098">
        <v>1582</v>
      </c>
      <c r="F1098" s="53">
        <v>250</v>
      </c>
      <c r="G1098" s="53">
        <v>7</v>
      </c>
      <c r="H1098" s="53">
        <v>11074</v>
      </c>
      <c r="I1098" s="53">
        <v>775.18</v>
      </c>
      <c r="J1098" s="53">
        <f t="shared" si="17"/>
        <v>10298.82</v>
      </c>
      <c r="K1098" s="53">
        <v>7910</v>
      </c>
      <c r="L1098" s="53">
        <v>2388.8199999999997</v>
      </c>
      <c r="M1098" s="60">
        <v>41974</v>
      </c>
    </row>
    <row r="1099" spans="1:13" hidden="1">
      <c r="A1099" t="s">
        <v>1103</v>
      </c>
      <c r="B1099" t="s">
        <v>1111</v>
      </c>
      <c r="C1099" s="59" t="s">
        <v>1121</v>
      </c>
      <c r="D1099" s="59" t="s">
        <v>1112</v>
      </c>
      <c r="E1099">
        <v>3244.5</v>
      </c>
      <c r="F1099" s="53">
        <v>250</v>
      </c>
      <c r="G1099" s="53">
        <v>12</v>
      </c>
      <c r="H1099" s="53">
        <v>38934</v>
      </c>
      <c r="I1099" s="53">
        <v>2725.38</v>
      </c>
      <c r="J1099" s="53">
        <f t="shared" si="17"/>
        <v>36208.620000000003</v>
      </c>
      <c r="K1099" s="53">
        <v>9733.5</v>
      </c>
      <c r="L1099" s="53">
        <v>26475.120000000003</v>
      </c>
      <c r="M1099" s="60">
        <v>41640</v>
      </c>
    </row>
    <row r="1100" spans="1:13" hidden="1">
      <c r="A1100" t="s">
        <v>1116</v>
      </c>
      <c r="B1100" t="s">
        <v>1108</v>
      </c>
      <c r="C1100" s="59" t="s">
        <v>1121</v>
      </c>
      <c r="D1100" s="59" t="s">
        <v>1112</v>
      </c>
      <c r="E1100">
        <v>959</v>
      </c>
      <c r="F1100" s="53">
        <v>250</v>
      </c>
      <c r="G1100" s="53">
        <v>300</v>
      </c>
      <c r="H1100" s="53">
        <v>287700</v>
      </c>
      <c r="I1100" s="53">
        <v>20139</v>
      </c>
      <c r="J1100" s="53">
        <f t="shared" si="17"/>
        <v>267561</v>
      </c>
      <c r="K1100" s="53">
        <v>239750</v>
      </c>
      <c r="L1100" s="53">
        <v>27811</v>
      </c>
      <c r="M1100" s="60">
        <v>41671</v>
      </c>
    </row>
    <row r="1101" spans="1:13" hidden="1">
      <c r="A1101" t="s">
        <v>1116</v>
      </c>
      <c r="B1101" t="s">
        <v>1113</v>
      </c>
      <c r="C1101" s="59" t="s">
        <v>1121</v>
      </c>
      <c r="D1101" s="59" t="s">
        <v>1112</v>
      </c>
      <c r="E1101">
        <v>2747</v>
      </c>
      <c r="F1101" s="53">
        <v>250</v>
      </c>
      <c r="G1101" s="53">
        <v>300</v>
      </c>
      <c r="H1101" s="53">
        <v>824100</v>
      </c>
      <c r="I1101" s="53">
        <v>57687</v>
      </c>
      <c r="J1101" s="53">
        <f t="shared" si="17"/>
        <v>766413</v>
      </c>
      <c r="K1101" s="53">
        <v>686750</v>
      </c>
      <c r="L1101" s="53">
        <v>79663</v>
      </c>
      <c r="M1101" s="60">
        <v>41671</v>
      </c>
    </row>
    <row r="1102" spans="1:13" hidden="1">
      <c r="A1102" t="s">
        <v>1109</v>
      </c>
      <c r="B1102" t="s">
        <v>1108</v>
      </c>
      <c r="C1102" s="59" t="s">
        <v>1121</v>
      </c>
      <c r="D1102" s="59" t="s">
        <v>1112</v>
      </c>
      <c r="E1102">
        <v>574.5</v>
      </c>
      <c r="F1102" s="53">
        <v>250</v>
      </c>
      <c r="G1102" s="53">
        <v>350</v>
      </c>
      <c r="H1102" s="53">
        <v>201075</v>
      </c>
      <c r="I1102" s="53">
        <v>16086</v>
      </c>
      <c r="J1102" s="53">
        <f t="shared" si="17"/>
        <v>184989</v>
      </c>
      <c r="K1102" s="53">
        <v>149370</v>
      </c>
      <c r="L1102" s="53">
        <v>35619</v>
      </c>
      <c r="M1102" s="60">
        <v>41730</v>
      </c>
    </row>
    <row r="1103" spans="1:13">
      <c r="A1103" t="s">
        <v>1109</v>
      </c>
      <c r="B1103" t="s">
        <v>1110</v>
      </c>
      <c r="C1103" s="59" t="s">
        <v>1121</v>
      </c>
      <c r="D1103" s="59" t="s">
        <v>1112</v>
      </c>
      <c r="E1103">
        <v>2338</v>
      </c>
      <c r="F1103" s="53">
        <v>250</v>
      </c>
      <c r="G1103" s="53">
        <v>7</v>
      </c>
      <c r="H1103" s="53">
        <v>16366</v>
      </c>
      <c r="I1103" s="53">
        <v>1309.28</v>
      </c>
      <c r="J1103" s="53">
        <f t="shared" si="17"/>
        <v>15056.72</v>
      </c>
      <c r="K1103" s="53">
        <v>11690</v>
      </c>
      <c r="L1103" s="53">
        <v>3366.7199999999993</v>
      </c>
      <c r="M1103" s="60">
        <v>41791</v>
      </c>
    </row>
    <row r="1104" spans="1:13" hidden="1">
      <c r="A1104" t="s">
        <v>1109</v>
      </c>
      <c r="B1104" t="s">
        <v>1108</v>
      </c>
      <c r="C1104" s="59" t="s">
        <v>1121</v>
      </c>
      <c r="D1104" s="59" t="s">
        <v>1112</v>
      </c>
      <c r="E1104">
        <v>381</v>
      </c>
      <c r="F1104" s="53">
        <v>250</v>
      </c>
      <c r="G1104" s="53">
        <v>350</v>
      </c>
      <c r="H1104" s="53">
        <v>133350</v>
      </c>
      <c r="I1104" s="53">
        <v>10668</v>
      </c>
      <c r="J1104" s="53">
        <f t="shared" si="17"/>
        <v>122682</v>
      </c>
      <c r="K1104" s="53">
        <v>99060</v>
      </c>
      <c r="L1104" s="53">
        <v>23622</v>
      </c>
      <c r="M1104" s="60">
        <v>41852</v>
      </c>
    </row>
    <row r="1105" spans="1:13">
      <c r="A1105" t="s">
        <v>1109</v>
      </c>
      <c r="B1105" t="s">
        <v>1110</v>
      </c>
      <c r="C1105" s="59" t="s">
        <v>1121</v>
      </c>
      <c r="D1105" s="59" t="s">
        <v>1112</v>
      </c>
      <c r="E1105">
        <v>422</v>
      </c>
      <c r="F1105" s="53">
        <v>250</v>
      </c>
      <c r="G1105" s="53">
        <v>350</v>
      </c>
      <c r="H1105" s="53">
        <v>147700</v>
      </c>
      <c r="I1105" s="53">
        <v>11816</v>
      </c>
      <c r="J1105" s="53">
        <f t="shared" si="17"/>
        <v>135884</v>
      </c>
      <c r="K1105" s="53">
        <v>109720</v>
      </c>
      <c r="L1105" s="53">
        <v>26164</v>
      </c>
      <c r="M1105" s="60">
        <v>41852</v>
      </c>
    </row>
    <row r="1106" spans="1:13" hidden="1">
      <c r="A1106" t="s">
        <v>1116</v>
      </c>
      <c r="B1106" t="s">
        <v>1111</v>
      </c>
      <c r="C1106" s="59" t="s">
        <v>1121</v>
      </c>
      <c r="D1106" s="59" t="s">
        <v>1112</v>
      </c>
      <c r="E1106">
        <v>2134</v>
      </c>
      <c r="F1106" s="53">
        <v>250</v>
      </c>
      <c r="G1106" s="53">
        <v>300</v>
      </c>
      <c r="H1106" s="53">
        <v>640200</v>
      </c>
      <c r="I1106" s="53">
        <v>51216</v>
      </c>
      <c r="J1106" s="53">
        <f t="shared" si="17"/>
        <v>588984</v>
      </c>
      <c r="K1106" s="53">
        <v>533500</v>
      </c>
      <c r="L1106" s="53">
        <v>55484</v>
      </c>
      <c r="M1106" s="60">
        <v>41883</v>
      </c>
    </row>
    <row r="1107" spans="1:13" hidden="1">
      <c r="A1107" t="s">
        <v>1109</v>
      </c>
      <c r="B1107" t="s">
        <v>1104</v>
      </c>
      <c r="C1107" s="59" t="s">
        <v>1121</v>
      </c>
      <c r="D1107" s="59" t="s">
        <v>1112</v>
      </c>
      <c r="E1107">
        <v>436.5</v>
      </c>
      <c r="F1107" s="53">
        <v>250</v>
      </c>
      <c r="G1107" s="53">
        <v>20</v>
      </c>
      <c r="H1107" s="53">
        <v>8730</v>
      </c>
      <c r="I1107" s="53">
        <v>698.40000000000009</v>
      </c>
      <c r="J1107" s="53">
        <f t="shared" si="17"/>
        <v>8031.6</v>
      </c>
      <c r="K1107" s="53">
        <v>4365</v>
      </c>
      <c r="L1107" s="53">
        <v>3666.5999999999995</v>
      </c>
      <c r="M1107" s="60">
        <v>41821</v>
      </c>
    </row>
    <row r="1108" spans="1:13" hidden="1">
      <c r="A1108" t="s">
        <v>1103</v>
      </c>
      <c r="B1108" t="s">
        <v>1104</v>
      </c>
      <c r="C1108" s="59" t="s">
        <v>1121</v>
      </c>
      <c r="D1108" s="59" t="s">
        <v>1112</v>
      </c>
      <c r="E1108">
        <v>1956</v>
      </c>
      <c r="F1108" s="53">
        <v>250</v>
      </c>
      <c r="G1108" s="53">
        <v>12</v>
      </c>
      <c r="H1108" s="53">
        <v>23472</v>
      </c>
      <c r="I1108" s="53">
        <v>2112.48</v>
      </c>
      <c r="J1108" s="53">
        <f t="shared" si="17"/>
        <v>21359.52</v>
      </c>
      <c r="K1108" s="53">
        <v>5868</v>
      </c>
      <c r="L1108" s="53">
        <v>15491.52</v>
      </c>
      <c r="M1108" s="60">
        <v>41640</v>
      </c>
    </row>
    <row r="1109" spans="1:13">
      <c r="A1109" t="s">
        <v>1116</v>
      </c>
      <c r="B1109" t="s">
        <v>1110</v>
      </c>
      <c r="C1109" s="59" t="s">
        <v>1121</v>
      </c>
      <c r="D1109" s="59" t="s">
        <v>1112</v>
      </c>
      <c r="E1109">
        <v>2659</v>
      </c>
      <c r="F1109" s="53">
        <v>250</v>
      </c>
      <c r="G1109" s="53">
        <v>300</v>
      </c>
      <c r="H1109" s="53">
        <v>797700</v>
      </c>
      <c r="I1109" s="53">
        <v>71793</v>
      </c>
      <c r="J1109" s="53">
        <f t="shared" si="17"/>
        <v>725907</v>
      </c>
      <c r="K1109" s="53">
        <v>664750</v>
      </c>
      <c r="L1109" s="53">
        <v>61157</v>
      </c>
      <c r="M1109" s="60">
        <v>41671</v>
      </c>
    </row>
    <row r="1110" spans="1:13" hidden="1">
      <c r="A1110" t="s">
        <v>1109</v>
      </c>
      <c r="B1110" t="s">
        <v>1104</v>
      </c>
      <c r="C1110" s="59" t="s">
        <v>1121</v>
      </c>
      <c r="D1110" s="59" t="s">
        <v>1112</v>
      </c>
      <c r="E1110">
        <v>1351.5</v>
      </c>
      <c r="F1110" s="53">
        <v>250</v>
      </c>
      <c r="G1110" s="53">
        <v>350</v>
      </c>
      <c r="H1110" s="53">
        <v>473025</v>
      </c>
      <c r="I1110" s="53">
        <v>42572.25</v>
      </c>
      <c r="J1110" s="53">
        <f t="shared" si="17"/>
        <v>430452.75</v>
      </c>
      <c r="K1110" s="53">
        <v>351390</v>
      </c>
      <c r="L1110" s="53">
        <v>79062.75</v>
      </c>
      <c r="M1110" s="60">
        <v>41730</v>
      </c>
    </row>
    <row r="1111" spans="1:13">
      <c r="A1111" t="s">
        <v>1103</v>
      </c>
      <c r="B1111" t="s">
        <v>1110</v>
      </c>
      <c r="C1111" s="59" t="s">
        <v>1121</v>
      </c>
      <c r="D1111" s="59" t="s">
        <v>1112</v>
      </c>
      <c r="E1111">
        <v>880</v>
      </c>
      <c r="F1111" s="53">
        <v>250</v>
      </c>
      <c r="G1111" s="53">
        <v>12</v>
      </c>
      <c r="H1111" s="53">
        <v>10560</v>
      </c>
      <c r="I1111" s="53">
        <v>950.4</v>
      </c>
      <c r="J1111" s="53">
        <f t="shared" si="17"/>
        <v>9609.6</v>
      </c>
      <c r="K1111" s="53">
        <v>2640</v>
      </c>
      <c r="L1111" s="53">
        <v>6969.6</v>
      </c>
      <c r="M1111" s="60">
        <v>41760</v>
      </c>
    </row>
    <row r="1112" spans="1:13" hidden="1">
      <c r="A1112" t="s">
        <v>1116</v>
      </c>
      <c r="B1112" t="s">
        <v>1104</v>
      </c>
      <c r="C1112" s="59" t="s">
        <v>1121</v>
      </c>
      <c r="D1112" s="59" t="s">
        <v>1112</v>
      </c>
      <c r="E1112">
        <v>1867</v>
      </c>
      <c r="F1112" s="53">
        <v>250</v>
      </c>
      <c r="G1112" s="53">
        <v>300</v>
      </c>
      <c r="H1112" s="53">
        <v>560100</v>
      </c>
      <c r="I1112" s="53">
        <v>50409</v>
      </c>
      <c r="J1112" s="53">
        <f t="shared" si="17"/>
        <v>509691</v>
      </c>
      <c r="K1112" s="53">
        <v>466750</v>
      </c>
      <c r="L1112" s="53">
        <v>42941</v>
      </c>
      <c r="M1112" s="60">
        <v>41883</v>
      </c>
    </row>
    <row r="1113" spans="1:13" hidden="1">
      <c r="A1113" t="s">
        <v>1107</v>
      </c>
      <c r="B1113" t="s">
        <v>1108</v>
      </c>
      <c r="C1113" s="59" t="s">
        <v>1121</v>
      </c>
      <c r="D1113" s="59" t="s">
        <v>1112</v>
      </c>
      <c r="E1113">
        <v>1227</v>
      </c>
      <c r="F1113" s="53">
        <v>250</v>
      </c>
      <c r="G1113" s="53">
        <v>15</v>
      </c>
      <c r="H1113" s="53">
        <v>18405</v>
      </c>
      <c r="I1113" s="53">
        <v>1656.45</v>
      </c>
      <c r="J1113" s="53">
        <f t="shared" si="17"/>
        <v>16748.55</v>
      </c>
      <c r="K1113" s="53">
        <v>12270</v>
      </c>
      <c r="L1113" s="53">
        <v>4478.5499999999993</v>
      </c>
      <c r="M1113" s="60">
        <v>41913</v>
      </c>
    </row>
    <row r="1114" spans="1:13" hidden="1">
      <c r="A1114" t="s">
        <v>7</v>
      </c>
      <c r="B1114" t="s">
        <v>1113</v>
      </c>
      <c r="C1114" s="59" t="s">
        <v>1121</v>
      </c>
      <c r="D1114" s="59" t="s">
        <v>1112</v>
      </c>
      <c r="E1114">
        <v>877</v>
      </c>
      <c r="F1114" s="53">
        <v>250</v>
      </c>
      <c r="G1114" s="53">
        <v>125</v>
      </c>
      <c r="H1114" s="53">
        <v>109625</v>
      </c>
      <c r="I1114" s="53">
        <v>9866.25</v>
      </c>
      <c r="J1114" s="53">
        <f t="shared" si="17"/>
        <v>99758.75</v>
      </c>
      <c r="K1114" s="53">
        <v>105240</v>
      </c>
      <c r="L1114" s="53">
        <v>-5481.25</v>
      </c>
      <c r="M1114" s="60">
        <v>41944</v>
      </c>
    </row>
    <row r="1115" spans="1:13">
      <c r="A1115" t="s">
        <v>1109</v>
      </c>
      <c r="B1115" t="s">
        <v>1110</v>
      </c>
      <c r="C1115" s="59" t="s">
        <v>1121</v>
      </c>
      <c r="D1115" s="59" t="s">
        <v>1112</v>
      </c>
      <c r="E1115">
        <v>360</v>
      </c>
      <c r="F1115" s="53">
        <v>250</v>
      </c>
      <c r="G1115" s="53">
        <v>7</v>
      </c>
      <c r="H1115" s="53">
        <v>2520</v>
      </c>
      <c r="I1115" s="53">
        <v>226.8</v>
      </c>
      <c r="J1115" s="53">
        <f t="shared" si="17"/>
        <v>2293.1999999999998</v>
      </c>
      <c r="K1115" s="53">
        <v>1800</v>
      </c>
      <c r="L1115" s="53">
        <v>493.19999999999982</v>
      </c>
      <c r="M1115" s="60">
        <v>41913</v>
      </c>
    </row>
    <row r="1116" spans="1:13" hidden="1">
      <c r="A1116" t="s">
        <v>1109</v>
      </c>
      <c r="B1116" t="s">
        <v>1113</v>
      </c>
      <c r="C1116" s="59" t="s">
        <v>1121</v>
      </c>
      <c r="D1116" s="59" t="s">
        <v>1112</v>
      </c>
      <c r="E1116">
        <v>521</v>
      </c>
      <c r="F1116" s="53">
        <v>250</v>
      </c>
      <c r="G1116" s="53">
        <v>7</v>
      </c>
      <c r="H1116" s="53">
        <v>3647</v>
      </c>
      <c r="I1116" s="53">
        <v>328.23</v>
      </c>
      <c r="J1116" s="53">
        <f t="shared" si="17"/>
        <v>3318.77</v>
      </c>
      <c r="K1116" s="53">
        <v>2605</v>
      </c>
      <c r="L1116" s="53">
        <v>713.77</v>
      </c>
      <c r="M1116" s="60">
        <v>41974</v>
      </c>
    </row>
    <row r="1117" spans="1:13" hidden="1">
      <c r="A1117" t="s">
        <v>7</v>
      </c>
      <c r="B1117" t="s">
        <v>1113</v>
      </c>
      <c r="C1117" s="59" t="s">
        <v>1121</v>
      </c>
      <c r="D1117" s="59" t="s">
        <v>1114</v>
      </c>
      <c r="E1117">
        <v>341</v>
      </c>
      <c r="F1117" s="53">
        <v>250</v>
      </c>
      <c r="G1117" s="53">
        <v>125</v>
      </c>
      <c r="H1117" s="53">
        <v>42625</v>
      </c>
      <c r="I1117" s="53">
        <v>4262.5</v>
      </c>
      <c r="J1117" s="53">
        <f t="shared" si="17"/>
        <v>38362.5</v>
      </c>
      <c r="K1117" s="53">
        <v>40920</v>
      </c>
      <c r="L1117" s="53">
        <v>-2557.5</v>
      </c>
      <c r="M1117" s="60">
        <v>41760</v>
      </c>
    </row>
    <row r="1118" spans="1:13" hidden="1">
      <c r="A1118" t="s">
        <v>1107</v>
      </c>
      <c r="B1118" t="s">
        <v>1113</v>
      </c>
      <c r="C1118" s="59" t="s">
        <v>1121</v>
      </c>
      <c r="D1118" s="59" t="s">
        <v>1114</v>
      </c>
      <c r="E1118">
        <v>641</v>
      </c>
      <c r="F1118" s="53">
        <v>250</v>
      </c>
      <c r="G1118" s="53">
        <v>15</v>
      </c>
      <c r="H1118" s="53">
        <v>9615</v>
      </c>
      <c r="I1118" s="53">
        <v>961.5</v>
      </c>
      <c r="J1118" s="53">
        <f t="shared" si="17"/>
        <v>8653.5</v>
      </c>
      <c r="K1118" s="53">
        <v>6410</v>
      </c>
      <c r="L1118" s="53">
        <v>2243.5</v>
      </c>
      <c r="M1118" s="60">
        <v>41821</v>
      </c>
    </row>
    <row r="1119" spans="1:13" hidden="1">
      <c r="A1119" t="s">
        <v>1109</v>
      </c>
      <c r="B1119" t="s">
        <v>1104</v>
      </c>
      <c r="C1119" s="59" t="s">
        <v>1121</v>
      </c>
      <c r="D1119" s="59" t="s">
        <v>1114</v>
      </c>
      <c r="E1119">
        <v>2807</v>
      </c>
      <c r="F1119" s="53">
        <v>250</v>
      </c>
      <c r="G1119" s="53">
        <v>350</v>
      </c>
      <c r="H1119" s="53">
        <v>982450</v>
      </c>
      <c r="I1119" s="53">
        <v>98245</v>
      </c>
      <c r="J1119" s="53">
        <f t="shared" si="17"/>
        <v>884205</v>
      </c>
      <c r="K1119" s="53">
        <v>729820</v>
      </c>
      <c r="L1119" s="53">
        <v>154385</v>
      </c>
      <c r="M1119" s="60">
        <v>41852</v>
      </c>
    </row>
    <row r="1120" spans="1:13" hidden="1">
      <c r="A1120" t="s">
        <v>1116</v>
      </c>
      <c r="B1120" t="s">
        <v>1113</v>
      </c>
      <c r="C1120" s="59" t="s">
        <v>1121</v>
      </c>
      <c r="D1120" s="59" t="s">
        <v>1114</v>
      </c>
      <c r="E1120">
        <v>432</v>
      </c>
      <c r="F1120" s="53">
        <v>250</v>
      </c>
      <c r="G1120" s="53">
        <v>300</v>
      </c>
      <c r="H1120" s="53">
        <v>129600</v>
      </c>
      <c r="I1120" s="53">
        <v>12960</v>
      </c>
      <c r="J1120" s="53">
        <f t="shared" si="17"/>
        <v>116640</v>
      </c>
      <c r="K1120" s="53">
        <v>108000</v>
      </c>
      <c r="L1120" s="53">
        <v>8640</v>
      </c>
      <c r="M1120" s="60">
        <v>41883</v>
      </c>
    </row>
    <row r="1121" spans="1:13" hidden="1">
      <c r="A1121" t="s">
        <v>7</v>
      </c>
      <c r="B1121" t="s">
        <v>1111</v>
      </c>
      <c r="C1121" s="59" t="s">
        <v>1121</v>
      </c>
      <c r="D1121" s="59" t="s">
        <v>1114</v>
      </c>
      <c r="E1121">
        <v>2529</v>
      </c>
      <c r="F1121" s="53">
        <v>250</v>
      </c>
      <c r="G1121" s="53">
        <v>125</v>
      </c>
      <c r="H1121" s="53">
        <v>316125</v>
      </c>
      <c r="I1121" s="53">
        <v>31612.5</v>
      </c>
      <c r="J1121" s="53">
        <f t="shared" si="17"/>
        <v>284512.5</v>
      </c>
      <c r="K1121" s="53">
        <v>303480</v>
      </c>
      <c r="L1121" s="53">
        <v>-18967.5</v>
      </c>
      <c r="M1121" s="60">
        <v>41944</v>
      </c>
    </row>
    <row r="1122" spans="1:13" hidden="1">
      <c r="A1122" t="s">
        <v>1109</v>
      </c>
      <c r="B1122" t="s">
        <v>1104</v>
      </c>
      <c r="C1122" s="59" t="s">
        <v>1121</v>
      </c>
      <c r="D1122" s="59" t="s">
        <v>1114</v>
      </c>
      <c r="E1122">
        <v>1579</v>
      </c>
      <c r="F1122" s="53">
        <v>250</v>
      </c>
      <c r="G1122" s="53">
        <v>7</v>
      </c>
      <c r="H1122" s="53">
        <v>11053</v>
      </c>
      <c r="I1122" s="53">
        <v>1215.83</v>
      </c>
      <c r="J1122" s="53">
        <f t="shared" si="17"/>
        <v>9837.17</v>
      </c>
      <c r="K1122" s="53">
        <v>7895</v>
      </c>
      <c r="L1122" s="53">
        <v>1942.17</v>
      </c>
      <c r="M1122" s="60">
        <v>41699</v>
      </c>
    </row>
    <row r="1123" spans="1:13" hidden="1">
      <c r="A1123" t="s">
        <v>1103</v>
      </c>
      <c r="B1123" t="s">
        <v>1108</v>
      </c>
      <c r="C1123" s="59" t="s">
        <v>1121</v>
      </c>
      <c r="D1123" s="59" t="s">
        <v>1114</v>
      </c>
      <c r="E1123">
        <v>1734</v>
      </c>
      <c r="F1123" s="53">
        <v>250</v>
      </c>
      <c r="G1123" s="53">
        <v>12</v>
      </c>
      <c r="H1123" s="53">
        <v>20808</v>
      </c>
      <c r="I1123" s="53">
        <v>2288.88</v>
      </c>
      <c r="J1123" s="53">
        <f t="shared" si="17"/>
        <v>18519.12</v>
      </c>
      <c r="K1123" s="53">
        <v>5202</v>
      </c>
      <c r="L1123" s="53">
        <v>13317.119999999999</v>
      </c>
      <c r="M1123" s="60">
        <v>41640</v>
      </c>
    </row>
    <row r="1124" spans="1:13" hidden="1">
      <c r="A1124" t="s">
        <v>7</v>
      </c>
      <c r="B1124" t="s">
        <v>1113</v>
      </c>
      <c r="C1124" s="59" t="s">
        <v>1121</v>
      </c>
      <c r="D1124" s="59" t="s">
        <v>1114</v>
      </c>
      <c r="E1124">
        <v>554</v>
      </c>
      <c r="F1124" s="53">
        <v>250</v>
      </c>
      <c r="G1124" s="53">
        <v>125</v>
      </c>
      <c r="H1124" s="53">
        <v>69250</v>
      </c>
      <c r="I1124" s="53">
        <v>7617.5</v>
      </c>
      <c r="J1124" s="53">
        <f t="shared" si="17"/>
        <v>61632.5</v>
      </c>
      <c r="K1124" s="53">
        <v>66480</v>
      </c>
      <c r="L1124" s="53">
        <v>-4847.5</v>
      </c>
      <c r="M1124" s="60">
        <v>41640</v>
      </c>
    </row>
    <row r="1125" spans="1:13" hidden="1">
      <c r="A1125" t="s">
        <v>1103</v>
      </c>
      <c r="B1125" t="s">
        <v>1111</v>
      </c>
      <c r="C1125" s="59" t="s">
        <v>1121</v>
      </c>
      <c r="D1125" s="59" t="s">
        <v>1114</v>
      </c>
      <c r="E1125">
        <v>2109</v>
      </c>
      <c r="F1125" s="53">
        <v>250</v>
      </c>
      <c r="G1125" s="53">
        <v>12</v>
      </c>
      <c r="H1125" s="53">
        <v>25308</v>
      </c>
      <c r="I1125" s="53">
        <v>3036.96</v>
      </c>
      <c r="J1125" s="53">
        <f t="shared" si="17"/>
        <v>22271.040000000001</v>
      </c>
      <c r="K1125" s="53">
        <v>6327</v>
      </c>
      <c r="L1125" s="53">
        <v>15944.04</v>
      </c>
      <c r="M1125" s="60">
        <v>41760</v>
      </c>
    </row>
    <row r="1126" spans="1:13" hidden="1">
      <c r="A1126" t="s">
        <v>1107</v>
      </c>
      <c r="B1126" t="s">
        <v>1108</v>
      </c>
      <c r="C1126" s="59" t="s">
        <v>1121</v>
      </c>
      <c r="D1126" s="59" t="s">
        <v>1114</v>
      </c>
      <c r="E1126">
        <v>3874.5</v>
      </c>
      <c r="F1126" s="53">
        <v>250</v>
      </c>
      <c r="G1126" s="53">
        <v>15</v>
      </c>
      <c r="H1126" s="53">
        <v>58117.5</v>
      </c>
      <c r="I1126" s="53">
        <v>6974.0999999999995</v>
      </c>
      <c r="J1126" s="53">
        <f t="shared" si="17"/>
        <v>51143.4</v>
      </c>
      <c r="K1126" s="53">
        <v>38745</v>
      </c>
      <c r="L1126" s="53">
        <v>12398.399999999998</v>
      </c>
      <c r="M1126" s="60">
        <v>41821</v>
      </c>
    </row>
    <row r="1127" spans="1:13" hidden="1">
      <c r="A1127" t="s">
        <v>1109</v>
      </c>
      <c r="B1127" t="s">
        <v>1104</v>
      </c>
      <c r="C1127" s="59" t="s">
        <v>1121</v>
      </c>
      <c r="D1127" s="59" t="s">
        <v>1114</v>
      </c>
      <c r="E1127">
        <v>986</v>
      </c>
      <c r="F1127" s="53">
        <v>250</v>
      </c>
      <c r="G1127" s="53">
        <v>350</v>
      </c>
      <c r="H1127" s="53">
        <v>345100</v>
      </c>
      <c r="I1127" s="53">
        <v>41412</v>
      </c>
      <c r="J1127" s="53">
        <f t="shared" si="17"/>
        <v>303688</v>
      </c>
      <c r="K1127" s="53">
        <v>256360</v>
      </c>
      <c r="L1127" s="53">
        <v>47328</v>
      </c>
      <c r="M1127" s="60">
        <v>41913</v>
      </c>
    </row>
    <row r="1128" spans="1:13" hidden="1">
      <c r="A1128" t="s">
        <v>7</v>
      </c>
      <c r="B1128" t="s">
        <v>1104</v>
      </c>
      <c r="C1128" s="59" t="s">
        <v>1121</v>
      </c>
      <c r="D1128" s="59" t="s">
        <v>1114</v>
      </c>
      <c r="E1128">
        <v>2387</v>
      </c>
      <c r="F1128" s="53">
        <v>250</v>
      </c>
      <c r="G1128" s="53">
        <v>125</v>
      </c>
      <c r="H1128" s="53">
        <v>298375</v>
      </c>
      <c r="I1128" s="53">
        <v>35805</v>
      </c>
      <c r="J1128" s="53">
        <f t="shared" si="17"/>
        <v>262570</v>
      </c>
      <c r="K1128" s="53">
        <v>286440</v>
      </c>
      <c r="L1128" s="53">
        <v>-23870</v>
      </c>
      <c r="M1128" s="60">
        <v>41944</v>
      </c>
    </row>
    <row r="1129" spans="1:13" hidden="1">
      <c r="A1129" t="s">
        <v>1109</v>
      </c>
      <c r="B1129" t="s">
        <v>1113</v>
      </c>
      <c r="C1129" s="59" t="s">
        <v>1121</v>
      </c>
      <c r="D1129" s="59" t="s">
        <v>1114</v>
      </c>
      <c r="E1129">
        <v>1233</v>
      </c>
      <c r="F1129" s="53">
        <v>250</v>
      </c>
      <c r="G1129" s="53">
        <v>20</v>
      </c>
      <c r="H1129" s="53">
        <v>24660</v>
      </c>
      <c r="I1129" s="53">
        <v>2959.2</v>
      </c>
      <c r="J1129" s="53">
        <f t="shared" si="17"/>
        <v>21700.799999999999</v>
      </c>
      <c r="K1129" s="53">
        <v>12330</v>
      </c>
      <c r="L1129" s="53">
        <v>9370.7999999999993</v>
      </c>
      <c r="M1129" s="60">
        <v>41974</v>
      </c>
    </row>
    <row r="1130" spans="1:13" hidden="1">
      <c r="A1130" t="s">
        <v>1109</v>
      </c>
      <c r="B1130" t="s">
        <v>1108</v>
      </c>
      <c r="C1130" s="59" t="s">
        <v>1121</v>
      </c>
      <c r="D1130" s="59" t="s">
        <v>1114</v>
      </c>
      <c r="E1130">
        <v>1491</v>
      </c>
      <c r="F1130" s="53">
        <v>250</v>
      </c>
      <c r="G1130" s="53">
        <v>7</v>
      </c>
      <c r="H1130" s="53">
        <v>10437</v>
      </c>
      <c r="I1130" s="53">
        <v>1252.44</v>
      </c>
      <c r="J1130" s="53">
        <f t="shared" si="17"/>
        <v>9184.56</v>
      </c>
      <c r="K1130" s="53">
        <v>7455</v>
      </c>
      <c r="L1130" s="53">
        <v>1729.5599999999995</v>
      </c>
      <c r="M1130" s="60">
        <v>41699</v>
      </c>
    </row>
    <row r="1131" spans="1:13">
      <c r="A1131" t="s">
        <v>1109</v>
      </c>
      <c r="B1131" t="s">
        <v>1110</v>
      </c>
      <c r="C1131" s="59" t="s">
        <v>1121</v>
      </c>
      <c r="D1131" s="59" t="s">
        <v>1114</v>
      </c>
      <c r="E1131">
        <v>1531</v>
      </c>
      <c r="F1131" s="53">
        <v>250</v>
      </c>
      <c r="G1131" s="53">
        <v>20</v>
      </c>
      <c r="H1131" s="53">
        <v>30620</v>
      </c>
      <c r="I1131" s="53">
        <v>3674.4</v>
      </c>
      <c r="J1131" s="53">
        <f t="shared" si="17"/>
        <v>26945.599999999999</v>
      </c>
      <c r="K1131" s="53">
        <v>15310</v>
      </c>
      <c r="L1131" s="53">
        <v>11635.599999999999</v>
      </c>
      <c r="M1131" s="60">
        <v>41974</v>
      </c>
    </row>
    <row r="1132" spans="1:13" hidden="1">
      <c r="A1132" t="s">
        <v>1107</v>
      </c>
      <c r="B1132" t="s">
        <v>1104</v>
      </c>
      <c r="C1132" s="59" t="s">
        <v>1121</v>
      </c>
      <c r="D1132" s="59" t="s">
        <v>1114</v>
      </c>
      <c r="E1132">
        <v>2567</v>
      </c>
      <c r="F1132" s="53">
        <v>250</v>
      </c>
      <c r="G1132" s="53">
        <v>15</v>
      </c>
      <c r="H1132" s="53">
        <v>38505</v>
      </c>
      <c r="I1132" s="53">
        <v>5005.6499999999996</v>
      </c>
      <c r="J1132" s="53">
        <f t="shared" si="17"/>
        <v>33499.35</v>
      </c>
      <c r="K1132" s="53">
        <v>25670</v>
      </c>
      <c r="L1132" s="53">
        <v>7829.3499999999985</v>
      </c>
      <c r="M1132" s="60">
        <v>41791</v>
      </c>
    </row>
    <row r="1133" spans="1:13" hidden="1">
      <c r="A1133" t="s">
        <v>7</v>
      </c>
      <c r="B1133" t="s">
        <v>1111</v>
      </c>
      <c r="C1133" s="59" t="s">
        <v>1121</v>
      </c>
      <c r="D1133" s="59" t="s">
        <v>1114</v>
      </c>
      <c r="E1133">
        <v>1583</v>
      </c>
      <c r="F1133" s="53">
        <v>250</v>
      </c>
      <c r="G1133" s="53">
        <v>125</v>
      </c>
      <c r="H1133" s="53">
        <v>197875</v>
      </c>
      <c r="I1133" s="53">
        <v>25723.75</v>
      </c>
      <c r="J1133" s="53">
        <f t="shared" si="17"/>
        <v>172151.25</v>
      </c>
      <c r="K1133" s="53">
        <v>189960</v>
      </c>
      <c r="L1133" s="53">
        <v>-17808.75</v>
      </c>
      <c r="M1133" s="60">
        <v>41791</v>
      </c>
    </row>
    <row r="1134" spans="1:13" hidden="1">
      <c r="A1134" t="s">
        <v>1107</v>
      </c>
      <c r="B1134" t="s">
        <v>1111</v>
      </c>
      <c r="C1134" s="59" t="s">
        <v>1121</v>
      </c>
      <c r="D1134" s="59" t="s">
        <v>1114</v>
      </c>
      <c r="E1134">
        <v>1565</v>
      </c>
      <c r="F1134" s="53">
        <v>250</v>
      </c>
      <c r="G1134" s="53">
        <v>15</v>
      </c>
      <c r="H1134" s="53">
        <v>23475</v>
      </c>
      <c r="I1134" s="53">
        <v>3051.75</v>
      </c>
      <c r="J1134" s="53">
        <f t="shared" si="17"/>
        <v>20423.25</v>
      </c>
      <c r="K1134" s="53">
        <v>15650</v>
      </c>
      <c r="L1134" s="53">
        <v>4773.25</v>
      </c>
      <c r="M1134" s="60">
        <v>41913</v>
      </c>
    </row>
    <row r="1135" spans="1:13">
      <c r="A1135" t="s">
        <v>1109</v>
      </c>
      <c r="B1135" t="s">
        <v>1110</v>
      </c>
      <c r="C1135" s="59" t="s">
        <v>1121</v>
      </c>
      <c r="D1135" s="59" t="s">
        <v>1114</v>
      </c>
      <c r="E1135">
        <v>280</v>
      </c>
      <c r="F1135" s="53">
        <v>250</v>
      </c>
      <c r="G1135" s="53">
        <v>7</v>
      </c>
      <c r="H1135" s="53">
        <v>1960</v>
      </c>
      <c r="I1135" s="53">
        <v>274.39999999999998</v>
      </c>
      <c r="J1135" s="53">
        <f t="shared" si="17"/>
        <v>1685.6</v>
      </c>
      <c r="K1135" s="53">
        <v>1400</v>
      </c>
      <c r="L1135" s="53">
        <v>285.59999999999991</v>
      </c>
      <c r="M1135" s="60">
        <v>41974</v>
      </c>
    </row>
    <row r="1136" spans="1:13" hidden="1">
      <c r="A1136" t="s">
        <v>1109</v>
      </c>
      <c r="B1136" t="s">
        <v>1113</v>
      </c>
      <c r="C1136" s="59" t="s">
        <v>1121</v>
      </c>
      <c r="D1136" s="59" t="s">
        <v>1114</v>
      </c>
      <c r="E1136">
        <v>2903</v>
      </c>
      <c r="F1136" s="53">
        <v>250</v>
      </c>
      <c r="G1136" s="53">
        <v>7</v>
      </c>
      <c r="H1136" s="53">
        <v>20321</v>
      </c>
      <c r="I1136" s="53">
        <v>2844.94</v>
      </c>
      <c r="J1136" s="53">
        <f t="shared" si="17"/>
        <v>17476.060000000001</v>
      </c>
      <c r="K1136" s="53">
        <v>14515</v>
      </c>
      <c r="L1136" s="53">
        <v>2961.0600000000013</v>
      </c>
      <c r="M1136" s="60">
        <v>41699</v>
      </c>
    </row>
    <row r="1137" spans="1:13" hidden="1">
      <c r="A1137" t="s">
        <v>1116</v>
      </c>
      <c r="B1137" t="s">
        <v>1104</v>
      </c>
      <c r="C1137" s="59" t="s">
        <v>1121</v>
      </c>
      <c r="D1137" s="59" t="s">
        <v>1114</v>
      </c>
      <c r="E1137">
        <v>2541</v>
      </c>
      <c r="F1137" s="53">
        <v>250</v>
      </c>
      <c r="G1137" s="53">
        <v>300</v>
      </c>
      <c r="H1137" s="53">
        <v>762300</v>
      </c>
      <c r="I1137" s="53">
        <v>106722</v>
      </c>
      <c r="J1137" s="53">
        <f t="shared" si="17"/>
        <v>655578</v>
      </c>
      <c r="K1137" s="53">
        <v>635250</v>
      </c>
      <c r="L1137" s="53">
        <v>20328</v>
      </c>
      <c r="M1137" s="60">
        <v>41852</v>
      </c>
    </row>
    <row r="1138" spans="1:13" hidden="1">
      <c r="A1138" t="s">
        <v>1116</v>
      </c>
      <c r="B1138" t="s">
        <v>1111</v>
      </c>
      <c r="C1138" s="59" t="s">
        <v>1121</v>
      </c>
      <c r="D1138" s="59" t="s">
        <v>1114</v>
      </c>
      <c r="E1138">
        <v>1496</v>
      </c>
      <c r="F1138" s="53">
        <v>250</v>
      </c>
      <c r="G1138" s="53">
        <v>300</v>
      </c>
      <c r="H1138" s="53">
        <v>448800</v>
      </c>
      <c r="I1138" s="53">
        <v>62832</v>
      </c>
      <c r="J1138" s="53">
        <f t="shared" si="17"/>
        <v>385968</v>
      </c>
      <c r="K1138" s="53">
        <v>374000</v>
      </c>
      <c r="L1138" s="53">
        <v>11968</v>
      </c>
      <c r="M1138" s="60">
        <v>41913</v>
      </c>
    </row>
    <row r="1139" spans="1:13" hidden="1">
      <c r="A1139" t="s">
        <v>1116</v>
      </c>
      <c r="B1139" t="s">
        <v>1104</v>
      </c>
      <c r="C1139" s="59" t="s">
        <v>1121</v>
      </c>
      <c r="D1139" s="59" t="s">
        <v>1114</v>
      </c>
      <c r="E1139">
        <v>1010</v>
      </c>
      <c r="F1139" s="53">
        <v>250</v>
      </c>
      <c r="G1139" s="53">
        <v>300</v>
      </c>
      <c r="H1139" s="53">
        <v>303000</v>
      </c>
      <c r="I1139" s="53">
        <v>42420</v>
      </c>
      <c r="J1139" s="53">
        <f t="shared" si="17"/>
        <v>260580</v>
      </c>
      <c r="K1139" s="53">
        <v>252500</v>
      </c>
      <c r="L1139" s="53">
        <v>8080</v>
      </c>
      <c r="M1139" s="60">
        <v>41913</v>
      </c>
    </row>
    <row r="1140" spans="1:13" hidden="1">
      <c r="A1140" t="s">
        <v>1109</v>
      </c>
      <c r="B1140" t="s">
        <v>1111</v>
      </c>
      <c r="C1140" s="59" t="s">
        <v>1121</v>
      </c>
      <c r="D1140" s="59" t="s">
        <v>1114</v>
      </c>
      <c r="E1140">
        <v>865.5</v>
      </c>
      <c r="F1140" s="53">
        <v>250</v>
      </c>
      <c r="G1140" s="53">
        <v>20</v>
      </c>
      <c r="H1140" s="53">
        <v>17310</v>
      </c>
      <c r="I1140" s="53">
        <v>2596.5</v>
      </c>
      <c r="J1140" s="53">
        <f t="shared" si="17"/>
        <v>14713.5</v>
      </c>
      <c r="K1140" s="53">
        <v>8655</v>
      </c>
      <c r="L1140" s="53">
        <v>6058.5</v>
      </c>
      <c r="M1140" s="60">
        <v>41821</v>
      </c>
    </row>
    <row r="1141" spans="1:13">
      <c r="A1141" t="s">
        <v>1107</v>
      </c>
      <c r="B1141" t="s">
        <v>1110</v>
      </c>
      <c r="C1141" s="59" t="s">
        <v>1121</v>
      </c>
      <c r="D1141" s="59" t="s">
        <v>1114</v>
      </c>
      <c r="E1141">
        <v>492</v>
      </c>
      <c r="F1141" s="53">
        <v>250</v>
      </c>
      <c r="G1141" s="53">
        <v>15</v>
      </c>
      <c r="H1141" s="53">
        <v>7380</v>
      </c>
      <c r="I1141" s="53">
        <v>1107</v>
      </c>
      <c r="J1141" s="53">
        <f t="shared" si="17"/>
        <v>6273</v>
      </c>
      <c r="K1141" s="53">
        <v>4920</v>
      </c>
      <c r="L1141" s="53">
        <v>1353</v>
      </c>
      <c r="M1141" s="60">
        <v>41821</v>
      </c>
    </row>
    <row r="1142" spans="1:13">
      <c r="A1142" t="s">
        <v>1107</v>
      </c>
      <c r="B1142" t="s">
        <v>1110</v>
      </c>
      <c r="C1142" s="59" t="s">
        <v>1121</v>
      </c>
      <c r="D1142" s="59" t="s">
        <v>1114</v>
      </c>
      <c r="E1142">
        <v>1175</v>
      </c>
      <c r="F1142" s="53">
        <v>250</v>
      </c>
      <c r="G1142" s="53">
        <v>15</v>
      </c>
      <c r="H1142" s="53">
        <v>17625</v>
      </c>
      <c r="I1142" s="53">
        <v>2643.75</v>
      </c>
      <c r="J1142" s="53">
        <f t="shared" si="17"/>
        <v>14981.25</v>
      </c>
      <c r="K1142" s="53">
        <v>11750</v>
      </c>
      <c r="L1142" s="53">
        <v>3231.25</v>
      </c>
      <c r="M1142" s="60">
        <v>41913</v>
      </c>
    </row>
    <row r="1143" spans="1:13">
      <c r="A1143" t="s">
        <v>7</v>
      </c>
      <c r="B1143" t="s">
        <v>1110</v>
      </c>
      <c r="C1143" s="59" t="s">
        <v>1121</v>
      </c>
      <c r="D1143" s="59" t="s">
        <v>1114</v>
      </c>
      <c r="E1143">
        <v>552</v>
      </c>
      <c r="F1143" s="53">
        <v>250</v>
      </c>
      <c r="G1143" s="53">
        <v>125</v>
      </c>
      <c r="H1143" s="53">
        <v>69000</v>
      </c>
      <c r="I1143" s="53">
        <v>10350</v>
      </c>
      <c r="J1143" s="53">
        <f t="shared" si="17"/>
        <v>58650</v>
      </c>
      <c r="K1143" s="53">
        <v>66240</v>
      </c>
      <c r="L1143" s="53">
        <v>-7590</v>
      </c>
      <c r="M1143" s="60">
        <v>41944</v>
      </c>
    </row>
    <row r="1144" spans="1:13" hidden="1">
      <c r="A1144" t="s">
        <v>1109</v>
      </c>
      <c r="B1144" t="s">
        <v>1108</v>
      </c>
      <c r="C1144" s="59" t="s">
        <v>1121</v>
      </c>
      <c r="D1144" s="59" t="s">
        <v>1114</v>
      </c>
      <c r="E1144">
        <v>293</v>
      </c>
      <c r="F1144" s="53">
        <v>250</v>
      </c>
      <c r="G1144" s="53">
        <v>20</v>
      </c>
      <c r="H1144" s="53">
        <v>5860</v>
      </c>
      <c r="I1144" s="53">
        <v>879</v>
      </c>
      <c r="J1144" s="53">
        <f t="shared" si="17"/>
        <v>4981</v>
      </c>
      <c r="K1144" s="53">
        <v>2930</v>
      </c>
      <c r="L1144" s="53">
        <v>2051</v>
      </c>
      <c r="M1144" s="60">
        <v>41974</v>
      </c>
    </row>
    <row r="1145" spans="1:13" hidden="1">
      <c r="A1145" t="s">
        <v>1103</v>
      </c>
      <c r="B1145" t="s">
        <v>1104</v>
      </c>
      <c r="C1145" s="59" t="s">
        <v>1121</v>
      </c>
      <c r="D1145" s="59" t="s">
        <v>1114</v>
      </c>
      <c r="E1145">
        <v>1806</v>
      </c>
      <c r="F1145" s="53">
        <v>250</v>
      </c>
      <c r="G1145" s="53">
        <v>12</v>
      </c>
      <c r="H1145" s="53">
        <v>21672</v>
      </c>
      <c r="I1145" s="53">
        <v>3250.8</v>
      </c>
      <c r="J1145" s="53">
        <f t="shared" si="17"/>
        <v>18421.2</v>
      </c>
      <c r="K1145" s="53">
        <v>5418</v>
      </c>
      <c r="L1145" s="53">
        <v>13003.2</v>
      </c>
      <c r="M1145" s="60">
        <v>41760</v>
      </c>
    </row>
    <row r="1146" spans="1:13" hidden="1">
      <c r="A1146" t="s">
        <v>1116</v>
      </c>
      <c r="B1146" t="s">
        <v>1111</v>
      </c>
      <c r="C1146" s="59" t="s">
        <v>1121</v>
      </c>
      <c r="D1146" s="59" t="s">
        <v>1115</v>
      </c>
      <c r="E1146">
        <v>2032</v>
      </c>
      <c r="F1146" s="59">
        <v>250</v>
      </c>
      <c r="G1146" s="59">
        <v>302</v>
      </c>
      <c r="H1146" s="59">
        <v>613664</v>
      </c>
      <c r="I1146" s="59">
        <v>0</v>
      </c>
      <c r="J1146" s="53">
        <f t="shared" si="17"/>
        <v>613664</v>
      </c>
      <c r="K1146" s="59">
        <v>500180</v>
      </c>
      <c r="L1146" s="59">
        <v>113484</v>
      </c>
      <c r="M1146" s="60">
        <v>42036</v>
      </c>
    </row>
    <row r="1147" spans="1:13">
      <c r="A1147" t="s">
        <v>1103</v>
      </c>
      <c r="B1147" t="s">
        <v>1110</v>
      </c>
      <c r="C1147" s="59" t="s">
        <v>1121</v>
      </c>
      <c r="D1147" s="59" t="s">
        <v>1115</v>
      </c>
      <c r="E1147">
        <v>2900</v>
      </c>
      <c r="F1147" s="59">
        <v>250</v>
      </c>
      <c r="G1147" s="59">
        <v>14</v>
      </c>
      <c r="H1147" s="59">
        <v>40600</v>
      </c>
      <c r="I1147" s="59">
        <v>0</v>
      </c>
      <c r="J1147" s="53">
        <f t="shared" si="17"/>
        <v>40600</v>
      </c>
      <c r="K1147" s="59">
        <v>8455</v>
      </c>
      <c r="L1147" s="59">
        <v>32145</v>
      </c>
      <c r="M1147" s="60">
        <v>42095</v>
      </c>
    </row>
    <row r="1148" spans="1:13" hidden="1">
      <c r="A1148" t="s">
        <v>1107</v>
      </c>
      <c r="B1148" t="s">
        <v>1108</v>
      </c>
      <c r="C1148" s="59" t="s">
        <v>1121</v>
      </c>
      <c r="D1148" s="59" t="s">
        <v>1115</v>
      </c>
      <c r="E1148">
        <v>2287</v>
      </c>
      <c r="F1148" s="59">
        <v>250</v>
      </c>
      <c r="G1148" s="59">
        <v>17</v>
      </c>
      <c r="H1148" s="59">
        <v>38879</v>
      </c>
      <c r="I1148" s="59">
        <v>0</v>
      </c>
      <c r="J1148" s="53">
        <f t="shared" si="17"/>
        <v>38879</v>
      </c>
      <c r="K1148" s="59">
        <v>22105</v>
      </c>
      <c r="L1148" s="59">
        <v>16774</v>
      </c>
      <c r="M1148" s="60">
        <v>42156</v>
      </c>
    </row>
    <row r="1149" spans="1:13">
      <c r="A1149" t="s">
        <v>1107</v>
      </c>
      <c r="B1149" t="s">
        <v>1110</v>
      </c>
      <c r="C1149" s="59" t="s">
        <v>1121</v>
      </c>
      <c r="D1149" s="59" t="s">
        <v>1115</v>
      </c>
      <c r="E1149">
        <v>931</v>
      </c>
      <c r="F1149" s="59">
        <v>250</v>
      </c>
      <c r="G1149" s="59">
        <v>17</v>
      </c>
      <c r="H1149" s="59">
        <v>15827</v>
      </c>
      <c r="I1149" s="59">
        <v>0</v>
      </c>
      <c r="J1149" s="53">
        <f t="shared" si="17"/>
        <v>15827</v>
      </c>
      <c r="K1149" s="59">
        <v>9293</v>
      </c>
      <c r="L1149" s="59">
        <v>6534</v>
      </c>
      <c r="M1149" s="60">
        <v>42156</v>
      </c>
    </row>
    <row r="1150" spans="1:13" hidden="1">
      <c r="A1150" t="s">
        <v>1116</v>
      </c>
      <c r="B1150" t="s">
        <v>1108</v>
      </c>
      <c r="C1150" s="59" t="s">
        <v>1121</v>
      </c>
      <c r="D1150" s="59" t="s">
        <v>1115</v>
      </c>
      <c r="E1150">
        <v>2259</v>
      </c>
      <c r="F1150" s="59">
        <v>250</v>
      </c>
      <c r="G1150" s="59">
        <v>302</v>
      </c>
      <c r="H1150" s="59">
        <v>682218</v>
      </c>
      <c r="I1150" s="59">
        <v>0</v>
      </c>
      <c r="J1150" s="53">
        <f t="shared" si="17"/>
        <v>682218</v>
      </c>
      <c r="K1150" s="59">
        <v>537809</v>
      </c>
      <c r="L1150" s="59">
        <v>144409</v>
      </c>
      <c r="M1150" s="60">
        <v>42248</v>
      </c>
    </row>
    <row r="1151" spans="1:13" hidden="1">
      <c r="A1151" t="s">
        <v>1109</v>
      </c>
      <c r="B1151" t="s">
        <v>1111</v>
      </c>
      <c r="C1151" s="59" t="s">
        <v>1121</v>
      </c>
      <c r="D1151" s="59" t="s">
        <v>1115</v>
      </c>
      <c r="E1151">
        <v>1818</v>
      </c>
      <c r="F1151" s="59">
        <v>250</v>
      </c>
      <c r="G1151" s="59">
        <v>22</v>
      </c>
      <c r="H1151" s="59">
        <v>39996</v>
      </c>
      <c r="I1151" s="59">
        <v>0</v>
      </c>
      <c r="J1151" s="53">
        <f t="shared" si="17"/>
        <v>39996</v>
      </c>
      <c r="K1151" s="59">
        <v>18260</v>
      </c>
      <c r="L1151" s="59">
        <v>21736</v>
      </c>
      <c r="M1151" s="60">
        <v>42339</v>
      </c>
    </row>
    <row r="1152" spans="1:13" hidden="1">
      <c r="A1152" t="s">
        <v>1109</v>
      </c>
      <c r="B1152" t="s">
        <v>1111</v>
      </c>
      <c r="C1152" s="59" t="s">
        <v>1121</v>
      </c>
      <c r="D1152" s="59" t="s">
        <v>1106</v>
      </c>
      <c r="E1152">
        <v>1472</v>
      </c>
      <c r="F1152" s="59">
        <v>250</v>
      </c>
      <c r="G1152" s="59">
        <v>9</v>
      </c>
      <c r="H1152" s="59">
        <v>13248</v>
      </c>
      <c r="I1152" s="59">
        <v>132.47999999999999</v>
      </c>
      <c r="J1152" s="53">
        <f t="shared" si="17"/>
        <v>13115.52</v>
      </c>
      <c r="K1152" s="59">
        <v>6894</v>
      </c>
      <c r="L1152" s="59">
        <v>6221.52</v>
      </c>
      <c r="M1152" s="60">
        <v>42064</v>
      </c>
    </row>
    <row r="1153" spans="1:13">
      <c r="A1153" t="s">
        <v>1109</v>
      </c>
      <c r="B1153" t="s">
        <v>1110</v>
      </c>
      <c r="C1153" s="59" t="s">
        <v>1121</v>
      </c>
      <c r="D1153" s="59" t="s">
        <v>1106</v>
      </c>
      <c r="E1153">
        <v>332</v>
      </c>
      <c r="F1153" s="59">
        <v>250</v>
      </c>
      <c r="G1153" s="59">
        <v>9</v>
      </c>
      <c r="H1153" s="59">
        <v>2988</v>
      </c>
      <c r="I1153" s="59">
        <v>29.88</v>
      </c>
      <c r="J1153" s="53">
        <f t="shared" si="17"/>
        <v>2958.12</v>
      </c>
      <c r="K1153" s="59">
        <v>1504</v>
      </c>
      <c r="L1153" s="59">
        <v>1454.12</v>
      </c>
      <c r="M1153" s="60">
        <v>42064</v>
      </c>
    </row>
    <row r="1154" spans="1:13" hidden="1">
      <c r="A1154" t="s">
        <v>1109</v>
      </c>
      <c r="B1154" t="s">
        <v>1111</v>
      </c>
      <c r="C1154" s="59" t="s">
        <v>1121</v>
      </c>
      <c r="D1154" s="59" t="s">
        <v>1106</v>
      </c>
      <c r="E1154">
        <v>1083.5</v>
      </c>
      <c r="F1154" s="59">
        <v>250</v>
      </c>
      <c r="G1154" s="59">
        <v>352</v>
      </c>
      <c r="H1154" s="59">
        <v>381392</v>
      </c>
      <c r="I1154" s="59">
        <v>3813.92</v>
      </c>
      <c r="J1154" s="53">
        <f t="shared" ref="J1154:J1217" si="18">H1154-I1154</f>
        <v>377578.08</v>
      </c>
      <c r="K1154" s="59">
        <v>245483</v>
      </c>
      <c r="L1154" s="59">
        <v>132095.08000000002</v>
      </c>
      <c r="M1154" s="60">
        <v>42095</v>
      </c>
    </row>
    <row r="1155" spans="1:13" hidden="1">
      <c r="A1155" t="s">
        <v>7</v>
      </c>
      <c r="B1155" t="s">
        <v>1104</v>
      </c>
      <c r="C1155" s="59" t="s">
        <v>1121</v>
      </c>
      <c r="D1155" s="59" t="s">
        <v>1106</v>
      </c>
      <c r="E1155">
        <v>717</v>
      </c>
      <c r="F1155" s="59">
        <v>250</v>
      </c>
      <c r="G1155" s="59">
        <v>127</v>
      </c>
      <c r="H1155" s="59">
        <v>91059</v>
      </c>
      <c r="I1155" s="59">
        <v>910.59</v>
      </c>
      <c r="J1155" s="53">
        <f t="shared" si="18"/>
        <v>90148.41</v>
      </c>
      <c r="K1155" s="59">
        <v>87639</v>
      </c>
      <c r="L1155" s="59">
        <v>2509.4100000000035</v>
      </c>
      <c r="M1155" s="60">
        <v>42156</v>
      </c>
    </row>
    <row r="1156" spans="1:13" hidden="1">
      <c r="A1156" t="s">
        <v>7</v>
      </c>
      <c r="B1156" t="s">
        <v>1108</v>
      </c>
      <c r="C1156" s="59" t="s">
        <v>1121</v>
      </c>
      <c r="D1156" s="59" t="s">
        <v>1106</v>
      </c>
      <c r="E1156">
        <v>785</v>
      </c>
      <c r="F1156" s="59">
        <v>250</v>
      </c>
      <c r="G1156" s="59">
        <v>127</v>
      </c>
      <c r="H1156" s="59">
        <v>99695</v>
      </c>
      <c r="I1156" s="59">
        <v>996.95</v>
      </c>
      <c r="J1156" s="53">
        <f t="shared" si="18"/>
        <v>98698.05</v>
      </c>
      <c r="K1156" s="59">
        <v>94846</v>
      </c>
      <c r="L1156" s="59">
        <v>3852.0500000000029</v>
      </c>
      <c r="M1156" s="60">
        <v>42156</v>
      </c>
    </row>
    <row r="1157" spans="1:13">
      <c r="A1157" t="s">
        <v>1116</v>
      </c>
      <c r="B1157" t="s">
        <v>1110</v>
      </c>
      <c r="C1157" s="59" t="s">
        <v>1121</v>
      </c>
      <c r="D1157" s="59" t="s">
        <v>1106</v>
      </c>
      <c r="E1157">
        <v>1065</v>
      </c>
      <c r="F1157" s="59">
        <v>250</v>
      </c>
      <c r="G1157" s="59">
        <v>302</v>
      </c>
      <c r="H1157" s="59">
        <v>321630</v>
      </c>
      <c r="I1157" s="59">
        <v>3216.3</v>
      </c>
      <c r="J1157" s="53">
        <f t="shared" si="18"/>
        <v>318413.7</v>
      </c>
      <c r="K1157" s="59">
        <v>246480</v>
      </c>
      <c r="L1157" s="59">
        <v>71933.700000000012</v>
      </c>
      <c r="M1157" s="60">
        <v>42248</v>
      </c>
    </row>
    <row r="1158" spans="1:13" hidden="1">
      <c r="A1158" t="s">
        <v>1109</v>
      </c>
      <c r="B1158" t="s">
        <v>1113</v>
      </c>
      <c r="C1158" s="59" t="s">
        <v>1121</v>
      </c>
      <c r="D1158" s="59" t="s">
        <v>1106</v>
      </c>
      <c r="E1158">
        <v>1410</v>
      </c>
      <c r="F1158" s="59">
        <v>250</v>
      </c>
      <c r="G1158" s="59">
        <v>352</v>
      </c>
      <c r="H1158" s="59">
        <v>496320</v>
      </c>
      <c r="I1158" s="59">
        <v>4963.2</v>
      </c>
      <c r="J1158" s="53">
        <f t="shared" si="18"/>
        <v>491356.8</v>
      </c>
      <c r="K1158" s="59">
        <v>363204</v>
      </c>
      <c r="L1158" s="59">
        <v>128152.79999999999</v>
      </c>
      <c r="M1158" s="60">
        <v>42278</v>
      </c>
    </row>
    <row r="1159" spans="1:13" hidden="1">
      <c r="A1159" t="s">
        <v>7</v>
      </c>
      <c r="B1159" t="s">
        <v>1108</v>
      </c>
      <c r="C1159" s="59" t="s">
        <v>1121</v>
      </c>
      <c r="D1159" s="59" t="s">
        <v>1106</v>
      </c>
      <c r="E1159">
        <v>1795</v>
      </c>
      <c r="F1159" s="59">
        <v>250</v>
      </c>
      <c r="G1159" s="59">
        <v>127</v>
      </c>
      <c r="H1159" s="59">
        <v>227965</v>
      </c>
      <c r="I1159" s="59">
        <v>2279.65</v>
      </c>
      <c r="J1159" s="53">
        <f t="shared" si="18"/>
        <v>225685.35</v>
      </c>
      <c r="K1159" s="59">
        <v>209643</v>
      </c>
      <c r="L1159" s="59">
        <v>16042.350000000006</v>
      </c>
      <c r="M1159" s="60">
        <v>42309</v>
      </c>
    </row>
    <row r="1160" spans="1:13" hidden="1">
      <c r="A1160" t="s">
        <v>7</v>
      </c>
      <c r="B1160" t="s">
        <v>1113</v>
      </c>
      <c r="C1160" s="59" t="s">
        <v>1121</v>
      </c>
      <c r="D1160" s="59" t="s">
        <v>1106</v>
      </c>
      <c r="E1160">
        <v>747</v>
      </c>
      <c r="F1160" s="59">
        <v>250</v>
      </c>
      <c r="G1160" s="59">
        <v>127</v>
      </c>
      <c r="H1160" s="59">
        <v>94869</v>
      </c>
      <c r="I1160" s="59">
        <v>1897.38</v>
      </c>
      <c r="J1160" s="53">
        <f t="shared" si="18"/>
        <v>92971.62</v>
      </c>
      <c r="K1160" s="59">
        <v>79654</v>
      </c>
      <c r="L1160" s="59">
        <v>13317.619999999995</v>
      </c>
      <c r="M1160" s="60">
        <v>42156</v>
      </c>
    </row>
    <row r="1161" spans="1:13">
      <c r="A1161" t="s">
        <v>1109</v>
      </c>
      <c r="B1161" t="s">
        <v>1110</v>
      </c>
      <c r="C1161" s="59" t="s">
        <v>1121</v>
      </c>
      <c r="D1161" s="59" t="s">
        <v>1106</v>
      </c>
      <c r="E1161">
        <v>3000</v>
      </c>
      <c r="F1161" s="59">
        <v>250</v>
      </c>
      <c r="G1161" s="59">
        <v>352</v>
      </c>
      <c r="H1161" s="59">
        <v>1056000</v>
      </c>
      <c r="I1161" s="59">
        <v>21120</v>
      </c>
      <c r="J1161" s="53">
        <f t="shared" si="18"/>
        <v>1034880</v>
      </c>
      <c r="K1161" s="59">
        <v>748308</v>
      </c>
      <c r="L1161" s="59">
        <v>286572</v>
      </c>
      <c r="M1161" s="60">
        <v>42278</v>
      </c>
    </row>
    <row r="1162" spans="1:13" hidden="1">
      <c r="A1162" t="s">
        <v>7</v>
      </c>
      <c r="B1162" t="s">
        <v>1111</v>
      </c>
      <c r="C1162" s="59" t="s">
        <v>1121</v>
      </c>
      <c r="D1162" s="59" t="s">
        <v>1106</v>
      </c>
      <c r="E1162">
        <v>2769</v>
      </c>
      <c r="F1162" s="59">
        <v>250</v>
      </c>
      <c r="G1162" s="59">
        <v>127</v>
      </c>
      <c r="H1162" s="59">
        <v>351663</v>
      </c>
      <c r="I1162" s="59">
        <v>7033.26</v>
      </c>
      <c r="J1162" s="53">
        <f t="shared" si="18"/>
        <v>344629.74</v>
      </c>
      <c r="K1162" s="59">
        <v>327766</v>
      </c>
      <c r="L1162" s="59">
        <v>16863.739999999991</v>
      </c>
      <c r="M1162" s="60">
        <v>42339</v>
      </c>
    </row>
    <row r="1163" spans="1:13" hidden="1">
      <c r="A1163" t="s">
        <v>1116</v>
      </c>
      <c r="B1163" t="s">
        <v>1104</v>
      </c>
      <c r="C1163" s="59" t="s">
        <v>1121</v>
      </c>
      <c r="D1163" s="59" t="s">
        <v>1106</v>
      </c>
      <c r="E1163">
        <v>2934</v>
      </c>
      <c r="F1163" s="59">
        <v>250</v>
      </c>
      <c r="G1163" s="59">
        <v>302</v>
      </c>
      <c r="H1163" s="59">
        <v>886068</v>
      </c>
      <c r="I1163" s="59">
        <v>26582.039999999997</v>
      </c>
      <c r="J1163" s="53">
        <f t="shared" si="18"/>
        <v>859485.96</v>
      </c>
      <c r="K1163" s="59">
        <v>711224</v>
      </c>
      <c r="L1163" s="59">
        <v>148261.95999999996</v>
      </c>
      <c r="M1163" s="60">
        <v>42036</v>
      </c>
    </row>
    <row r="1164" spans="1:13" hidden="1">
      <c r="A1164" t="s">
        <v>1103</v>
      </c>
      <c r="B1164" t="s">
        <v>1113</v>
      </c>
      <c r="C1164" s="59" t="s">
        <v>1121</v>
      </c>
      <c r="D1164" s="59" t="s">
        <v>1106</v>
      </c>
      <c r="E1164">
        <v>2061</v>
      </c>
      <c r="F1164" s="59">
        <v>250</v>
      </c>
      <c r="G1164" s="59">
        <v>14</v>
      </c>
      <c r="H1164" s="59">
        <v>28854</v>
      </c>
      <c r="I1164" s="59">
        <v>865.62</v>
      </c>
      <c r="J1164" s="53">
        <f t="shared" si="18"/>
        <v>27988.38</v>
      </c>
      <c r="K1164" s="59">
        <v>5744</v>
      </c>
      <c r="L1164" s="59">
        <v>22244.38</v>
      </c>
      <c r="M1164" s="60">
        <v>42095</v>
      </c>
    </row>
    <row r="1165" spans="1:13">
      <c r="A1165" t="s">
        <v>7</v>
      </c>
      <c r="B1165" t="s">
        <v>1110</v>
      </c>
      <c r="C1165" s="59" t="s">
        <v>1121</v>
      </c>
      <c r="D1165" s="59" t="s">
        <v>1106</v>
      </c>
      <c r="E1165">
        <v>1642</v>
      </c>
      <c r="F1165" s="59">
        <v>250</v>
      </c>
      <c r="G1165" s="59">
        <v>127</v>
      </c>
      <c r="H1165" s="59">
        <v>208534</v>
      </c>
      <c r="I1165" s="59">
        <v>6256.0199999999995</v>
      </c>
      <c r="J1165" s="53">
        <f t="shared" si="18"/>
        <v>202277.98</v>
      </c>
      <c r="K1165" s="59">
        <v>188860</v>
      </c>
      <c r="L1165" s="59">
        <v>13417.98000000001</v>
      </c>
      <c r="M1165" s="60">
        <v>42156</v>
      </c>
    </row>
    <row r="1166" spans="1:13" hidden="1">
      <c r="A1166" t="s">
        <v>1116</v>
      </c>
      <c r="B1166" t="s">
        <v>1111</v>
      </c>
      <c r="C1166" s="59" t="s">
        <v>1121</v>
      </c>
      <c r="D1166" s="59" t="s">
        <v>1106</v>
      </c>
      <c r="E1166">
        <v>1960</v>
      </c>
      <c r="F1166" s="59">
        <v>250</v>
      </c>
      <c r="G1166" s="59">
        <v>302</v>
      </c>
      <c r="H1166" s="59">
        <v>591920</v>
      </c>
      <c r="I1166" s="59">
        <v>17757.599999999999</v>
      </c>
      <c r="J1166" s="53">
        <f t="shared" si="18"/>
        <v>574162.4</v>
      </c>
      <c r="K1166" s="59">
        <v>468886</v>
      </c>
      <c r="L1166" s="59">
        <v>105276.40000000002</v>
      </c>
      <c r="M1166" s="60">
        <v>42217</v>
      </c>
    </row>
    <row r="1167" spans="1:13" hidden="1">
      <c r="A1167" t="s">
        <v>1109</v>
      </c>
      <c r="B1167" t="s">
        <v>1113</v>
      </c>
      <c r="C1167" s="59" t="s">
        <v>1121</v>
      </c>
      <c r="D1167" s="59" t="s">
        <v>1106</v>
      </c>
      <c r="E1167">
        <v>1657</v>
      </c>
      <c r="F1167" s="59">
        <v>250</v>
      </c>
      <c r="G1167" s="59">
        <v>352</v>
      </c>
      <c r="H1167" s="59">
        <v>583264</v>
      </c>
      <c r="I1167" s="59">
        <v>17497.919999999998</v>
      </c>
      <c r="J1167" s="53">
        <f t="shared" si="18"/>
        <v>565766.07999999996</v>
      </c>
      <c r="K1167" s="59">
        <v>427011</v>
      </c>
      <c r="L1167" s="59">
        <v>138755.07999999996</v>
      </c>
      <c r="M1167" s="60">
        <v>42217</v>
      </c>
    </row>
    <row r="1168" spans="1:13">
      <c r="A1168" t="s">
        <v>1103</v>
      </c>
      <c r="B1168" t="s">
        <v>1110</v>
      </c>
      <c r="C1168" s="59" t="s">
        <v>1121</v>
      </c>
      <c r="D1168" s="59" t="s">
        <v>1106</v>
      </c>
      <c r="E1168">
        <v>2562</v>
      </c>
      <c r="F1168" s="59">
        <v>250</v>
      </c>
      <c r="G1168" s="59">
        <v>14</v>
      </c>
      <c r="H1168" s="59">
        <v>35868</v>
      </c>
      <c r="I1168" s="59">
        <v>1076.0400000000002</v>
      </c>
      <c r="J1168" s="53">
        <f t="shared" si="18"/>
        <v>34791.96</v>
      </c>
      <c r="K1168" s="59">
        <v>7576</v>
      </c>
      <c r="L1168" s="59">
        <v>27215.96</v>
      </c>
      <c r="M1168" s="60">
        <v>42005</v>
      </c>
    </row>
    <row r="1169" spans="1:13" hidden="1">
      <c r="A1169" t="s">
        <v>1103</v>
      </c>
      <c r="B1169" t="s">
        <v>1108</v>
      </c>
      <c r="C1169" s="59" t="s">
        <v>1121</v>
      </c>
      <c r="D1169" s="59" t="s">
        <v>1106</v>
      </c>
      <c r="E1169">
        <v>886</v>
      </c>
      <c r="F1169" s="59">
        <v>250</v>
      </c>
      <c r="G1169" s="59">
        <v>14</v>
      </c>
      <c r="H1169" s="59">
        <v>12404</v>
      </c>
      <c r="I1169" s="59">
        <v>496.16</v>
      </c>
      <c r="J1169" s="53">
        <f t="shared" si="18"/>
        <v>11907.84</v>
      </c>
      <c r="K1169" s="59">
        <v>3037</v>
      </c>
      <c r="L1169" s="59">
        <v>8870.84</v>
      </c>
      <c r="M1169" s="60">
        <v>42125</v>
      </c>
    </row>
    <row r="1170" spans="1:13" hidden="1">
      <c r="A1170" t="s">
        <v>1109</v>
      </c>
      <c r="B1170" t="s">
        <v>1108</v>
      </c>
      <c r="C1170" s="59" t="s">
        <v>1121</v>
      </c>
      <c r="D1170" s="59" t="s">
        <v>1106</v>
      </c>
      <c r="E1170">
        <v>2271</v>
      </c>
      <c r="F1170" s="59">
        <v>250</v>
      </c>
      <c r="G1170" s="59">
        <v>352</v>
      </c>
      <c r="H1170" s="59">
        <v>799392</v>
      </c>
      <c r="I1170" s="59">
        <v>31975.68</v>
      </c>
      <c r="J1170" s="53">
        <f t="shared" si="18"/>
        <v>767416.31999999995</v>
      </c>
      <c r="K1170" s="59">
        <v>565992</v>
      </c>
      <c r="L1170" s="59">
        <v>201424.31999999995</v>
      </c>
      <c r="M1170" s="60">
        <v>42278</v>
      </c>
    </row>
    <row r="1171" spans="1:13" hidden="1">
      <c r="A1171" t="s">
        <v>1109</v>
      </c>
      <c r="B1171" t="s">
        <v>1113</v>
      </c>
      <c r="C1171" s="59" t="s">
        <v>1121</v>
      </c>
      <c r="D1171" s="59" t="s">
        <v>1112</v>
      </c>
      <c r="E1171">
        <v>2683</v>
      </c>
      <c r="F1171" s="59">
        <v>250</v>
      </c>
      <c r="G1171" s="59">
        <v>9</v>
      </c>
      <c r="H1171" s="59">
        <v>24147</v>
      </c>
      <c r="I1171" s="59">
        <v>1207.3499999999999</v>
      </c>
      <c r="J1171" s="53">
        <f t="shared" si="18"/>
        <v>22939.65</v>
      </c>
      <c r="K1171" s="59">
        <v>13902</v>
      </c>
      <c r="L1171" s="59">
        <v>9037.6500000000015</v>
      </c>
      <c r="M1171" s="60">
        <v>42278</v>
      </c>
    </row>
    <row r="1172" spans="1:13" hidden="1">
      <c r="A1172" t="s">
        <v>1109</v>
      </c>
      <c r="B1172" t="s">
        <v>1104</v>
      </c>
      <c r="C1172" s="59" t="s">
        <v>1121</v>
      </c>
      <c r="D1172" s="59" t="s">
        <v>1112</v>
      </c>
      <c r="E1172">
        <v>2685</v>
      </c>
      <c r="F1172" s="59">
        <v>250</v>
      </c>
      <c r="G1172" s="59">
        <v>22</v>
      </c>
      <c r="H1172" s="59">
        <v>59070</v>
      </c>
      <c r="I1172" s="59">
        <v>2953.5</v>
      </c>
      <c r="J1172" s="53">
        <f t="shared" si="18"/>
        <v>56116.5</v>
      </c>
      <c r="K1172" s="59">
        <v>26769</v>
      </c>
      <c r="L1172" s="59">
        <v>29347.5</v>
      </c>
      <c r="M1172" s="60">
        <v>42339</v>
      </c>
    </row>
    <row r="1173" spans="1:13" hidden="1">
      <c r="A1173" t="s">
        <v>1109</v>
      </c>
      <c r="B1173" t="s">
        <v>1104</v>
      </c>
      <c r="C1173" s="59" t="s">
        <v>1121</v>
      </c>
      <c r="D1173" s="59" t="s">
        <v>1112</v>
      </c>
      <c r="E1173">
        <v>705</v>
      </c>
      <c r="F1173" s="59">
        <v>250</v>
      </c>
      <c r="G1173" s="59">
        <v>9</v>
      </c>
      <c r="H1173" s="59">
        <v>6345</v>
      </c>
      <c r="I1173" s="59">
        <v>317.25</v>
      </c>
      <c r="J1173" s="53">
        <f t="shared" si="18"/>
        <v>6027.75</v>
      </c>
      <c r="K1173" s="59">
        <v>3207</v>
      </c>
      <c r="L1173" s="59">
        <v>2820.75</v>
      </c>
      <c r="M1173" s="60">
        <v>42339</v>
      </c>
    </row>
    <row r="1174" spans="1:13" hidden="1">
      <c r="A1174" t="s">
        <v>1109</v>
      </c>
      <c r="B1174" t="s">
        <v>1108</v>
      </c>
      <c r="C1174" s="59" t="s">
        <v>1121</v>
      </c>
      <c r="D1174" s="59" t="s">
        <v>1112</v>
      </c>
      <c r="E1174">
        <v>2486</v>
      </c>
      <c r="F1174" s="59">
        <v>250</v>
      </c>
      <c r="G1174" s="59">
        <v>9</v>
      </c>
      <c r="H1174" s="59">
        <v>22374</v>
      </c>
      <c r="I1174" s="59">
        <v>1118.7</v>
      </c>
      <c r="J1174" s="53">
        <f t="shared" si="18"/>
        <v>21255.3</v>
      </c>
      <c r="K1174" s="59">
        <v>12737</v>
      </c>
      <c r="L1174" s="59">
        <v>8518.2999999999993</v>
      </c>
      <c r="M1174" s="60">
        <v>42339</v>
      </c>
    </row>
    <row r="1175" spans="1:13" hidden="1">
      <c r="A1175" t="s">
        <v>1107</v>
      </c>
      <c r="B1175" t="s">
        <v>1111</v>
      </c>
      <c r="C1175" s="59" t="s">
        <v>1121</v>
      </c>
      <c r="D1175" s="59" t="s">
        <v>1112</v>
      </c>
      <c r="E1175">
        <v>2896</v>
      </c>
      <c r="F1175" s="59">
        <v>250</v>
      </c>
      <c r="G1175" s="59">
        <v>17</v>
      </c>
      <c r="H1175" s="59">
        <v>49232</v>
      </c>
      <c r="I1175" s="59">
        <v>2953.92</v>
      </c>
      <c r="J1175" s="53">
        <f t="shared" si="18"/>
        <v>46278.080000000002</v>
      </c>
      <c r="K1175" s="59">
        <v>28905</v>
      </c>
      <c r="L1175" s="59">
        <v>17373.080000000002</v>
      </c>
      <c r="M1175" s="60">
        <v>42156</v>
      </c>
    </row>
    <row r="1176" spans="1:13" hidden="1">
      <c r="A1176" t="s">
        <v>1109</v>
      </c>
      <c r="B1176" t="s">
        <v>1113</v>
      </c>
      <c r="C1176" s="59" t="s">
        <v>1121</v>
      </c>
      <c r="D1176" s="59" t="s">
        <v>1112</v>
      </c>
      <c r="E1176">
        <v>1527</v>
      </c>
      <c r="F1176" s="59">
        <v>250</v>
      </c>
      <c r="G1176" s="59">
        <v>9</v>
      </c>
      <c r="H1176" s="59">
        <v>13743</v>
      </c>
      <c r="I1176" s="59">
        <v>824.57999999999993</v>
      </c>
      <c r="J1176" s="53">
        <f t="shared" si="18"/>
        <v>12918.42</v>
      </c>
      <c r="K1176" s="59">
        <v>7743</v>
      </c>
      <c r="L1176" s="59">
        <v>5175.42</v>
      </c>
      <c r="M1176" s="60">
        <v>42156</v>
      </c>
    </row>
    <row r="1177" spans="1:13" hidden="1">
      <c r="A1177" t="s">
        <v>1107</v>
      </c>
      <c r="B1177" t="s">
        <v>1104</v>
      </c>
      <c r="C1177" s="59" t="s">
        <v>1121</v>
      </c>
      <c r="D1177" s="59" t="s">
        <v>1112</v>
      </c>
      <c r="E1177">
        <v>1173</v>
      </c>
      <c r="F1177" s="59">
        <v>250</v>
      </c>
      <c r="G1177" s="59">
        <v>17</v>
      </c>
      <c r="H1177" s="59">
        <v>19941</v>
      </c>
      <c r="I1177" s="59">
        <v>1196.46</v>
      </c>
      <c r="J1177" s="53">
        <f t="shared" si="18"/>
        <v>18744.54</v>
      </c>
      <c r="K1177" s="59">
        <v>11754</v>
      </c>
      <c r="L1177" s="59">
        <v>6990.5400000000009</v>
      </c>
      <c r="M1177" s="60">
        <v>42278</v>
      </c>
    </row>
    <row r="1178" spans="1:13" hidden="1">
      <c r="A1178" t="s">
        <v>1103</v>
      </c>
      <c r="B1178" t="s">
        <v>1108</v>
      </c>
      <c r="C1178" s="59" t="s">
        <v>1121</v>
      </c>
      <c r="D1178" s="59" t="s">
        <v>1112</v>
      </c>
      <c r="E1178">
        <v>1826.5</v>
      </c>
      <c r="F1178" s="59">
        <v>250</v>
      </c>
      <c r="G1178" s="59">
        <v>14</v>
      </c>
      <c r="H1178" s="59">
        <v>25571</v>
      </c>
      <c r="I1178" s="59">
        <v>1789.9699999999998</v>
      </c>
      <c r="J1178" s="53">
        <f t="shared" si="18"/>
        <v>23781.03</v>
      </c>
      <c r="K1178" s="59">
        <v>5714.5</v>
      </c>
      <c r="L1178" s="59">
        <v>18066.53</v>
      </c>
      <c r="M1178" s="60">
        <v>42095</v>
      </c>
    </row>
    <row r="1179" spans="1:13" hidden="1">
      <c r="A1179" t="s">
        <v>1109</v>
      </c>
      <c r="B1179" t="s">
        <v>1111</v>
      </c>
      <c r="C1179" s="59" t="s">
        <v>1121</v>
      </c>
      <c r="D1179" s="59" t="s">
        <v>1112</v>
      </c>
      <c r="E1179">
        <v>1704</v>
      </c>
      <c r="F1179" s="59">
        <v>250</v>
      </c>
      <c r="G1179" s="59">
        <v>9</v>
      </c>
      <c r="H1179" s="59">
        <v>15336</v>
      </c>
      <c r="I1179" s="59">
        <v>1073.52</v>
      </c>
      <c r="J1179" s="53">
        <f t="shared" si="18"/>
        <v>14262.48</v>
      </c>
      <c r="K1179" s="59">
        <v>8111</v>
      </c>
      <c r="L1179" s="59">
        <v>6151.48</v>
      </c>
      <c r="M1179" s="60">
        <v>42339</v>
      </c>
    </row>
    <row r="1180" spans="1:13" hidden="1">
      <c r="A1180" t="s">
        <v>1103</v>
      </c>
      <c r="B1180" t="s">
        <v>1111</v>
      </c>
      <c r="C1180" s="59" t="s">
        <v>1121</v>
      </c>
      <c r="D1180" s="59" t="s">
        <v>1112</v>
      </c>
      <c r="E1180">
        <v>3381.5</v>
      </c>
      <c r="F1180" s="59">
        <v>250</v>
      </c>
      <c r="G1180" s="59">
        <v>14</v>
      </c>
      <c r="H1180" s="59">
        <v>47341</v>
      </c>
      <c r="I1180" s="59">
        <v>3313.8700000000003</v>
      </c>
      <c r="J1180" s="53">
        <f t="shared" si="18"/>
        <v>44027.13</v>
      </c>
      <c r="K1180" s="59">
        <v>9879.5</v>
      </c>
      <c r="L1180" s="59">
        <v>34147.629999999997</v>
      </c>
      <c r="M1180" s="60">
        <v>42005</v>
      </c>
    </row>
    <row r="1181" spans="1:13" hidden="1">
      <c r="A1181" t="s">
        <v>1116</v>
      </c>
      <c r="B1181" t="s">
        <v>1108</v>
      </c>
      <c r="C1181" s="59" t="s">
        <v>1121</v>
      </c>
      <c r="D1181" s="59" t="s">
        <v>1112</v>
      </c>
      <c r="E1181">
        <v>1093</v>
      </c>
      <c r="F1181" s="59">
        <v>250</v>
      </c>
      <c r="G1181" s="59">
        <v>302</v>
      </c>
      <c r="H1181" s="59">
        <v>330086</v>
      </c>
      <c r="I1181" s="59">
        <v>23106.02</v>
      </c>
      <c r="J1181" s="53">
        <f t="shared" si="18"/>
        <v>306979.98</v>
      </c>
      <c r="K1181" s="59">
        <v>239848</v>
      </c>
      <c r="L1181" s="59">
        <v>67131.979999999981</v>
      </c>
      <c r="M1181" s="60">
        <v>42036</v>
      </c>
    </row>
    <row r="1182" spans="1:13" hidden="1">
      <c r="A1182" t="s">
        <v>1116</v>
      </c>
      <c r="B1182" t="s">
        <v>1113</v>
      </c>
      <c r="C1182" s="59" t="s">
        <v>1121</v>
      </c>
      <c r="D1182" s="59" t="s">
        <v>1112</v>
      </c>
      <c r="E1182">
        <v>2869</v>
      </c>
      <c r="F1182" s="59">
        <v>250</v>
      </c>
      <c r="G1182" s="59">
        <v>302</v>
      </c>
      <c r="H1182" s="59">
        <v>866438</v>
      </c>
      <c r="I1182" s="59">
        <v>60650.66</v>
      </c>
      <c r="J1182" s="53">
        <f t="shared" si="18"/>
        <v>805787.34</v>
      </c>
      <c r="K1182" s="59">
        <v>686918</v>
      </c>
      <c r="L1182" s="59">
        <v>118869.33999999997</v>
      </c>
      <c r="M1182" s="60">
        <v>42036</v>
      </c>
    </row>
    <row r="1183" spans="1:13" hidden="1">
      <c r="A1183" t="s">
        <v>1109</v>
      </c>
      <c r="B1183" t="s">
        <v>1108</v>
      </c>
      <c r="C1183" s="59" t="s">
        <v>1121</v>
      </c>
      <c r="D1183" s="59" t="s">
        <v>1112</v>
      </c>
      <c r="E1183">
        <v>693.5</v>
      </c>
      <c r="F1183" s="59">
        <v>250</v>
      </c>
      <c r="G1183" s="59">
        <v>352</v>
      </c>
      <c r="H1183" s="59">
        <v>244112</v>
      </c>
      <c r="I1183" s="59">
        <v>19528.96</v>
      </c>
      <c r="J1183" s="53">
        <f t="shared" si="18"/>
        <v>224583.04000000001</v>
      </c>
      <c r="K1183" s="59">
        <v>149791</v>
      </c>
      <c r="L1183" s="59">
        <v>74792.040000000008</v>
      </c>
      <c r="M1183" s="60">
        <v>42095</v>
      </c>
    </row>
    <row r="1184" spans="1:13">
      <c r="A1184" t="s">
        <v>1109</v>
      </c>
      <c r="B1184" t="s">
        <v>1110</v>
      </c>
      <c r="C1184" s="59" t="s">
        <v>1121</v>
      </c>
      <c r="D1184" s="59" t="s">
        <v>1112</v>
      </c>
      <c r="E1184">
        <v>2356</v>
      </c>
      <c r="F1184" s="59">
        <v>250</v>
      </c>
      <c r="G1184" s="59">
        <v>9</v>
      </c>
      <c r="H1184" s="59">
        <v>21204</v>
      </c>
      <c r="I1184" s="59">
        <v>1696.32</v>
      </c>
      <c r="J1184" s="53">
        <f t="shared" si="18"/>
        <v>19507.68</v>
      </c>
      <c r="K1184" s="59">
        <v>11640</v>
      </c>
      <c r="L1184" s="59">
        <v>7867.68</v>
      </c>
      <c r="M1184" s="60">
        <v>42156</v>
      </c>
    </row>
    <row r="1185" spans="1:13" hidden="1">
      <c r="A1185" t="s">
        <v>1109</v>
      </c>
      <c r="B1185" t="s">
        <v>1108</v>
      </c>
      <c r="C1185" s="59" t="s">
        <v>1121</v>
      </c>
      <c r="D1185" s="59" t="s">
        <v>1112</v>
      </c>
      <c r="E1185">
        <v>409</v>
      </c>
      <c r="F1185" s="59">
        <v>250</v>
      </c>
      <c r="G1185" s="59">
        <v>352</v>
      </c>
      <c r="H1185" s="59">
        <v>143968</v>
      </c>
      <c r="I1185" s="59">
        <v>11517.44</v>
      </c>
      <c r="J1185" s="53">
        <f t="shared" si="18"/>
        <v>132450.56</v>
      </c>
      <c r="K1185" s="59">
        <v>99296</v>
      </c>
      <c r="L1185" s="59">
        <v>33154.559999999998</v>
      </c>
      <c r="M1185" s="60">
        <v>42217</v>
      </c>
    </row>
    <row r="1186" spans="1:13">
      <c r="A1186" t="s">
        <v>1109</v>
      </c>
      <c r="B1186" t="s">
        <v>1110</v>
      </c>
      <c r="C1186" s="59" t="s">
        <v>1121</v>
      </c>
      <c r="D1186" s="59" t="s">
        <v>1112</v>
      </c>
      <c r="E1186">
        <v>462</v>
      </c>
      <c r="F1186" s="59">
        <v>250</v>
      </c>
      <c r="G1186" s="59">
        <v>352</v>
      </c>
      <c r="H1186" s="59">
        <v>162624</v>
      </c>
      <c r="I1186" s="59">
        <v>13009.92</v>
      </c>
      <c r="J1186" s="53">
        <f t="shared" si="18"/>
        <v>149614.07999999999</v>
      </c>
      <c r="K1186" s="59">
        <v>110196</v>
      </c>
      <c r="L1186" s="59">
        <v>39418.079999999987</v>
      </c>
      <c r="M1186" s="60">
        <v>42217</v>
      </c>
    </row>
    <row r="1187" spans="1:13" hidden="1">
      <c r="A1187" t="s">
        <v>1116</v>
      </c>
      <c r="B1187" t="s">
        <v>1111</v>
      </c>
      <c r="C1187" s="59" t="s">
        <v>1121</v>
      </c>
      <c r="D1187" s="59" t="s">
        <v>1112</v>
      </c>
      <c r="E1187">
        <v>2279</v>
      </c>
      <c r="F1187" s="59">
        <v>250</v>
      </c>
      <c r="G1187" s="59">
        <v>302</v>
      </c>
      <c r="H1187" s="59">
        <v>688258</v>
      </c>
      <c r="I1187" s="59">
        <v>55060.639999999999</v>
      </c>
      <c r="J1187" s="53">
        <f t="shared" si="18"/>
        <v>633197.36</v>
      </c>
      <c r="K1187" s="59">
        <v>533582</v>
      </c>
      <c r="L1187" s="59">
        <v>99615.359999999986</v>
      </c>
      <c r="M1187" s="60">
        <v>42248</v>
      </c>
    </row>
    <row r="1188" spans="1:13" hidden="1">
      <c r="A1188" t="s">
        <v>1109</v>
      </c>
      <c r="B1188" t="s">
        <v>1104</v>
      </c>
      <c r="C1188" s="59" t="s">
        <v>1121</v>
      </c>
      <c r="D1188" s="59" t="s">
        <v>1112</v>
      </c>
      <c r="E1188">
        <v>440.5</v>
      </c>
      <c r="F1188" s="59">
        <v>250</v>
      </c>
      <c r="G1188" s="59">
        <v>22</v>
      </c>
      <c r="H1188" s="59">
        <v>9691</v>
      </c>
      <c r="I1188" s="59">
        <v>775.2800000000002</v>
      </c>
      <c r="J1188" s="53">
        <f t="shared" si="18"/>
        <v>8915.7199999999993</v>
      </c>
      <c r="K1188" s="59">
        <v>4678</v>
      </c>
      <c r="L1188" s="59">
        <v>4237.7199999999993</v>
      </c>
      <c r="M1188" s="60">
        <v>42186</v>
      </c>
    </row>
    <row r="1189" spans="1:13" hidden="1">
      <c r="A1189" t="s">
        <v>1103</v>
      </c>
      <c r="B1189" t="s">
        <v>1104</v>
      </c>
      <c r="C1189" s="59" t="s">
        <v>1121</v>
      </c>
      <c r="D1189" s="59" t="s">
        <v>1112</v>
      </c>
      <c r="E1189">
        <v>2070</v>
      </c>
      <c r="F1189" s="59">
        <v>250</v>
      </c>
      <c r="G1189" s="59">
        <v>14</v>
      </c>
      <c r="H1189" s="59">
        <v>28980</v>
      </c>
      <c r="I1189" s="59">
        <v>2608.1999999999998</v>
      </c>
      <c r="J1189" s="53">
        <f t="shared" si="18"/>
        <v>26371.8</v>
      </c>
      <c r="K1189" s="59">
        <v>6102</v>
      </c>
      <c r="L1189" s="59">
        <v>20269.8</v>
      </c>
      <c r="M1189" s="60">
        <v>42005</v>
      </c>
    </row>
    <row r="1190" spans="1:13">
      <c r="A1190" t="s">
        <v>1116</v>
      </c>
      <c r="B1190" t="s">
        <v>1110</v>
      </c>
      <c r="C1190" s="59" t="s">
        <v>1121</v>
      </c>
      <c r="D1190" s="59" t="s">
        <v>1112</v>
      </c>
      <c r="E1190">
        <v>2793</v>
      </c>
      <c r="F1190" s="59">
        <v>250</v>
      </c>
      <c r="G1190" s="59">
        <v>302</v>
      </c>
      <c r="H1190" s="59">
        <v>843486</v>
      </c>
      <c r="I1190" s="59">
        <v>75913.739999999991</v>
      </c>
      <c r="J1190" s="53">
        <f t="shared" si="18"/>
        <v>767572.26</v>
      </c>
      <c r="K1190" s="59">
        <v>664927</v>
      </c>
      <c r="L1190" s="59">
        <v>102645.26000000001</v>
      </c>
      <c r="M1190" s="60">
        <v>42036</v>
      </c>
    </row>
    <row r="1191" spans="1:13" hidden="1">
      <c r="A1191" t="s">
        <v>1109</v>
      </c>
      <c r="B1191" t="s">
        <v>1104</v>
      </c>
      <c r="C1191" s="59" t="s">
        <v>1121</v>
      </c>
      <c r="D1191" s="59" t="s">
        <v>1112</v>
      </c>
      <c r="E1191">
        <v>1369.5</v>
      </c>
      <c r="F1191" s="59">
        <v>250</v>
      </c>
      <c r="G1191" s="59">
        <v>352</v>
      </c>
      <c r="H1191" s="59">
        <v>482064</v>
      </c>
      <c r="I1191" s="59">
        <v>43385.759999999995</v>
      </c>
      <c r="J1191" s="53">
        <f t="shared" si="18"/>
        <v>438678.24</v>
      </c>
      <c r="K1191" s="59">
        <v>351465</v>
      </c>
      <c r="L1191" s="59">
        <v>87213.239999999991</v>
      </c>
      <c r="M1191" s="60">
        <v>42095</v>
      </c>
    </row>
    <row r="1192" spans="1:13">
      <c r="A1192" t="s">
        <v>1103</v>
      </c>
      <c r="B1192" t="s">
        <v>1110</v>
      </c>
      <c r="C1192" s="59" t="s">
        <v>1121</v>
      </c>
      <c r="D1192" s="59" t="s">
        <v>1112</v>
      </c>
      <c r="E1192">
        <v>1013</v>
      </c>
      <c r="F1192" s="59">
        <v>250</v>
      </c>
      <c r="G1192" s="59">
        <v>14</v>
      </c>
      <c r="H1192" s="59">
        <v>14182</v>
      </c>
      <c r="I1192" s="59">
        <v>1276.3799999999999</v>
      </c>
      <c r="J1192" s="53">
        <f t="shared" si="18"/>
        <v>12905.62</v>
      </c>
      <c r="K1192" s="59">
        <v>3124</v>
      </c>
      <c r="L1192" s="59">
        <v>9781.6200000000008</v>
      </c>
      <c r="M1192" s="60">
        <v>42125</v>
      </c>
    </row>
    <row r="1193" spans="1:13" hidden="1">
      <c r="A1193" t="s">
        <v>1116</v>
      </c>
      <c r="B1193" t="s">
        <v>1104</v>
      </c>
      <c r="C1193" s="59" t="s">
        <v>1121</v>
      </c>
      <c r="D1193" s="59" t="s">
        <v>1112</v>
      </c>
      <c r="E1193">
        <v>1951</v>
      </c>
      <c r="F1193" s="59">
        <v>250</v>
      </c>
      <c r="G1193" s="59">
        <v>302</v>
      </c>
      <c r="H1193" s="59">
        <v>589202</v>
      </c>
      <c r="I1193" s="59">
        <v>53028.18</v>
      </c>
      <c r="J1193" s="53">
        <f t="shared" si="18"/>
        <v>536173.81999999995</v>
      </c>
      <c r="K1193" s="59">
        <v>466706</v>
      </c>
      <c r="L1193" s="59">
        <v>69467.819999999949</v>
      </c>
      <c r="M1193" s="60">
        <v>42248</v>
      </c>
    </row>
    <row r="1194" spans="1:13" hidden="1">
      <c r="A1194" t="s">
        <v>1107</v>
      </c>
      <c r="B1194" t="s">
        <v>1108</v>
      </c>
      <c r="C1194" s="59" t="s">
        <v>1121</v>
      </c>
      <c r="D1194" s="59" t="s">
        <v>1112</v>
      </c>
      <c r="E1194">
        <v>1364</v>
      </c>
      <c r="F1194" s="59">
        <v>250</v>
      </c>
      <c r="G1194" s="59">
        <v>17</v>
      </c>
      <c r="H1194" s="59">
        <v>23188</v>
      </c>
      <c r="I1194" s="59">
        <v>2086.92</v>
      </c>
      <c r="J1194" s="53">
        <f t="shared" si="18"/>
        <v>21101.08</v>
      </c>
      <c r="K1194" s="59">
        <v>12359</v>
      </c>
      <c r="L1194" s="59">
        <v>8742.0800000000017</v>
      </c>
      <c r="M1194" s="60">
        <v>42278</v>
      </c>
    </row>
    <row r="1195" spans="1:13" hidden="1">
      <c r="A1195" t="s">
        <v>7</v>
      </c>
      <c r="B1195" t="s">
        <v>1113</v>
      </c>
      <c r="C1195" s="59" t="s">
        <v>1121</v>
      </c>
      <c r="D1195" s="59" t="s">
        <v>1112</v>
      </c>
      <c r="E1195">
        <v>913</v>
      </c>
      <c r="F1195" s="59">
        <v>250</v>
      </c>
      <c r="G1195" s="59">
        <v>127</v>
      </c>
      <c r="H1195" s="59">
        <v>115951</v>
      </c>
      <c r="I1195" s="59">
        <v>10435.59</v>
      </c>
      <c r="J1195" s="53">
        <f t="shared" si="18"/>
        <v>105515.41</v>
      </c>
      <c r="K1195" s="59">
        <v>105238</v>
      </c>
      <c r="L1195" s="59">
        <v>277.41000000000349</v>
      </c>
      <c r="M1195" s="60">
        <v>42309</v>
      </c>
    </row>
    <row r="1196" spans="1:13">
      <c r="A1196" t="s">
        <v>1109</v>
      </c>
      <c r="B1196" t="s">
        <v>1110</v>
      </c>
      <c r="C1196" s="59" t="s">
        <v>1121</v>
      </c>
      <c r="D1196" s="59" t="s">
        <v>1112</v>
      </c>
      <c r="E1196">
        <v>430</v>
      </c>
      <c r="F1196" s="59">
        <v>250</v>
      </c>
      <c r="G1196" s="59">
        <v>9</v>
      </c>
      <c r="H1196" s="59">
        <v>3870</v>
      </c>
      <c r="I1196" s="59">
        <v>348.30000000000007</v>
      </c>
      <c r="J1196" s="53">
        <f t="shared" si="18"/>
        <v>3521.7</v>
      </c>
      <c r="K1196" s="59">
        <v>2236</v>
      </c>
      <c r="L1196" s="59">
        <v>1285.6999999999998</v>
      </c>
      <c r="M1196" s="60">
        <v>42278</v>
      </c>
    </row>
    <row r="1197" spans="1:13" hidden="1">
      <c r="A1197" t="s">
        <v>1109</v>
      </c>
      <c r="B1197" t="s">
        <v>1113</v>
      </c>
      <c r="C1197" s="59" t="s">
        <v>1121</v>
      </c>
      <c r="D1197" s="59" t="s">
        <v>1112</v>
      </c>
      <c r="E1197">
        <v>644</v>
      </c>
      <c r="F1197" s="59">
        <v>250</v>
      </c>
      <c r="G1197" s="59">
        <v>9</v>
      </c>
      <c r="H1197" s="59">
        <v>5796</v>
      </c>
      <c r="I1197" s="59">
        <v>521.6400000000001</v>
      </c>
      <c r="J1197" s="53">
        <f t="shared" si="18"/>
        <v>5274.36</v>
      </c>
      <c r="K1197" s="59">
        <v>2896</v>
      </c>
      <c r="L1197" s="59">
        <v>2378.3599999999997</v>
      </c>
      <c r="M1197" s="60">
        <v>42339</v>
      </c>
    </row>
    <row r="1198" spans="1:13" hidden="1">
      <c r="A1198" t="s">
        <v>7</v>
      </c>
      <c r="B1198" t="s">
        <v>1113</v>
      </c>
      <c r="C1198" s="59" t="s">
        <v>1121</v>
      </c>
      <c r="D1198" s="59" t="s">
        <v>1114</v>
      </c>
      <c r="E1198">
        <v>448</v>
      </c>
      <c r="F1198" s="59">
        <v>250</v>
      </c>
      <c r="G1198" s="59">
        <v>127</v>
      </c>
      <c r="H1198" s="59">
        <v>56896</v>
      </c>
      <c r="I1198" s="59">
        <v>5689.6</v>
      </c>
      <c r="J1198" s="53">
        <f t="shared" si="18"/>
        <v>51206.400000000001</v>
      </c>
      <c r="K1198" s="59">
        <v>40864</v>
      </c>
      <c r="L1198" s="59">
        <v>10342.400000000001</v>
      </c>
      <c r="M1198" s="60">
        <v>42125</v>
      </c>
    </row>
    <row r="1199" spans="1:13" hidden="1">
      <c r="A1199" t="s">
        <v>1107</v>
      </c>
      <c r="B1199" t="s">
        <v>1113</v>
      </c>
      <c r="C1199" s="59" t="s">
        <v>1121</v>
      </c>
      <c r="D1199" s="59" t="s">
        <v>1114</v>
      </c>
      <c r="E1199">
        <v>694</v>
      </c>
      <c r="F1199" s="59">
        <v>250</v>
      </c>
      <c r="G1199" s="59">
        <v>17</v>
      </c>
      <c r="H1199" s="59">
        <v>11798</v>
      </c>
      <c r="I1199" s="59">
        <v>1179.8</v>
      </c>
      <c r="J1199" s="53">
        <f t="shared" si="18"/>
        <v>10618.2</v>
      </c>
      <c r="K1199" s="59">
        <v>6856</v>
      </c>
      <c r="L1199" s="59">
        <v>3762.2000000000007</v>
      </c>
      <c r="M1199" s="60">
        <v>42186</v>
      </c>
    </row>
    <row r="1200" spans="1:13" hidden="1">
      <c r="A1200" t="s">
        <v>1109</v>
      </c>
      <c r="B1200" t="s">
        <v>1104</v>
      </c>
      <c r="C1200" s="59" t="s">
        <v>1121</v>
      </c>
      <c r="D1200" s="59" t="s">
        <v>1114</v>
      </c>
      <c r="E1200">
        <v>2892</v>
      </c>
      <c r="F1200" s="59">
        <v>250</v>
      </c>
      <c r="G1200" s="59">
        <v>352</v>
      </c>
      <c r="H1200" s="59">
        <v>1017984</v>
      </c>
      <c r="I1200" s="59">
        <v>101798.40000000001</v>
      </c>
      <c r="J1200" s="53">
        <f t="shared" si="18"/>
        <v>916185.59999999998</v>
      </c>
      <c r="K1200" s="59">
        <v>730076</v>
      </c>
      <c r="L1200" s="59">
        <v>186109.59999999998</v>
      </c>
      <c r="M1200" s="60">
        <v>42217</v>
      </c>
    </row>
    <row r="1201" spans="1:13" hidden="1">
      <c r="A1201" t="s">
        <v>1116</v>
      </c>
      <c r="B1201" t="s">
        <v>1113</v>
      </c>
      <c r="C1201" s="59" t="s">
        <v>1121</v>
      </c>
      <c r="D1201" s="59" t="s">
        <v>1114</v>
      </c>
      <c r="E1201">
        <v>531</v>
      </c>
      <c r="F1201" s="59">
        <v>250</v>
      </c>
      <c r="G1201" s="59">
        <v>302</v>
      </c>
      <c r="H1201" s="59">
        <v>160362</v>
      </c>
      <c r="I1201" s="59">
        <v>16036.2</v>
      </c>
      <c r="J1201" s="53">
        <f t="shared" si="18"/>
        <v>144325.79999999999</v>
      </c>
      <c r="K1201" s="59">
        <v>107912</v>
      </c>
      <c r="L1201" s="59">
        <v>36413.799999999988</v>
      </c>
      <c r="M1201" s="60">
        <v>42248</v>
      </c>
    </row>
    <row r="1202" spans="1:13" hidden="1">
      <c r="A1202" t="s">
        <v>7</v>
      </c>
      <c r="B1202" t="s">
        <v>1111</v>
      </c>
      <c r="C1202" s="59" t="s">
        <v>1121</v>
      </c>
      <c r="D1202" s="59" t="s">
        <v>1114</v>
      </c>
      <c r="E1202">
        <v>2602</v>
      </c>
      <c r="F1202" s="59">
        <v>250</v>
      </c>
      <c r="G1202" s="59">
        <v>127</v>
      </c>
      <c r="H1202" s="59">
        <v>330454</v>
      </c>
      <c r="I1202" s="59">
        <v>33045.4</v>
      </c>
      <c r="J1202" s="53">
        <f t="shared" si="18"/>
        <v>297408.59999999998</v>
      </c>
      <c r="K1202" s="59">
        <v>303926</v>
      </c>
      <c r="L1202" s="59">
        <v>-6517.4000000000233</v>
      </c>
      <c r="M1202" s="60">
        <v>42309</v>
      </c>
    </row>
    <row r="1203" spans="1:13" hidden="1">
      <c r="A1203" t="s">
        <v>1109</v>
      </c>
      <c r="B1203" t="s">
        <v>1104</v>
      </c>
      <c r="C1203" s="59" t="s">
        <v>1121</v>
      </c>
      <c r="D1203" s="59" t="s">
        <v>1114</v>
      </c>
      <c r="E1203">
        <v>1626</v>
      </c>
      <c r="F1203" s="59">
        <v>250</v>
      </c>
      <c r="G1203" s="59">
        <v>9</v>
      </c>
      <c r="H1203" s="59">
        <v>14634</v>
      </c>
      <c r="I1203" s="59">
        <v>1609.7399999999998</v>
      </c>
      <c r="J1203" s="53">
        <f t="shared" si="18"/>
        <v>13024.26</v>
      </c>
      <c r="K1203" s="59">
        <v>7989</v>
      </c>
      <c r="L1203" s="59">
        <v>5035.26</v>
      </c>
      <c r="M1203" s="60">
        <v>42064</v>
      </c>
    </row>
    <row r="1204" spans="1:13" hidden="1">
      <c r="A1204" t="s">
        <v>1103</v>
      </c>
      <c r="B1204" t="s">
        <v>1108</v>
      </c>
      <c r="C1204" s="59" t="s">
        <v>1121</v>
      </c>
      <c r="D1204" s="59" t="s">
        <v>1114</v>
      </c>
      <c r="E1204">
        <v>1727</v>
      </c>
      <c r="F1204" s="59">
        <v>250</v>
      </c>
      <c r="G1204" s="59">
        <v>14</v>
      </c>
      <c r="H1204" s="59">
        <v>24178</v>
      </c>
      <c r="I1204" s="59">
        <v>2659.58</v>
      </c>
      <c r="J1204" s="53">
        <f t="shared" si="18"/>
        <v>21518.42</v>
      </c>
      <c r="K1204" s="59">
        <v>5331</v>
      </c>
      <c r="L1204" s="59">
        <v>16187.419999999998</v>
      </c>
      <c r="M1204" s="60">
        <v>42005</v>
      </c>
    </row>
    <row r="1205" spans="1:13" hidden="1">
      <c r="A1205" t="s">
        <v>7</v>
      </c>
      <c r="B1205" t="s">
        <v>1113</v>
      </c>
      <c r="C1205" s="59" t="s">
        <v>1121</v>
      </c>
      <c r="D1205" s="59" t="s">
        <v>1114</v>
      </c>
      <c r="E1205">
        <v>655</v>
      </c>
      <c r="F1205" s="59">
        <v>250</v>
      </c>
      <c r="G1205" s="59">
        <v>127</v>
      </c>
      <c r="H1205" s="59">
        <v>83185</v>
      </c>
      <c r="I1205" s="59">
        <v>9150.35</v>
      </c>
      <c r="J1205" s="53">
        <f t="shared" si="18"/>
        <v>74034.649999999994</v>
      </c>
      <c r="K1205" s="59">
        <v>66799</v>
      </c>
      <c r="L1205" s="59">
        <v>7235.6499999999942</v>
      </c>
      <c r="M1205" s="60">
        <v>42005</v>
      </c>
    </row>
    <row r="1206" spans="1:13" hidden="1">
      <c r="A1206" t="s">
        <v>1103</v>
      </c>
      <c r="B1206" t="s">
        <v>1111</v>
      </c>
      <c r="C1206" s="59" t="s">
        <v>1121</v>
      </c>
      <c r="D1206" s="59" t="s">
        <v>1114</v>
      </c>
      <c r="E1206">
        <v>2212</v>
      </c>
      <c r="F1206" s="59">
        <v>250</v>
      </c>
      <c r="G1206" s="59">
        <v>14</v>
      </c>
      <c r="H1206" s="59">
        <v>30968</v>
      </c>
      <c r="I1206" s="59">
        <v>3716.16</v>
      </c>
      <c r="J1206" s="53">
        <f t="shared" si="18"/>
        <v>27251.84</v>
      </c>
      <c r="K1206" s="59">
        <v>6567</v>
      </c>
      <c r="L1206" s="59">
        <v>20684.84</v>
      </c>
      <c r="M1206" s="60">
        <v>42125</v>
      </c>
    </row>
    <row r="1207" spans="1:13" hidden="1">
      <c r="A1207" t="s">
        <v>1107</v>
      </c>
      <c r="B1207" t="s">
        <v>1108</v>
      </c>
      <c r="C1207" s="59" t="s">
        <v>1121</v>
      </c>
      <c r="D1207" s="59" t="s">
        <v>1114</v>
      </c>
      <c r="E1207">
        <v>3872.5</v>
      </c>
      <c r="F1207" s="59">
        <v>250</v>
      </c>
      <c r="G1207" s="59">
        <v>17</v>
      </c>
      <c r="H1207" s="59">
        <v>65832.5</v>
      </c>
      <c r="I1207" s="59">
        <v>7899.9</v>
      </c>
      <c r="J1207" s="53">
        <f t="shared" si="18"/>
        <v>57932.6</v>
      </c>
      <c r="K1207" s="59">
        <v>38956</v>
      </c>
      <c r="L1207" s="59">
        <v>18976.599999999999</v>
      </c>
      <c r="M1207" s="60">
        <v>42186</v>
      </c>
    </row>
    <row r="1208" spans="1:13" hidden="1">
      <c r="A1208" t="s">
        <v>1109</v>
      </c>
      <c r="B1208" t="s">
        <v>1104</v>
      </c>
      <c r="C1208" s="59" t="s">
        <v>1121</v>
      </c>
      <c r="D1208" s="59" t="s">
        <v>1114</v>
      </c>
      <c r="E1208">
        <v>1069</v>
      </c>
      <c r="F1208" s="59">
        <v>250</v>
      </c>
      <c r="G1208" s="59">
        <v>352</v>
      </c>
      <c r="H1208" s="59">
        <v>376288</v>
      </c>
      <c r="I1208" s="59">
        <v>45154.559999999998</v>
      </c>
      <c r="J1208" s="53">
        <f t="shared" si="18"/>
        <v>331133.44</v>
      </c>
      <c r="K1208" s="59">
        <v>256650</v>
      </c>
      <c r="L1208" s="59">
        <v>74483.44</v>
      </c>
      <c r="M1208" s="60">
        <v>42278</v>
      </c>
    </row>
    <row r="1209" spans="1:13" hidden="1">
      <c r="A1209" t="s">
        <v>7</v>
      </c>
      <c r="B1209" t="s">
        <v>1104</v>
      </c>
      <c r="C1209" s="59" t="s">
        <v>1121</v>
      </c>
      <c r="D1209" s="59" t="s">
        <v>1114</v>
      </c>
      <c r="E1209">
        <v>2526</v>
      </c>
      <c r="F1209" s="59">
        <v>250</v>
      </c>
      <c r="G1209" s="59">
        <v>127</v>
      </c>
      <c r="H1209" s="59">
        <v>320802</v>
      </c>
      <c r="I1209" s="59">
        <v>38496.239999999998</v>
      </c>
      <c r="J1209" s="53">
        <f t="shared" si="18"/>
        <v>282305.76</v>
      </c>
      <c r="K1209" s="59">
        <v>286584</v>
      </c>
      <c r="L1209" s="59">
        <v>-4278.2399999999907</v>
      </c>
      <c r="M1209" s="60">
        <v>42309</v>
      </c>
    </row>
    <row r="1210" spans="1:13" hidden="1">
      <c r="A1210" t="s">
        <v>1109</v>
      </c>
      <c r="B1210" t="s">
        <v>1113</v>
      </c>
      <c r="C1210" s="59" t="s">
        <v>1121</v>
      </c>
      <c r="D1210" s="59" t="s">
        <v>1114</v>
      </c>
      <c r="E1210">
        <v>1262</v>
      </c>
      <c r="F1210" s="59">
        <v>250</v>
      </c>
      <c r="G1210" s="59">
        <v>22</v>
      </c>
      <c r="H1210" s="59">
        <v>27764</v>
      </c>
      <c r="I1210" s="59">
        <v>3331.68</v>
      </c>
      <c r="J1210" s="53">
        <f t="shared" si="18"/>
        <v>24432.32</v>
      </c>
      <c r="K1210" s="59">
        <v>12558</v>
      </c>
      <c r="L1210" s="59">
        <v>11874.32</v>
      </c>
      <c r="M1210" s="60">
        <v>42339</v>
      </c>
    </row>
    <row r="1211" spans="1:13" hidden="1">
      <c r="A1211" t="s">
        <v>1109</v>
      </c>
      <c r="B1211" t="s">
        <v>1108</v>
      </c>
      <c r="C1211" s="59" t="s">
        <v>1121</v>
      </c>
      <c r="D1211" s="59" t="s">
        <v>1114</v>
      </c>
      <c r="E1211">
        <v>1486</v>
      </c>
      <c r="F1211" s="59">
        <v>250</v>
      </c>
      <c r="G1211" s="59">
        <v>9</v>
      </c>
      <c r="H1211" s="59">
        <v>13374</v>
      </c>
      <c r="I1211" s="59">
        <v>1604.88</v>
      </c>
      <c r="J1211" s="53">
        <f t="shared" si="18"/>
        <v>11769.119999999999</v>
      </c>
      <c r="K1211" s="59">
        <v>7664</v>
      </c>
      <c r="L1211" s="59">
        <v>4105.119999999999</v>
      </c>
      <c r="M1211" s="60">
        <v>42064</v>
      </c>
    </row>
    <row r="1212" spans="1:13">
      <c r="A1212" t="s">
        <v>1109</v>
      </c>
      <c r="B1212" t="s">
        <v>1110</v>
      </c>
      <c r="C1212" s="59" t="s">
        <v>1121</v>
      </c>
      <c r="D1212" s="59" t="s">
        <v>1114</v>
      </c>
      <c r="E1212">
        <v>1681</v>
      </c>
      <c r="F1212" s="59">
        <v>250</v>
      </c>
      <c r="G1212" s="59">
        <v>22</v>
      </c>
      <c r="H1212" s="59">
        <v>36982</v>
      </c>
      <c r="I1212" s="59">
        <v>4437.84</v>
      </c>
      <c r="J1212" s="53">
        <f t="shared" si="18"/>
        <v>32544.16</v>
      </c>
      <c r="K1212" s="59">
        <v>15213</v>
      </c>
      <c r="L1212" s="59">
        <v>17331.16</v>
      </c>
      <c r="M1212" s="60">
        <v>42339</v>
      </c>
    </row>
    <row r="1213" spans="1:13" hidden="1">
      <c r="A1213" t="s">
        <v>1107</v>
      </c>
      <c r="B1213" t="s">
        <v>1104</v>
      </c>
      <c r="C1213" s="59" t="s">
        <v>1121</v>
      </c>
      <c r="D1213" s="59" t="s">
        <v>1114</v>
      </c>
      <c r="E1213">
        <v>2565</v>
      </c>
      <c r="F1213" s="59">
        <v>250</v>
      </c>
      <c r="G1213" s="59">
        <v>17</v>
      </c>
      <c r="H1213" s="59">
        <v>43605</v>
      </c>
      <c r="I1213" s="59">
        <v>5668.6499999999987</v>
      </c>
      <c r="J1213" s="53">
        <f t="shared" si="18"/>
        <v>37936.35</v>
      </c>
      <c r="K1213" s="59">
        <v>26094</v>
      </c>
      <c r="L1213" s="59">
        <v>11842.349999999999</v>
      </c>
      <c r="M1213" s="60">
        <v>42156</v>
      </c>
    </row>
    <row r="1214" spans="1:13" hidden="1">
      <c r="A1214" t="s">
        <v>7</v>
      </c>
      <c r="B1214" t="s">
        <v>1111</v>
      </c>
      <c r="C1214" s="59" t="s">
        <v>1121</v>
      </c>
      <c r="D1214" s="59" t="s">
        <v>1114</v>
      </c>
      <c r="E1214">
        <v>1577</v>
      </c>
      <c r="F1214" s="59">
        <v>250</v>
      </c>
      <c r="G1214" s="59">
        <v>127</v>
      </c>
      <c r="H1214" s="59">
        <v>200279</v>
      </c>
      <c r="I1214" s="59">
        <v>26036.27</v>
      </c>
      <c r="J1214" s="53">
        <f t="shared" si="18"/>
        <v>174242.73</v>
      </c>
      <c r="K1214" s="59">
        <v>190415</v>
      </c>
      <c r="L1214" s="59">
        <v>-16172.26999999999</v>
      </c>
      <c r="M1214" s="60">
        <v>42156</v>
      </c>
    </row>
    <row r="1215" spans="1:13" hidden="1">
      <c r="A1215" t="s">
        <v>1107</v>
      </c>
      <c r="B1215" t="s">
        <v>1111</v>
      </c>
      <c r="C1215" s="59" t="s">
        <v>1121</v>
      </c>
      <c r="D1215" s="59" t="s">
        <v>1114</v>
      </c>
      <c r="E1215">
        <v>1709</v>
      </c>
      <c r="F1215" s="59">
        <v>250</v>
      </c>
      <c r="G1215" s="59">
        <v>17</v>
      </c>
      <c r="H1215" s="59">
        <v>29053</v>
      </c>
      <c r="I1215" s="59">
        <v>3776.8900000000003</v>
      </c>
      <c r="J1215" s="53">
        <f t="shared" si="18"/>
        <v>25276.11</v>
      </c>
      <c r="K1215" s="59">
        <v>16061</v>
      </c>
      <c r="L1215" s="59">
        <v>9215.11</v>
      </c>
      <c r="M1215" s="60">
        <v>42278</v>
      </c>
    </row>
    <row r="1216" spans="1:13">
      <c r="A1216" t="s">
        <v>1109</v>
      </c>
      <c r="B1216" t="s">
        <v>1110</v>
      </c>
      <c r="C1216" s="59" t="s">
        <v>1121</v>
      </c>
      <c r="D1216" s="59" t="s">
        <v>1114</v>
      </c>
      <c r="E1216">
        <v>313</v>
      </c>
      <c r="F1216" s="59">
        <v>250</v>
      </c>
      <c r="G1216" s="59">
        <v>9</v>
      </c>
      <c r="H1216" s="59">
        <v>2817</v>
      </c>
      <c r="I1216" s="59">
        <v>394.37999999999994</v>
      </c>
      <c r="J1216" s="53">
        <f t="shared" si="18"/>
        <v>2422.62</v>
      </c>
      <c r="K1216" s="59">
        <v>1681</v>
      </c>
      <c r="L1216" s="59">
        <v>741.61999999999989</v>
      </c>
      <c r="M1216" s="60">
        <v>42339</v>
      </c>
    </row>
    <row r="1217" spans="1:13" hidden="1">
      <c r="A1217" t="s">
        <v>1109</v>
      </c>
      <c r="B1217" t="s">
        <v>1113</v>
      </c>
      <c r="C1217" s="59" t="s">
        <v>1121</v>
      </c>
      <c r="D1217" s="59" t="s">
        <v>1114</v>
      </c>
      <c r="E1217">
        <v>2985</v>
      </c>
      <c r="F1217" s="59">
        <v>250</v>
      </c>
      <c r="G1217" s="59">
        <v>9</v>
      </c>
      <c r="H1217" s="59">
        <v>26865</v>
      </c>
      <c r="I1217" s="59">
        <v>3761.1000000000004</v>
      </c>
      <c r="J1217" s="53">
        <f t="shared" si="18"/>
        <v>23103.9</v>
      </c>
      <c r="K1217" s="59">
        <v>14583</v>
      </c>
      <c r="L1217" s="59">
        <v>8520.9000000000015</v>
      </c>
      <c r="M1217" s="60">
        <v>42064</v>
      </c>
    </row>
    <row r="1218" spans="1:13" hidden="1">
      <c r="A1218" t="s">
        <v>1116</v>
      </c>
      <c r="B1218" t="s">
        <v>1104</v>
      </c>
      <c r="C1218" s="59" t="s">
        <v>1121</v>
      </c>
      <c r="D1218" s="59" t="s">
        <v>1114</v>
      </c>
      <c r="E1218">
        <v>2543</v>
      </c>
      <c r="F1218" s="59">
        <v>250</v>
      </c>
      <c r="G1218" s="59">
        <v>302</v>
      </c>
      <c r="H1218" s="59">
        <v>767986</v>
      </c>
      <c r="I1218" s="59">
        <v>107518.04000000001</v>
      </c>
      <c r="J1218" s="53">
        <f t="shared" ref="J1218:J1226" si="19">H1218-I1218</f>
        <v>660467.96</v>
      </c>
      <c r="K1218" s="59">
        <v>635322</v>
      </c>
      <c r="L1218" s="59">
        <v>25145.959999999963</v>
      </c>
      <c r="M1218" s="60">
        <v>42217</v>
      </c>
    </row>
    <row r="1219" spans="1:13" hidden="1">
      <c r="A1219" t="s">
        <v>1116</v>
      </c>
      <c r="B1219" t="s">
        <v>1111</v>
      </c>
      <c r="C1219" s="59" t="s">
        <v>1121</v>
      </c>
      <c r="D1219" s="59" t="s">
        <v>1114</v>
      </c>
      <c r="E1219">
        <v>1602</v>
      </c>
      <c r="F1219" s="59">
        <v>250</v>
      </c>
      <c r="G1219" s="59">
        <v>302</v>
      </c>
      <c r="H1219" s="59">
        <v>483804</v>
      </c>
      <c r="I1219" s="59">
        <v>67732.560000000012</v>
      </c>
      <c r="J1219" s="53">
        <f t="shared" si="19"/>
        <v>416071.44</v>
      </c>
      <c r="K1219" s="59">
        <v>374288</v>
      </c>
      <c r="L1219" s="59">
        <v>41783.440000000002</v>
      </c>
      <c r="M1219" s="60">
        <v>42278</v>
      </c>
    </row>
    <row r="1220" spans="1:13" hidden="1">
      <c r="A1220" t="s">
        <v>1116</v>
      </c>
      <c r="B1220" t="s">
        <v>1104</v>
      </c>
      <c r="C1220" s="59" t="s">
        <v>1121</v>
      </c>
      <c r="D1220" s="59" t="s">
        <v>1114</v>
      </c>
      <c r="E1220">
        <v>1144</v>
      </c>
      <c r="F1220" s="59">
        <v>250</v>
      </c>
      <c r="G1220" s="59">
        <v>302</v>
      </c>
      <c r="H1220" s="59">
        <v>345488</v>
      </c>
      <c r="I1220" s="59">
        <v>48368.320000000007</v>
      </c>
      <c r="J1220" s="53">
        <f t="shared" si="19"/>
        <v>297119.68</v>
      </c>
      <c r="K1220" s="59">
        <v>252987</v>
      </c>
      <c r="L1220" s="59">
        <v>44132.679999999993</v>
      </c>
      <c r="M1220" s="60">
        <v>42278</v>
      </c>
    </row>
    <row r="1221" spans="1:13" hidden="1">
      <c r="A1221" t="s">
        <v>1109</v>
      </c>
      <c r="B1221" t="s">
        <v>1111</v>
      </c>
      <c r="C1221" s="59" t="s">
        <v>1121</v>
      </c>
      <c r="D1221" s="59" t="s">
        <v>1114</v>
      </c>
      <c r="E1221">
        <v>954.5</v>
      </c>
      <c r="F1221" s="59">
        <v>250</v>
      </c>
      <c r="G1221" s="59">
        <v>22</v>
      </c>
      <c r="H1221" s="59">
        <v>20999</v>
      </c>
      <c r="I1221" s="59">
        <v>3149.85</v>
      </c>
      <c r="J1221" s="53">
        <f t="shared" si="19"/>
        <v>17849.150000000001</v>
      </c>
      <c r="K1221" s="59">
        <v>8585</v>
      </c>
      <c r="L1221" s="59">
        <v>9264.1500000000015</v>
      </c>
      <c r="M1221" s="60">
        <v>42186</v>
      </c>
    </row>
    <row r="1222" spans="1:13">
      <c r="A1222" t="s">
        <v>1107</v>
      </c>
      <c r="B1222" t="s">
        <v>1110</v>
      </c>
      <c r="C1222" s="59" t="s">
        <v>1121</v>
      </c>
      <c r="D1222" s="59" t="s">
        <v>1114</v>
      </c>
      <c r="E1222">
        <v>539</v>
      </c>
      <c r="F1222" s="59">
        <v>250</v>
      </c>
      <c r="G1222" s="59">
        <v>17</v>
      </c>
      <c r="H1222" s="59">
        <v>9163</v>
      </c>
      <c r="I1222" s="59">
        <v>1374.45</v>
      </c>
      <c r="J1222" s="53">
        <f t="shared" si="19"/>
        <v>7788.55</v>
      </c>
      <c r="K1222" s="59">
        <v>5121</v>
      </c>
      <c r="L1222" s="59">
        <v>2667.55</v>
      </c>
      <c r="M1222" s="60">
        <v>42186</v>
      </c>
    </row>
    <row r="1223" spans="1:13">
      <c r="A1223" t="s">
        <v>1107</v>
      </c>
      <c r="B1223" t="s">
        <v>1110</v>
      </c>
      <c r="C1223" s="59" t="s">
        <v>1121</v>
      </c>
      <c r="D1223" s="59" t="s">
        <v>1114</v>
      </c>
      <c r="E1223">
        <v>1194</v>
      </c>
      <c r="F1223" s="59">
        <v>250</v>
      </c>
      <c r="G1223" s="59">
        <v>17</v>
      </c>
      <c r="H1223" s="59">
        <v>20298</v>
      </c>
      <c r="I1223" s="59">
        <v>3044.7</v>
      </c>
      <c r="J1223" s="53">
        <f t="shared" si="19"/>
        <v>17253.3</v>
      </c>
      <c r="K1223" s="59">
        <v>12204</v>
      </c>
      <c r="L1223" s="59">
        <v>5049.2999999999993</v>
      </c>
      <c r="M1223" s="60">
        <v>42278</v>
      </c>
    </row>
    <row r="1224" spans="1:13">
      <c r="A1224" t="s">
        <v>7</v>
      </c>
      <c r="B1224" t="s">
        <v>1110</v>
      </c>
      <c r="C1224" s="59" t="s">
        <v>1121</v>
      </c>
      <c r="D1224" s="59" t="s">
        <v>1114</v>
      </c>
      <c r="E1224">
        <v>566</v>
      </c>
      <c r="F1224" s="59">
        <v>250</v>
      </c>
      <c r="G1224" s="59">
        <v>127</v>
      </c>
      <c r="H1224" s="59">
        <v>71882</v>
      </c>
      <c r="I1224" s="59">
        <v>10782.3</v>
      </c>
      <c r="J1224" s="53">
        <f t="shared" si="19"/>
        <v>61099.7</v>
      </c>
      <c r="K1224" s="59">
        <v>66700</v>
      </c>
      <c r="L1224" s="59">
        <v>-5600.3000000000029</v>
      </c>
      <c r="M1224" s="60">
        <v>42309</v>
      </c>
    </row>
    <row r="1225" spans="1:13" hidden="1">
      <c r="A1225" t="s">
        <v>1109</v>
      </c>
      <c r="B1225" t="s">
        <v>1108</v>
      </c>
      <c r="C1225" s="59" t="s">
        <v>1121</v>
      </c>
      <c r="D1225" s="59" t="s">
        <v>1114</v>
      </c>
      <c r="E1225">
        <v>344</v>
      </c>
      <c r="F1225" s="59">
        <v>250</v>
      </c>
      <c r="G1225" s="59">
        <v>22</v>
      </c>
      <c r="H1225" s="59">
        <v>7568</v>
      </c>
      <c r="I1225" s="59">
        <v>1135.2</v>
      </c>
      <c r="J1225" s="53">
        <f t="shared" si="19"/>
        <v>6432.8</v>
      </c>
      <c r="K1225" s="59">
        <v>3023</v>
      </c>
      <c r="L1225" s="59">
        <v>3409.8</v>
      </c>
      <c r="M1225" s="60">
        <v>42339</v>
      </c>
    </row>
    <row r="1226" spans="1:13" hidden="1">
      <c r="A1226" t="s">
        <v>1103</v>
      </c>
      <c r="B1226" t="s">
        <v>1104</v>
      </c>
      <c r="C1226" s="59" t="s">
        <v>1121</v>
      </c>
      <c r="D1226" s="59" t="s">
        <v>1114</v>
      </c>
      <c r="E1226">
        <v>1798</v>
      </c>
      <c r="F1226" s="59">
        <v>250</v>
      </c>
      <c r="G1226" s="59">
        <v>14</v>
      </c>
      <c r="H1226" s="59">
        <v>25172</v>
      </c>
      <c r="I1226" s="59">
        <v>3775.8000000000006</v>
      </c>
      <c r="J1226" s="53">
        <f t="shared" si="19"/>
        <v>21396.2</v>
      </c>
      <c r="K1226" s="59">
        <v>5503</v>
      </c>
      <c r="L1226" s="59">
        <v>15893.2</v>
      </c>
      <c r="M1226" s="60">
        <v>42125</v>
      </c>
    </row>
  </sheetData>
  <phoneticPr fontId="11" type="noConversion"/>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C069AB-CC63-4B79-B788-845340B77655}">
  <sheetPr>
    <tabColor theme="9" tint="0.79998168889431442"/>
  </sheetPr>
  <dimension ref="A1:G8"/>
  <sheetViews>
    <sheetView workbookViewId="0">
      <selection activeCell="G13" sqref="G13"/>
    </sheetView>
  </sheetViews>
  <sheetFormatPr defaultRowHeight="15"/>
  <cols>
    <col min="1" max="1" width="29.7109375" customWidth="1"/>
  </cols>
  <sheetData>
    <row r="1" spans="1:7" ht="31.5">
      <c r="A1" s="26" t="s">
        <v>1122</v>
      </c>
      <c r="B1" s="27" t="s">
        <v>1123</v>
      </c>
      <c r="C1" s="27" t="s">
        <v>1124</v>
      </c>
      <c r="D1" s="27" t="s">
        <v>1125</v>
      </c>
      <c r="E1" s="28" t="s">
        <v>1126</v>
      </c>
      <c r="F1" s="7"/>
      <c r="G1" s="29" t="s">
        <v>1127</v>
      </c>
    </row>
    <row r="2" spans="1:7" ht="16.5" thickBot="1">
      <c r="A2" s="30" t="s">
        <v>1128</v>
      </c>
      <c r="B2" s="31" t="s">
        <v>1129</v>
      </c>
      <c r="C2" s="31" t="s">
        <v>1130</v>
      </c>
      <c r="D2" s="31" t="s">
        <v>1130</v>
      </c>
      <c r="E2" s="32" t="s">
        <v>1129</v>
      </c>
      <c r="F2" s="33"/>
      <c r="G2" s="34" t="s">
        <v>1131</v>
      </c>
    </row>
    <row r="3" spans="1:7" ht="16.5" thickBot="1">
      <c r="A3" s="35" t="s">
        <v>1132</v>
      </c>
      <c r="B3" s="36" t="s">
        <v>1129</v>
      </c>
      <c r="C3" s="36" t="s">
        <v>1133</v>
      </c>
      <c r="D3" s="36" t="s">
        <v>1134</v>
      </c>
      <c r="E3" s="37" t="s">
        <v>1135</v>
      </c>
      <c r="F3" s="33"/>
      <c r="G3" s="34" t="s">
        <v>1136</v>
      </c>
    </row>
    <row r="4" spans="1:7" ht="16.5" thickBot="1">
      <c r="A4" s="38" t="s">
        <v>1137</v>
      </c>
      <c r="B4" s="39" t="s">
        <v>1138</v>
      </c>
      <c r="C4" s="39" t="s">
        <v>1135</v>
      </c>
      <c r="D4" s="39" t="s">
        <v>1135</v>
      </c>
      <c r="E4" s="40" t="s">
        <v>1129</v>
      </c>
      <c r="F4" s="33"/>
      <c r="G4" s="34" t="s">
        <v>1139</v>
      </c>
    </row>
    <row r="5" spans="1:7" ht="16.5" thickBot="1">
      <c r="A5" s="35" t="s">
        <v>1140</v>
      </c>
      <c r="B5" s="36" t="s">
        <v>1135</v>
      </c>
      <c r="C5" s="36" t="s">
        <v>1138</v>
      </c>
      <c r="D5" s="36" t="s">
        <v>1138</v>
      </c>
      <c r="E5" s="37" t="s">
        <v>1133</v>
      </c>
      <c r="F5" s="33"/>
      <c r="G5" s="7"/>
    </row>
    <row r="6" spans="1:7" ht="16.5" thickBot="1">
      <c r="A6" s="38" t="s">
        <v>1141</v>
      </c>
      <c r="B6" s="39" t="s">
        <v>1142</v>
      </c>
      <c r="C6" s="39" t="s">
        <v>1129</v>
      </c>
      <c r="D6" s="39" t="s">
        <v>1129</v>
      </c>
      <c r="E6" s="40" t="s">
        <v>1142</v>
      </c>
      <c r="F6" s="33"/>
      <c r="G6" s="7"/>
    </row>
    <row r="7" spans="1:7" ht="16.5" thickBot="1">
      <c r="A7" s="35" t="s">
        <v>1143</v>
      </c>
      <c r="B7" s="36" t="s">
        <v>1129</v>
      </c>
      <c r="C7" s="36" t="s">
        <v>1129</v>
      </c>
      <c r="D7" s="36" t="s">
        <v>1129</v>
      </c>
      <c r="E7" s="37" t="s">
        <v>1129</v>
      </c>
      <c r="F7" s="33"/>
      <c r="G7" s="7"/>
    </row>
    <row r="8" spans="1:7" ht="16.5" thickBot="1">
      <c r="A8" s="41" t="s">
        <v>1144</v>
      </c>
      <c r="B8" s="42" t="s">
        <v>1138</v>
      </c>
      <c r="C8" s="42" t="s">
        <v>1129</v>
      </c>
      <c r="D8" s="42" t="s">
        <v>1135</v>
      </c>
      <c r="E8" s="43" t="s">
        <v>1135</v>
      </c>
      <c r="F8" s="33"/>
      <c r="G8" s="7"/>
    </row>
  </sheetData>
  <phoneticPr fontId="11"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ACE79-31DB-4AB1-AD8F-7B13BE1B42E1}">
  <sheetPr codeName="Sheet36">
    <tabColor theme="9" tint="0.79998168889431442"/>
  </sheetPr>
  <dimension ref="A1:D6"/>
  <sheetViews>
    <sheetView workbookViewId="0">
      <selection activeCell="D3" sqref="D3"/>
    </sheetView>
  </sheetViews>
  <sheetFormatPr defaultColWidth="8.7109375" defaultRowHeight="15"/>
  <cols>
    <col min="1" max="1" width="23.42578125" bestFit="1" customWidth="1"/>
    <col min="2" max="2" width="65" bestFit="1" customWidth="1"/>
    <col min="3" max="3" width="28.42578125" bestFit="1" customWidth="1"/>
    <col min="4" max="4" width="16.42578125" bestFit="1" customWidth="1"/>
  </cols>
  <sheetData>
    <row r="1" spans="1:4">
      <c r="A1" s="11" t="s">
        <v>1011</v>
      </c>
      <c r="B1" s="12" t="s">
        <v>1145</v>
      </c>
      <c r="C1" s="12" t="s">
        <v>1146</v>
      </c>
      <c r="D1" s="13" t="s">
        <v>1147</v>
      </c>
    </row>
    <row r="2" spans="1:4">
      <c r="A2" s="8" t="s">
        <v>1044</v>
      </c>
      <c r="B2" s="9" t="s">
        <v>1148</v>
      </c>
      <c r="C2" s="9" t="s">
        <v>1149</v>
      </c>
      <c r="D2" s="10" t="s">
        <v>1150</v>
      </c>
    </row>
    <row r="3" spans="1:4">
      <c r="A3" s="8" t="s">
        <v>1043</v>
      </c>
      <c r="B3" s="9" t="s">
        <v>1151</v>
      </c>
      <c r="C3" s="9" t="s">
        <v>1152</v>
      </c>
      <c r="D3" s="10" t="s">
        <v>1153</v>
      </c>
    </row>
    <row r="4" spans="1:4">
      <c r="A4" s="8" t="s">
        <v>1154</v>
      </c>
      <c r="B4" s="9" t="s">
        <v>1155</v>
      </c>
      <c r="C4" s="9" t="s">
        <v>1149</v>
      </c>
      <c r="D4" s="10" t="s">
        <v>1156</v>
      </c>
    </row>
    <row r="5" spans="1:4">
      <c r="A5" s="8" t="s">
        <v>1157</v>
      </c>
      <c r="B5" s="9" t="s">
        <v>1158</v>
      </c>
      <c r="C5" s="9" t="s">
        <v>1149</v>
      </c>
      <c r="D5" s="10" t="s">
        <v>1159</v>
      </c>
    </row>
    <row r="6" spans="1:4">
      <c r="A6" s="8" t="s">
        <v>1160</v>
      </c>
      <c r="B6" s="9" t="s">
        <v>1161</v>
      </c>
      <c r="C6" s="9" t="s">
        <v>1149</v>
      </c>
      <c r="D6" s="10" t="s">
        <v>1162</v>
      </c>
    </row>
  </sheetData>
  <phoneticPr fontId="11"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81C215-360F-46EF-9249-49F741D389E9}">
  <sheetPr codeName="Sheet45"/>
  <dimension ref="A1:I76"/>
  <sheetViews>
    <sheetView zoomScale="85" zoomScaleNormal="85" workbookViewId="0">
      <selection activeCell="S33" sqref="S33"/>
    </sheetView>
  </sheetViews>
  <sheetFormatPr defaultRowHeight="15"/>
  <cols>
    <col min="1" max="1" width="7.140625" bestFit="1" customWidth="1"/>
    <col min="2" max="2" width="12" bestFit="1" customWidth="1"/>
    <col min="3" max="3" width="15" bestFit="1" customWidth="1"/>
    <col min="4" max="5" width="8.7109375" bestFit="1" customWidth="1"/>
    <col min="6" max="6" width="20.7109375" bestFit="1" customWidth="1"/>
    <col min="7" max="7" width="18.5703125" bestFit="1" customWidth="1"/>
    <col min="8" max="8" width="19.42578125" bestFit="1" customWidth="1"/>
    <col min="9" max="9" width="18.7109375" bestFit="1" customWidth="1"/>
  </cols>
  <sheetData>
    <row r="1" spans="1:9">
      <c r="A1" t="s">
        <v>528</v>
      </c>
      <c r="B1" t="s">
        <v>529</v>
      </c>
      <c r="C1" t="s">
        <v>530</v>
      </c>
      <c r="D1" t="s">
        <v>316</v>
      </c>
      <c r="E1" t="s">
        <v>531</v>
      </c>
      <c r="F1" t="s">
        <v>1163</v>
      </c>
      <c r="G1" t="s">
        <v>1164</v>
      </c>
      <c r="H1" t="s">
        <v>1165</v>
      </c>
      <c r="I1" t="s">
        <v>1166</v>
      </c>
    </row>
    <row r="2" spans="1:9">
      <c r="A2">
        <v>2017</v>
      </c>
      <c r="B2" t="s">
        <v>532</v>
      </c>
      <c r="C2" t="s">
        <v>533</v>
      </c>
      <c r="D2" s="6">
        <v>20000</v>
      </c>
      <c r="E2" s="5">
        <v>0.75</v>
      </c>
      <c r="F2" t="str" cm="1">
        <f t="array" ref="F2">IF(AND(Table27[[#This Row],[Year]]=2017,Table27[[#This Row],[Sales]]&lt;MEDIAN(IF(Table27[Year]=2017,Table27[Sales]))),"Yes","No")</f>
        <v>No</v>
      </c>
      <c r="G2" s="18">
        <f>Table27[[#This Row],[Sales]]*0.9</f>
        <v>18000</v>
      </c>
      <c r="H2" s="5">
        <f>Table27[[#This Row],[Rating]]*0.9</f>
        <v>0.67500000000000004</v>
      </c>
      <c r="I2" s="18">
        <f>IF(Table27[[#This Row],[Below Median Sales]]="Yes",Table27[[#This Row],[Sales]]*0.9,Table27[[#This Row],[Sales]])</f>
        <v>20000</v>
      </c>
    </row>
    <row r="3" spans="1:9">
      <c r="A3">
        <v>2015</v>
      </c>
      <c r="B3" t="s">
        <v>534</v>
      </c>
      <c r="C3" t="s">
        <v>535</v>
      </c>
      <c r="D3" s="6">
        <v>3700</v>
      </c>
      <c r="E3" s="5">
        <v>0.22</v>
      </c>
      <c r="F3" t="str" cm="1">
        <f t="array" ref="F3">IF(AND(Table27[[#This Row],[Year]]=2017,Table27[[#This Row],[Sales]]&lt;MEDIAN(IF(Table27[Year]=2017,Table27[Sales]))),"Yes","No")</f>
        <v>No</v>
      </c>
      <c r="G3" s="18">
        <f>Table27[[#This Row],[Sales]]*0.9</f>
        <v>3330</v>
      </c>
      <c r="H3" s="5">
        <f>Table27[[#This Row],[Rating]]*0.9</f>
        <v>0.19800000000000001</v>
      </c>
      <c r="I3" s="18">
        <f>IF(Table27[[#This Row],[Below Median Sales]]="Yes",Table27[[#This Row],[Sales]]*0.9,Table27[[#This Row],[Sales]])</f>
        <v>3700</v>
      </c>
    </row>
    <row r="4" spans="1:9">
      <c r="A4">
        <v>2017</v>
      </c>
      <c r="B4" t="s">
        <v>534</v>
      </c>
      <c r="C4" t="s">
        <v>536</v>
      </c>
      <c r="D4" s="6">
        <v>4000</v>
      </c>
      <c r="E4" s="5">
        <v>0.22</v>
      </c>
      <c r="F4" t="str" cm="1">
        <f t="array" ref="F4">IF(AND(Table27[[#This Row],[Year]]=2017,Table27[[#This Row],[Sales]]&lt;MEDIAN(IF(Table27[Year]=2017,Table27[Sales]))),"Yes","No")</f>
        <v>Yes</v>
      </c>
      <c r="G4" s="18">
        <f>Table27[[#This Row],[Sales]]*0.9</f>
        <v>3600</v>
      </c>
      <c r="H4" s="5">
        <f>Table27[[#This Row],[Rating]]*0.9</f>
        <v>0.19800000000000001</v>
      </c>
      <c r="I4" s="18">
        <f>IF(Table27[[#This Row],[Below Median Sales]]="Yes",Table27[[#This Row],[Sales]]*0.9,Table27[[#This Row],[Sales]])</f>
        <v>3600</v>
      </c>
    </row>
    <row r="5" spans="1:9">
      <c r="A5">
        <v>2015</v>
      </c>
      <c r="B5" t="s">
        <v>534</v>
      </c>
      <c r="C5" t="s">
        <v>537</v>
      </c>
      <c r="D5" s="6">
        <v>13300</v>
      </c>
      <c r="E5" s="5">
        <v>0.56000000000000005</v>
      </c>
      <c r="F5" t="str" cm="1">
        <f t="array" ref="F5">IF(AND(Table27[[#This Row],[Year]]=2017,Table27[[#This Row],[Sales]]&lt;MEDIAN(IF(Table27[Year]=2017,Table27[Sales]))),"Yes","No")</f>
        <v>No</v>
      </c>
      <c r="G5" s="18">
        <f>Table27[[#This Row],[Sales]]*0.9</f>
        <v>11970</v>
      </c>
      <c r="H5" s="5">
        <f>Table27[[#This Row],[Rating]]*0.9</f>
        <v>0.50400000000000011</v>
      </c>
      <c r="I5" s="18">
        <f>IF(Table27[[#This Row],[Below Median Sales]]="Yes",Table27[[#This Row],[Sales]]*0.9,Table27[[#This Row],[Sales]])</f>
        <v>13300</v>
      </c>
    </row>
    <row r="6" spans="1:9">
      <c r="A6">
        <v>2017</v>
      </c>
      <c r="B6" t="s">
        <v>534</v>
      </c>
      <c r="C6" t="s">
        <v>538</v>
      </c>
      <c r="D6" s="6">
        <v>36000</v>
      </c>
      <c r="E6" s="5">
        <v>1</v>
      </c>
      <c r="F6" t="str" cm="1">
        <f t="array" ref="F6">IF(AND(Table27[[#This Row],[Year]]=2017,Table27[[#This Row],[Sales]]&lt;MEDIAN(IF(Table27[Year]=2017,Table27[Sales]))),"Yes","No")</f>
        <v>No</v>
      </c>
      <c r="G6" s="18">
        <f>Table27[[#This Row],[Sales]]*0.9</f>
        <v>32400</v>
      </c>
      <c r="H6" s="5">
        <f>Table27[[#This Row],[Rating]]*0.9</f>
        <v>0.9</v>
      </c>
      <c r="I6" s="18">
        <f>IF(Table27[[#This Row],[Below Median Sales]]="Yes",Table27[[#This Row],[Sales]]*0.9,Table27[[#This Row],[Sales]])</f>
        <v>36000</v>
      </c>
    </row>
    <row r="7" spans="1:9">
      <c r="A7">
        <v>2015</v>
      </c>
      <c r="B7" t="s">
        <v>532</v>
      </c>
      <c r="C7" t="s">
        <v>539</v>
      </c>
      <c r="D7" s="6">
        <v>2300</v>
      </c>
      <c r="E7" s="5">
        <v>0.35</v>
      </c>
      <c r="F7" t="str" cm="1">
        <f t="array" ref="F7">IF(AND(Table27[[#This Row],[Year]]=2017,Table27[[#This Row],[Sales]]&lt;MEDIAN(IF(Table27[Year]=2017,Table27[Sales]))),"Yes","No")</f>
        <v>No</v>
      </c>
      <c r="G7" s="18">
        <f>Table27[[#This Row],[Sales]]*0.9</f>
        <v>2070</v>
      </c>
      <c r="H7" s="5">
        <f>Table27[[#This Row],[Rating]]*0.9</f>
        <v>0.315</v>
      </c>
      <c r="I7" s="18">
        <f>IF(Table27[[#This Row],[Below Median Sales]]="Yes",Table27[[#This Row],[Sales]]*0.9,Table27[[#This Row],[Sales]])</f>
        <v>2300</v>
      </c>
    </row>
    <row r="8" spans="1:9">
      <c r="A8">
        <v>2016</v>
      </c>
      <c r="B8" t="s">
        <v>534</v>
      </c>
      <c r="C8" t="s">
        <v>535</v>
      </c>
      <c r="D8" s="6">
        <v>2300</v>
      </c>
      <c r="E8" s="5">
        <v>0.28000000000000003</v>
      </c>
      <c r="F8" t="str" cm="1">
        <f t="array" ref="F8">IF(AND(Table27[[#This Row],[Year]]=2017,Table27[[#This Row],[Sales]]&lt;MEDIAN(IF(Table27[Year]=2017,Table27[Sales]))),"Yes","No")</f>
        <v>No</v>
      </c>
      <c r="G8" s="18">
        <f>Table27[[#This Row],[Sales]]*0.9</f>
        <v>2070</v>
      </c>
      <c r="H8" s="5">
        <f>Table27[[#This Row],[Rating]]*0.9</f>
        <v>0.25200000000000006</v>
      </c>
      <c r="I8" s="18">
        <f>IF(Table27[[#This Row],[Below Median Sales]]="Yes",Table27[[#This Row],[Sales]]*0.9,Table27[[#This Row],[Sales]])</f>
        <v>2300</v>
      </c>
    </row>
    <row r="9" spans="1:9">
      <c r="A9">
        <v>2016</v>
      </c>
      <c r="B9" t="s">
        <v>532</v>
      </c>
      <c r="C9" t="s">
        <v>540</v>
      </c>
      <c r="D9" s="6">
        <v>3400</v>
      </c>
      <c r="E9" s="5">
        <v>0.36</v>
      </c>
      <c r="F9" t="str" cm="1">
        <f t="array" ref="F9">IF(AND(Table27[[#This Row],[Year]]=2017,Table27[[#This Row],[Sales]]&lt;MEDIAN(IF(Table27[Year]=2017,Table27[Sales]))),"Yes","No")</f>
        <v>No</v>
      </c>
      <c r="G9" s="18">
        <f>Table27[[#This Row],[Sales]]*0.9</f>
        <v>3060</v>
      </c>
      <c r="H9" s="5">
        <f>Table27[[#This Row],[Rating]]*0.9</f>
        <v>0.32400000000000001</v>
      </c>
      <c r="I9" s="18">
        <f>IF(Table27[[#This Row],[Below Median Sales]]="Yes",Table27[[#This Row],[Sales]]*0.9,Table27[[#This Row],[Sales]])</f>
        <v>3400</v>
      </c>
    </row>
    <row r="10" spans="1:9">
      <c r="A10">
        <v>2016</v>
      </c>
      <c r="B10" t="s">
        <v>267</v>
      </c>
      <c r="C10" t="s">
        <v>541</v>
      </c>
      <c r="D10" s="6">
        <v>6300</v>
      </c>
      <c r="E10" s="5">
        <v>0.4</v>
      </c>
      <c r="F10" t="str" cm="1">
        <f t="array" ref="F10">IF(AND(Table27[[#This Row],[Year]]=2017,Table27[[#This Row],[Sales]]&lt;MEDIAN(IF(Table27[Year]=2017,Table27[Sales]))),"Yes","No")</f>
        <v>No</v>
      </c>
      <c r="G10" s="18">
        <f>Table27[[#This Row],[Sales]]*0.9</f>
        <v>5670</v>
      </c>
      <c r="H10" s="5">
        <f>Table27[[#This Row],[Rating]]*0.9</f>
        <v>0.36000000000000004</v>
      </c>
      <c r="I10" s="18">
        <f>IF(Table27[[#This Row],[Below Median Sales]]="Yes",Table27[[#This Row],[Sales]]*0.9,Table27[[#This Row],[Sales]])</f>
        <v>6300</v>
      </c>
    </row>
    <row r="11" spans="1:9">
      <c r="A11">
        <v>2017</v>
      </c>
      <c r="B11" t="s">
        <v>532</v>
      </c>
      <c r="C11" t="s">
        <v>540</v>
      </c>
      <c r="D11" s="6">
        <v>5400</v>
      </c>
      <c r="E11" s="5">
        <v>0.38</v>
      </c>
      <c r="F11" t="str" cm="1">
        <f t="array" ref="F11">IF(AND(Table27[[#This Row],[Year]]=2017,Table27[[#This Row],[Sales]]&lt;MEDIAN(IF(Table27[Year]=2017,Table27[Sales]))),"Yes","No")</f>
        <v>Yes</v>
      </c>
      <c r="G11" s="18">
        <f>Table27[[#This Row],[Sales]]*0.9</f>
        <v>4860</v>
      </c>
      <c r="H11" s="5">
        <f>Table27[[#This Row],[Rating]]*0.9</f>
        <v>0.34200000000000003</v>
      </c>
      <c r="I11" s="18">
        <f>IF(Table27[[#This Row],[Below Median Sales]]="Yes",Table27[[#This Row],[Sales]]*0.9,Table27[[#This Row],[Sales]])</f>
        <v>4860</v>
      </c>
    </row>
    <row r="12" spans="1:9">
      <c r="A12">
        <v>2016</v>
      </c>
      <c r="B12" t="s">
        <v>542</v>
      </c>
      <c r="C12" t="s">
        <v>543</v>
      </c>
      <c r="D12" s="6">
        <v>17000</v>
      </c>
      <c r="E12" s="5">
        <v>0.9</v>
      </c>
      <c r="F12" t="str" cm="1">
        <f t="array" ref="F12">IF(AND(Table27[[#This Row],[Year]]=2017,Table27[[#This Row],[Sales]]&lt;MEDIAN(IF(Table27[Year]=2017,Table27[Sales]))),"Yes","No")</f>
        <v>No</v>
      </c>
      <c r="G12" s="18">
        <f>Table27[[#This Row],[Sales]]*0.9</f>
        <v>15300</v>
      </c>
      <c r="H12" s="5">
        <f>Table27[[#This Row],[Rating]]*0.9</f>
        <v>0.81</v>
      </c>
      <c r="I12" s="18">
        <f>IF(Table27[[#This Row],[Below Median Sales]]="Yes",Table27[[#This Row],[Sales]]*0.9,Table27[[#This Row],[Sales]])</f>
        <v>17000</v>
      </c>
    </row>
    <row r="13" spans="1:9">
      <c r="A13">
        <v>2016</v>
      </c>
      <c r="B13" t="s">
        <v>542</v>
      </c>
      <c r="C13" t="s">
        <v>544</v>
      </c>
      <c r="D13" s="6">
        <v>21600</v>
      </c>
      <c r="E13" s="5">
        <v>0.9</v>
      </c>
      <c r="F13" t="str" cm="1">
        <f t="array" ref="F13">IF(AND(Table27[[#This Row],[Year]]=2017,Table27[[#This Row],[Sales]]&lt;MEDIAN(IF(Table27[Year]=2017,Table27[Sales]))),"Yes","No")</f>
        <v>No</v>
      </c>
      <c r="G13" s="18">
        <f>Table27[[#This Row],[Sales]]*0.9</f>
        <v>19440</v>
      </c>
      <c r="H13" s="5">
        <f>Table27[[#This Row],[Rating]]*0.9</f>
        <v>0.81</v>
      </c>
      <c r="I13" s="18">
        <f>IF(Table27[[#This Row],[Below Median Sales]]="Yes",Table27[[#This Row],[Sales]]*0.9,Table27[[#This Row],[Sales]])</f>
        <v>21600</v>
      </c>
    </row>
    <row r="14" spans="1:9">
      <c r="A14">
        <v>2016</v>
      </c>
      <c r="B14" t="s">
        <v>542</v>
      </c>
      <c r="C14" t="s">
        <v>545</v>
      </c>
      <c r="D14" s="6">
        <v>29800</v>
      </c>
      <c r="E14" s="5">
        <v>0.9</v>
      </c>
      <c r="F14" t="str" cm="1">
        <f t="array" ref="F14">IF(AND(Table27[[#This Row],[Year]]=2017,Table27[[#This Row],[Sales]]&lt;MEDIAN(IF(Table27[Year]=2017,Table27[Sales]))),"Yes","No")</f>
        <v>No</v>
      </c>
      <c r="G14" s="18">
        <f>Table27[[#This Row],[Sales]]*0.9</f>
        <v>26820</v>
      </c>
      <c r="H14" s="5">
        <f>Table27[[#This Row],[Rating]]*0.9</f>
        <v>0.81</v>
      </c>
      <c r="I14" s="18">
        <f>IF(Table27[[#This Row],[Below Median Sales]]="Yes",Table27[[#This Row],[Sales]]*0.9,Table27[[#This Row],[Sales]])</f>
        <v>29800</v>
      </c>
    </row>
    <row r="15" spans="1:9">
      <c r="A15">
        <v>2016</v>
      </c>
      <c r="B15" t="s">
        <v>532</v>
      </c>
      <c r="C15" t="s">
        <v>546</v>
      </c>
      <c r="D15" s="6">
        <v>1000</v>
      </c>
      <c r="E15" s="5">
        <v>0.23</v>
      </c>
      <c r="F15" t="str" cm="1">
        <f t="array" ref="F15">IF(AND(Table27[[#This Row],[Year]]=2017,Table27[[#This Row],[Sales]]&lt;MEDIAN(IF(Table27[Year]=2017,Table27[Sales]))),"Yes","No")</f>
        <v>No</v>
      </c>
      <c r="G15" s="18">
        <f>Table27[[#This Row],[Sales]]*0.9</f>
        <v>900</v>
      </c>
      <c r="H15" s="5">
        <f>Table27[[#This Row],[Rating]]*0.9</f>
        <v>0.20700000000000002</v>
      </c>
      <c r="I15" s="18">
        <f>IF(Table27[[#This Row],[Below Median Sales]]="Yes",Table27[[#This Row],[Sales]]*0.9,Table27[[#This Row],[Sales]])</f>
        <v>1000</v>
      </c>
    </row>
    <row r="16" spans="1:9">
      <c r="A16">
        <v>2015</v>
      </c>
      <c r="B16" t="s">
        <v>534</v>
      </c>
      <c r="C16" t="s">
        <v>547</v>
      </c>
      <c r="D16" s="6">
        <v>6700</v>
      </c>
      <c r="E16" s="5">
        <v>0.05</v>
      </c>
      <c r="F16" t="str" cm="1">
        <f t="array" ref="F16">IF(AND(Table27[[#This Row],[Year]]=2017,Table27[[#This Row],[Sales]]&lt;MEDIAN(IF(Table27[Year]=2017,Table27[Sales]))),"Yes","No")</f>
        <v>No</v>
      </c>
      <c r="G16" s="18">
        <f>Table27[[#This Row],[Sales]]*0.9</f>
        <v>6030</v>
      </c>
      <c r="H16" s="5">
        <f>Table27[[#This Row],[Rating]]*0.9</f>
        <v>4.5000000000000005E-2</v>
      </c>
      <c r="I16" s="18">
        <f>IF(Table27[[#This Row],[Below Median Sales]]="Yes",Table27[[#This Row],[Sales]]*0.9,Table27[[#This Row],[Sales]])</f>
        <v>6700</v>
      </c>
    </row>
    <row r="17" spans="1:9">
      <c r="A17">
        <v>2017</v>
      </c>
      <c r="B17" t="s">
        <v>532</v>
      </c>
      <c r="C17" t="s">
        <v>546</v>
      </c>
      <c r="D17" s="6">
        <v>600</v>
      </c>
      <c r="E17" s="5">
        <v>0.27</v>
      </c>
      <c r="F17" t="str" cm="1">
        <f t="array" ref="F17">IF(AND(Table27[[#This Row],[Year]]=2017,Table27[[#This Row],[Sales]]&lt;MEDIAN(IF(Table27[Year]=2017,Table27[Sales]))),"Yes","No")</f>
        <v>Yes</v>
      </c>
      <c r="G17" s="18">
        <f>Table27[[#This Row],[Sales]]*0.9</f>
        <v>540</v>
      </c>
      <c r="H17" s="5">
        <f>Table27[[#This Row],[Rating]]*0.9</f>
        <v>0.24300000000000002</v>
      </c>
      <c r="I17" s="18">
        <f>IF(Table27[[#This Row],[Below Median Sales]]="Yes",Table27[[#This Row],[Sales]]*0.9,Table27[[#This Row],[Sales]])</f>
        <v>540</v>
      </c>
    </row>
    <row r="18" spans="1:9">
      <c r="A18">
        <v>2015</v>
      </c>
      <c r="B18" t="s">
        <v>267</v>
      </c>
      <c r="C18" t="s">
        <v>548</v>
      </c>
      <c r="D18" s="6">
        <v>3500</v>
      </c>
      <c r="E18" s="5">
        <v>0.5</v>
      </c>
      <c r="F18" t="str" cm="1">
        <f t="array" ref="F18">IF(AND(Table27[[#This Row],[Year]]=2017,Table27[[#This Row],[Sales]]&lt;MEDIAN(IF(Table27[Year]=2017,Table27[Sales]))),"Yes","No")</f>
        <v>No</v>
      </c>
      <c r="G18" s="18">
        <f>Table27[[#This Row],[Sales]]*0.9</f>
        <v>3150</v>
      </c>
      <c r="H18" s="5">
        <f>Table27[[#This Row],[Rating]]*0.9</f>
        <v>0.45</v>
      </c>
      <c r="I18" s="18">
        <f>IF(Table27[[#This Row],[Below Median Sales]]="Yes",Table27[[#This Row],[Sales]]*0.9,Table27[[#This Row],[Sales]])</f>
        <v>3500</v>
      </c>
    </row>
    <row r="19" spans="1:9">
      <c r="A19">
        <v>2017</v>
      </c>
      <c r="B19" t="s">
        <v>534</v>
      </c>
      <c r="C19" t="s">
        <v>547</v>
      </c>
      <c r="D19" s="6">
        <v>7500</v>
      </c>
      <c r="E19" s="5">
        <v>0.4</v>
      </c>
      <c r="F19" t="str" cm="1">
        <f t="array" ref="F19">IF(AND(Table27[[#This Row],[Year]]=2017,Table27[[#This Row],[Sales]]&lt;MEDIAN(IF(Table27[Year]=2017,Table27[Sales]))),"Yes","No")</f>
        <v>Yes</v>
      </c>
      <c r="G19" s="18">
        <f>Table27[[#This Row],[Sales]]*0.9</f>
        <v>6750</v>
      </c>
      <c r="H19" s="5">
        <f>Table27[[#This Row],[Rating]]*0.9</f>
        <v>0.36000000000000004</v>
      </c>
      <c r="I19" s="18">
        <f>IF(Table27[[#This Row],[Below Median Sales]]="Yes",Table27[[#This Row],[Sales]]*0.9,Table27[[#This Row],[Sales]])</f>
        <v>6750</v>
      </c>
    </row>
    <row r="20" spans="1:9">
      <c r="A20">
        <v>2017</v>
      </c>
      <c r="B20" t="s">
        <v>542</v>
      </c>
      <c r="C20" t="s">
        <v>549</v>
      </c>
      <c r="D20" s="6">
        <v>63700</v>
      </c>
      <c r="E20" s="5">
        <v>0.9</v>
      </c>
      <c r="F20" t="str" cm="1">
        <f t="array" ref="F20">IF(AND(Table27[[#This Row],[Year]]=2017,Table27[[#This Row],[Sales]]&lt;MEDIAN(IF(Table27[Year]=2017,Table27[Sales]))),"Yes","No")</f>
        <v>No</v>
      </c>
      <c r="G20" s="18">
        <f>Table27[[#This Row],[Sales]]*0.9</f>
        <v>57330</v>
      </c>
      <c r="H20" s="5">
        <f>Table27[[#This Row],[Rating]]*0.9</f>
        <v>0.81</v>
      </c>
      <c r="I20" s="18">
        <f>IF(Table27[[#This Row],[Below Median Sales]]="Yes",Table27[[#This Row],[Sales]]*0.9,Table27[[#This Row],[Sales]])</f>
        <v>63700</v>
      </c>
    </row>
    <row r="21" spans="1:9">
      <c r="A21">
        <v>2017</v>
      </c>
      <c r="B21" t="s">
        <v>267</v>
      </c>
      <c r="C21" t="s">
        <v>550</v>
      </c>
      <c r="D21" s="6">
        <v>9300</v>
      </c>
      <c r="E21" s="5">
        <v>0.6</v>
      </c>
      <c r="F21" t="str" cm="1">
        <f t="array" ref="F21">IF(AND(Table27[[#This Row],[Year]]=2017,Table27[[#This Row],[Sales]]&lt;MEDIAN(IF(Table27[Year]=2017,Table27[Sales]))),"Yes","No")</f>
        <v>No</v>
      </c>
      <c r="G21" s="18">
        <f>Table27[[#This Row],[Sales]]*0.9</f>
        <v>8370</v>
      </c>
      <c r="H21" s="5">
        <f>Table27[[#This Row],[Rating]]*0.9</f>
        <v>0.54</v>
      </c>
      <c r="I21" s="18">
        <f>IF(Table27[[#This Row],[Below Median Sales]]="Yes",Table27[[#This Row],[Sales]]*0.9,Table27[[#This Row],[Sales]])</f>
        <v>9300</v>
      </c>
    </row>
    <row r="22" spans="1:9">
      <c r="A22">
        <v>2017</v>
      </c>
      <c r="B22" t="s">
        <v>267</v>
      </c>
      <c r="C22" t="s">
        <v>541</v>
      </c>
      <c r="D22" s="6">
        <v>8500</v>
      </c>
      <c r="E22" s="5">
        <v>0.46</v>
      </c>
      <c r="F22" t="str" cm="1">
        <f t="array" ref="F22">IF(AND(Table27[[#This Row],[Year]]=2017,Table27[[#This Row],[Sales]]&lt;MEDIAN(IF(Table27[Year]=2017,Table27[Sales]))),"Yes","No")</f>
        <v>Yes</v>
      </c>
      <c r="G22" s="18">
        <f>Table27[[#This Row],[Sales]]*0.9</f>
        <v>7650</v>
      </c>
      <c r="H22" s="5">
        <f>Table27[[#This Row],[Rating]]*0.9</f>
        <v>0.41400000000000003</v>
      </c>
      <c r="I22" s="18">
        <f>IF(Table27[[#This Row],[Below Median Sales]]="Yes",Table27[[#This Row],[Sales]]*0.9,Table27[[#This Row],[Sales]])</f>
        <v>7650</v>
      </c>
    </row>
    <row r="23" spans="1:9">
      <c r="A23">
        <v>2017</v>
      </c>
      <c r="B23" t="s">
        <v>542</v>
      </c>
      <c r="C23" t="s">
        <v>551</v>
      </c>
      <c r="D23" s="6">
        <v>33700</v>
      </c>
      <c r="E23" s="5">
        <v>0.92</v>
      </c>
      <c r="F23" t="str" cm="1">
        <f t="array" ref="F23">IF(AND(Table27[[#This Row],[Year]]=2017,Table27[[#This Row],[Sales]]&lt;MEDIAN(IF(Table27[Year]=2017,Table27[Sales]))),"Yes","No")</f>
        <v>No</v>
      </c>
      <c r="G23" s="18">
        <f>Table27[[#This Row],[Sales]]*0.9</f>
        <v>30330</v>
      </c>
      <c r="H23" s="5">
        <f>Table27[[#This Row],[Rating]]*0.9</f>
        <v>0.82800000000000007</v>
      </c>
      <c r="I23" s="18">
        <f>IF(Table27[[#This Row],[Below Median Sales]]="Yes",Table27[[#This Row],[Sales]]*0.9,Table27[[#This Row],[Sales]])</f>
        <v>33700</v>
      </c>
    </row>
    <row r="24" spans="1:9">
      <c r="A24">
        <v>2017</v>
      </c>
      <c r="B24" t="s">
        <v>534</v>
      </c>
      <c r="C24" t="s">
        <v>552</v>
      </c>
      <c r="D24" s="6">
        <v>600</v>
      </c>
      <c r="E24" s="5">
        <v>0.15</v>
      </c>
      <c r="F24" t="str" cm="1">
        <f t="array" ref="F24">IF(AND(Table27[[#This Row],[Year]]=2017,Table27[[#This Row],[Sales]]&lt;MEDIAN(IF(Table27[Year]=2017,Table27[Sales]))),"Yes","No")</f>
        <v>Yes</v>
      </c>
      <c r="G24" s="18">
        <f>Table27[[#This Row],[Sales]]*0.9</f>
        <v>540</v>
      </c>
      <c r="H24" s="5">
        <f>Table27[[#This Row],[Rating]]*0.9</f>
        <v>0.13500000000000001</v>
      </c>
      <c r="I24" s="18">
        <f>IF(Table27[[#This Row],[Below Median Sales]]="Yes",Table27[[#This Row],[Sales]]*0.9,Table27[[#This Row],[Sales]])</f>
        <v>540</v>
      </c>
    </row>
    <row r="25" spans="1:9">
      <c r="A25">
        <v>2015</v>
      </c>
      <c r="B25" t="s">
        <v>267</v>
      </c>
      <c r="C25" t="s">
        <v>541</v>
      </c>
      <c r="D25" s="6">
        <v>3100</v>
      </c>
      <c r="E25" s="5">
        <v>0.35</v>
      </c>
      <c r="F25" t="str" cm="1">
        <f t="array" ref="F25">IF(AND(Table27[[#This Row],[Year]]=2017,Table27[[#This Row],[Sales]]&lt;MEDIAN(IF(Table27[Year]=2017,Table27[Sales]))),"Yes","No")</f>
        <v>No</v>
      </c>
      <c r="G25" s="18">
        <f>Table27[[#This Row],[Sales]]*0.9</f>
        <v>2790</v>
      </c>
      <c r="H25" s="5">
        <f>Table27[[#This Row],[Rating]]*0.9</f>
        <v>0.315</v>
      </c>
      <c r="I25" s="18">
        <f>IF(Table27[[#This Row],[Below Median Sales]]="Yes",Table27[[#This Row],[Sales]]*0.9,Table27[[#This Row],[Sales]])</f>
        <v>3100</v>
      </c>
    </row>
    <row r="26" spans="1:9">
      <c r="A26">
        <v>2017</v>
      </c>
      <c r="B26" t="s">
        <v>542</v>
      </c>
      <c r="C26" t="s">
        <v>553</v>
      </c>
      <c r="D26" s="6">
        <v>30700</v>
      </c>
      <c r="E26" s="5">
        <v>0.95</v>
      </c>
      <c r="F26" t="str" cm="1">
        <f t="array" ref="F26">IF(AND(Table27[[#This Row],[Year]]=2017,Table27[[#This Row],[Sales]]&lt;MEDIAN(IF(Table27[Year]=2017,Table27[Sales]))),"Yes","No")</f>
        <v>No</v>
      </c>
      <c r="G26" s="18">
        <f>Table27[[#This Row],[Sales]]*0.9</f>
        <v>27630</v>
      </c>
      <c r="H26" s="5">
        <f>Table27[[#This Row],[Rating]]*0.9</f>
        <v>0.85499999999999998</v>
      </c>
      <c r="I26" s="18">
        <f>IF(Table27[[#This Row],[Below Median Sales]]="Yes",Table27[[#This Row],[Sales]]*0.9,Table27[[#This Row],[Sales]])</f>
        <v>30700</v>
      </c>
    </row>
    <row r="27" spans="1:9">
      <c r="A27">
        <v>2016</v>
      </c>
      <c r="B27" t="s">
        <v>542</v>
      </c>
      <c r="C27" t="s">
        <v>553</v>
      </c>
      <c r="D27" s="6">
        <v>16400</v>
      </c>
      <c r="E27" s="5">
        <v>0.8</v>
      </c>
      <c r="F27" t="str" cm="1">
        <f t="array" ref="F27">IF(AND(Table27[[#This Row],[Year]]=2017,Table27[[#This Row],[Sales]]&lt;MEDIAN(IF(Table27[Year]=2017,Table27[Sales]))),"Yes","No")</f>
        <v>No</v>
      </c>
      <c r="G27" s="18">
        <f>Table27[[#This Row],[Sales]]*0.9</f>
        <v>14760</v>
      </c>
      <c r="H27" s="5">
        <f>Table27[[#This Row],[Rating]]*0.9</f>
        <v>0.72000000000000008</v>
      </c>
      <c r="I27" s="18">
        <f>IF(Table27[[#This Row],[Below Median Sales]]="Yes",Table27[[#This Row],[Sales]]*0.9,Table27[[#This Row],[Sales]])</f>
        <v>16400</v>
      </c>
    </row>
    <row r="28" spans="1:9">
      <c r="A28">
        <v>2016</v>
      </c>
      <c r="B28" t="s">
        <v>542</v>
      </c>
      <c r="C28" t="s">
        <v>551</v>
      </c>
      <c r="D28" s="6">
        <v>22100</v>
      </c>
      <c r="E28" s="5">
        <v>0.9</v>
      </c>
      <c r="F28" t="str" cm="1">
        <f t="array" ref="F28">IF(AND(Table27[[#This Row],[Year]]=2017,Table27[[#This Row],[Sales]]&lt;MEDIAN(IF(Table27[Year]=2017,Table27[Sales]))),"Yes","No")</f>
        <v>No</v>
      </c>
      <c r="G28" s="18">
        <f>Table27[[#This Row],[Sales]]*0.9</f>
        <v>19890</v>
      </c>
      <c r="H28" s="5">
        <f>Table27[[#This Row],[Rating]]*0.9</f>
        <v>0.81</v>
      </c>
      <c r="I28" s="18">
        <f>IF(Table27[[#This Row],[Below Median Sales]]="Yes",Table27[[#This Row],[Sales]]*0.9,Table27[[#This Row],[Sales]])</f>
        <v>22100</v>
      </c>
    </row>
    <row r="29" spans="1:9">
      <c r="A29">
        <v>2017</v>
      </c>
      <c r="B29" t="s">
        <v>542</v>
      </c>
      <c r="C29" t="s">
        <v>543</v>
      </c>
      <c r="D29" s="6">
        <v>34000</v>
      </c>
      <c r="E29" s="5">
        <v>0.95</v>
      </c>
      <c r="F29" t="str" cm="1">
        <f t="array" ref="F29">IF(AND(Table27[[#This Row],[Year]]=2017,Table27[[#This Row],[Sales]]&lt;MEDIAN(IF(Table27[Year]=2017,Table27[Sales]))),"Yes","No")</f>
        <v>No</v>
      </c>
      <c r="G29" s="18">
        <f>Table27[[#This Row],[Sales]]*0.9</f>
        <v>30600</v>
      </c>
      <c r="H29" s="5">
        <f>Table27[[#This Row],[Rating]]*0.9</f>
        <v>0.85499999999999998</v>
      </c>
      <c r="I29" s="18">
        <f>IF(Table27[[#This Row],[Below Median Sales]]="Yes",Table27[[#This Row],[Sales]]*0.9,Table27[[#This Row],[Sales]])</f>
        <v>34000</v>
      </c>
    </row>
    <row r="30" spans="1:9">
      <c r="A30">
        <v>2015</v>
      </c>
      <c r="B30" t="s">
        <v>542</v>
      </c>
      <c r="C30" t="s">
        <v>553</v>
      </c>
      <c r="D30" s="6">
        <v>700</v>
      </c>
      <c r="E30" s="5">
        <v>0.1</v>
      </c>
      <c r="F30" t="str" cm="1">
        <f t="array" ref="F30">IF(AND(Table27[[#This Row],[Year]]=2017,Table27[[#This Row],[Sales]]&lt;MEDIAN(IF(Table27[Year]=2017,Table27[Sales]))),"Yes","No")</f>
        <v>No</v>
      </c>
      <c r="G30" s="18">
        <f>Table27[[#This Row],[Sales]]*0.9</f>
        <v>630</v>
      </c>
      <c r="H30" s="5">
        <f>Table27[[#This Row],[Rating]]*0.9</f>
        <v>9.0000000000000011E-2</v>
      </c>
      <c r="I30" s="18">
        <f>IF(Table27[[#This Row],[Below Median Sales]]="Yes",Table27[[#This Row],[Sales]]*0.9,Table27[[#This Row],[Sales]])</f>
        <v>700</v>
      </c>
    </row>
    <row r="31" spans="1:9">
      <c r="A31">
        <v>2015</v>
      </c>
      <c r="B31" t="s">
        <v>534</v>
      </c>
      <c r="C31" t="s">
        <v>538</v>
      </c>
      <c r="D31" s="6">
        <v>3300</v>
      </c>
      <c r="E31" s="5">
        <v>0.3</v>
      </c>
      <c r="F31" t="str" cm="1">
        <f t="array" ref="F31">IF(AND(Table27[[#This Row],[Year]]=2017,Table27[[#This Row],[Sales]]&lt;MEDIAN(IF(Table27[Year]=2017,Table27[Sales]))),"Yes","No")</f>
        <v>No</v>
      </c>
      <c r="G31" s="18">
        <f>Table27[[#This Row],[Sales]]*0.9</f>
        <v>2970</v>
      </c>
      <c r="H31" s="5">
        <f>Table27[[#This Row],[Rating]]*0.9</f>
        <v>0.27</v>
      </c>
      <c r="I31" s="18">
        <f>IF(Table27[[#This Row],[Below Median Sales]]="Yes",Table27[[#This Row],[Sales]]*0.9,Table27[[#This Row],[Sales]])</f>
        <v>3300</v>
      </c>
    </row>
    <row r="32" spans="1:9">
      <c r="A32">
        <v>2017</v>
      </c>
      <c r="B32" t="s">
        <v>267</v>
      </c>
      <c r="C32" t="s">
        <v>548</v>
      </c>
      <c r="D32" s="6">
        <v>16900</v>
      </c>
      <c r="E32" s="5">
        <v>0.65</v>
      </c>
      <c r="F32" t="str" cm="1">
        <f t="array" ref="F32">IF(AND(Table27[[#This Row],[Year]]=2017,Table27[[#This Row],[Sales]]&lt;MEDIAN(IF(Table27[Year]=2017,Table27[Sales]))),"Yes","No")</f>
        <v>No</v>
      </c>
      <c r="G32" s="18">
        <f>Table27[[#This Row],[Sales]]*0.9</f>
        <v>15210</v>
      </c>
      <c r="H32" s="5">
        <f>Table27[[#This Row],[Rating]]*0.9</f>
        <v>0.58500000000000008</v>
      </c>
      <c r="I32" s="18">
        <f>IF(Table27[[#This Row],[Below Median Sales]]="Yes",Table27[[#This Row],[Sales]]*0.9,Table27[[#This Row],[Sales]])</f>
        <v>16900</v>
      </c>
    </row>
    <row r="33" spans="1:9">
      <c r="A33">
        <v>2017</v>
      </c>
      <c r="B33" t="s">
        <v>542</v>
      </c>
      <c r="C33" t="s">
        <v>544</v>
      </c>
      <c r="D33" s="6">
        <v>36700</v>
      </c>
      <c r="E33" s="5">
        <v>0.9</v>
      </c>
      <c r="F33" t="str" cm="1">
        <f t="array" ref="F33">IF(AND(Table27[[#This Row],[Year]]=2017,Table27[[#This Row],[Sales]]&lt;MEDIAN(IF(Table27[Year]=2017,Table27[Sales]))),"Yes","No")</f>
        <v>No</v>
      </c>
      <c r="G33" s="18">
        <f>Table27[[#This Row],[Sales]]*0.9</f>
        <v>33030</v>
      </c>
      <c r="H33" s="5">
        <f>Table27[[#This Row],[Rating]]*0.9</f>
        <v>0.81</v>
      </c>
      <c r="I33" s="18">
        <f>IF(Table27[[#This Row],[Below Median Sales]]="Yes",Table27[[#This Row],[Sales]]*0.9,Table27[[#This Row],[Sales]])</f>
        <v>36700</v>
      </c>
    </row>
    <row r="34" spans="1:9">
      <c r="A34">
        <v>2015</v>
      </c>
      <c r="B34" t="s">
        <v>542</v>
      </c>
      <c r="C34" t="s">
        <v>543</v>
      </c>
      <c r="D34" s="6">
        <v>8300</v>
      </c>
      <c r="E34" s="5">
        <v>0.99</v>
      </c>
      <c r="F34" t="str" cm="1">
        <f t="array" ref="F34">IF(AND(Table27[[#This Row],[Year]]=2017,Table27[[#This Row],[Sales]]&lt;MEDIAN(IF(Table27[Year]=2017,Table27[Sales]))),"Yes","No")</f>
        <v>No</v>
      </c>
      <c r="G34" s="18">
        <f>Table27[[#This Row],[Sales]]*0.9</f>
        <v>7470</v>
      </c>
      <c r="H34" s="5">
        <f>Table27[[#This Row],[Rating]]*0.9</f>
        <v>0.89100000000000001</v>
      </c>
      <c r="I34" s="18">
        <f>IF(Table27[[#This Row],[Below Median Sales]]="Yes",Table27[[#This Row],[Sales]]*0.9,Table27[[#This Row],[Sales]])</f>
        <v>8300</v>
      </c>
    </row>
    <row r="35" spans="1:9">
      <c r="A35">
        <v>2016</v>
      </c>
      <c r="B35" t="s">
        <v>534</v>
      </c>
      <c r="C35" t="s">
        <v>536</v>
      </c>
      <c r="D35" s="6">
        <v>2900</v>
      </c>
      <c r="E35" s="5">
        <v>0.36</v>
      </c>
      <c r="F35" t="str" cm="1">
        <f t="array" ref="F35">IF(AND(Table27[[#This Row],[Year]]=2017,Table27[[#This Row],[Sales]]&lt;MEDIAN(IF(Table27[Year]=2017,Table27[Sales]))),"Yes","No")</f>
        <v>No</v>
      </c>
      <c r="G35" s="18">
        <f>Table27[[#This Row],[Sales]]*0.9</f>
        <v>2610</v>
      </c>
      <c r="H35" s="5">
        <f>Table27[[#This Row],[Rating]]*0.9</f>
        <v>0.32400000000000001</v>
      </c>
      <c r="I35" s="18">
        <f>IF(Table27[[#This Row],[Below Median Sales]]="Yes",Table27[[#This Row],[Sales]]*0.9,Table27[[#This Row],[Sales]])</f>
        <v>2900</v>
      </c>
    </row>
    <row r="36" spans="1:9">
      <c r="A36">
        <v>2015</v>
      </c>
      <c r="B36" t="s">
        <v>542</v>
      </c>
      <c r="C36" t="s">
        <v>549</v>
      </c>
      <c r="D36" s="6">
        <v>8700</v>
      </c>
      <c r="E36" s="5">
        <v>0.9</v>
      </c>
      <c r="F36" t="str" cm="1">
        <f t="array" ref="F36">IF(AND(Table27[[#This Row],[Year]]=2017,Table27[[#This Row],[Sales]]&lt;MEDIAN(IF(Table27[Year]=2017,Table27[Sales]))),"Yes","No")</f>
        <v>No</v>
      </c>
      <c r="G36" s="18">
        <f>Table27[[#This Row],[Sales]]*0.9</f>
        <v>7830</v>
      </c>
      <c r="H36" s="5">
        <f>Table27[[#This Row],[Rating]]*0.9</f>
        <v>0.81</v>
      </c>
      <c r="I36" s="18">
        <f>IF(Table27[[#This Row],[Below Median Sales]]="Yes",Table27[[#This Row],[Sales]]*0.9,Table27[[#This Row],[Sales]])</f>
        <v>8700</v>
      </c>
    </row>
    <row r="37" spans="1:9">
      <c r="A37">
        <v>2017</v>
      </c>
      <c r="B37" t="s">
        <v>542</v>
      </c>
      <c r="C37" t="s">
        <v>545</v>
      </c>
      <c r="D37" s="6">
        <v>35000</v>
      </c>
      <c r="E37" s="5">
        <v>1</v>
      </c>
      <c r="F37" t="str" cm="1">
        <f t="array" ref="F37">IF(AND(Table27[[#This Row],[Year]]=2017,Table27[[#This Row],[Sales]]&lt;MEDIAN(IF(Table27[Year]=2017,Table27[Sales]))),"Yes","No")</f>
        <v>No</v>
      </c>
      <c r="G37" s="18">
        <f>Table27[[#This Row],[Sales]]*0.9</f>
        <v>31500</v>
      </c>
      <c r="H37" s="5">
        <f>Table27[[#This Row],[Rating]]*0.9</f>
        <v>0.9</v>
      </c>
      <c r="I37" s="18">
        <f>IF(Table27[[#This Row],[Below Median Sales]]="Yes",Table27[[#This Row],[Sales]]*0.9,Table27[[#This Row],[Sales]])</f>
        <v>35000</v>
      </c>
    </row>
    <row r="38" spans="1:9">
      <c r="A38">
        <v>2016</v>
      </c>
      <c r="B38" t="s">
        <v>267</v>
      </c>
      <c r="C38" t="s">
        <v>548</v>
      </c>
      <c r="D38" s="6">
        <v>8300</v>
      </c>
      <c r="E38" s="5">
        <v>0.46</v>
      </c>
      <c r="F38" t="str" cm="1">
        <f t="array" ref="F38">IF(AND(Table27[[#This Row],[Year]]=2017,Table27[[#This Row],[Sales]]&lt;MEDIAN(IF(Table27[Year]=2017,Table27[Sales]))),"Yes","No")</f>
        <v>No</v>
      </c>
      <c r="G38" s="18">
        <f>Table27[[#This Row],[Sales]]*0.9</f>
        <v>7470</v>
      </c>
      <c r="H38" s="5">
        <f>Table27[[#This Row],[Rating]]*0.9</f>
        <v>0.41400000000000003</v>
      </c>
      <c r="I38" s="18">
        <f>IF(Table27[[#This Row],[Below Median Sales]]="Yes",Table27[[#This Row],[Sales]]*0.9,Table27[[#This Row],[Sales]])</f>
        <v>8300</v>
      </c>
    </row>
    <row r="39" spans="1:9">
      <c r="A39">
        <v>2016</v>
      </c>
      <c r="B39" t="s">
        <v>532</v>
      </c>
      <c r="C39" t="s">
        <v>554</v>
      </c>
      <c r="D39" s="6">
        <v>16700</v>
      </c>
      <c r="E39" s="5">
        <v>0.75</v>
      </c>
      <c r="F39" t="str" cm="1">
        <f t="array" ref="F39">IF(AND(Table27[[#This Row],[Year]]=2017,Table27[[#This Row],[Sales]]&lt;MEDIAN(IF(Table27[Year]=2017,Table27[Sales]))),"Yes","No")</f>
        <v>No</v>
      </c>
      <c r="G39" s="18">
        <f>Table27[[#This Row],[Sales]]*0.9</f>
        <v>15030</v>
      </c>
      <c r="H39" s="5">
        <f>Table27[[#This Row],[Rating]]*0.9</f>
        <v>0.67500000000000004</v>
      </c>
      <c r="I39" s="18">
        <f>IF(Table27[[#This Row],[Below Median Sales]]="Yes",Table27[[#This Row],[Sales]]*0.9,Table27[[#This Row],[Sales]])</f>
        <v>16700</v>
      </c>
    </row>
    <row r="40" spans="1:9">
      <c r="A40">
        <v>2016</v>
      </c>
      <c r="B40" t="s">
        <v>267</v>
      </c>
      <c r="C40" t="s">
        <v>555</v>
      </c>
      <c r="D40" s="6">
        <v>1800</v>
      </c>
      <c r="E40" s="5">
        <v>0.15</v>
      </c>
      <c r="F40" t="str" cm="1">
        <f t="array" ref="F40">IF(AND(Table27[[#This Row],[Year]]=2017,Table27[[#This Row],[Sales]]&lt;MEDIAN(IF(Table27[Year]=2017,Table27[Sales]))),"Yes","No")</f>
        <v>No</v>
      </c>
      <c r="G40" s="18">
        <f>Table27[[#This Row],[Sales]]*0.9</f>
        <v>1620</v>
      </c>
      <c r="H40" s="5">
        <f>Table27[[#This Row],[Rating]]*0.9</f>
        <v>0.13500000000000001</v>
      </c>
      <c r="I40" s="18">
        <f>IF(Table27[[#This Row],[Below Median Sales]]="Yes",Table27[[#This Row],[Sales]]*0.9,Table27[[#This Row],[Sales]])</f>
        <v>1800</v>
      </c>
    </row>
    <row r="41" spans="1:9">
      <c r="A41">
        <v>2017</v>
      </c>
      <c r="B41" t="s">
        <v>534</v>
      </c>
      <c r="C41" t="s">
        <v>535</v>
      </c>
      <c r="D41" s="6">
        <v>3700</v>
      </c>
      <c r="E41" s="5">
        <v>0.48</v>
      </c>
      <c r="F41" t="str" cm="1">
        <f t="array" ref="F41">IF(AND(Table27[[#This Row],[Year]]=2017,Table27[[#This Row],[Sales]]&lt;MEDIAN(IF(Table27[Year]=2017,Table27[Sales]))),"Yes","No")</f>
        <v>Yes</v>
      </c>
      <c r="G41" s="18">
        <f>Table27[[#This Row],[Sales]]*0.9</f>
        <v>3330</v>
      </c>
      <c r="H41" s="5">
        <f>Table27[[#This Row],[Rating]]*0.9</f>
        <v>0.432</v>
      </c>
      <c r="I41" s="18">
        <f>IF(Table27[[#This Row],[Below Median Sales]]="Yes",Table27[[#This Row],[Sales]]*0.9,Table27[[#This Row],[Sales]])</f>
        <v>3330</v>
      </c>
    </row>
    <row r="42" spans="1:9">
      <c r="A42">
        <v>2016</v>
      </c>
      <c r="B42" t="s">
        <v>534</v>
      </c>
      <c r="C42" t="s">
        <v>537</v>
      </c>
      <c r="D42" s="6">
        <v>12000</v>
      </c>
      <c r="E42" s="5">
        <v>0.66</v>
      </c>
      <c r="F42" t="str" cm="1">
        <f t="array" ref="F42">IF(AND(Table27[[#This Row],[Year]]=2017,Table27[[#This Row],[Sales]]&lt;MEDIAN(IF(Table27[Year]=2017,Table27[Sales]))),"Yes","No")</f>
        <v>No</v>
      </c>
      <c r="G42" s="18">
        <f>Table27[[#This Row],[Sales]]*0.9</f>
        <v>10800</v>
      </c>
      <c r="H42" s="5">
        <f>Table27[[#This Row],[Rating]]*0.9</f>
        <v>0.59400000000000008</v>
      </c>
      <c r="I42" s="18">
        <f>IF(Table27[[#This Row],[Below Median Sales]]="Yes",Table27[[#This Row],[Sales]]*0.9,Table27[[#This Row],[Sales]])</f>
        <v>12000</v>
      </c>
    </row>
    <row r="43" spans="1:9">
      <c r="A43">
        <v>2015</v>
      </c>
      <c r="B43" t="s">
        <v>542</v>
      </c>
      <c r="C43" t="s">
        <v>545</v>
      </c>
      <c r="D43" s="6">
        <v>10000</v>
      </c>
      <c r="E43" s="5">
        <v>0.85</v>
      </c>
      <c r="F43" t="str" cm="1">
        <f t="array" ref="F43">IF(AND(Table27[[#This Row],[Year]]=2017,Table27[[#This Row],[Sales]]&lt;MEDIAN(IF(Table27[Year]=2017,Table27[Sales]))),"Yes","No")</f>
        <v>No</v>
      </c>
      <c r="G43" s="18">
        <f>Table27[[#This Row],[Sales]]*0.9</f>
        <v>9000</v>
      </c>
      <c r="H43" s="5">
        <f>Table27[[#This Row],[Rating]]*0.9</f>
        <v>0.76500000000000001</v>
      </c>
      <c r="I43" s="18">
        <f>IF(Table27[[#This Row],[Below Median Sales]]="Yes",Table27[[#This Row],[Sales]]*0.9,Table27[[#This Row],[Sales]])</f>
        <v>10000</v>
      </c>
    </row>
    <row r="44" spans="1:9">
      <c r="A44">
        <v>2015</v>
      </c>
      <c r="B44" t="s">
        <v>532</v>
      </c>
      <c r="C44" t="s">
        <v>546</v>
      </c>
      <c r="D44" s="6">
        <v>500</v>
      </c>
      <c r="E44" s="5">
        <v>0.35</v>
      </c>
      <c r="F44" t="str" cm="1">
        <f t="array" ref="F44">IF(AND(Table27[[#This Row],[Year]]=2017,Table27[[#This Row],[Sales]]&lt;MEDIAN(IF(Table27[Year]=2017,Table27[Sales]))),"Yes","No")</f>
        <v>No</v>
      </c>
      <c r="G44" s="18">
        <f>Table27[[#This Row],[Sales]]*0.9</f>
        <v>450</v>
      </c>
      <c r="H44" s="5">
        <f>Table27[[#This Row],[Rating]]*0.9</f>
        <v>0.315</v>
      </c>
      <c r="I44" s="18">
        <f>IF(Table27[[#This Row],[Below Median Sales]]="Yes",Table27[[#This Row],[Sales]]*0.9,Table27[[#This Row],[Sales]])</f>
        <v>500</v>
      </c>
    </row>
    <row r="45" spans="1:9">
      <c r="A45">
        <v>2017</v>
      </c>
      <c r="B45" t="s">
        <v>532</v>
      </c>
      <c r="C45" t="s">
        <v>554</v>
      </c>
      <c r="D45" s="6">
        <v>21800</v>
      </c>
      <c r="E45" s="5">
        <v>0.96</v>
      </c>
      <c r="F45" t="str" cm="1">
        <f t="array" ref="F45">IF(AND(Table27[[#This Row],[Year]]=2017,Table27[[#This Row],[Sales]]&lt;MEDIAN(IF(Table27[Year]=2017,Table27[Sales]))),"Yes","No")</f>
        <v>No</v>
      </c>
      <c r="G45" s="18">
        <f>Table27[[#This Row],[Sales]]*0.9</f>
        <v>19620</v>
      </c>
      <c r="H45" s="5">
        <f>Table27[[#This Row],[Rating]]*0.9</f>
        <v>0.86399999999999999</v>
      </c>
      <c r="I45" s="18">
        <f>IF(Table27[[#This Row],[Below Median Sales]]="Yes",Table27[[#This Row],[Sales]]*0.9,Table27[[#This Row],[Sales]])</f>
        <v>21800</v>
      </c>
    </row>
    <row r="46" spans="1:9">
      <c r="A46">
        <v>2016</v>
      </c>
      <c r="B46" t="s">
        <v>532</v>
      </c>
      <c r="C46" t="s">
        <v>533</v>
      </c>
      <c r="D46" s="6">
        <v>16400</v>
      </c>
      <c r="E46" s="5">
        <v>0.7</v>
      </c>
      <c r="F46" t="str" cm="1">
        <f t="array" ref="F46">IF(AND(Table27[[#This Row],[Year]]=2017,Table27[[#This Row],[Sales]]&lt;MEDIAN(IF(Table27[Year]=2017,Table27[Sales]))),"Yes","No")</f>
        <v>No</v>
      </c>
      <c r="G46" s="18">
        <f>Table27[[#This Row],[Sales]]*0.9</f>
        <v>14760</v>
      </c>
      <c r="H46" s="5">
        <f>Table27[[#This Row],[Rating]]*0.9</f>
        <v>0.63</v>
      </c>
      <c r="I46" s="18">
        <f>IF(Table27[[#This Row],[Below Median Sales]]="Yes",Table27[[#This Row],[Sales]]*0.9,Table27[[#This Row],[Sales]])</f>
        <v>16400</v>
      </c>
    </row>
    <row r="47" spans="1:9">
      <c r="A47">
        <v>2016</v>
      </c>
      <c r="B47" t="s">
        <v>534</v>
      </c>
      <c r="C47" t="s">
        <v>552</v>
      </c>
      <c r="D47" s="6">
        <v>400</v>
      </c>
      <c r="E47" s="5">
        <v>0.2</v>
      </c>
      <c r="F47" t="str" cm="1">
        <f t="array" ref="F47">IF(AND(Table27[[#This Row],[Year]]=2017,Table27[[#This Row],[Sales]]&lt;MEDIAN(IF(Table27[Year]=2017,Table27[Sales]))),"Yes","No")</f>
        <v>No</v>
      </c>
      <c r="G47" s="18">
        <f>Table27[[#This Row],[Sales]]*0.9</f>
        <v>360</v>
      </c>
      <c r="H47" s="5">
        <f>Table27[[#This Row],[Rating]]*0.9</f>
        <v>0.18000000000000002</v>
      </c>
      <c r="I47" s="18">
        <f>IF(Table27[[#This Row],[Below Median Sales]]="Yes",Table27[[#This Row],[Sales]]*0.9,Table27[[#This Row],[Sales]])</f>
        <v>400</v>
      </c>
    </row>
    <row r="48" spans="1:9">
      <c r="A48">
        <v>2015</v>
      </c>
      <c r="B48" t="s">
        <v>534</v>
      </c>
      <c r="C48" t="s">
        <v>556</v>
      </c>
      <c r="D48" s="6">
        <v>3300</v>
      </c>
      <c r="E48" s="5">
        <v>0.36</v>
      </c>
      <c r="F48" t="str" cm="1">
        <f t="array" ref="F48">IF(AND(Table27[[#This Row],[Year]]=2017,Table27[[#This Row],[Sales]]&lt;MEDIAN(IF(Table27[Year]=2017,Table27[Sales]))),"Yes","No")</f>
        <v>No</v>
      </c>
      <c r="G48" s="18">
        <f>Table27[[#This Row],[Sales]]*0.9</f>
        <v>2970</v>
      </c>
      <c r="H48" s="5">
        <f>Table27[[#This Row],[Rating]]*0.9</f>
        <v>0.32400000000000001</v>
      </c>
      <c r="I48" s="18">
        <f>IF(Table27[[#This Row],[Below Median Sales]]="Yes",Table27[[#This Row],[Sales]]*0.9,Table27[[#This Row],[Sales]])</f>
        <v>3300</v>
      </c>
    </row>
    <row r="49" spans="1:9">
      <c r="A49">
        <v>2017</v>
      </c>
      <c r="B49" t="s">
        <v>532</v>
      </c>
      <c r="C49" t="s">
        <v>539</v>
      </c>
      <c r="D49" s="6">
        <v>5000</v>
      </c>
      <c r="E49" s="5">
        <v>0.35</v>
      </c>
      <c r="F49" t="str" cm="1">
        <f t="array" ref="F49">IF(AND(Table27[[#This Row],[Year]]=2017,Table27[[#This Row],[Sales]]&lt;MEDIAN(IF(Table27[Year]=2017,Table27[Sales]))),"Yes","No")</f>
        <v>Yes</v>
      </c>
      <c r="G49" s="18">
        <f>Table27[[#This Row],[Sales]]*0.9</f>
        <v>4500</v>
      </c>
      <c r="H49" s="5">
        <f>Table27[[#This Row],[Rating]]*0.9</f>
        <v>0.315</v>
      </c>
      <c r="I49" s="18">
        <f>IF(Table27[[#This Row],[Below Median Sales]]="Yes",Table27[[#This Row],[Sales]]*0.9,Table27[[#This Row],[Sales]])</f>
        <v>4500</v>
      </c>
    </row>
    <row r="50" spans="1:9">
      <c r="A50">
        <v>2016</v>
      </c>
      <c r="B50" t="s">
        <v>532</v>
      </c>
      <c r="C50" t="s">
        <v>539</v>
      </c>
      <c r="D50" s="6">
        <v>3300</v>
      </c>
      <c r="E50" s="5">
        <v>0.38</v>
      </c>
      <c r="F50" t="str" cm="1">
        <f t="array" ref="F50">IF(AND(Table27[[#This Row],[Year]]=2017,Table27[[#This Row],[Sales]]&lt;MEDIAN(IF(Table27[Year]=2017,Table27[Sales]))),"Yes","No")</f>
        <v>No</v>
      </c>
      <c r="G50" s="18">
        <f>Table27[[#This Row],[Sales]]*0.9</f>
        <v>2970</v>
      </c>
      <c r="H50" s="5">
        <f>Table27[[#This Row],[Rating]]*0.9</f>
        <v>0.34200000000000003</v>
      </c>
      <c r="I50" s="18">
        <f>IF(Table27[[#This Row],[Below Median Sales]]="Yes",Table27[[#This Row],[Sales]]*0.9,Table27[[#This Row],[Sales]])</f>
        <v>3300</v>
      </c>
    </row>
    <row r="51" spans="1:9">
      <c r="A51">
        <v>2015</v>
      </c>
      <c r="B51" t="s">
        <v>532</v>
      </c>
      <c r="C51" t="s">
        <v>557</v>
      </c>
      <c r="D51" s="6">
        <v>800</v>
      </c>
      <c r="E51" s="5">
        <v>0.36</v>
      </c>
      <c r="F51" t="str" cm="1">
        <f t="array" ref="F51">IF(AND(Table27[[#This Row],[Year]]=2017,Table27[[#This Row],[Sales]]&lt;MEDIAN(IF(Table27[Year]=2017,Table27[Sales]))),"Yes","No")</f>
        <v>No</v>
      </c>
      <c r="G51" s="18">
        <f>Table27[[#This Row],[Sales]]*0.9</f>
        <v>720</v>
      </c>
      <c r="H51" s="5">
        <f>Table27[[#This Row],[Rating]]*0.9</f>
        <v>0.32400000000000001</v>
      </c>
      <c r="I51" s="18">
        <f>IF(Table27[[#This Row],[Below Median Sales]]="Yes",Table27[[#This Row],[Sales]]*0.9,Table27[[#This Row],[Sales]])</f>
        <v>800</v>
      </c>
    </row>
    <row r="52" spans="1:9">
      <c r="A52">
        <v>2016</v>
      </c>
      <c r="B52" t="s">
        <v>534</v>
      </c>
      <c r="C52" t="s">
        <v>558</v>
      </c>
      <c r="D52" s="6">
        <v>15600</v>
      </c>
      <c r="E52" s="5">
        <v>0.65</v>
      </c>
      <c r="F52" t="str" cm="1">
        <f t="array" ref="F52">IF(AND(Table27[[#This Row],[Year]]=2017,Table27[[#This Row],[Sales]]&lt;MEDIAN(IF(Table27[Year]=2017,Table27[Sales]))),"Yes","No")</f>
        <v>No</v>
      </c>
      <c r="G52" s="18">
        <f>Table27[[#This Row],[Sales]]*0.9</f>
        <v>14040</v>
      </c>
      <c r="H52" s="5">
        <f>Table27[[#This Row],[Rating]]*0.9</f>
        <v>0.58500000000000008</v>
      </c>
      <c r="I52" s="18">
        <f>IF(Table27[[#This Row],[Below Median Sales]]="Yes",Table27[[#This Row],[Sales]]*0.9,Table27[[#This Row],[Sales]])</f>
        <v>15600</v>
      </c>
    </row>
    <row r="53" spans="1:9">
      <c r="A53">
        <v>2016</v>
      </c>
      <c r="B53" t="s">
        <v>532</v>
      </c>
      <c r="C53" t="s">
        <v>557</v>
      </c>
      <c r="D53" s="6">
        <v>1500</v>
      </c>
      <c r="E53" s="5">
        <v>0.17</v>
      </c>
      <c r="F53" t="str" cm="1">
        <f t="array" ref="F53">IF(AND(Table27[[#This Row],[Year]]=2017,Table27[[#This Row],[Sales]]&lt;MEDIAN(IF(Table27[Year]=2017,Table27[Sales]))),"Yes","No")</f>
        <v>No</v>
      </c>
      <c r="G53" s="18">
        <f>Table27[[#This Row],[Sales]]*0.9</f>
        <v>1350</v>
      </c>
      <c r="H53" s="5">
        <f>Table27[[#This Row],[Rating]]*0.9</f>
        <v>0.15300000000000002</v>
      </c>
      <c r="I53" s="18">
        <f>IF(Table27[[#This Row],[Below Median Sales]]="Yes",Table27[[#This Row],[Sales]]*0.9,Table27[[#This Row],[Sales]])</f>
        <v>1500</v>
      </c>
    </row>
    <row r="54" spans="1:9">
      <c r="A54">
        <v>2017</v>
      </c>
      <c r="B54" t="s">
        <v>532</v>
      </c>
      <c r="C54" t="s">
        <v>557</v>
      </c>
      <c r="D54" s="6">
        <v>6200</v>
      </c>
      <c r="E54" s="5">
        <v>0.38</v>
      </c>
      <c r="F54" t="str" cm="1">
        <f t="array" ref="F54">IF(AND(Table27[[#This Row],[Year]]=2017,Table27[[#This Row],[Sales]]&lt;MEDIAN(IF(Table27[Year]=2017,Table27[Sales]))),"Yes","No")</f>
        <v>Yes</v>
      </c>
      <c r="G54" s="18">
        <f>Table27[[#This Row],[Sales]]*0.9</f>
        <v>5580</v>
      </c>
      <c r="H54" s="5">
        <f>Table27[[#This Row],[Rating]]*0.9</f>
        <v>0.34200000000000003</v>
      </c>
      <c r="I54" s="18">
        <f>IF(Table27[[#This Row],[Below Median Sales]]="Yes",Table27[[#This Row],[Sales]]*0.9,Table27[[#This Row],[Sales]])</f>
        <v>5580</v>
      </c>
    </row>
    <row r="55" spans="1:9">
      <c r="A55">
        <v>2017</v>
      </c>
      <c r="B55" t="s">
        <v>534</v>
      </c>
      <c r="C55" t="s">
        <v>558</v>
      </c>
      <c r="D55" s="6">
        <v>27000</v>
      </c>
      <c r="E55" s="5">
        <v>0.88</v>
      </c>
      <c r="F55" t="str" cm="1">
        <f t="array" ref="F55">IF(AND(Table27[[#This Row],[Year]]=2017,Table27[[#This Row],[Sales]]&lt;MEDIAN(IF(Table27[Year]=2017,Table27[Sales]))),"Yes","No")</f>
        <v>No</v>
      </c>
      <c r="G55" s="18">
        <f>Table27[[#This Row],[Sales]]*0.9</f>
        <v>24300</v>
      </c>
      <c r="H55" s="5">
        <f>Table27[[#This Row],[Rating]]*0.9</f>
        <v>0.79200000000000004</v>
      </c>
      <c r="I55" s="18">
        <f>IF(Table27[[#This Row],[Below Median Sales]]="Yes",Table27[[#This Row],[Sales]]*0.9,Table27[[#This Row],[Sales]])</f>
        <v>27000</v>
      </c>
    </row>
    <row r="56" spans="1:9">
      <c r="A56">
        <v>2016</v>
      </c>
      <c r="B56" t="s">
        <v>532</v>
      </c>
      <c r="C56" t="s">
        <v>559</v>
      </c>
      <c r="D56" s="6">
        <v>2800</v>
      </c>
      <c r="E56" s="5">
        <v>0.38</v>
      </c>
      <c r="F56" t="str" cm="1">
        <f t="array" ref="F56">IF(AND(Table27[[#This Row],[Year]]=2017,Table27[[#This Row],[Sales]]&lt;MEDIAN(IF(Table27[Year]=2017,Table27[Sales]))),"Yes","No")</f>
        <v>No</v>
      </c>
      <c r="G56" s="18">
        <f>Table27[[#This Row],[Sales]]*0.9</f>
        <v>2520</v>
      </c>
      <c r="H56" s="5">
        <f>Table27[[#This Row],[Rating]]*0.9</f>
        <v>0.34200000000000003</v>
      </c>
      <c r="I56" s="18">
        <f>IF(Table27[[#This Row],[Below Median Sales]]="Yes",Table27[[#This Row],[Sales]]*0.9,Table27[[#This Row],[Sales]])</f>
        <v>2800</v>
      </c>
    </row>
    <row r="57" spans="1:9">
      <c r="A57">
        <v>2016</v>
      </c>
      <c r="B57" t="s">
        <v>267</v>
      </c>
      <c r="C57" t="s">
        <v>550</v>
      </c>
      <c r="D57" s="6">
        <v>6700</v>
      </c>
      <c r="E57" s="5">
        <v>0.46</v>
      </c>
      <c r="F57" t="str" cm="1">
        <f t="array" ref="F57">IF(AND(Table27[[#This Row],[Year]]=2017,Table27[[#This Row],[Sales]]&lt;MEDIAN(IF(Table27[Year]=2017,Table27[Sales]))),"Yes","No")</f>
        <v>No</v>
      </c>
      <c r="G57" s="18">
        <f>Table27[[#This Row],[Sales]]*0.9</f>
        <v>6030</v>
      </c>
      <c r="H57" s="5">
        <f>Table27[[#This Row],[Rating]]*0.9</f>
        <v>0.41400000000000003</v>
      </c>
      <c r="I57" s="18">
        <f>IF(Table27[[#This Row],[Below Median Sales]]="Yes",Table27[[#This Row],[Sales]]*0.9,Table27[[#This Row],[Sales]])</f>
        <v>6700</v>
      </c>
    </row>
    <row r="58" spans="1:9">
      <c r="A58">
        <v>2015</v>
      </c>
      <c r="B58" t="s">
        <v>534</v>
      </c>
      <c r="C58" t="s">
        <v>558</v>
      </c>
      <c r="D58" s="6">
        <v>13300</v>
      </c>
      <c r="E58" s="5">
        <v>0.5</v>
      </c>
      <c r="F58" t="str" cm="1">
        <f t="array" ref="F58">IF(AND(Table27[[#This Row],[Year]]=2017,Table27[[#This Row],[Sales]]&lt;MEDIAN(IF(Table27[Year]=2017,Table27[Sales]))),"Yes","No")</f>
        <v>No</v>
      </c>
      <c r="G58" s="18">
        <f>Table27[[#This Row],[Sales]]*0.9</f>
        <v>11970</v>
      </c>
      <c r="H58" s="5">
        <f>Table27[[#This Row],[Rating]]*0.9</f>
        <v>0.45</v>
      </c>
      <c r="I58" s="18">
        <f>IF(Table27[[#This Row],[Below Median Sales]]="Yes",Table27[[#This Row],[Sales]]*0.9,Table27[[#This Row],[Sales]])</f>
        <v>13300</v>
      </c>
    </row>
    <row r="59" spans="1:9">
      <c r="A59">
        <v>2016</v>
      </c>
      <c r="B59" t="s">
        <v>542</v>
      </c>
      <c r="C59" t="s">
        <v>549</v>
      </c>
      <c r="D59" s="6">
        <v>13800</v>
      </c>
      <c r="E59" s="5">
        <v>0.85</v>
      </c>
      <c r="F59" t="str" cm="1">
        <f t="array" ref="F59">IF(AND(Table27[[#This Row],[Year]]=2017,Table27[[#This Row],[Sales]]&lt;MEDIAN(IF(Table27[Year]=2017,Table27[Sales]))),"Yes","No")</f>
        <v>No</v>
      </c>
      <c r="G59" s="18">
        <f>Table27[[#This Row],[Sales]]*0.9</f>
        <v>12420</v>
      </c>
      <c r="H59" s="5">
        <f>Table27[[#This Row],[Rating]]*0.9</f>
        <v>0.76500000000000001</v>
      </c>
      <c r="I59" s="18">
        <f>IF(Table27[[#This Row],[Below Median Sales]]="Yes",Table27[[#This Row],[Sales]]*0.9,Table27[[#This Row],[Sales]])</f>
        <v>13800</v>
      </c>
    </row>
    <row r="60" spans="1:9">
      <c r="A60">
        <v>2017</v>
      </c>
      <c r="B60" t="s">
        <v>534</v>
      </c>
      <c r="C60" t="s">
        <v>556</v>
      </c>
      <c r="D60" s="6">
        <v>2400</v>
      </c>
      <c r="E60" s="5">
        <v>0.35</v>
      </c>
      <c r="F60" t="str" cm="1">
        <f t="array" ref="F60">IF(AND(Table27[[#This Row],[Year]]=2017,Table27[[#This Row],[Sales]]&lt;MEDIAN(IF(Table27[Year]=2017,Table27[Sales]))),"Yes","No")</f>
        <v>Yes</v>
      </c>
      <c r="G60" s="18">
        <f>Table27[[#This Row],[Sales]]*0.9</f>
        <v>2160</v>
      </c>
      <c r="H60" s="5">
        <f>Table27[[#This Row],[Rating]]*0.9</f>
        <v>0.315</v>
      </c>
      <c r="I60" s="18">
        <f>IF(Table27[[#This Row],[Below Median Sales]]="Yes",Table27[[#This Row],[Sales]]*0.9,Table27[[#This Row],[Sales]])</f>
        <v>2160</v>
      </c>
    </row>
    <row r="61" spans="1:9">
      <c r="A61">
        <v>2015</v>
      </c>
      <c r="B61" t="s">
        <v>542</v>
      </c>
      <c r="C61" t="s">
        <v>551</v>
      </c>
      <c r="D61" s="6">
        <v>300</v>
      </c>
      <c r="E61" s="5">
        <v>0.05</v>
      </c>
      <c r="F61" t="str" cm="1">
        <f t="array" ref="F61">IF(AND(Table27[[#This Row],[Year]]=2017,Table27[[#This Row],[Sales]]&lt;MEDIAN(IF(Table27[Year]=2017,Table27[Sales]))),"Yes","No")</f>
        <v>No</v>
      </c>
      <c r="G61" s="18">
        <f>Table27[[#This Row],[Sales]]*0.9</f>
        <v>270</v>
      </c>
      <c r="H61" s="5">
        <f>Table27[[#This Row],[Rating]]*0.9</f>
        <v>4.5000000000000005E-2</v>
      </c>
      <c r="I61" s="18">
        <f>IF(Table27[[#This Row],[Below Median Sales]]="Yes",Table27[[#This Row],[Sales]]*0.9,Table27[[#This Row],[Sales]])</f>
        <v>300</v>
      </c>
    </row>
    <row r="62" spans="1:9">
      <c r="A62">
        <v>2015</v>
      </c>
      <c r="B62" t="s">
        <v>532</v>
      </c>
      <c r="C62" t="s">
        <v>559</v>
      </c>
      <c r="D62" s="6">
        <v>2100</v>
      </c>
      <c r="E62" s="5">
        <v>0.49</v>
      </c>
      <c r="F62" t="str" cm="1">
        <f t="array" ref="F62">IF(AND(Table27[[#This Row],[Year]]=2017,Table27[[#This Row],[Sales]]&lt;MEDIAN(IF(Table27[Year]=2017,Table27[Sales]))),"Yes","No")</f>
        <v>No</v>
      </c>
      <c r="G62" s="18">
        <f>Table27[[#This Row],[Sales]]*0.9</f>
        <v>1890</v>
      </c>
      <c r="H62" s="5">
        <f>Table27[[#This Row],[Rating]]*0.9</f>
        <v>0.441</v>
      </c>
      <c r="I62" s="18">
        <f>IF(Table27[[#This Row],[Below Median Sales]]="Yes",Table27[[#This Row],[Sales]]*0.9,Table27[[#This Row],[Sales]])</f>
        <v>2100</v>
      </c>
    </row>
    <row r="63" spans="1:9">
      <c r="A63">
        <v>2015</v>
      </c>
      <c r="B63" t="s">
        <v>532</v>
      </c>
      <c r="C63" t="s">
        <v>540</v>
      </c>
      <c r="D63" s="6">
        <v>2300</v>
      </c>
      <c r="E63" s="5">
        <v>0.34</v>
      </c>
      <c r="F63" t="str" cm="1">
        <f t="array" ref="F63">IF(AND(Table27[[#This Row],[Year]]=2017,Table27[[#This Row],[Sales]]&lt;MEDIAN(IF(Table27[Year]=2017,Table27[Sales]))),"Yes","No")</f>
        <v>No</v>
      </c>
      <c r="G63" s="18">
        <f>Table27[[#This Row],[Sales]]*0.9</f>
        <v>2070</v>
      </c>
      <c r="H63" s="5">
        <f>Table27[[#This Row],[Rating]]*0.9</f>
        <v>0.30600000000000005</v>
      </c>
      <c r="I63" s="18">
        <f>IF(Table27[[#This Row],[Below Median Sales]]="Yes",Table27[[#This Row],[Sales]]*0.9,Table27[[#This Row],[Sales]])</f>
        <v>2300</v>
      </c>
    </row>
    <row r="64" spans="1:9">
      <c r="A64">
        <v>2015</v>
      </c>
      <c r="B64" t="s">
        <v>532</v>
      </c>
      <c r="C64" t="s">
        <v>554</v>
      </c>
      <c r="D64" s="6">
        <v>10000</v>
      </c>
      <c r="E64" s="5">
        <v>0.66</v>
      </c>
      <c r="F64" t="str" cm="1">
        <f t="array" ref="F64">IF(AND(Table27[[#This Row],[Year]]=2017,Table27[[#This Row],[Sales]]&lt;MEDIAN(IF(Table27[Year]=2017,Table27[Sales]))),"Yes","No")</f>
        <v>No</v>
      </c>
      <c r="G64" s="18">
        <f>Table27[[#This Row],[Sales]]*0.9</f>
        <v>9000</v>
      </c>
      <c r="H64" s="5">
        <f>Table27[[#This Row],[Rating]]*0.9</f>
        <v>0.59400000000000008</v>
      </c>
      <c r="I64" s="18">
        <f>IF(Table27[[#This Row],[Below Median Sales]]="Yes",Table27[[#This Row],[Sales]]*0.9,Table27[[#This Row],[Sales]])</f>
        <v>10000</v>
      </c>
    </row>
    <row r="65" spans="1:9">
      <c r="A65">
        <v>2015</v>
      </c>
      <c r="B65" t="s">
        <v>267</v>
      </c>
      <c r="C65" t="s">
        <v>555</v>
      </c>
      <c r="D65" s="6">
        <v>500</v>
      </c>
      <c r="E65" s="5">
        <v>0.22</v>
      </c>
      <c r="F65" t="str" cm="1">
        <f t="array" ref="F65">IF(AND(Table27[[#This Row],[Year]]=2017,Table27[[#This Row],[Sales]]&lt;MEDIAN(IF(Table27[Year]=2017,Table27[Sales]))),"Yes","No")</f>
        <v>No</v>
      </c>
      <c r="G65" s="18">
        <f>Table27[[#This Row],[Sales]]*0.9</f>
        <v>450</v>
      </c>
      <c r="H65" s="5">
        <f>Table27[[#This Row],[Rating]]*0.9</f>
        <v>0.19800000000000001</v>
      </c>
      <c r="I65" s="18">
        <f>IF(Table27[[#This Row],[Below Median Sales]]="Yes",Table27[[#This Row],[Sales]]*0.9,Table27[[#This Row],[Sales]])</f>
        <v>500</v>
      </c>
    </row>
    <row r="66" spans="1:9">
      <c r="A66">
        <v>2016</v>
      </c>
      <c r="B66" t="s">
        <v>534</v>
      </c>
      <c r="C66" t="s">
        <v>547</v>
      </c>
      <c r="D66" s="6">
        <v>3800</v>
      </c>
      <c r="E66" s="5">
        <v>0.48</v>
      </c>
      <c r="F66" t="str" cm="1">
        <f t="array" ref="F66">IF(AND(Table27[[#This Row],[Year]]=2017,Table27[[#This Row],[Sales]]&lt;MEDIAN(IF(Table27[Year]=2017,Table27[Sales]))),"Yes","No")</f>
        <v>No</v>
      </c>
      <c r="G66" s="18">
        <f>Table27[[#This Row],[Sales]]*0.9</f>
        <v>3420</v>
      </c>
      <c r="H66" s="5">
        <f>Table27[[#This Row],[Rating]]*0.9</f>
        <v>0.432</v>
      </c>
      <c r="I66" s="18">
        <f>IF(Table27[[#This Row],[Below Median Sales]]="Yes",Table27[[#This Row],[Sales]]*0.9,Table27[[#This Row],[Sales]])</f>
        <v>3800</v>
      </c>
    </row>
    <row r="67" spans="1:9">
      <c r="A67">
        <v>2015</v>
      </c>
      <c r="B67" t="s">
        <v>267</v>
      </c>
      <c r="C67" t="s">
        <v>550</v>
      </c>
      <c r="D67" s="6">
        <v>3200</v>
      </c>
      <c r="E67" s="5">
        <v>0.48</v>
      </c>
      <c r="F67" t="str" cm="1">
        <f t="array" ref="F67">IF(AND(Table27[[#This Row],[Year]]=2017,Table27[[#This Row],[Sales]]&lt;MEDIAN(IF(Table27[Year]=2017,Table27[Sales]))),"Yes","No")</f>
        <v>No</v>
      </c>
      <c r="G67" s="18">
        <f>Table27[[#This Row],[Sales]]*0.9</f>
        <v>2880</v>
      </c>
      <c r="H67" s="5">
        <f>Table27[[#This Row],[Rating]]*0.9</f>
        <v>0.432</v>
      </c>
      <c r="I67" s="18">
        <f>IF(Table27[[#This Row],[Below Median Sales]]="Yes",Table27[[#This Row],[Sales]]*0.9,Table27[[#This Row],[Sales]])</f>
        <v>3200</v>
      </c>
    </row>
    <row r="68" spans="1:9">
      <c r="A68">
        <v>2017</v>
      </c>
      <c r="B68" t="s">
        <v>534</v>
      </c>
      <c r="C68" t="s">
        <v>537</v>
      </c>
      <c r="D68" s="6">
        <v>23000</v>
      </c>
      <c r="E68" s="5">
        <v>1</v>
      </c>
      <c r="F68" t="str" cm="1">
        <f t="array" ref="F68">IF(AND(Table27[[#This Row],[Year]]=2017,Table27[[#This Row],[Sales]]&lt;MEDIAN(IF(Table27[Year]=2017,Table27[Sales]))),"Yes","No")</f>
        <v>No</v>
      </c>
      <c r="G68" s="18">
        <f>Table27[[#This Row],[Sales]]*0.9</f>
        <v>20700</v>
      </c>
      <c r="H68" s="5">
        <f>Table27[[#This Row],[Rating]]*0.9</f>
        <v>0.9</v>
      </c>
      <c r="I68" s="18">
        <f>IF(Table27[[#This Row],[Below Median Sales]]="Yes",Table27[[#This Row],[Sales]]*0.9,Table27[[#This Row],[Sales]])</f>
        <v>23000</v>
      </c>
    </row>
    <row r="69" spans="1:9">
      <c r="A69">
        <v>2015</v>
      </c>
      <c r="B69" t="s">
        <v>534</v>
      </c>
      <c r="C69" t="s">
        <v>536</v>
      </c>
      <c r="D69" s="6">
        <v>700</v>
      </c>
      <c r="E69" s="5">
        <v>0.28000000000000003</v>
      </c>
      <c r="F69" t="str" cm="1">
        <f t="array" ref="F69">IF(AND(Table27[[#This Row],[Year]]=2017,Table27[[#This Row],[Sales]]&lt;MEDIAN(IF(Table27[Year]=2017,Table27[Sales]))),"Yes","No")</f>
        <v>No</v>
      </c>
      <c r="G69" s="18">
        <f>Table27[[#This Row],[Sales]]*0.9</f>
        <v>630</v>
      </c>
      <c r="H69" s="5">
        <f>Table27[[#This Row],[Rating]]*0.9</f>
        <v>0.25200000000000006</v>
      </c>
      <c r="I69" s="18">
        <f>IF(Table27[[#This Row],[Below Median Sales]]="Yes",Table27[[#This Row],[Sales]]*0.9,Table27[[#This Row],[Sales]])</f>
        <v>700</v>
      </c>
    </row>
    <row r="70" spans="1:9">
      <c r="A70">
        <v>2015</v>
      </c>
      <c r="B70" t="s">
        <v>542</v>
      </c>
      <c r="C70" t="s">
        <v>544</v>
      </c>
      <c r="D70" s="6">
        <v>1300</v>
      </c>
      <c r="E70" s="5">
        <v>0.9</v>
      </c>
      <c r="F70" t="str" cm="1">
        <f t="array" ref="F70">IF(AND(Table27[[#This Row],[Year]]=2017,Table27[[#This Row],[Sales]]&lt;MEDIAN(IF(Table27[Year]=2017,Table27[Sales]))),"Yes","No")</f>
        <v>No</v>
      </c>
      <c r="G70" s="18">
        <f>Table27[[#This Row],[Sales]]*0.9</f>
        <v>1170</v>
      </c>
      <c r="H70" s="5">
        <f>Table27[[#This Row],[Rating]]*0.9</f>
        <v>0.81</v>
      </c>
      <c r="I70" s="18">
        <f>IF(Table27[[#This Row],[Below Median Sales]]="Yes",Table27[[#This Row],[Sales]]*0.9,Table27[[#This Row],[Sales]])</f>
        <v>1300</v>
      </c>
    </row>
    <row r="71" spans="1:9">
      <c r="A71">
        <v>2016</v>
      </c>
      <c r="B71" t="s">
        <v>534</v>
      </c>
      <c r="C71" t="s">
        <v>556</v>
      </c>
      <c r="D71" s="6">
        <v>1300</v>
      </c>
      <c r="E71" s="5">
        <v>0.25</v>
      </c>
      <c r="F71" t="str" cm="1">
        <f t="array" ref="F71">IF(AND(Table27[[#This Row],[Year]]=2017,Table27[[#This Row],[Sales]]&lt;MEDIAN(IF(Table27[Year]=2017,Table27[Sales]))),"Yes","No")</f>
        <v>No</v>
      </c>
      <c r="G71" s="18">
        <f>Table27[[#This Row],[Sales]]*0.9</f>
        <v>1170</v>
      </c>
      <c r="H71" s="5">
        <f>Table27[[#This Row],[Rating]]*0.9</f>
        <v>0.22500000000000001</v>
      </c>
      <c r="I71" s="18">
        <f>IF(Table27[[#This Row],[Below Median Sales]]="Yes",Table27[[#This Row],[Sales]]*0.9,Table27[[#This Row],[Sales]])</f>
        <v>1300</v>
      </c>
    </row>
    <row r="72" spans="1:9">
      <c r="A72">
        <v>2016</v>
      </c>
      <c r="B72" t="s">
        <v>534</v>
      </c>
      <c r="C72" t="s">
        <v>538</v>
      </c>
      <c r="D72" s="6">
        <v>22100</v>
      </c>
      <c r="E72" s="5">
        <v>0.99</v>
      </c>
      <c r="F72" t="str" cm="1">
        <f t="array" ref="F72">IF(AND(Table27[[#This Row],[Year]]=2017,Table27[[#This Row],[Sales]]&lt;MEDIAN(IF(Table27[Year]=2017,Table27[Sales]))),"Yes","No")</f>
        <v>No</v>
      </c>
      <c r="G72" s="18">
        <f>Table27[[#This Row],[Sales]]*0.9</f>
        <v>19890</v>
      </c>
      <c r="H72" s="5">
        <f>Table27[[#This Row],[Rating]]*0.9</f>
        <v>0.89100000000000001</v>
      </c>
      <c r="I72" s="18">
        <f>IF(Table27[[#This Row],[Below Median Sales]]="Yes",Table27[[#This Row],[Sales]]*0.9,Table27[[#This Row],[Sales]])</f>
        <v>22100</v>
      </c>
    </row>
    <row r="73" spans="1:9">
      <c r="A73">
        <v>2017</v>
      </c>
      <c r="B73" t="s">
        <v>532</v>
      </c>
      <c r="C73" t="s">
        <v>559</v>
      </c>
      <c r="D73" s="6">
        <v>3100</v>
      </c>
      <c r="E73" s="5">
        <v>0.42</v>
      </c>
      <c r="F73" t="str" cm="1">
        <f t="array" ref="F73">IF(AND(Table27[[#This Row],[Year]]=2017,Table27[[#This Row],[Sales]]&lt;MEDIAN(IF(Table27[Year]=2017,Table27[Sales]))),"Yes","No")</f>
        <v>Yes</v>
      </c>
      <c r="G73" s="18">
        <f>Table27[[#This Row],[Sales]]*0.9</f>
        <v>2790</v>
      </c>
      <c r="H73" s="5">
        <f>Table27[[#This Row],[Rating]]*0.9</f>
        <v>0.378</v>
      </c>
      <c r="I73" s="18">
        <f>IF(Table27[[#This Row],[Below Median Sales]]="Yes",Table27[[#This Row],[Sales]]*0.9,Table27[[#This Row],[Sales]])</f>
        <v>2790</v>
      </c>
    </row>
    <row r="74" spans="1:9">
      <c r="A74">
        <v>2015</v>
      </c>
      <c r="B74" t="s">
        <v>534</v>
      </c>
      <c r="C74" t="s">
        <v>552</v>
      </c>
      <c r="D74" s="6">
        <v>500</v>
      </c>
      <c r="E74" s="5">
        <v>0.5</v>
      </c>
      <c r="F74" t="str" cm="1">
        <f t="array" ref="F74">IF(AND(Table27[[#This Row],[Year]]=2017,Table27[[#This Row],[Sales]]&lt;MEDIAN(IF(Table27[Year]=2017,Table27[Sales]))),"Yes","No")</f>
        <v>No</v>
      </c>
      <c r="G74" s="18">
        <f>Table27[[#This Row],[Sales]]*0.9</f>
        <v>450</v>
      </c>
      <c r="H74" s="5">
        <f>Table27[[#This Row],[Rating]]*0.9</f>
        <v>0.45</v>
      </c>
      <c r="I74" s="18">
        <f>IF(Table27[[#This Row],[Below Median Sales]]="Yes",Table27[[#This Row],[Sales]]*0.9,Table27[[#This Row],[Sales]])</f>
        <v>500</v>
      </c>
    </row>
    <row r="75" spans="1:9">
      <c r="A75">
        <v>2017</v>
      </c>
      <c r="B75" t="s">
        <v>267</v>
      </c>
      <c r="C75" t="s">
        <v>555</v>
      </c>
      <c r="D75" s="6">
        <v>3100</v>
      </c>
      <c r="E75" s="5">
        <v>0.22</v>
      </c>
      <c r="F75" t="str" cm="1">
        <f t="array" ref="F75">IF(AND(Table27[[#This Row],[Year]]=2017,Table27[[#This Row],[Sales]]&lt;MEDIAN(IF(Table27[Year]=2017,Table27[Sales]))),"Yes","No")</f>
        <v>Yes</v>
      </c>
      <c r="G75" s="18">
        <f>Table27[[#This Row],[Sales]]*0.9</f>
        <v>2790</v>
      </c>
      <c r="H75" s="5">
        <f>Table27[[#This Row],[Rating]]*0.9</f>
        <v>0.19800000000000001</v>
      </c>
      <c r="I75" s="18">
        <f>IF(Table27[[#This Row],[Below Median Sales]]="Yes",Table27[[#This Row],[Sales]]*0.9,Table27[[#This Row],[Sales]])</f>
        <v>2790</v>
      </c>
    </row>
    <row r="76" spans="1:9">
      <c r="A76">
        <v>2015</v>
      </c>
      <c r="B76" t="s">
        <v>532</v>
      </c>
      <c r="C76" t="s">
        <v>533</v>
      </c>
      <c r="D76" s="6">
        <v>8700</v>
      </c>
      <c r="E76" s="5">
        <v>0.92</v>
      </c>
      <c r="F76" t="str" cm="1">
        <f t="array" ref="F76">IF(AND(Table27[[#This Row],[Year]]=2017,Table27[[#This Row],[Sales]]&lt;MEDIAN(IF(Table27[Year]=2017,Table27[Sales]))),"Yes","No")</f>
        <v>No</v>
      </c>
      <c r="G76" s="18">
        <f>Table27[[#This Row],[Sales]]*0.9</f>
        <v>7830</v>
      </c>
      <c r="H76" s="5">
        <f>Table27[[#This Row],[Rating]]*0.9</f>
        <v>0.82800000000000007</v>
      </c>
      <c r="I76" s="18">
        <f>IF(Table27[[#This Row],[Below Median Sales]]="Yes",Table27[[#This Row],[Sales]]*0.9,Table27[[#This Row],[Sales]])</f>
        <v>8700</v>
      </c>
    </row>
  </sheetData>
  <phoneticPr fontId="11" type="noConversion"/>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8EA627-CF7C-42A5-87CB-27ACE5447A8C}">
  <sheetPr>
    <tabColor theme="9" tint="0.79998168889431442"/>
  </sheetPr>
  <dimension ref="A1:H11"/>
  <sheetViews>
    <sheetView workbookViewId="0"/>
  </sheetViews>
  <sheetFormatPr defaultRowHeight="15"/>
  <cols>
    <col min="1" max="1" width="10" customWidth="1"/>
    <col min="2" max="2" width="24.7109375" bestFit="1" customWidth="1"/>
    <col min="3" max="3" width="22" bestFit="1" customWidth="1"/>
    <col min="4" max="4" width="21.7109375" bestFit="1" customWidth="1"/>
    <col min="5" max="5" width="20.28515625" bestFit="1" customWidth="1"/>
    <col min="6" max="6" width="23" bestFit="1" customWidth="1"/>
    <col min="7" max="7" width="22.7109375" bestFit="1" customWidth="1"/>
    <col min="8" max="8" width="20" bestFit="1" customWidth="1"/>
  </cols>
  <sheetData>
    <row r="1" spans="1:8">
      <c r="A1" t="s">
        <v>85</v>
      </c>
      <c r="B1" t="s">
        <v>1167</v>
      </c>
      <c r="C1" t="s">
        <v>1168</v>
      </c>
      <c r="D1" t="s">
        <v>1169</v>
      </c>
      <c r="E1" t="s">
        <v>1170</v>
      </c>
      <c r="F1" t="s">
        <v>1171</v>
      </c>
      <c r="G1" t="s">
        <v>1172</v>
      </c>
      <c r="H1" t="s">
        <v>1173</v>
      </c>
    </row>
    <row r="2" spans="1:8">
      <c r="A2" t="s">
        <v>1174</v>
      </c>
      <c r="B2" t="s">
        <v>1175</v>
      </c>
      <c r="C2" s="96">
        <v>1.5</v>
      </c>
      <c r="D2" s="97">
        <v>1.2</v>
      </c>
      <c r="E2" s="98">
        <v>200</v>
      </c>
      <c r="F2" s="96">
        <v>2.08</v>
      </c>
      <c r="G2" s="96">
        <v>27</v>
      </c>
      <c r="H2" s="99">
        <v>120</v>
      </c>
    </row>
    <row r="3" spans="1:8">
      <c r="A3" t="s">
        <v>1176</v>
      </c>
      <c r="B3" t="s">
        <v>1177</v>
      </c>
      <c r="C3" s="100">
        <v>0.6</v>
      </c>
      <c r="D3" s="101">
        <v>0.48</v>
      </c>
      <c r="E3" s="102">
        <v>80</v>
      </c>
      <c r="F3" s="100">
        <v>0.83</v>
      </c>
      <c r="G3" s="100">
        <v>10.8</v>
      </c>
      <c r="H3" s="103">
        <v>40</v>
      </c>
    </row>
    <row r="4" spans="1:8">
      <c r="A4" t="s">
        <v>1178</v>
      </c>
      <c r="B4" t="s">
        <v>1179</v>
      </c>
      <c r="C4" s="96">
        <v>1.2</v>
      </c>
      <c r="D4" s="97">
        <v>0.96</v>
      </c>
      <c r="E4" s="98">
        <v>160</v>
      </c>
      <c r="F4" s="96">
        <v>1.66</v>
      </c>
      <c r="G4" s="96">
        <v>21.6</v>
      </c>
      <c r="H4" s="99">
        <v>50</v>
      </c>
    </row>
    <row r="5" spans="1:8">
      <c r="A5" t="s">
        <v>1180</v>
      </c>
      <c r="B5" t="s">
        <v>1181</v>
      </c>
      <c r="C5" s="100">
        <v>1.5</v>
      </c>
      <c r="D5" s="101">
        <v>1.2</v>
      </c>
      <c r="E5" s="102">
        <v>200</v>
      </c>
      <c r="F5" s="100">
        <v>2.08</v>
      </c>
      <c r="G5" s="100">
        <v>27</v>
      </c>
      <c r="H5" s="103">
        <v>60</v>
      </c>
    </row>
    <row r="6" spans="1:8">
      <c r="A6" t="s">
        <v>1182</v>
      </c>
      <c r="B6" t="s">
        <v>1183</v>
      </c>
      <c r="C6" s="96">
        <v>2.5</v>
      </c>
      <c r="D6" s="97">
        <v>2</v>
      </c>
      <c r="E6" s="98">
        <v>330</v>
      </c>
      <c r="F6" s="96">
        <v>3.47</v>
      </c>
      <c r="G6" s="96">
        <v>45</v>
      </c>
      <c r="H6" s="99">
        <v>30</v>
      </c>
    </row>
    <row r="7" spans="1:8">
      <c r="A7" t="s">
        <v>1184</v>
      </c>
      <c r="B7" t="s">
        <v>1185</v>
      </c>
      <c r="C7" s="100">
        <v>4.2</v>
      </c>
      <c r="D7" s="101">
        <v>3.36</v>
      </c>
      <c r="E7" s="102">
        <v>554</v>
      </c>
      <c r="F7" s="100">
        <v>5.83</v>
      </c>
      <c r="G7" s="100">
        <v>75.599999999999994</v>
      </c>
      <c r="H7" s="103">
        <v>6</v>
      </c>
    </row>
    <row r="8" spans="1:8">
      <c r="A8" t="s">
        <v>1186</v>
      </c>
      <c r="B8" t="s">
        <v>1187</v>
      </c>
      <c r="C8" s="96">
        <v>5</v>
      </c>
      <c r="D8" s="97">
        <v>4</v>
      </c>
      <c r="E8" s="98">
        <v>660</v>
      </c>
      <c r="F8" s="96">
        <v>6.94</v>
      </c>
      <c r="G8" s="96">
        <v>90</v>
      </c>
      <c r="H8" s="99">
        <v>250</v>
      </c>
    </row>
    <row r="9" spans="1:8">
      <c r="A9" t="s">
        <v>1188</v>
      </c>
      <c r="B9" t="s">
        <v>1189</v>
      </c>
      <c r="C9" s="100">
        <v>2</v>
      </c>
      <c r="D9" s="101">
        <v>1.6</v>
      </c>
      <c r="E9" s="102">
        <v>264</v>
      </c>
      <c r="F9" s="100">
        <v>2.78</v>
      </c>
      <c r="G9" s="100">
        <v>36</v>
      </c>
      <c r="H9" s="103">
        <v>60</v>
      </c>
    </row>
    <row r="10" spans="1:8">
      <c r="A10" t="s">
        <v>1190</v>
      </c>
      <c r="B10" t="s">
        <v>1191</v>
      </c>
      <c r="C10" s="96">
        <v>1.5</v>
      </c>
      <c r="D10" s="97">
        <v>1.2</v>
      </c>
      <c r="E10" s="98">
        <v>200</v>
      </c>
      <c r="F10" s="96">
        <v>2.08</v>
      </c>
      <c r="G10" s="96">
        <v>27</v>
      </c>
      <c r="H10" s="99">
        <v>45</v>
      </c>
    </row>
    <row r="11" spans="1:8">
      <c r="A11" t="s">
        <v>1192</v>
      </c>
      <c r="B11" t="s">
        <v>1193</v>
      </c>
      <c r="C11" s="100">
        <v>0.8</v>
      </c>
      <c r="D11" s="101">
        <v>0.64</v>
      </c>
      <c r="E11" s="102">
        <v>106</v>
      </c>
      <c r="F11" s="100">
        <v>1.1100000000000001</v>
      </c>
      <c r="G11" s="100">
        <v>14.4</v>
      </c>
      <c r="H11" s="103">
        <v>20</v>
      </c>
    </row>
  </sheetData>
  <phoneticPr fontId="1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ma:contentTypeID="0x01010050A5B62DD0E0DE45AD95B2140CC94C4B" ma:contentTypeVersion="20" ma:contentTypeDescription="Create a new document." ma:contentTypeScope="" ma:versionID="18fa7af152f5d9937935989a7eff4fb1">
  <xsd:schema xmlns:xsd="http://www.w3.org/2001/XMLSchema" xmlns:xs="http://www.w3.org/2001/XMLSchema" xmlns:p="http://schemas.microsoft.com/office/2006/metadata/properties" xmlns:ns1="http://schemas.microsoft.com/sharepoint/v3" xmlns:ns2="43b67453-1dbd-4638-bb32-efcdcda4bdf6" xmlns:ns3="cb782496-9180-4cba-ab2a-378f1dea3dfe" targetNamespace="http://schemas.microsoft.com/office/2006/metadata/properties" ma:root="true" ma:fieldsID="f7881892b816977b272aea0b5bc682cb" ns1:_="" ns2:_="" ns3:_="">
    <xsd:import namespace="http://schemas.microsoft.com/sharepoint/v3"/>
    <xsd:import namespace="43b67453-1dbd-4638-bb32-efcdcda4bdf6"/>
    <xsd:import namespace="cb782496-9180-4cba-ab2a-378f1dea3dfe"/>
    <xsd:element name="properties">
      <xsd:complexType>
        <xsd:sequence>
          <xsd:element name="documentManagement">
            <xsd:complexType>
              <xsd:all>
                <xsd:element ref="ns1:_ip_UnifiedCompliancePolicyProperties" minOccurs="0"/>
                <xsd:element ref="ns1:_ip_UnifiedCompliancePolicyUIAction" minOccurs="0"/>
                <xsd:element ref="ns2:MediaServiceMetadata" minOccurs="0"/>
                <xsd:element ref="ns2:MediaServiceFastMetadata" minOccurs="0"/>
                <xsd:element ref="ns2:MediaServiceSearchProperties" minOccurs="0"/>
                <xsd:element ref="ns2:MediaLengthInSeconds" minOccurs="0"/>
                <xsd:element ref="ns2:MediaServiceDateTaken" minOccurs="0"/>
                <xsd:element ref="ns2:MediaServiceObjectDetectorVersions"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Location" minOccurs="0"/>
                <xsd:element ref="ns2:MediaServiceSystemTags" minOccurs="0"/>
                <xsd:element ref="ns2:_Flow_SignoffStatus" minOccurs="0"/>
                <xsd:element ref="ns2: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8" nillable="true" ma:displayName="Unified Compliance Policy Properties" ma:hidden="true" ma:internalName="_ip_UnifiedCompliancePolicyProperties">
      <xsd:simpleType>
        <xsd:restriction base="dms:Note"/>
      </xsd:simpleType>
    </xsd:element>
    <xsd:element name="_ip_UnifiedCompliancePolicyUIAction" ma:index="9"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3b67453-1dbd-4638-bb32-efcdcda4bdf6"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LengthInSeconds" ma:index="13" nillable="true" ma:displayName="MediaLengthInSeconds" ma:hidden="true" ma:internalName="MediaLengthInSeconds" ma:readOnly="true">
      <xsd:simpleType>
        <xsd:restriction base="dms:Unknown"/>
      </xsd:simple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ObjectDetectorVersions" ma:index="15" nillable="true" ma:displayName="MediaServiceObjectDetectorVersions" ma:hidden="true" ma:indexed="true" ma:internalName="MediaServiceObjectDetectorVersions" ma:readOnly="true">
      <xsd:simpleType>
        <xsd:restriction base="dms:Text"/>
      </xsd:simpleType>
    </xsd:element>
    <xsd:element name="lcf76f155ced4ddcb4097134ff3c332f" ma:index="19" nillable="true" ma:taxonomy="true" ma:internalName="lcf76f155ced4ddcb4097134ff3c332f" ma:taxonomyFieldName="MediaServiceImageTags" ma:displayName="Image Tags" ma:readOnly="false" ma:fieldId="{5cf76f15-5ced-4ddc-b409-7134ff3c332f}" ma:taxonomyMulti="true" ma:sspId="e385fb40-52d4-4fae-9c5b-3e8ff8a5878e" ma:termSetId="09814cd3-568e-fe90-9814-8d621ff8fb84" ma:anchorId="fba54fb3-c3e1-fe81-a776-ca4b69148c4d" ma:open="true" ma:isKeyword="false">
      <xsd:complexType>
        <xsd:sequence>
          <xsd:element ref="pc:Terms" minOccurs="0" maxOccurs="1"/>
        </xsd:sequence>
      </xsd:complexType>
    </xsd:element>
    <xsd:element name="MediaServiceOCR" ma:index="21" nillable="true" ma:displayName="Extracted Text" ma:internalName="MediaServiceOCR" ma:readOnly="true">
      <xsd:simpleType>
        <xsd:restriction base="dms:Note">
          <xsd:maxLength value="255"/>
        </xsd:restriction>
      </xsd:simpleType>
    </xsd:element>
    <xsd:element name="MediaServiceGenerationTime" ma:index="22" nillable="true" ma:displayName="MediaServiceGenerationTime" ma:hidden="true" ma:internalName="MediaServiceGenerationTime" ma:readOnly="true">
      <xsd:simpleType>
        <xsd:restriction base="dms:Text"/>
      </xsd:simpleType>
    </xsd:element>
    <xsd:element name="MediaServiceEventHashCode" ma:index="23" nillable="true" ma:displayName="MediaServiceEventHashCode" ma:hidden="true" ma:internalName="MediaServiceEventHashCode" ma:readOnly="true">
      <xsd:simpleType>
        <xsd:restriction base="dms:Text"/>
      </xsd:simpleType>
    </xsd:element>
    <xsd:element name="MediaServiceLocation" ma:index="24" nillable="true" ma:displayName="Location" ma:indexed="true" ma:internalName="MediaServiceLocation" ma:readOnly="true">
      <xsd:simpleType>
        <xsd:restriction base="dms:Text"/>
      </xsd:simpleType>
    </xsd:element>
    <xsd:element name="MediaServiceSystemTags" ma:index="25" nillable="true" ma:displayName="MediaServiceSystemTags" ma:hidden="true" ma:internalName="MediaServiceSystemTags" ma:readOnly="true">
      <xsd:simpleType>
        <xsd:restriction base="dms:Note"/>
      </xsd:simpleType>
    </xsd:element>
    <xsd:element name="_Flow_SignoffStatus" ma:index="26" nillable="true" ma:displayName="Sign-off status" ma:internalName="Sign_x002d_off_x0020_status">
      <xsd:simpleType>
        <xsd:restriction base="dms:Text"/>
      </xsd:simpleType>
    </xsd:element>
    <xsd:element name="MediaServiceBillingMetadata" ma:index="27" nillable="true" ma:displayName="MediaServiceBillingMetadata" ma:hidden="true" ma:internalName="MediaServiceBillingMetadata"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b782496-9180-4cba-ab2a-378f1dea3dfe"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TaxCatchAll" ma:index="20" nillable="true" ma:displayName="Taxonomy Catch All Column" ma:hidden="true" ma:list="{27b1723b-0d5f-4ee5-a4fe-20be58a715a1}" ma:internalName="TaxCatchAll" ma:showField="CatchAllData" ma:web="cb782496-9180-4cba-ab2a-378f1dea3dfe">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lcf76f155ced4ddcb4097134ff3c332f xmlns="43b67453-1dbd-4638-bb32-efcdcda4bdf6">
      <Terms xmlns="http://schemas.microsoft.com/office/infopath/2007/PartnerControls"/>
    </lcf76f155ced4ddcb4097134ff3c332f>
    <TaxCatchAll xmlns="cb782496-9180-4cba-ab2a-378f1dea3dfe" xsi:nil="true"/>
    <_Flow_SignoffStatus xmlns="43b67453-1dbd-4638-bb32-efcdcda4bdf6"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5D3D7F7-6F49-435D-8578-7AB63C0651A1}"/>
</file>

<file path=customXml/itemProps2.xml><?xml version="1.0" encoding="utf-8"?>
<ds:datastoreItem xmlns:ds="http://schemas.openxmlformats.org/officeDocument/2006/customXml" ds:itemID="{4CDE8C6C-0232-4F06-82C5-57733C9425E0}"/>
</file>

<file path=customXml/itemProps3.xml><?xml version="1.0" encoding="utf-8"?>
<ds:datastoreItem xmlns:ds="http://schemas.openxmlformats.org/officeDocument/2006/customXml" ds:itemID="{A4AD8FF5-0B81-4215-9793-5F93BB2AD5D6}"/>
</file>

<file path=customXml/itemProps4.xml><?xml version="1.0" encoding="utf-8"?>
<ds:datastoreItem xmlns:ds="http://schemas.openxmlformats.org/officeDocument/2006/customXml" ds:itemID="{C516B757-5045-4EB2-B3D4-700962D5B26F}"/>
</file>

<file path=docMetadata/LabelInfo.xml><?xml version="1.0" encoding="utf-8"?>
<clbl:labelList xmlns:clbl="http://schemas.microsoft.com/office/2020/mipLabelMetadata">
  <clbl:label id="{1a19d03a-48bc-4359-8038-5b5f6d5847c3}" enabled="1" method="Standard" siteId="{72f988bf-86f1-41af-91ab-2d7cd011db47}" removed="0"/>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2024-05-07T19:26:18Z</dcterms:created>
  <dcterms:modified xsi:type="dcterms:W3CDTF">2025-06-03T17:44:03Z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0x01010050A5B62DD0E0DE45AD95B2140CC94C4B</vt:lpwstr>
  </property>
  <property fmtid="{D5CDD505-2E9C-101B-9397-08002B2CF9AE}" pid="3" name="MediaServiceImageTags">
    <vt:lpwstr/>
  </property>
</Properties>
</file>