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hool\Mathematics\Finance\apm466_assignment_1\"/>
    </mc:Choice>
  </mc:AlternateContent>
  <xr:revisionPtr revIDLastSave="0" documentId="13_ncr:1_{82F08C4E-C7D6-4AF5-AE8F-7715E19B4ACD}" xr6:coauthVersionLast="47" xr6:coauthVersionMax="47" xr10:uidLastSave="{00000000-0000-0000-0000-000000000000}"/>
  <bookViews>
    <workbookView xWindow="-120" yWindow="-120" windowWidth="38640" windowHeight="21240" activeTab="1" xr2:uid="{2692AF1C-D5DA-41AA-8319-356DD70C3327}"/>
  </bookViews>
  <sheets>
    <sheet name="January 6" sheetId="1" r:id="rId1"/>
    <sheet name="January 7" sheetId="2" r:id="rId2"/>
    <sheet name="January 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O9" i="1"/>
  <c r="N11" i="1"/>
  <c r="N9" i="1"/>
  <c r="M18" i="1"/>
  <c r="N18" i="1" s="1"/>
  <c r="O18" i="1" s="1"/>
  <c r="P18" i="1" s="1"/>
  <c r="M12" i="1"/>
  <c r="N12" i="1" s="1"/>
  <c r="O12" i="1" s="1"/>
  <c r="P12" i="1" s="1"/>
  <c r="M8" i="1"/>
  <c r="N8" i="1" s="1"/>
  <c r="O8" i="1" s="1"/>
  <c r="P8" i="1" s="1"/>
  <c r="M23" i="1"/>
  <c r="N23" i="1" s="1"/>
  <c r="O23" i="1" s="1"/>
  <c r="P23" i="1" s="1"/>
  <c r="M20" i="1"/>
  <c r="N20" i="1" s="1"/>
  <c r="O20" i="1" s="1"/>
  <c r="P20" i="1" s="1"/>
  <c r="M9" i="1"/>
  <c r="M11" i="1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  <c r="O11" i="1" l="1"/>
  <c r="P11" i="1" s="1"/>
  <c r="P9" i="1"/>
</calcChain>
</file>

<file path=xl/sharedStrings.xml><?xml version="1.0" encoding="utf-8"?>
<sst xmlns="http://schemas.openxmlformats.org/spreadsheetml/2006/main" count="299" uniqueCount="14">
  <si>
    <t>Canada, Government of...</t>
  </si>
  <si>
    <t>CAD</t>
  </si>
  <si>
    <t>-</t>
  </si>
  <si>
    <t>Issuer</t>
  </si>
  <si>
    <t>Currency</t>
  </si>
  <si>
    <t>Coupon</t>
  </si>
  <si>
    <t>Yield</t>
  </si>
  <si>
    <t>Maturity Date</t>
  </si>
  <si>
    <t>Years until Maturity</t>
  </si>
  <si>
    <t>Bid</t>
  </si>
  <si>
    <t>Ask</t>
  </si>
  <si>
    <t>D</t>
  </si>
  <si>
    <t>dirty price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</si>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</sst>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111111"/>
      <name val="Arial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CEAEC"/>
      </right>
      <top/>
      <bottom style="medium">
        <color rgb="FFDCEAEC"/>
      </bottom>
      <diagonal/>
    </border>
    <border>
      <left/>
      <right/>
      <top/>
      <bottom style="medium">
        <color rgb="FFDCEAE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1" applyBorder="1" applyAlignment="1">
      <alignment vertical="center"/>
    </xf>
    <xf numFmtId="0" fontId="1" fillId="0" borderId="2" xfId="0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0" fillId="0" borderId="0" xfId="0" applyNumberFormat="1"/>
    <xf numFmtId="0" fontId="2" fillId="2" borderId="1" xfId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 wrapText="1"/>
    </xf>
    <xf numFmtId="10" fontId="1" fillId="2" borderId="2" xfId="0" applyNumberFormat="1" applyFont="1" applyFill="1" applyBorder="1" applyAlignment="1">
      <alignment horizontal="right" vertical="center" wrapText="1"/>
    </xf>
    <xf numFmtId="14" fontId="1" fillId="2" borderId="2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427-Bond-2027-ca135087s547" TargetMode="External"/><Relationship Id="rId18" Type="http://schemas.openxmlformats.org/officeDocument/2006/relationships/hyperlink" Target="https://markets.businessinsider.com/bonds/canadacd-bonds_202225-Bond-2025-ca135087p246" TargetMode="External"/><Relationship Id="rId26" Type="http://schemas.openxmlformats.org/officeDocument/2006/relationships/hyperlink" Target="https://markets.businessinsider.com/bonds/canadacd-bonds_202328-Bond-2028-ca135087q491" TargetMode="External"/><Relationship Id="rId39" Type="http://schemas.openxmlformats.org/officeDocument/2006/relationships/hyperlink" Target="https://markets.businessinsider.com/bonds/canadacd-bonds_202333-Bond-2033-ca135087q723" TargetMode="External"/><Relationship Id="rId21" Type="http://schemas.openxmlformats.org/officeDocument/2006/relationships/hyperlink" Target="https://markets.businessinsider.com/bonds/canadacd-bonds_202225-Bond-2025-ca135087p246" TargetMode="External"/><Relationship Id="rId34" Type="http://schemas.openxmlformats.org/officeDocument/2006/relationships/hyperlink" Target="https://markets.businessinsider.com/bonds/canadacd-bonds_202329-Bond-2029-ca135087q988" TargetMode="External"/><Relationship Id="rId42" Type="http://schemas.openxmlformats.org/officeDocument/2006/relationships/hyperlink" Target="https://markets.businessinsider.com/bonds/canadacd-bonds_201829-Bond-2029-ca135087j397" TargetMode="External"/><Relationship Id="rId7" Type="http://schemas.openxmlformats.org/officeDocument/2006/relationships/hyperlink" Target="https://markets.businessinsider.com/bonds/canadacd-bonds_201925-Bond-2025-ca135087k528" TargetMode="External"/><Relationship Id="rId2" Type="http://schemas.openxmlformats.org/officeDocument/2006/relationships/hyperlink" Target="https://markets.businessinsider.com/bonds/8_000-canada-government-of-Bond-2027-ca135087vw17" TargetMode="External"/><Relationship Id="rId16" Type="http://schemas.openxmlformats.org/officeDocument/2006/relationships/hyperlink" Target="https://markets.businessinsider.com/bonds/canadacd-bonds_202325-Bond-2025-ca135087q806" TargetMode="External"/><Relationship Id="rId20" Type="http://schemas.openxmlformats.org/officeDocument/2006/relationships/hyperlink" Target="https://markets.businessinsider.com/bonds/canadacd-bonds_202227-Bond-2027-ca135087p733" TargetMode="External"/><Relationship Id="rId29" Type="http://schemas.openxmlformats.org/officeDocument/2006/relationships/hyperlink" Target="https://markets.businessinsider.com/bonds/canadacd-bonds_202131-Bond-2031-ca135087n266" TargetMode="External"/><Relationship Id="rId41" Type="http://schemas.openxmlformats.org/officeDocument/2006/relationships/hyperlink" Target="https://markets.businessinsider.com/bonds/canadacd-bonds_202429-Bond-2029-ca135087r895" TargetMode="External"/><Relationship Id="rId1" Type="http://schemas.openxmlformats.org/officeDocument/2006/relationships/hyperlink" Target="https://markets.businessinsider.com/bonds/canadacd-bonds_202127-Bond-2027-ca135087m847" TargetMode="External"/><Relationship Id="rId6" Type="http://schemas.openxmlformats.org/officeDocument/2006/relationships/hyperlink" Target="https://markets.businessinsider.com/bonds/canadacd-bonds_201627-Bond-2027-ca135087f825" TargetMode="External"/><Relationship Id="rId11" Type="http://schemas.openxmlformats.org/officeDocument/2006/relationships/hyperlink" Target="https://markets.businessinsider.com/bonds/canadacd-bonds_202325_sq319-Bond-2025-ca135087q319" TargetMode="External"/><Relationship Id="rId24" Type="http://schemas.openxmlformats.org/officeDocument/2006/relationships/hyperlink" Target="https://markets.businessinsider.com/bonds/canadacd-bonds_202325-Bond-2025-ca135087q640" TargetMode="External"/><Relationship Id="rId32" Type="http://schemas.openxmlformats.org/officeDocument/2006/relationships/hyperlink" Target="https://markets.businessinsider.com/bonds/canadacd-bonds_202334-Bond-2034-ca135087r481" TargetMode="External"/><Relationship Id="rId37" Type="http://schemas.openxmlformats.org/officeDocument/2006/relationships/hyperlink" Target="https://markets.businessinsider.com/bonds/canadacd-bonds_202232-Bond-2032-ca135087n597" TargetMode="External"/><Relationship Id="rId40" Type="http://schemas.openxmlformats.org/officeDocument/2006/relationships/hyperlink" Target="https://markets.businessinsider.com/bonds/canadacd-bonds_202229-Bond-2029-ca135087n670" TargetMode="External"/><Relationship Id="rId5" Type="http://schemas.openxmlformats.org/officeDocument/2006/relationships/hyperlink" Target="https://markets.businessinsider.com/bonds/canadacd-bonds_202426-Bond-2026-ca135087s398" TargetMode="External"/><Relationship Id="rId15" Type="http://schemas.openxmlformats.org/officeDocument/2006/relationships/hyperlink" Target="https://markets.businessinsider.com/bonds/canadacd-bonds_201526-Bond-2026-ca135087e679" TargetMode="External"/><Relationship Id="rId23" Type="http://schemas.openxmlformats.org/officeDocument/2006/relationships/hyperlink" Target="https://markets.businessinsider.com/bonds/canadacd-bonds_202227-Bond-2027-ca135087p733" TargetMode="External"/><Relationship Id="rId28" Type="http://schemas.openxmlformats.org/officeDocument/2006/relationships/hyperlink" Target="https://markets.businessinsider.com/bonds/canadacd-bonds_202030_series_l443-Bond-2030-ca135087l443" TargetMode="External"/><Relationship Id="rId36" Type="http://schemas.openxmlformats.org/officeDocument/2006/relationships/hyperlink" Target="https://markets.businessinsider.com/bonds/canadacd-bonds_202434-Bond-2034-ca135087r713" TargetMode="External"/><Relationship Id="rId10" Type="http://schemas.openxmlformats.org/officeDocument/2006/relationships/hyperlink" Target="https://markets.businessinsider.com/bonds/canadacd-bonds_201425-Bond-2025-ca135087d507" TargetMode="External"/><Relationship Id="rId19" Type="http://schemas.openxmlformats.org/officeDocument/2006/relationships/hyperlink" Target="https://markets.businessinsider.com/bonds/canadacd-bonds_202225-Bond-2025-ca135087p659" TargetMode="External"/><Relationship Id="rId31" Type="http://schemas.openxmlformats.org/officeDocument/2006/relationships/hyperlink" Target="https://markets.businessinsider.com/bonds/canadacd-bonds_202131-Bond-2031-ca135087m276" TargetMode="External"/><Relationship Id="rId4" Type="http://schemas.openxmlformats.org/officeDocument/2006/relationships/hyperlink" Target="https://markets.businessinsider.com/bonds/canadacd-bonds_202227-Bond-2027-ca135087n837" TargetMode="External"/><Relationship Id="rId9" Type="http://schemas.openxmlformats.org/officeDocument/2006/relationships/hyperlink" Target="https://markets.businessinsider.com/bonds/canadacd-bonds_202426-Bond-2026-ca135087r556" TargetMode="External"/><Relationship Id="rId14" Type="http://schemas.openxmlformats.org/officeDocument/2006/relationships/hyperlink" Target="https://markets.businessinsider.com/bonds/canadacd-bonds_202025-Bond-2025-ca135087k940" TargetMode="External"/><Relationship Id="rId22" Type="http://schemas.openxmlformats.org/officeDocument/2006/relationships/hyperlink" Target="https://markets.businessinsider.com/bonds/canadacd-bonds_202225-Bond-2025-ca135087p659" TargetMode="External"/><Relationship Id="rId27" Type="http://schemas.openxmlformats.org/officeDocument/2006/relationships/hyperlink" Target="https://markets.businessinsider.com/bonds/canadacd-bonds_201728-Bond-2028-ca135087h235" TargetMode="External"/><Relationship Id="rId30" Type="http://schemas.openxmlformats.org/officeDocument/2006/relationships/hyperlink" Target="https://markets.businessinsider.com/bonds/canadacd-bonds_202434-Bond-2034-ca135087s216" TargetMode="External"/><Relationship Id="rId35" Type="http://schemas.openxmlformats.org/officeDocument/2006/relationships/hyperlink" Target="https://markets.businessinsider.com/bonds/canadacd-bonds_202228-Bond-2028-ca135087p576" TargetMode="External"/><Relationship Id="rId43" Type="http://schemas.openxmlformats.org/officeDocument/2006/relationships/hyperlink" Target="https://markets.businessinsider.com/bonds/5_750-canada-government-of-Bond-2029-ca135087wl43" TargetMode="External"/><Relationship Id="rId8" Type="http://schemas.openxmlformats.org/officeDocument/2006/relationships/hyperlink" Target="https://markets.businessinsider.com/bonds/9_000-canada-government-of-Bond-2025-ca135087vh40" TargetMode="External"/><Relationship Id="rId3" Type="http://schemas.openxmlformats.org/officeDocument/2006/relationships/hyperlink" Target="https://markets.businessinsider.com/bonds/canadacd-bonds_202326-Bond-2026-ca135087r226" TargetMode="External"/><Relationship Id="rId12" Type="http://schemas.openxmlformats.org/officeDocument/2006/relationships/hyperlink" Target="https://markets.businessinsider.com/bonds/canadacd-bonds_202426-Bond-2026-ca135087r978" TargetMode="External"/><Relationship Id="rId17" Type="http://schemas.openxmlformats.org/officeDocument/2006/relationships/hyperlink" Target="https://markets.businessinsider.com/bonds/canadacd-bonds_202225-Bond-2025-ca135087n340" TargetMode="External"/><Relationship Id="rId25" Type="http://schemas.openxmlformats.org/officeDocument/2006/relationships/hyperlink" Target="https://markets.businessinsider.com/bonds/canadacd-bonds_202232-Bond-2032-ca135087p329" TargetMode="External"/><Relationship Id="rId33" Type="http://schemas.openxmlformats.org/officeDocument/2006/relationships/hyperlink" Target="https://markets.businessinsider.com/bonds/canadacd-bonds_202430-Bond-2030-ca135087s471" TargetMode="External"/><Relationship Id="rId38" Type="http://schemas.openxmlformats.org/officeDocument/2006/relationships/hyperlink" Target="https://markets.businessinsider.com/bonds/5_750-canada-government-of-Bond-2033-ca135087xg4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227-Bond-2027-ca135087p733" TargetMode="External"/><Relationship Id="rId18" Type="http://schemas.openxmlformats.org/officeDocument/2006/relationships/hyperlink" Target="https://markets.businessinsider.com/bonds/canadacd-bonds_202326-Bond-2026-ca135087r226" TargetMode="External"/><Relationship Id="rId26" Type="http://schemas.openxmlformats.org/officeDocument/2006/relationships/hyperlink" Target="https://markets.businessinsider.com/bonds/canadacd-bonds_201728-Bond-2028-ca135087h235" TargetMode="External"/><Relationship Id="rId39" Type="http://schemas.openxmlformats.org/officeDocument/2006/relationships/hyperlink" Target="https://markets.businessinsider.com/bonds/canadacd-bonds_202131-Bond-2031-ca135087m276" TargetMode="External"/><Relationship Id="rId21" Type="http://schemas.openxmlformats.org/officeDocument/2006/relationships/hyperlink" Target="https://markets.businessinsider.com/bonds/9_000-canada-government-of-Bond-2025-ca135087vh40" TargetMode="External"/><Relationship Id="rId34" Type="http://schemas.openxmlformats.org/officeDocument/2006/relationships/hyperlink" Target="https://markets.businessinsider.com/bonds/canadacd-bonds_202030_series_l443-Bond-2030-ca135087l443" TargetMode="External"/><Relationship Id="rId42" Type="http://schemas.openxmlformats.org/officeDocument/2006/relationships/hyperlink" Target="https://markets.businessinsider.com/bonds/canadacd-bonds_201829-Bond-2029-ca135087j397" TargetMode="External"/><Relationship Id="rId7" Type="http://schemas.openxmlformats.org/officeDocument/2006/relationships/hyperlink" Target="https://markets.businessinsider.com/bonds/canadacd-bonds_202126-Bond-2026-ca135087l930" TargetMode="External"/><Relationship Id="rId2" Type="http://schemas.openxmlformats.org/officeDocument/2006/relationships/hyperlink" Target="https://markets.businessinsider.com/bonds/canadacd-bonds_201526-Bond-2026-ca135087e679" TargetMode="External"/><Relationship Id="rId16" Type="http://schemas.openxmlformats.org/officeDocument/2006/relationships/hyperlink" Target="https://markets.businessinsider.com/bonds/canadacd-bonds_202325-Bond-2025-ca135087q640" TargetMode="External"/><Relationship Id="rId20" Type="http://schemas.openxmlformats.org/officeDocument/2006/relationships/hyperlink" Target="https://markets.businessinsider.com/bonds/canadacd-bonds_202426-Bond-2026-ca135087r978" TargetMode="External"/><Relationship Id="rId29" Type="http://schemas.openxmlformats.org/officeDocument/2006/relationships/hyperlink" Target="https://markets.businessinsider.com/bonds/canadacd-bonds_202434-Bond-2034-ca135087r713" TargetMode="External"/><Relationship Id="rId41" Type="http://schemas.openxmlformats.org/officeDocument/2006/relationships/hyperlink" Target="https://markets.businessinsider.com/bonds/canadacd-bonds_202329-Bond-2029-ca135087q988" TargetMode="External"/><Relationship Id="rId1" Type="http://schemas.openxmlformats.org/officeDocument/2006/relationships/hyperlink" Target="https://markets.businessinsider.com/bonds/canadacd-bonds_201425-Bond-2025-ca135087d507" TargetMode="External"/><Relationship Id="rId6" Type="http://schemas.openxmlformats.org/officeDocument/2006/relationships/hyperlink" Target="https://markets.businessinsider.com/bonds/canadacd-bonds_202026-Bond-2026-ca135087l518" TargetMode="External"/><Relationship Id="rId11" Type="http://schemas.openxmlformats.org/officeDocument/2006/relationships/hyperlink" Target="https://markets.businessinsider.com/bonds/canadacd-bonds_202225-Bond-2025-ca135087p246" TargetMode="External"/><Relationship Id="rId24" Type="http://schemas.openxmlformats.org/officeDocument/2006/relationships/hyperlink" Target="https://markets.businessinsider.com/bonds/canadacd-bonds_202326-Bond-2026-ca135087p816" TargetMode="External"/><Relationship Id="rId32" Type="http://schemas.openxmlformats.org/officeDocument/2006/relationships/hyperlink" Target="https://markets.businessinsider.com/bonds/canadacd-bonds_202229-Bond-2029-ca135087n670" TargetMode="External"/><Relationship Id="rId37" Type="http://schemas.openxmlformats.org/officeDocument/2006/relationships/hyperlink" Target="https://markets.businessinsider.com/bonds/canadacd-bonds_202328-Bond-2028-ca135087q491" TargetMode="External"/><Relationship Id="rId40" Type="http://schemas.openxmlformats.org/officeDocument/2006/relationships/hyperlink" Target="https://markets.businessinsider.com/bonds/canadacd-bonds_202228-Bond-2028-ca135087p576" TargetMode="External"/><Relationship Id="rId5" Type="http://schemas.openxmlformats.org/officeDocument/2006/relationships/hyperlink" Target="https://markets.businessinsider.com/bonds/canadacd-bonds_202025-Bond-2025-ca135087k940" TargetMode="External"/><Relationship Id="rId15" Type="http://schemas.openxmlformats.org/officeDocument/2006/relationships/hyperlink" Target="https://markets.businessinsider.com/bonds/canadacd-bonds_202325_sq319-Bond-2025-ca135087q319" TargetMode="External"/><Relationship Id="rId23" Type="http://schemas.openxmlformats.org/officeDocument/2006/relationships/hyperlink" Target="https://markets.businessinsider.com/bonds/canadacd-bonds_202225-Bond-2025-ca135087p246" TargetMode="External"/><Relationship Id="rId28" Type="http://schemas.openxmlformats.org/officeDocument/2006/relationships/hyperlink" Target="https://markets.businessinsider.com/bonds/canadacd-bonds_202333-Bond-2033-ca135087q723" TargetMode="External"/><Relationship Id="rId36" Type="http://schemas.openxmlformats.org/officeDocument/2006/relationships/hyperlink" Target="https://markets.businessinsider.com/bonds/canadacd-bonds_202434-Bond-2034-ca135087s216" TargetMode="External"/><Relationship Id="rId10" Type="http://schemas.openxmlformats.org/officeDocument/2006/relationships/hyperlink" Target="https://markets.businessinsider.com/bonds/canadacd-bonds_202227-Bond-2027-ca135087n837" TargetMode="External"/><Relationship Id="rId19" Type="http://schemas.openxmlformats.org/officeDocument/2006/relationships/hyperlink" Target="https://markets.businessinsider.com/bonds/canadacd-bonds_202426-Bond-2026-ca135087r556" TargetMode="External"/><Relationship Id="rId31" Type="http://schemas.openxmlformats.org/officeDocument/2006/relationships/hyperlink" Target="https://markets.businessinsider.com/bonds/5_750-canada-government-of-Bond-2029-ca135087wl43" TargetMode="External"/><Relationship Id="rId4" Type="http://schemas.openxmlformats.org/officeDocument/2006/relationships/hyperlink" Target="https://markets.businessinsider.com/bonds/canadacd-bonds_201925-Bond-2025-ca135087k528" TargetMode="External"/><Relationship Id="rId9" Type="http://schemas.openxmlformats.org/officeDocument/2006/relationships/hyperlink" Target="https://markets.businessinsider.com/bonds/canadacd-bonds_202225-Bond-2025-ca135087n340" TargetMode="External"/><Relationship Id="rId14" Type="http://schemas.openxmlformats.org/officeDocument/2006/relationships/hyperlink" Target="https://markets.businessinsider.com/bonds/canadacd-bonds_202326-Bond-2026-ca135087p816" TargetMode="External"/><Relationship Id="rId22" Type="http://schemas.openxmlformats.org/officeDocument/2006/relationships/hyperlink" Target="https://markets.businessinsider.com/bonds/canadacd-bonds_201425-Bond-2025-ca135087d507" TargetMode="External"/><Relationship Id="rId27" Type="http://schemas.openxmlformats.org/officeDocument/2006/relationships/hyperlink" Target="https://markets.businessinsider.com/bonds/canadacd-bonds_202232-Bond-2032-ca135087p329" TargetMode="External"/><Relationship Id="rId30" Type="http://schemas.openxmlformats.org/officeDocument/2006/relationships/hyperlink" Target="https://markets.businessinsider.com/bonds/5_750-canada-government-of-Bond-2033-ca135087xg49" TargetMode="External"/><Relationship Id="rId35" Type="http://schemas.openxmlformats.org/officeDocument/2006/relationships/hyperlink" Target="https://markets.businessinsider.com/bonds/canadacd-bonds_202334-Bond-2034-ca135087r481" TargetMode="External"/><Relationship Id="rId43" Type="http://schemas.openxmlformats.org/officeDocument/2006/relationships/hyperlink" Target="https://markets.businessinsider.com/bonds/canadacd-bonds_202430-Bond-2030-ca135087s471" TargetMode="External"/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1627-Bond-2027-ca135087f825" TargetMode="External"/><Relationship Id="rId12" Type="http://schemas.openxmlformats.org/officeDocument/2006/relationships/hyperlink" Target="https://markets.businessinsider.com/bonds/canadacd-bonds_202225-Bond-2025-ca135087p659" TargetMode="External"/><Relationship Id="rId17" Type="http://schemas.openxmlformats.org/officeDocument/2006/relationships/hyperlink" Target="https://markets.businessinsider.com/bonds/canadacd-bonds_202325-Bond-2025-ca135087q806" TargetMode="External"/><Relationship Id="rId25" Type="http://schemas.openxmlformats.org/officeDocument/2006/relationships/hyperlink" Target="https://markets.businessinsider.com/bonds/canadacd-bonds_202232-Bond-2032-ca135087n597" TargetMode="External"/><Relationship Id="rId33" Type="http://schemas.openxmlformats.org/officeDocument/2006/relationships/hyperlink" Target="https://markets.businessinsider.com/bonds/canadacd-bonds_202429-Bond-2029-ca135087r895" TargetMode="External"/><Relationship Id="rId38" Type="http://schemas.openxmlformats.org/officeDocument/2006/relationships/hyperlink" Target="https://markets.businessinsider.com/bonds/canadacd-bonds_202131-Bond-2031-ca135087n266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s.businessinsider.com/bonds/canadacd-bonds_202426-Bond-2026-ca135087r556" TargetMode="External"/><Relationship Id="rId18" Type="http://schemas.openxmlformats.org/officeDocument/2006/relationships/hyperlink" Target="https://markets.businessinsider.com/bonds/canadacd-bonds_202326-Bond-2026-ca135087r226" TargetMode="External"/><Relationship Id="rId26" Type="http://schemas.openxmlformats.org/officeDocument/2006/relationships/hyperlink" Target="https://markets.businessinsider.com/bonds/canadacd-bonds_201829-Bond-2029-ca135087j397" TargetMode="External"/><Relationship Id="rId39" Type="http://schemas.openxmlformats.org/officeDocument/2006/relationships/hyperlink" Target="https://markets.businessinsider.com/bonds/canadacd-bonds_202429-Bond-2029-ca135087r895" TargetMode="External"/><Relationship Id="rId21" Type="http://schemas.openxmlformats.org/officeDocument/2006/relationships/hyperlink" Target="https://markets.businessinsider.com/bonds/canadacd-bonds_202225-Bond-2025-ca135087n340" TargetMode="External"/><Relationship Id="rId34" Type="http://schemas.openxmlformats.org/officeDocument/2006/relationships/hyperlink" Target="https://markets.businessinsider.com/bonds/canadacd-bonds_202328-Bond-2028-ca135087q491" TargetMode="External"/><Relationship Id="rId42" Type="http://schemas.openxmlformats.org/officeDocument/2006/relationships/hyperlink" Target="https://markets.businessinsider.com/bonds/5_750-canada-government-of-Bond-2029-ca135087wl43" TargetMode="External"/><Relationship Id="rId7" Type="http://schemas.openxmlformats.org/officeDocument/2006/relationships/hyperlink" Target="https://markets.businessinsider.com/bonds/canadacd-bonds_201925-Bond-2025-ca135087k528" TargetMode="External"/><Relationship Id="rId2" Type="http://schemas.openxmlformats.org/officeDocument/2006/relationships/hyperlink" Target="https://markets.businessinsider.com/bonds/canadacd-bonds_202025-Bond-2025-ca135087k940" TargetMode="External"/><Relationship Id="rId16" Type="http://schemas.openxmlformats.org/officeDocument/2006/relationships/hyperlink" Target="https://markets.businessinsider.com/bonds/canadacd-bonds_202326-Bond-2026-ca135087p816" TargetMode="External"/><Relationship Id="rId20" Type="http://schemas.openxmlformats.org/officeDocument/2006/relationships/hyperlink" Target="https://markets.businessinsider.com/bonds/canadacd-bonds_202426-Bond-2026-ca135087r978" TargetMode="External"/><Relationship Id="rId29" Type="http://schemas.openxmlformats.org/officeDocument/2006/relationships/hyperlink" Target="https://markets.businessinsider.com/bonds/canadacd-bonds_202131-Bond-2031-ca135087n266" TargetMode="External"/><Relationship Id="rId41" Type="http://schemas.openxmlformats.org/officeDocument/2006/relationships/hyperlink" Target="https://markets.businessinsider.com/bonds/canadacd-bonds_202430-Bond-2030-ca135087s471" TargetMode="External"/><Relationship Id="rId1" Type="http://schemas.openxmlformats.org/officeDocument/2006/relationships/hyperlink" Target="https://markets.businessinsider.com/bonds/canadacd-bonds_202127-Bond-2027-ca135087m847" TargetMode="External"/><Relationship Id="rId6" Type="http://schemas.openxmlformats.org/officeDocument/2006/relationships/hyperlink" Target="https://markets.businessinsider.com/bonds/canadacd-bonds_201627-Bond-2027-ca135087f825" TargetMode="External"/><Relationship Id="rId11" Type="http://schemas.openxmlformats.org/officeDocument/2006/relationships/hyperlink" Target="https://markets.businessinsider.com/bonds/9_000-canada-government-of-Bond-2025-ca135087vh40" TargetMode="External"/><Relationship Id="rId24" Type="http://schemas.openxmlformats.org/officeDocument/2006/relationships/hyperlink" Target="https://markets.businessinsider.com/bonds/canadacd-bonds_202225-Bond-2025-ca135087p246" TargetMode="External"/><Relationship Id="rId32" Type="http://schemas.openxmlformats.org/officeDocument/2006/relationships/hyperlink" Target="https://markets.businessinsider.com/bonds/canadacd-bonds_202232-Bond-2032-ca135087p329" TargetMode="External"/><Relationship Id="rId37" Type="http://schemas.openxmlformats.org/officeDocument/2006/relationships/hyperlink" Target="https://markets.businessinsider.com/bonds/canadacd-bonds_202334-Bond-2034-ca135087r481" TargetMode="External"/><Relationship Id="rId40" Type="http://schemas.openxmlformats.org/officeDocument/2006/relationships/hyperlink" Target="https://markets.businessinsider.com/bonds/canadacd-bonds_202434-Bond-2034-ca135087s216" TargetMode="External"/><Relationship Id="rId5" Type="http://schemas.openxmlformats.org/officeDocument/2006/relationships/hyperlink" Target="https://markets.businessinsider.com/bonds/8_000-canada-government-of-Bond-2027-ca135087vw17" TargetMode="External"/><Relationship Id="rId15" Type="http://schemas.openxmlformats.org/officeDocument/2006/relationships/hyperlink" Target="https://markets.businessinsider.com/bonds/canadacd-bonds_202227-Bond-2027-ca135087n837" TargetMode="External"/><Relationship Id="rId23" Type="http://schemas.openxmlformats.org/officeDocument/2006/relationships/hyperlink" Target="https://markets.businessinsider.com/bonds/canadacd-bonds_202426-Bond-2026-ca135087s398" TargetMode="External"/><Relationship Id="rId28" Type="http://schemas.openxmlformats.org/officeDocument/2006/relationships/hyperlink" Target="https://markets.businessinsider.com/bonds/canadacd-bonds_202131-Bond-2031-ca135087m276" TargetMode="External"/><Relationship Id="rId36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325-Bond-2025-ca135087q640" TargetMode="External"/><Relationship Id="rId19" Type="http://schemas.openxmlformats.org/officeDocument/2006/relationships/hyperlink" Target="https://markets.businessinsider.com/bonds/canadacd-bonds_202427-Bond-2027-ca135087s547" TargetMode="External"/><Relationship Id="rId31" Type="http://schemas.openxmlformats.org/officeDocument/2006/relationships/hyperlink" Target="https://markets.businessinsider.com/bonds/canadacd-bonds_202229-Bond-2029-ca135087n670" TargetMode="External"/><Relationship Id="rId4" Type="http://schemas.openxmlformats.org/officeDocument/2006/relationships/hyperlink" Target="https://markets.businessinsider.com/bonds/canadacd-bonds_202227-Bond-2027-ca135087p733" TargetMode="External"/><Relationship Id="rId9" Type="http://schemas.openxmlformats.org/officeDocument/2006/relationships/hyperlink" Target="https://markets.businessinsider.com/bonds/canadacd-bonds_202225-Bond-2025-ca135087p659" TargetMode="External"/><Relationship Id="rId14" Type="http://schemas.openxmlformats.org/officeDocument/2006/relationships/hyperlink" Target="https://markets.businessinsider.com/bonds/canadacd-bonds_202126-Bond-2026-ca135087l930" TargetMode="External"/><Relationship Id="rId22" Type="http://schemas.openxmlformats.org/officeDocument/2006/relationships/hyperlink" Target="https://markets.businessinsider.com/bonds/canadacd-bonds_201425-Bond-2025-ca135087d507" TargetMode="External"/><Relationship Id="rId27" Type="http://schemas.openxmlformats.org/officeDocument/2006/relationships/hyperlink" Target="https://markets.businessinsider.com/bonds/canadacd-bonds_202030_series_l443-Bond-2030-ca135087l443" TargetMode="External"/><Relationship Id="rId30" Type="http://schemas.openxmlformats.org/officeDocument/2006/relationships/hyperlink" Target="https://markets.businessinsider.com/bonds/canadacd-bonds_202232-Bond-2032-ca135087n597" TargetMode="External"/><Relationship Id="rId35" Type="http://schemas.openxmlformats.org/officeDocument/2006/relationships/hyperlink" Target="https://markets.businessinsider.com/bonds/canadacd-bonds_202333-Bond-2033-ca135087q723" TargetMode="External"/><Relationship Id="rId43" Type="http://schemas.openxmlformats.org/officeDocument/2006/relationships/hyperlink" Target="https://markets.businessinsider.com/bonds/5_750-canada-government-of-Bond-2033-ca135087xg49" TargetMode="External"/><Relationship Id="rId8" Type="http://schemas.openxmlformats.org/officeDocument/2006/relationships/hyperlink" Target="https://markets.businessinsider.com/bonds/canadacd-bonds_202325_sq319-Bond-2025-ca135087q319" TargetMode="External"/><Relationship Id="rId3" Type="http://schemas.openxmlformats.org/officeDocument/2006/relationships/hyperlink" Target="https://markets.businessinsider.com/bonds/canadacd-bonds_202026-Bond-2026-ca135087l518" TargetMode="External"/><Relationship Id="rId12" Type="http://schemas.openxmlformats.org/officeDocument/2006/relationships/hyperlink" Target="https://markets.businessinsider.com/bonds/canadacd-bonds_201526-Bond-2026-ca135087e679" TargetMode="External"/><Relationship Id="rId17" Type="http://schemas.openxmlformats.org/officeDocument/2006/relationships/hyperlink" Target="https://markets.businessinsider.com/bonds/canadacd-bonds_202325-Bond-2025-ca135087q806" TargetMode="External"/><Relationship Id="rId25" Type="http://schemas.openxmlformats.org/officeDocument/2006/relationships/hyperlink" Target="https://markets.businessinsider.com/bonds/canadacd-bonds_201728-Bond-2028-ca135087h235" TargetMode="External"/><Relationship Id="rId33" Type="http://schemas.openxmlformats.org/officeDocument/2006/relationships/hyperlink" Target="https://markets.businessinsider.com/bonds/canadacd-bonds_202228-Bond-2028-ca135087p576" TargetMode="External"/><Relationship Id="rId38" Type="http://schemas.openxmlformats.org/officeDocument/2006/relationships/hyperlink" Target="https://markets.businessinsider.com/bonds/canadacd-bonds_202434-Bond-2034-ca135087r7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2BAF-90FF-4A1A-993B-DD9D731F0EC3}">
  <dimension ref="A1:Q44"/>
  <sheetViews>
    <sheetView workbookViewId="0">
      <selection activeCell="H2" sqref="H2"/>
    </sheetView>
  </sheetViews>
  <sheetFormatPr defaultRowHeight="15" x14ac:dyDescent="0.25"/>
  <cols>
    <col min="5" max="5" width="15.7109375" customWidth="1"/>
    <col min="9" max="9" width="10.42578125" bestFit="1" customWidth="1"/>
    <col min="12" max="12" width="10.42578125" bestFit="1" customWidth="1"/>
    <col min="14" max="14" width="10.42578125" bestFit="1" customWidth="1"/>
    <col min="16" max="17" width="10.42578125" bestFit="1" customWidth="1"/>
  </cols>
  <sheetData>
    <row r="1" spans="1:1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  <c r="L1" t="s">
        <v>11</v>
      </c>
      <c r="N1" t="s">
        <v>12</v>
      </c>
      <c r="P1" t="s">
        <v>13</v>
      </c>
    </row>
    <row r="2" spans="1:17" ht="15.75" thickBot="1" x14ac:dyDescent="0.3">
      <c r="A2" s="1" t="s">
        <v>0</v>
      </c>
      <c r="B2" s="2" t="s">
        <v>1</v>
      </c>
      <c r="C2" s="3">
        <v>1.2500000000000001E-2</v>
      </c>
      <c r="D2" s="3">
        <v>2.8799999999999999E-2</v>
      </c>
      <c r="E2" s="5">
        <v>46447</v>
      </c>
      <c r="F2" s="2">
        <v>96.62</v>
      </c>
      <c r="G2" s="2">
        <v>96.7</v>
      </c>
      <c r="H2">
        <f>YEARFRAC("2025-01-06", E2)</f>
        <v>2.1527777777777777</v>
      </c>
      <c r="I2" s="5"/>
    </row>
    <row r="3" spans="1:17" ht="15.75" thickBot="1" x14ac:dyDescent="0.3">
      <c r="A3" s="1" t="s">
        <v>0</v>
      </c>
      <c r="B3" s="2" t="s">
        <v>1</v>
      </c>
      <c r="C3" s="3">
        <v>0.08</v>
      </c>
      <c r="D3" s="3">
        <v>2.8199999999999999E-2</v>
      </c>
      <c r="E3" s="4">
        <v>46539</v>
      </c>
      <c r="F3" s="2">
        <v>111.69</v>
      </c>
      <c r="G3" s="2">
        <v>112.05</v>
      </c>
      <c r="H3">
        <f t="shared" ref="H3:H44" si="0">YEARFRAC("2025-01-06", E3)</f>
        <v>2.4027777777777777</v>
      </c>
      <c r="P3" s="5"/>
      <c r="Q3" s="5"/>
    </row>
    <row r="4" spans="1:17" ht="15.75" thickBot="1" x14ac:dyDescent="0.3">
      <c r="A4" s="1" t="s">
        <v>0</v>
      </c>
      <c r="B4" s="2" t="s">
        <v>1</v>
      </c>
      <c r="C4" s="3">
        <v>4.4999999999999998E-2</v>
      </c>
      <c r="D4" s="3">
        <v>2.9600000000000001E-2</v>
      </c>
      <c r="E4" s="4">
        <v>46054</v>
      </c>
      <c r="F4" s="2">
        <v>101.59</v>
      </c>
      <c r="G4" s="2">
        <v>101.64</v>
      </c>
      <c r="H4">
        <f t="shared" si="0"/>
        <v>1.0694444444444444</v>
      </c>
    </row>
    <row r="5" spans="1:17" ht="15.75" thickBot="1" x14ac:dyDescent="0.3">
      <c r="A5" s="1" t="s">
        <v>0</v>
      </c>
      <c r="B5" s="2" t="s">
        <v>1</v>
      </c>
      <c r="C5" s="3">
        <v>2.75E-2</v>
      </c>
      <c r="D5" s="3">
        <v>2.8799999999999999E-2</v>
      </c>
      <c r="E5" s="4">
        <v>46631</v>
      </c>
      <c r="F5" s="2">
        <v>99.63</v>
      </c>
      <c r="G5" s="2">
        <v>99.72</v>
      </c>
      <c r="H5">
        <f t="shared" si="0"/>
        <v>2.6527777777777777</v>
      </c>
    </row>
    <row r="6" spans="1:17" ht="15.75" thickBot="1" x14ac:dyDescent="0.3">
      <c r="A6" s="1" t="s">
        <v>0</v>
      </c>
      <c r="B6" s="2" t="s">
        <v>1</v>
      </c>
      <c r="C6" s="3">
        <v>3.2500000000000001E-2</v>
      </c>
      <c r="D6" s="3">
        <v>2.98E-2</v>
      </c>
      <c r="E6" s="4">
        <v>46327</v>
      </c>
      <c r="F6" s="2" t="s">
        <v>2</v>
      </c>
      <c r="G6" s="2" t="s">
        <v>2</v>
      </c>
      <c r="H6">
        <f t="shared" si="0"/>
        <v>1.8194444444444444</v>
      </c>
    </row>
    <row r="7" spans="1:17" ht="15.75" thickBot="1" x14ac:dyDescent="0.3">
      <c r="A7" s="1" t="s">
        <v>0</v>
      </c>
      <c r="B7" s="2" t="s">
        <v>1</v>
      </c>
      <c r="C7" s="3">
        <v>0.01</v>
      </c>
      <c r="D7" s="3">
        <v>2.81E-2</v>
      </c>
      <c r="E7" s="4">
        <v>46539</v>
      </c>
      <c r="F7" s="2">
        <v>95.84</v>
      </c>
      <c r="G7" s="2">
        <v>95.93</v>
      </c>
      <c r="H7">
        <f t="shared" si="0"/>
        <v>2.4027777777777777</v>
      </c>
      <c r="P7" s="5"/>
      <c r="Q7" s="5"/>
    </row>
    <row r="8" spans="1:17" ht="15.75" thickBot="1" x14ac:dyDescent="0.3">
      <c r="A8" s="1" t="s">
        <v>0</v>
      </c>
      <c r="B8" s="2" t="s">
        <v>1</v>
      </c>
      <c r="C8" s="3">
        <v>1.2500000000000001E-2</v>
      </c>
      <c r="D8" s="3">
        <v>3.1099999999999999E-2</v>
      </c>
      <c r="E8" s="4">
        <v>45717</v>
      </c>
      <c r="F8" s="2">
        <v>99.71</v>
      </c>
      <c r="G8" s="2">
        <v>99.73</v>
      </c>
      <c r="H8">
        <f t="shared" si="0"/>
        <v>0.15277777777777779</v>
      </c>
      <c r="L8" s="5">
        <v>45658</v>
      </c>
      <c r="M8">
        <f>_xlfn.DAYS(E8,L8)</f>
        <v>59</v>
      </c>
      <c r="N8">
        <f>M8/365 *C8*100 +G8</f>
        <v>99.932054794520553</v>
      </c>
      <c r="O8">
        <f>N8/(100 + 100*C8/2)</f>
        <v>0.99311358802007998</v>
      </c>
      <c r="P8">
        <f>-LN(O8)/H8</f>
        <v>4.5230614282399301E-2</v>
      </c>
    </row>
    <row r="9" spans="1:17" ht="15.75" thickBot="1" x14ac:dyDescent="0.3">
      <c r="A9" s="1" t="s">
        <v>0</v>
      </c>
      <c r="B9" s="2" t="s">
        <v>1</v>
      </c>
      <c r="C9" s="3">
        <v>0.09</v>
      </c>
      <c r="D9" s="3">
        <v>3.0499999999999999E-2</v>
      </c>
      <c r="E9" s="4">
        <v>45809</v>
      </c>
      <c r="F9" s="2">
        <v>102.28</v>
      </c>
      <c r="G9" s="2">
        <v>102.5</v>
      </c>
      <c r="H9">
        <f t="shared" si="0"/>
        <v>0.40277777777777779</v>
      </c>
      <c r="L9" s="5">
        <v>45658</v>
      </c>
      <c r="M9">
        <f>_xlfn.DAYS(E9,L9)</f>
        <v>151</v>
      </c>
      <c r="N9">
        <f>M9/365 *C9*100 + G9</f>
        <v>106.22328767123288</v>
      </c>
      <c r="O9">
        <f>N9/(100 + 100*C9/2)</f>
        <v>1.0164907911122765</v>
      </c>
      <c r="P9">
        <f>-LN(O9)/H9</f>
        <v>-4.0608731514358697E-2</v>
      </c>
    </row>
    <row r="10" spans="1:17" ht="15.75" thickBot="1" x14ac:dyDescent="0.3">
      <c r="A10" s="1" t="s">
        <v>0</v>
      </c>
      <c r="B10" s="2" t="s">
        <v>1</v>
      </c>
      <c r="C10" s="3">
        <v>0.04</v>
      </c>
      <c r="D10" s="3">
        <v>2.98E-2</v>
      </c>
      <c r="E10" s="4">
        <v>46143</v>
      </c>
      <c r="F10" s="2">
        <v>101.3</v>
      </c>
      <c r="G10" s="2">
        <v>101.41</v>
      </c>
      <c r="H10">
        <f t="shared" si="0"/>
        <v>1.3194444444444444</v>
      </c>
    </row>
    <row r="11" spans="1:17" ht="15.75" thickBot="1" x14ac:dyDescent="0.3">
      <c r="A11" s="1" t="s">
        <v>0</v>
      </c>
      <c r="B11" s="2" t="s">
        <v>1</v>
      </c>
      <c r="C11" s="3">
        <v>2.2499999999999999E-2</v>
      </c>
      <c r="D11" s="3">
        <v>3.09E-2</v>
      </c>
      <c r="E11" s="4">
        <v>45809</v>
      </c>
      <c r="F11" s="2">
        <v>99.66</v>
      </c>
      <c r="G11" s="2">
        <v>99.68</v>
      </c>
      <c r="H11">
        <f t="shared" si="0"/>
        <v>0.40277777777777779</v>
      </c>
      <c r="L11" s="5">
        <v>45658</v>
      </c>
      <c r="M11">
        <f>_xlfn.DAYS(E11,L11)</f>
        <v>151</v>
      </c>
      <c r="N11">
        <f>M11/365 *C11*100 + G11</f>
        <v>100.61082191780822</v>
      </c>
      <c r="O11">
        <f>N11/(100 + 100*C11/2)</f>
        <v>0.99491542069526051</v>
      </c>
      <c r="P11">
        <f>-LN(O11)/H11</f>
        <v>1.2655985618453292E-2</v>
      </c>
    </row>
    <row r="12" spans="1:17" ht="15.75" thickBot="1" x14ac:dyDescent="0.3">
      <c r="A12" s="1" t="s">
        <v>0</v>
      </c>
      <c r="B12" s="2" t="s">
        <v>1</v>
      </c>
      <c r="C12" s="3">
        <v>3.7499999999999999E-2</v>
      </c>
      <c r="D12" s="3">
        <v>3.04E-2</v>
      </c>
      <c r="E12" s="4">
        <v>45778</v>
      </c>
      <c r="F12" s="2">
        <v>100.19</v>
      </c>
      <c r="G12" s="2">
        <v>100.27</v>
      </c>
      <c r="H12">
        <f t="shared" si="0"/>
        <v>0.31944444444444442</v>
      </c>
      <c r="L12" s="5">
        <v>45658</v>
      </c>
      <c r="M12">
        <f>_xlfn.DAYS(E12,L12)</f>
        <v>120</v>
      </c>
      <c r="N12">
        <f>M12/365 *C12*100 +G12</f>
        <v>101.50287671232876</v>
      </c>
      <c r="O12">
        <f>N12/(100 + 100*C12/2)</f>
        <v>0.99634725607193875</v>
      </c>
      <c r="P12">
        <f>-LN(O12)/H12</f>
        <v>1.1455611612807655E-2</v>
      </c>
    </row>
    <row r="13" spans="1:17" ht="15.75" thickBot="1" x14ac:dyDescent="0.3">
      <c r="A13" s="1" t="s">
        <v>0</v>
      </c>
      <c r="B13" s="2" t="s">
        <v>1</v>
      </c>
      <c r="C13" s="3">
        <v>0.04</v>
      </c>
      <c r="D13" s="3">
        <v>2.9600000000000001E-2</v>
      </c>
      <c r="E13" s="4">
        <v>46237</v>
      </c>
      <c r="F13" s="2">
        <v>101.52</v>
      </c>
      <c r="G13" s="2">
        <v>101.74</v>
      </c>
      <c r="H13">
        <f t="shared" si="0"/>
        <v>1.575</v>
      </c>
    </row>
    <row r="14" spans="1:17" ht="15.75" thickBot="1" x14ac:dyDescent="0.3">
      <c r="A14" s="1" t="s">
        <v>0</v>
      </c>
      <c r="B14" s="2" t="s">
        <v>1</v>
      </c>
      <c r="C14" s="3">
        <v>0.03</v>
      </c>
      <c r="D14" s="3">
        <v>2.87E-2</v>
      </c>
      <c r="E14" s="4">
        <v>46419</v>
      </c>
      <c r="F14" s="2">
        <v>100.05</v>
      </c>
      <c r="G14" s="2">
        <v>100.28</v>
      </c>
      <c r="H14">
        <f t="shared" si="0"/>
        <v>2.0694444444444446</v>
      </c>
    </row>
    <row r="15" spans="1:17" ht="15.75" thickBot="1" x14ac:dyDescent="0.3">
      <c r="A15" s="1" t="s">
        <v>0</v>
      </c>
      <c r="B15" s="2" t="s">
        <v>1</v>
      </c>
      <c r="C15" s="3">
        <v>5.0000000000000001E-3</v>
      </c>
      <c r="D15" s="3">
        <v>0.03</v>
      </c>
      <c r="E15" s="4">
        <v>45901</v>
      </c>
      <c r="F15" s="2">
        <v>98.41</v>
      </c>
      <c r="G15" s="2">
        <v>98.43</v>
      </c>
      <c r="H15">
        <f t="shared" si="0"/>
        <v>0.65277777777777779</v>
      </c>
    </row>
    <row r="16" spans="1:17" ht="15.75" thickBot="1" x14ac:dyDescent="0.3">
      <c r="A16" s="1" t="s">
        <v>0</v>
      </c>
      <c r="B16" s="2" t="s">
        <v>1</v>
      </c>
      <c r="C16" s="3">
        <v>1.4999999999999999E-2</v>
      </c>
      <c r="D16" s="3">
        <v>2.86E-2</v>
      </c>
      <c r="E16" s="4">
        <v>46174</v>
      </c>
      <c r="F16" s="2">
        <v>98.16</v>
      </c>
      <c r="G16" s="2">
        <v>98.19</v>
      </c>
      <c r="H16">
        <f t="shared" si="0"/>
        <v>1.4027777777777777</v>
      </c>
    </row>
    <row r="17" spans="1:16" ht="15.75" thickBot="1" x14ac:dyDescent="0.3">
      <c r="A17" s="1" t="s">
        <v>0</v>
      </c>
      <c r="B17" s="2" t="s">
        <v>1</v>
      </c>
      <c r="C17" s="3">
        <v>4.4999999999999998E-2</v>
      </c>
      <c r="D17" s="3">
        <v>2.98E-2</v>
      </c>
      <c r="E17" s="4">
        <v>45962</v>
      </c>
      <c r="F17" s="2">
        <v>101.18</v>
      </c>
      <c r="G17" s="2">
        <v>101.27</v>
      </c>
      <c r="H17">
        <f t="shared" si="0"/>
        <v>0.81944444444444442</v>
      </c>
    </row>
    <row r="18" spans="1:16" ht="15.75" thickBot="1" x14ac:dyDescent="0.3">
      <c r="A18" s="1" t="s">
        <v>0</v>
      </c>
      <c r="B18" s="2" t="s">
        <v>1</v>
      </c>
      <c r="C18" s="3">
        <v>1.4999999999999999E-2</v>
      </c>
      <c r="D18" s="3">
        <v>3.1199999999999999E-2</v>
      </c>
      <c r="E18" s="4">
        <v>45748</v>
      </c>
      <c r="F18" s="2">
        <v>99.62</v>
      </c>
      <c r="G18" s="2">
        <v>99.64</v>
      </c>
      <c r="H18">
        <f t="shared" si="0"/>
        <v>0.2361111111111111</v>
      </c>
      <c r="L18" s="5">
        <v>45658</v>
      </c>
      <c r="M18">
        <f>_xlfn.DAYS(E18,L18)</f>
        <v>90</v>
      </c>
      <c r="N18">
        <f>M18/365 *C18*100 +G18</f>
        <v>100.00986301369863</v>
      </c>
      <c r="O18">
        <f>N18/(100 + 100*C18/2)</f>
        <v>0.99265372718311295</v>
      </c>
      <c r="P18">
        <f>-LN(O18)/H18</f>
        <v>3.1228473453233745E-2</v>
      </c>
    </row>
    <row r="19" spans="1:16" ht="15.75" thickBot="1" x14ac:dyDescent="0.3">
      <c r="A19" s="1" t="s">
        <v>0</v>
      </c>
      <c r="B19" s="2" t="s">
        <v>1</v>
      </c>
      <c r="C19" s="3">
        <v>0.03</v>
      </c>
      <c r="D19" s="3">
        <v>0.03</v>
      </c>
      <c r="E19" s="4">
        <v>45931</v>
      </c>
      <c r="F19" s="2">
        <v>99.97</v>
      </c>
      <c r="G19" s="2">
        <v>100.05</v>
      </c>
      <c r="H19">
        <f t="shared" si="0"/>
        <v>0.73611111111111116</v>
      </c>
    </row>
    <row r="20" spans="1:16" ht="15.75" thickBot="1" x14ac:dyDescent="0.3">
      <c r="A20" s="1" t="s">
        <v>0</v>
      </c>
      <c r="B20" s="2" t="s">
        <v>1</v>
      </c>
      <c r="C20" s="3">
        <v>3.7499999999999999E-2</v>
      </c>
      <c r="D20" s="2" t="s">
        <v>2</v>
      </c>
      <c r="E20" s="4">
        <v>45689</v>
      </c>
      <c r="F20" s="2">
        <v>100.01</v>
      </c>
      <c r="G20" s="2">
        <v>100.03</v>
      </c>
      <c r="H20">
        <f t="shared" si="0"/>
        <v>6.9444444444444448E-2</v>
      </c>
      <c r="L20" s="5">
        <v>45658</v>
      </c>
      <c r="M20">
        <f>_xlfn.DAYS(E20,L20)</f>
        <v>31</v>
      </c>
      <c r="N20">
        <f>M20/365 *C20*100 +G20</f>
        <v>100.34849315068493</v>
      </c>
      <c r="O20">
        <f>N20/(100 + 100*C20/2)</f>
        <v>0.98501588368770487</v>
      </c>
      <c r="P20">
        <f>-LN(O20)/H20</f>
        <v>0.2174041781105733</v>
      </c>
    </row>
    <row r="21" spans="1:16" ht="15.75" thickBot="1" x14ac:dyDescent="0.3">
      <c r="A21" s="1" t="s">
        <v>0</v>
      </c>
      <c r="B21" s="2" t="s">
        <v>1</v>
      </c>
      <c r="C21" s="3">
        <v>3.245E-2</v>
      </c>
      <c r="D21" s="3">
        <v>2.8299999999999999E-2</v>
      </c>
      <c r="E21" s="4">
        <v>46623</v>
      </c>
      <c r="F21" s="2">
        <v>101.03</v>
      </c>
      <c r="G21" s="2">
        <v>101.13</v>
      </c>
      <c r="H21">
        <f t="shared" si="0"/>
        <v>2.6333333333333333</v>
      </c>
    </row>
    <row r="22" spans="1:16" ht="15.75" thickBot="1" x14ac:dyDescent="0.3">
      <c r="A22" s="1" t="s">
        <v>0</v>
      </c>
      <c r="B22" s="2" t="s">
        <v>1</v>
      </c>
      <c r="C22" s="3">
        <v>0.03</v>
      </c>
      <c r="D22" s="3">
        <v>0.03</v>
      </c>
      <c r="E22" s="4">
        <v>45931</v>
      </c>
      <c r="F22" s="2">
        <v>99.97</v>
      </c>
      <c r="G22" s="2">
        <v>100.05</v>
      </c>
      <c r="H22">
        <f t="shared" si="0"/>
        <v>0.73611111111111116</v>
      </c>
    </row>
    <row r="23" spans="1:16" ht="15.75" thickBot="1" x14ac:dyDescent="0.3">
      <c r="A23" s="1" t="s">
        <v>0</v>
      </c>
      <c r="B23" s="2" t="s">
        <v>1</v>
      </c>
      <c r="C23" s="3">
        <v>3.7499999999999999E-2</v>
      </c>
      <c r="D23" s="2" t="s">
        <v>2</v>
      </c>
      <c r="E23" s="4">
        <v>45689</v>
      </c>
      <c r="F23" s="2">
        <v>100.01</v>
      </c>
      <c r="G23" s="2">
        <v>100.03</v>
      </c>
      <c r="H23">
        <f t="shared" si="0"/>
        <v>6.9444444444444448E-2</v>
      </c>
      <c r="L23" s="5">
        <v>45658</v>
      </c>
      <c r="M23">
        <f>_xlfn.DAYS(E23,L23)</f>
        <v>31</v>
      </c>
      <c r="N23">
        <f>M23/365 *C23*100 +G23</f>
        <v>100.34849315068493</v>
      </c>
      <c r="O23">
        <f>N23/(100 + 100*C23/2)</f>
        <v>0.98501588368770487</v>
      </c>
      <c r="P23">
        <f>-LN(O23)/H23</f>
        <v>0.2174041781105733</v>
      </c>
    </row>
    <row r="24" spans="1:16" ht="15.75" thickBot="1" x14ac:dyDescent="0.3">
      <c r="A24" s="1" t="s">
        <v>0</v>
      </c>
      <c r="B24" s="2" t="s">
        <v>1</v>
      </c>
      <c r="C24" s="3">
        <v>3.245E-2</v>
      </c>
      <c r="D24" s="3">
        <v>2.8299999999999999E-2</v>
      </c>
      <c r="E24" s="4">
        <v>46623</v>
      </c>
      <c r="F24" s="2">
        <v>101.03</v>
      </c>
      <c r="G24" s="2">
        <v>101.13</v>
      </c>
      <c r="H24">
        <f t="shared" si="0"/>
        <v>2.6333333333333333</v>
      </c>
    </row>
    <row r="25" spans="1:16" ht="15.75" thickBot="1" x14ac:dyDescent="0.3">
      <c r="A25" s="1" t="s">
        <v>0</v>
      </c>
      <c r="B25" s="2" t="s">
        <v>1</v>
      </c>
      <c r="C25" s="3">
        <v>3.5000000000000003E-2</v>
      </c>
      <c r="D25" s="3">
        <v>3.0099999999999998E-2</v>
      </c>
      <c r="E25" s="4">
        <v>45870</v>
      </c>
      <c r="F25" s="2">
        <v>100.27</v>
      </c>
      <c r="G25" s="2">
        <v>100.28</v>
      </c>
      <c r="H25">
        <f t="shared" si="0"/>
        <v>0.56944444444444442</v>
      </c>
    </row>
    <row r="26" spans="1:16" ht="15.75" thickBot="1" x14ac:dyDescent="0.3">
      <c r="A26" s="1" t="s">
        <v>0</v>
      </c>
      <c r="B26" s="2" t="s">
        <v>1</v>
      </c>
      <c r="C26" s="3">
        <v>2.5000000000000001E-2</v>
      </c>
      <c r="D26" s="3">
        <v>3.1300000000000001E-2</v>
      </c>
      <c r="E26" s="4">
        <v>48549</v>
      </c>
      <c r="F26" s="2">
        <v>95.55</v>
      </c>
      <c r="G26" s="2">
        <v>95.8</v>
      </c>
      <c r="H26">
        <f t="shared" si="0"/>
        <v>7.9027777777777777</v>
      </c>
    </row>
    <row r="27" spans="1:16" ht="15.75" thickBot="1" x14ac:dyDescent="0.3">
      <c r="A27" s="1" t="s">
        <v>0</v>
      </c>
      <c r="B27" s="2" t="s">
        <v>1</v>
      </c>
      <c r="C27" s="3">
        <v>3.2500000000000001E-2</v>
      </c>
      <c r="D27" s="3">
        <v>2.9000000000000001E-2</v>
      </c>
      <c r="E27" s="4">
        <v>46997</v>
      </c>
      <c r="F27" s="2">
        <v>101.18</v>
      </c>
      <c r="G27" s="2">
        <v>101.41</v>
      </c>
      <c r="H27">
        <f t="shared" si="0"/>
        <v>3.6527777777777777</v>
      </c>
    </row>
    <row r="28" spans="1:16" ht="15.75" thickBot="1" x14ac:dyDescent="0.3">
      <c r="A28" s="1" t="s">
        <v>0</v>
      </c>
      <c r="B28" s="2" t="s">
        <v>1</v>
      </c>
      <c r="C28" s="3">
        <v>0.02</v>
      </c>
      <c r="D28" s="3">
        <v>2.87E-2</v>
      </c>
      <c r="E28" s="4">
        <v>46905</v>
      </c>
      <c r="F28" s="2">
        <v>97.2</v>
      </c>
      <c r="G28" s="2">
        <v>97.26</v>
      </c>
      <c r="H28">
        <f t="shared" si="0"/>
        <v>3.4027777777777777</v>
      </c>
    </row>
    <row r="29" spans="1:16" ht="15.75" thickBot="1" x14ac:dyDescent="0.3">
      <c r="A29" s="1" t="s">
        <v>0</v>
      </c>
      <c r="B29" s="2" t="s">
        <v>1</v>
      </c>
      <c r="C29" s="3">
        <v>5.0000000000000001E-3</v>
      </c>
      <c r="D29" s="3">
        <v>3.0300000000000001E-2</v>
      </c>
      <c r="E29" s="4">
        <v>47818</v>
      </c>
      <c r="F29" s="2">
        <v>86.46</v>
      </c>
      <c r="G29" s="2">
        <v>86.69</v>
      </c>
      <c r="H29">
        <f t="shared" si="0"/>
        <v>5.9027777777777777</v>
      </c>
    </row>
    <row r="30" spans="1:16" ht="15.75" thickBot="1" x14ac:dyDescent="0.3">
      <c r="A30" s="1" t="s">
        <v>0</v>
      </c>
      <c r="B30" s="2" t="s">
        <v>1</v>
      </c>
      <c r="C30" s="3">
        <v>1.4999999999999999E-2</v>
      </c>
      <c r="D30" s="3">
        <v>3.0800000000000001E-2</v>
      </c>
      <c r="E30" s="4">
        <v>48183</v>
      </c>
      <c r="F30" s="2">
        <v>90.23</v>
      </c>
      <c r="G30" s="2">
        <v>90.49</v>
      </c>
      <c r="H30">
        <f t="shared" si="0"/>
        <v>6.9027777777777777</v>
      </c>
    </row>
    <row r="31" spans="1:16" ht="15.75" thickBot="1" x14ac:dyDescent="0.3">
      <c r="A31" s="1" t="s">
        <v>0</v>
      </c>
      <c r="B31" s="2" t="s">
        <v>1</v>
      </c>
      <c r="C31" s="3">
        <v>3.2500000000000001E-2</v>
      </c>
      <c r="D31" s="3">
        <v>3.2000000000000001E-2</v>
      </c>
      <c r="E31" s="4">
        <v>49279</v>
      </c>
      <c r="F31" s="2">
        <v>100.27</v>
      </c>
      <c r="G31" s="2">
        <v>100.42</v>
      </c>
      <c r="H31">
        <f t="shared" si="0"/>
        <v>9.9027777777777786</v>
      </c>
    </row>
    <row r="32" spans="1:16" ht="15.75" thickBot="1" x14ac:dyDescent="0.3">
      <c r="A32" s="1" t="s">
        <v>0</v>
      </c>
      <c r="B32" s="2" t="s">
        <v>1</v>
      </c>
      <c r="C32" s="3">
        <v>1.4999999999999999E-2</v>
      </c>
      <c r="D32" s="3">
        <v>3.0599999999999999E-2</v>
      </c>
      <c r="E32" s="4">
        <v>48000</v>
      </c>
      <c r="F32" s="2">
        <v>91.01</v>
      </c>
      <c r="G32" s="2">
        <v>91.26</v>
      </c>
      <c r="H32">
        <f t="shared" si="0"/>
        <v>6.4027777777777777</v>
      </c>
    </row>
    <row r="33" spans="1:8" ht="15.75" thickBot="1" x14ac:dyDescent="0.3">
      <c r="A33" s="1" t="s">
        <v>0</v>
      </c>
      <c r="B33" s="2" t="s">
        <v>1</v>
      </c>
      <c r="C33" s="3">
        <v>0.03</v>
      </c>
      <c r="D33" s="3">
        <v>3.1899999999999998E-2</v>
      </c>
      <c r="E33" s="4">
        <v>49096</v>
      </c>
      <c r="F33" s="2">
        <v>98.38</v>
      </c>
      <c r="G33" s="2">
        <v>98.52</v>
      </c>
      <c r="H33">
        <f t="shared" si="0"/>
        <v>9.4027777777777786</v>
      </c>
    </row>
    <row r="34" spans="1:8" ht="15.75" thickBot="1" x14ac:dyDescent="0.3">
      <c r="A34" s="1" t="s">
        <v>0</v>
      </c>
      <c r="B34" s="2" t="s">
        <v>1</v>
      </c>
      <c r="C34" s="3">
        <v>2.75E-2</v>
      </c>
      <c r="D34" s="3">
        <v>2.9700000000000001E-2</v>
      </c>
      <c r="E34" s="4">
        <v>47543</v>
      </c>
      <c r="F34" s="2" t="s">
        <v>2</v>
      </c>
      <c r="G34" s="2" t="s">
        <v>2</v>
      </c>
      <c r="H34">
        <f t="shared" si="0"/>
        <v>5.1527777777777777</v>
      </c>
    </row>
    <row r="35" spans="1:8" ht="15.75" thickBot="1" x14ac:dyDescent="0.3">
      <c r="A35" s="1" t="s">
        <v>0</v>
      </c>
      <c r="B35" s="2" t="s">
        <v>1</v>
      </c>
      <c r="C35" s="3">
        <v>0.04</v>
      </c>
      <c r="D35" s="3">
        <v>2.92E-2</v>
      </c>
      <c r="E35" s="4">
        <v>47178</v>
      </c>
      <c r="F35" s="2">
        <v>104.16</v>
      </c>
      <c r="G35" s="2">
        <v>104.29</v>
      </c>
      <c r="H35">
        <f t="shared" si="0"/>
        <v>4.1527777777777777</v>
      </c>
    </row>
    <row r="36" spans="1:8" ht="15.75" thickBot="1" x14ac:dyDescent="0.3">
      <c r="A36" s="1" t="s">
        <v>0</v>
      </c>
      <c r="B36" s="2" t="s">
        <v>1</v>
      </c>
      <c r="C36" s="3">
        <v>3.5000000000000003E-2</v>
      </c>
      <c r="D36" s="3">
        <v>2.8799999999999999E-2</v>
      </c>
      <c r="E36" s="4">
        <v>46813</v>
      </c>
      <c r="F36" s="2">
        <v>101.84</v>
      </c>
      <c r="G36" s="2">
        <v>102.07</v>
      </c>
      <c r="H36">
        <f t="shared" si="0"/>
        <v>3.1527777777777777</v>
      </c>
    </row>
    <row r="37" spans="1:8" ht="15.75" thickBot="1" x14ac:dyDescent="0.3">
      <c r="A37" s="1" t="s">
        <v>0</v>
      </c>
      <c r="B37" s="2" t="s">
        <v>1</v>
      </c>
      <c r="C37" s="3">
        <v>3.5000000000000003E-2</v>
      </c>
      <c r="D37" s="3">
        <v>3.1699999999999999E-2</v>
      </c>
      <c r="E37" s="4">
        <v>49004</v>
      </c>
      <c r="F37" s="2">
        <v>102.51</v>
      </c>
      <c r="G37" s="2">
        <v>102.65</v>
      </c>
      <c r="H37">
        <f t="shared" si="0"/>
        <v>9.1527777777777786</v>
      </c>
    </row>
    <row r="38" spans="1:8" ht="15.75" thickBot="1" x14ac:dyDescent="0.3">
      <c r="A38" s="1" t="s">
        <v>0</v>
      </c>
      <c r="B38" s="2" t="s">
        <v>1</v>
      </c>
      <c r="C38" s="3">
        <v>0.02</v>
      </c>
      <c r="D38" s="3">
        <v>3.1099999999999999E-2</v>
      </c>
      <c r="E38" s="4">
        <v>48366</v>
      </c>
      <c r="F38" s="2">
        <v>92.64</v>
      </c>
      <c r="G38" s="2">
        <v>92.89</v>
      </c>
      <c r="H38">
        <f t="shared" si="0"/>
        <v>7.4027777777777777</v>
      </c>
    </row>
    <row r="39" spans="1:8" ht="15.75" thickBot="1" x14ac:dyDescent="0.3">
      <c r="A39" s="1" t="s">
        <v>0</v>
      </c>
      <c r="B39" s="2" t="s">
        <v>1</v>
      </c>
      <c r="C39" s="3">
        <v>5.7500000000000002E-2</v>
      </c>
      <c r="D39" s="3">
        <v>3.1800000000000002E-2</v>
      </c>
      <c r="E39" s="4">
        <v>48731</v>
      </c>
      <c r="F39" s="2">
        <v>118.61</v>
      </c>
      <c r="G39" s="2">
        <v>119.07</v>
      </c>
      <c r="H39">
        <f t="shared" si="0"/>
        <v>8.4027777777777786</v>
      </c>
    </row>
    <row r="40" spans="1:8" ht="15.75" thickBot="1" x14ac:dyDescent="0.3">
      <c r="A40" s="1" t="s">
        <v>0</v>
      </c>
      <c r="B40" s="2" t="s">
        <v>1</v>
      </c>
      <c r="C40" s="3">
        <v>3.2500000000000001E-2</v>
      </c>
      <c r="D40" s="3">
        <v>3.1899999999999998E-2</v>
      </c>
      <c r="E40" s="4">
        <v>48914</v>
      </c>
      <c r="F40" s="2">
        <v>100.41</v>
      </c>
      <c r="G40" s="2">
        <v>100.75</v>
      </c>
      <c r="H40">
        <f t="shared" si="0"/>
        <v>8.9027777777777786</v>
      </c>
    </row>
    <row r="41" spans="1:8" ht="15.75" thickBot="1" x14ac:dyDescent="0.3">
      <c r="A41" s="1" t="s">
        <v>0</v>
      </c>
      <c r="B41" s="2" t="s">
        <v>1</v>
      </c>
      <c r="C41" s="3">
        <v>2.2499999999999999E-2</v>
      </c>
      <c r="D41" s="3">
        <v>2.9700000000000001E-2</v>
      </c>
      <c r="E41" s="4">
        <v>47453</v>
      </c>
      <c r="F41" s="2">
        <v>96.52</v>
      </c>
      <c r="G41" s="2">
        <v>97.38</v>
      </c>
      <c r="H41">
        <f t="shared" si="0"/>
        <v>4.9027777777777777</v>
      </c>
    </row>
    <row r="42" spans="1:8" ht="15.75" thickBot="1" x14ac:dyDescent="0.3">
      <c r="A42" s="1" t="s">
        <v>0</v>
      </c>
      <c r="B42" s="2" t="s">
        <v>1</v>
      </c>
      <c r="C42" s="3">
        <v>3.5000000000000003E-2</v>
      </c>
      <c r="D42" s="3">
        <v>2.9499999999999998E-2</v>
      </c>
      <c r="E42" s="4">
        <v>47362</v>
      </c>
      <c r="F42" s="2">
        <v>102.32</v>
      </c>
      <c r="G42" s="2">
        <v>102.45</v>
      </c>
      <c r="H42">
        <f t="shared" si="0"/>
        <v>4.6527777777777777</v>
      </c>
    </row>
    <row r="43" spans="1:8" ht="15.75" thickBot="1" x14ac:dyDescent="0.3">
      <c r="A43" s="1" t="s">
        <v>0</v>
      </c>
      <c r="B43" s="2" t="s">
        <v>1</v>
      </c>
      <c r="C43" s="3">
        <v>2.2499999999999999E-2</v>
      </c>
      <c r="D43" s="3">
        <v>2.8500000000000001E-2</v>
      </c>
      <c r="E43" s="4">
        <v>47270</v>
      </c>
      <c r="F43" s="2">
        <v>97.55</v>
      </c>
      <c r="G43" s="2">
        <v>97.78</v>
      </c>
      <c r="H43">
        <f t="shared" si="0"/>
        <v>4.4027777777777777</v>
      </c>
    </row>
    <row r="44" spans="1:8" ht="15.75" thickBot="1" x14ac:dyDescent="0.3">
      <c r="A44" s="1" t="s">
        <v>0</v>
      </c>
      <c r="B44" s="2" t="s">
        <v>1</v>
      </c>
      <c r="C44" s="3">
        <v>5.7500000000000002E-2</v>
      </c>
      <c r="D44" s="3">
        <v>2.86E-2</v>
      </c>
      <c r="E44" s="4">
        <v>47270</v>
      </c>
      <c r="F44" s="2">
        <v>111.77</v>
      </c>
      <c r="G44" s="2">
        <v>111.88</v>
      </c>
      <c r="H44">
        <f t="shared" si="0"/>
        <v>4.4027777777777777</v>
      </c>
    </row>
  </sheetData>
  <hyperlinks>
    <hyperlink ref="A2" r:id="rId1" display="https://markets.businessinsider.com/bonds/canadacd-bonds_202127-Bond-2027-ca135087m847" xr:uid="{F07288F9-5166-4AAC-902A-6C1D7172893F}"/>
    <hyperlink ref="A3" r:id="rId2" display="https://markets.businessinsider.com/bonds/8_000-canada-government-of-Bond-2027-ca135087vw17" xr:uid="{7B0A6A4A-1A13-457D-9111-835EC936391D}"/>
    <hyperlink ref="A4" r:id="rId3" display="https://markets.businessinsider.com/bonds/canadacd-bonds_202326-Bond-2026-ca135087r226" xr:uid="{00DD97AE-A0FE-4FDD-B94B-B413A1807A41}"/>
    <hyperlink ref="A5" r:id="rId4" display="https://markets.businessinsider.com/bonds/canadacd-bonds_202227-Bond-2027-ca135087n837" xr:uid="{8399B5B4-64EB-4A77-956F-C7C8C8DA65B0}"/>
    <hyperlink ref="A6" r:id="rId5" display="https://markets.businessinsider.com/bonds/canadacd-bonds_202426-Bond-2026-ca135087s398" xr:uid="{EF611C1A-91F5-42A5-AD9C-0A8806305220}"/>
    <hyperlink ref="A7" r:id="rId6" display="https://markets.businessinsider.com/bonds/canadacd-bonds_201627-Bond-2027-ca135087f825" xr:uid="{587122EB-4355-42E4-975A-AE012517B672}"/>
    <hyperlink ref="A8" r:id="rId7" display="https://markets.businessinsider.com/bonds/canadacd-bonds_201925-Bond-2025-ca135087k528" xr:uid="{34F1687B-18B1-4736-99C6-E0EACDC6B140}"/>
    <hyperlink ref="A9" r:id="rId8" display="https://markets.businessinsider.com/bonds/9_000-canada-government-of-Bond-2025-ca135087vh40" xr:uid="{DB497F9B-FAF4-4E56-BB94-F73226956547}"/>
    <hyperlink ref="A10" r:id="rId9" display="https://markets.businessinsider.com/bonds/canadacd-bonds_202426-Bond-2026-ca135087r556" xr:uid="{3AFEEDF8-747E-4145-A7CA-EAC4279261B3}"/>
    <hyperlink ref="A11" r:id="rId10" display="https://markets.businessinsider.com/bonds/canadacd-bonds_201425-Bond-2025-ca135087d507" xr:uid="{3B62480B-5151-4066-9A16-97931A1B958C}"/>
    <hyperlink ref="A12" r:id="rId11" display="https://markets.businessinsider.com/bonds/canadacd-bonds_202325_sq319-Bond-2025-ca135087q319" xr:uid="{42C9F5A2-A952-4240-99B3-A46E6A644FC1}"/>
    <hyperlink ref="A13" r:id="rId12" display="https://markets.businessinsider.com/bonds/canadacd-bonds_202426-Bond-2026-ca135087r978" xr:uid="{6442F8AF-62A2-4885-B17A-86D7BA6E662B}"/>
    <hyperlink ref="A14" r:id="rId13" display="https://markets.businessinsider.com/bonds/canadacd-bonds_202427-Bond-2027-ca135087s547" xr:uid="{D82D8718-E6C7-488F-B181-A4B3F2556F70}"/>
    <hyperlink ref="A15" r:id="rId14" display="https://markets.businessinsider.com/bonds/canadacd-bonds_202025-Bond-2025-ca135087k940" xr:uid="{AA93E0BA-473D-469C-94BB-1946469D9418}"/>
    <hyperlink ref="A16" r:id="rId15" display="https://markets.businessinsider.com/bonds/canadacd-bonds_201526-Bond-2026-ca135087e679" xr:uid="{3C8F8559-08DB-4E99-9E5F-24215B754AE4}"/>
    <hyperlink ref="A17" r:id="rId16" display="https://markets.businessinsider.com/bonds/canadacd-bonds_202325-Bond-2025-ca135087q806" xr:uid="{1C3FAC95-6166-426B-867B-8C2AB600B255}"/>
    <hyperlink ref="A18" r:id="rId17" display="https://markets.businessinsider.com/bonds/canadacd-bonds_202225-Bond-2025-ca135087n340" xr:uid="{E7ED9E1A-8A81-4A27-B105-85DBFDEEF707}"/>
    <hyperlink ref="A19" r:id="rId18" display="https://markets.businessinsider.com/bonds/canadacd-bonds_202225-Bond-2025-ca135087p246" xr:uid="{CDD208CC-BB80-42B9-A934-98574EC1C0F9}"/>
    <hyperlink ref="A20" r:id="rId19" display="https://markets.businessinsider.com/bonds/canadacd-bonds_202225-Bond-2025-ca135087p659" xr:uid="{6959715E-12AE-450C-88F0-660DBBFC8893}"/>
    <hyperlink ref="A21" r:id="rId20" display="https://markets.businessinsider.com/bonds/canadacd-bonds_202227-Bond-2027-ca135087p733" xr:uid="{5AA10F5B-867C-450A-BF6A-5E6324C1072B}"/>
    <hyperlink ref="A22" r:id="rId21" display="https://markets.businessinsider.com/bonds/canadacd-bonds_202225-Bond-2025-ca135087p246" xr:uid="{3F35CA85-14E1-4635-B229-ADA0F2A6EC16}"/>
    <hyperlink ref="A23" r:id="rId22" display="https://markets.businessinsider.com/bonds/canadacd-bonds_202225-Bond-2025-ca135087p659" xr:uid="{E20490EC-010E-4330-89CF-06CEAE39235A}"/>
    <hyperlink ref="A24" r:id="rId23" display="https://markets.businessinsider.com/bonds/canadacd-bonds_202227-Bond-2027-ca135087p733" xr:uid="{B9C77F58-5328-497C-AD3E-CDACE782C89F}"/>
    <hyperlink ref="A25" r:id="rId24" display="https://markets.businessinsider.com/bonds/canadacd-bonds_202325-Bond-2025-ca135087q640" xr:uid="{07568909-7D9C-48A1-AB0B-F13A2ADA27CB}"/>
    <hyperlink ref="A26" r:id="rId25" display="https://markets.businessinsider.com/bonds/canadacd-bonds_202232-Bond-2032-ca135087p329" xr:uid="{4FE3C7F5-48AE-4161-BA6B-6C63B2BC2D71}"/>
    <hyperlink ref="A27" r:id="rId26" display="https://markets.businessinsider.com/bonds/canadacd-bonds_202328-Bond-2028-ca135087q491" xr:uid="{7DEEDED4-73D4-4F84-A5C2-7EC0D22FDEDB}"/>
    <hyperlink ref="A28" r:id="rId27" display="https://markets.businessinsider.com/bonds/canadacd-bonds_201728-Bond-2028-ca135087h235" xr:uid="{A3BE78DD-94EF-4FA5-8164-091BE45014E6}"/>
    <hyperlink ref="A29" r:id="rId28" display="https://markets.businessinsider.com/bonds/canadacd-bonds_202030_series_l443-Bond-2030-ca135087l443" xr:uid="{6B8B9158-382B-4F3C-9E04-45A1FA05A235}"/>
    <hyperlink ref="A30" r:id="rId29" display="https://markets.businessinsider.com/bonds/canadacd-bonds_202131-Bond-2031-ca135087n266" xr:uid="{13444DC4-4BF2-4075-B2D2-A9E77A13EB9B}"/>
    <hyperlink ref="A31" r:id="rId30" display="https://markets.businessinsider.com/bonds/canadacd-bonds_202434-Bond-2034-ca135087s216" xr:uid="{F31C2958-3B98-42BD-8349-0933863D9918}"/>
    <hyperlink ref="A32" r:id="rId31" display="https://markets.businessinsider.com/bonds/canadacd-bonds_202131-Bond-2031-ca135087m276" xr:uid="{7402CAED-2A71-483D-BFB9-85E36B443088}"/>
    <hyperlink ref="A33" r:id="rId32" display="https://markets.businessinsider.com/bonds/canadacd-bonds_202334-Bond-2034-ca135087r481" xr:uid="{F72F0D9A-5533-44A5-9E51-BF1154C166FD}"/>
    <hyperlink ref="A34" r:id="rId33" display="https://markets.businessinsider.com/bonds/canadacd-bonds_202430-Bond-2030-ca135087s471" xr:uid="{9BFDE4C0-F660-4D94-B8F0-7C8F1745A51C}"/>
    <hyperlink ref="A35" r:id="rId34" display="https://markets.businessinsider.com/bonds/canadacd-bonds_202329-Bond-2029-ca135087q988" xr:uid="{91F78710-3440-40E0-B05B-DEC7C2B12E02}"/>
    <hyperlink ref="A36" r:id="rId35" display="https://markets.businessinsider.com/bonds/canadacd-bonds_202228-Bond-2028-ca135087p576" xr:uid="{1387AB2A-33AC-4D71-A9C0-CBC235D7F646}"/>
    <hyperlink ref="A37" r:id="rId36" display="https://markets.businessinsider.com/bonds/canadacd-bonds_202434-Bond-2034-ca135087r713" xr:uid="{EA8939F7-9BC8-4AD5-A11F-BDCAC42548A2}"/>
    <hyperlink ref="A38" r:id="rId37" display="https://markets.businessinsider.com/bonds/canadacd-bonds_202232-Bond-2032-ca135087n597" xr:uid="{2806EE5C-AF4B-475D-980A-BA3A5A753E92}"/>
    <hyperlink ref="A39" r:id="rId38" display="https://markets.businessinsider.com/bonds/5_750-canada-government-of-Bond-2033-ca135087xg49" xr:uid="{340EAB85-511D-45AD-8A7C-E21551DB2BD7}"/>
    <hyperlink ref="A40" r:id="rId39" display="https://markets.businessinsider.com/bonds/canadacd-bonds_202333-Bond-2033-ca135087q723" xr:uid="{C4FC570C-45AD-4922-8573-CE287465A7E2}"/>
    <hyperlink ref="A41" r:id="rId40" display="https://markets.businessinsider.com/bonds/canadacd-bonds_202229-Bond-2029-ca135087n670" xr:uid="{1728E2B7-BAF0-4A4D-856A-229761DAE170}"/>
    <hyperlink ref="A42" r:id="rId41" display="https://markets.businessinsider.com/bonds/canadacd-bonds_202429-Bond-2029-ca135087r895" xr:uid="{E9ABFC12-9446-4C90-89FE-0F3499742DA7}"/>
    <hyperlink ref="A43" r:id="rId42" display="https://markets.businessinsider.com/bonds/canadacd-bonds_201829-Bond-2029-ca135087j397" xr:uid="{70471C36-7688-4EA5-A71F-C2498978291B}"/>
    <hyperlink ref="A44" r:id="rId43" display="https://markets.businessinsider.com/bonds/5_750-canada-government-of-Bond-2029-ca135087wl43" xr:uid="{13AD6073-2EE5-43D4-A707-BE23FCCBA3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87E3-663B-4BDC-A679-B976BD4F21ED}">
  <dimension ref="A1:H44"/>
  <sheetViews>
    <sheetView tabSelected="1" zoomScaleNormal="100" workbookViewId="0">
      <selection activeCell="K40" sqref="K40"/>
    </sheetView>
  </sheetViews>
  <sheetFormatPr defaultRowHeight="15" x14ac:dyDescent="0.25"/>
  <cols>
    <col min="5" max="5" width="13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6" t="s">
        <v>0</v>
      </c>
      <c r="B2" s="7" t="s">
        <v>1</v>
      </c>
      <c r="C2" s="8">
        <v>2.2499999999999999E-2</v>
      </c>
      <c r="D2" s="8">
        <v>3.1E-2</v>
      </c>
      <c r="E2" s="9">
        <v>45809</v>
      </c>
      <c r="F2" s="7">
        <v>99.66</v>
      </c>
      <c r="G2" s="7">
        <v>99.67</v>
      </c>
      <c r="H2">
        <f>YEARFRAC("2025-01-07", E2)</f>
        <v>0.4</v>
      </c>
    </row>
    <row r="3" spans="1:8" ht="15.75" thickBot="1" x14ac:dyDescent="0.3">
      <c r="A3" s="6" t="s">
        <v>0</v>
      </c>
      <c r="B3" s="7" t="s">
        <v>1</v>
      </c>
      <c r="C3" s="8">
        <v>1.4999999999999999E-2</v>
      </c>
      <c r="D3" s="8">
        <v>2.87E-2</v>
      </c>
      <c r="E3" s="9">
        <v>46174</v>
      </c>
      <c r="F3" s="7">
        <v>98.16</v>
      </c>
      <c r="G3" s="7">
        <v>98.19</v>
      </c>
      <c r="H3">
        <f t="shared" ref="H3:H44" si="0">YEARFRAC("2025-01-07", E3)</f>
        <v>1.4</v>
      </c>
    </row>
    <row r="4" spans="1:8" ht="15.75" thickBot="1" x14ac:dyDescent="0.3">
      <c r="A4" s="6" t="s">
        <v>0</v>
      </c>
      <c r="B4" s="7" t="s">
        <v>1</v>
      </c>
      <c r="C4" s="8">
        <v>0.01</v>
      </c>
      <c r="D4" s="8">
        <v>2.8199999999999999E-2</v>
      </c>
      <c r="E4" s="9">
        <v>46539</v>
      </c>
      <c r="F4" s="7">
        <v>95.86</v>
      </c>
      <c r="G4" s="7">
        <v>95.89</v>
      </c>
      <c r="H4">
        <f t="shared" si="0"/>
        <v>2.4</v>
      </c>
    </row>
    <row r="5" spans="1:8" ht="15.75" thickBot="1" x14ac:dyDescent="0.3">
      <c r="A5" s="6" t="s">
        <v>0</v>
      </c>
      <c r="B5" s="7" t="s">
        <v>1</v>
      </c>
      <c r="C5" s="8">
        <v>1.2500000000000001E-2</v>
      </c>
      <c r="D5" s="8">
        <v>3.1399999999999997E-2</v>
      </c>
      <c r="E5" s="9">
        <v>45717</v>
      </c>
      <c r="F5" s="7">
        <v>99.71</v>
      </c>
      <c r="G5" s="7">
        <v>99.73</v>
      </c>
      <c r="H5">
        <f t="shared" si="0"/>
        <v>0.15</v>
      </c>
    </row>
    <row r="6" spans="1:8" ht="15.75" thickBot="1" x14ac:dyDescent="0.3">
      <c r="A6" s="6" t="s">
        <v>0</v>
      </c>
      <c r="B6" s="7" t="s">
        <v>1</v>
      </c>
      <c r="C6" s="8">
        <v>5.0000000000000001E-3</v>
      </c>
      <c r="D6" s="8">
        <v>3.0300000000000001E-2</v>
      </c>
      <c r="E6" s="9">
        <v>45901</v>
      </c>
      <c r="F6" s="7">
        <v>98.4</v>
      </c>
      <c r="G6" s="7">
        <v>98.42</v>
      </c>
      <c r="H6">
        <f t="shared" si="0"/>
        <v>0.65</v>
      </c>
    </row>
    <row r="7" spans="1:8" ht="15.75" thickBot="1" x14ac:dyDescent="0.3">
      <c r="A7" s="6" t="s">
        <v>0</v>
      </c>
      <c r="B7" s="7" t="s">
        <v>1</v>
      </c>
      <c r="C7" s="8">
        <v>2.5000000000000001E-3</v>
      </c>
      <c r="D7" s="8">
        <v>2.9600000000000001E-2</v>
      </c>
      <c r="E7" s="9">
        <v>46082</v>
      </c>
      <c r="F7" s="7">
        <v>96.98</v>
      </c>
      <c r="G7" s="7">
        <v>97</v>
      </c>
      <c r="H7">
        <f t="shared" si="0"/>
        <v>1.1499999999999999</v>
      </c>
    </row>
    <row r="8" spans="1:8" ht="15.75" thickBot="1" x14ac:dyDescent="0.3">
      <c r="A8" s="6" t="s">
        <v>0</v>
      </c>
      <c r="B8" s="7" t="s">
        <v>1</v>
      </c>
      <c r="C8" s="8">
        <v>0.01</v>
      </c>
      <c r="D8" s="8">
        <v>2.8799999999999999E-2</v>
      </c>
      <c r="E8" s="9">
        <v>46266</v>
      </c>
      <c r="F8" s="7">
        <v>96.98</v>
      </c>
      <c r="G8" s="7">
        <v>97.06</v>
      </c>
      <c r="H8">
        <f t="shared" si="0"/>
        <v>1.65</v>
      </c>
    </row>
    <row r="9" spans="1:8" ht="15.75" thickBot="1" x14ac:dyDescent="0.3">
      <c r="A9" s="6" t="s">
        <v>0</v>
      </c>
      <c r="B9" s="7" t="s">
        <v>1</v>
      </c>
      <c r="C9" s="8">
        <v>1.2500000000000001E-2</v>
      </c>
      <c r="D9" s="8">
        <v>2.9000000000000001E-2</v>
      </c>
      <c r="E9" s="9">
        <v>46447</v>
      </c>
      <c r="F9" s="7">
        <v>96.59</v>
      </c>
      <c r="G9" s="7">
        <v>96.68</v>
      </c>
      <c r="H9">
        <f t="shared" si="0"/>
        <v>2.15</v>
      </c>
    </row>
    <row r="10" spans="1:8" ht="15.75" thickBot="1" x14ac:dyDescent="0.3">
      <c r="A10" s="6" t="s">
        <v>0</v>
      </c>
      <c r="B10" s="7" t="s">
        <v>1</v>
      </c>
      <c r="C10" s="8">
        <v>1.4999999999999999E-2</v>
      </c>
      <c r="D10" s="8">
        <v>3.09E-2</v>
      </c>
      <c r="E10" s="9">
        <v>45748</v>
      </c>
      <c r="F10" s="7">
        <v>99.62</v>
      </c>
      <c r="G10" s="7">
        <v>99.64</v>
      </c>
      <c r="H10">
        <f t="shared" si="0"/>
        <v>0.23333333333333334</v>
      </c>
    </row>
    <row r="11" spans="1:8" ht="15.75" thickBot="1" x14ac:dyDescent="0.3">
      <c r="A11" s="6" t="s">
        <v>0</v>
      </c>
      <c r="B11" s="7" t="s">
        <v>1</v>
      </c>
      <c r="C11" s="8">
        <v>2.75E-2</v>
      </c>
      <c r="D11" s="8">
        <v>2.9000000000000001E-2</v>
      </c>
      <c r="E11" s="9">
        <v>46631</v>
      </c>
      <c r="F11" s="7">
        <v>99.64</v>
      </c>
      <c r="G11" s="7">
        <v>99.67</v>
      </c>
      <c r="H11">
        <f t="shared" si="0"/>
        <v>2.65</v>
      </c>
    </row>
    <row r="12" spans="1:8" ht="15.75" thickBot="1" x14ac:dyDescent="0.3">
      <c r="A12" s="6" t="s">
        <v>0</v>
      </c>
      <c r="B12" s="7" t="s">
        <v>1</v>
      </c>
      <c r="C12" s="8">
        <v>0.03</v>
      </c>
      <c r="D12" s="8">
        <v>0.03</v>
      </c>
      <c r="E12" s="9">
        <v>45931</v>
      </c>
      <c r="F12" s="7">
        <v>99.99</v>
      </c>
      <c r="G12" s="7">
        <v>100.01</v>
      </c>
      <c r="H12">
        <f t="shared" si="0"/>
        <v>0.73333333333333328</v>
      </c>
    </row>
    <row r="13" spans="1:8" ht="15.75" thickBot="1" x14ac:dyDescent="0.3">
      <c r="A13" s="6" t="s">
        <v>0</v>
      </c>
      <c r="B13" s="7" t="s">
        <v>1</v>
      </c>
      <c r="C13" s="8">
        <v>3.7499999999999999E-2</v>
      </c>
      <c r="D13" s="7" t="s">
        <v>2</v>
      </c>
      <c r="E13" s="9">
        <v>45689</v>
      </c>
      <c r="F13" s="7">
        <v>100.01</v>
      </c>
      <c r="G13" s="7">
        <v>100.03</v>
      </c>
      <c r="H13">
        <f t="shared" si="0"/>
        <v>6.6666666666666666E-2</v>
      </c>
    </row>
    <row r="14" spans="1:8" ht="15.75" thickBot="1" x14ac:dyDescent="0.3">
      <c r="A14" s="6" t="s">
        <v>0</v>
      </c>
      <c r="B14" s="7" t="s">
        <v>1</v>
      </c>
      <c r="C14" s="8">
        <v>3.245E-2</v>
      </c>
      <c r="D14" s="8">
        <v>2.8400000000000002E-2</v>
      </c>
      <c r="E14" s="9">
        <v>46623</v>
      </c>
      <c r="F14" s="7">
        <v>101.03</v>
      </c>
      <c r="G14" s="7">
        <v>101.13</v>
      </c>
      <c r="H14">
        <f t="shared" si="0"/>
        <v>2.6305555555555555</v>
      </c>
    </row>
    <row r="15" spans="1:8" ht="15.75" thickBot="1" x14ac:dyDescent="0.3">
      <c r="A15" s="6" t="s">
        <v>0</v>
      </c>
      <c r="B15" s="7" t="s">
        <v>1</v>
      </c>
      <c r="C15" s="8">
        <v>0.03</v>
      </c>
      <c r="D15" s="8">
        <v>2.9600000000000001E-2</v>
      </c>
      <c r="E15" s="9">
        <v>46113</v>
      </c>
      <c r="F15" s="7">
        <v>100.06</v>
      </c>
      <c r="G15" s="7">
        <v>100.08</v>
      </c>
      <c r="H15">
        <f t="shared" si="0"/>
        <v>1.2333333333333334</v>
      </c>
    </row>
    <row r="16" spans="1:8" ht="15.75" thickBot="1" x14ac:dyDescent="0.3">
      <c r="A16" s="6" t="s">
        <v>0</v>
      </c>
      <c r="B16" s="7" t="s">
        <v>1</v>
      </c>
      <c r="C16" s="8">
        <v>3.7499999999999999E-2</v>
      </c>
      <c r="D16" s="8">
        <v>3.0300000000000001E-2</v>
      </c>
      <c r="E16" s="9">
        <v>45778</v>
      </c>
      <c r="F16" s="7">
        <v>100.22</v>
      </c>
      <c r="G16" s="7">
        <v>100.23</v>
      </c>
      <c r="H16">
        <f t="shared" si="0"/>
        <v>0.31666666666666665</v>
      </c>
    </row>
    <row r="17" spans="1:8" ht="15.75" thickBot="1" x14ac:dyDescent="0.3">
      <c r="A17" s="6" t="s">
        <v>0</v>
      </c>
      <c r="B17" s="7" t="s">
        <v>1</v>
      </c>
      <c r="C17" s="8">
        <v>3.5000000000000003E-2</v>
      </c>
      <c r="D17" s="8">
        <v>3.0300000000000001E-2</v>
      </c>
      <c r="E17" s="9">
        <v>45870</v>
      </c>
      <c r="F17" s="7">
        <v>100.26</v>
      </c>
      <c r="G17" s="7">
        <v>100.27</v>
      </c>
      <c r="H17">
        <f t="shared" si="0"/>
        <v>0.56666666666666665</v>
      </c>
    </row>
    <row r="18" spans="1:8" ht="15.75" thickBot="1" x14ac:dyDescent="0.3">
      <c r="A18" s="6" t="s">
        <v>0</v>
      </c>
      <c r="B18" s="7" t="s">
        <v>1</v>
      </c>
      <c r="C18" s="8">
        <v>4.4999999999999998E-2</v>
      </c>
      <c r="D18" s="8">
        <v>0.03</v>
      </c>
      <c r="E18" s="9">
        <v>45962</v>
      </c>
      <c r="F18" s="7">
        <v>101.16</v>
      </c>
      <c r="G18" s="7">
        <v>101.25</v>
      </c>
      <c r="H18">
        <f t="shared" si="0"/>
        <v>0.81666666666666665</v>
      </c>
    </row>
    <row r="19" spans="1:8" ht="15.75" thickBot="1" x14ac:dyDescent="0.3">
      <c r="A19" s="6" t="s">
        <v>0</v>
      </c>
      <c r="B19" s="7" t="s">
        <v>1</v>
      </c>
      <c r="C19" s="8">
        <v>4.4999999999999998E-2</v>
      </c>
      <c r="D19" s="8">
        <v>2.98E-2</v>
      </c>
      <c r="E19" s="9">
        <v>46054</v>
      </c>
      <c r="F19" s="7">
        <v>101.6</v>
      </c>
      <c r="G19" s="7">
        <v>101.61</v>
      </c>
      <c r="H19">
        <f t="shared" si="0"/>
        <v>1.0666666666666667</v>
      </c>
    </row>
    <row r="20" spans="1:8" ht="15.75" thickBot="1" x14ac:dyDescent="0.3">
      <c r="A20" s="6" t="s">
        <v>0</v>
      </c>
      <c r="B20" s="7" t="s">
        <v>1</v>
      </c>
      <c r="C20" s="8">
        <v>0.04</v>
      </c>
      <c r="D20" s="8">
        <v>2.9899999999999999E-2</v>
      </c>
      <c r="E20" s="9">
        <v>46143</v>
      </c>
      <c r="F20" s="7">
        <v>101.29</v>
      </c>
      <c r="G20" s="7">
        <v>101.4</v>
      </c>
      <c r="H20">
        <f t="shared" si="0"/>
        <v>1.3166666666666667</v>
      </c>
    </row>
    <row r="21" spans="1:8" ht="15.75" thickBot="1" x14ac:dyDescent="0.3">
      <c r="A21" s="6" t="s">
        <v>0</v>
      </c>
      <c r="B21" s="7" t="s">
        <v>1</v>
      </c>
      <c r="C21" s="8">
        <v>0.04</v>
      </c>
      <c r="D21" s="8">
        <v>2.98E-2</v>
      </c>
      <c r="E21" s="9">
        <v>46237</v>
      </c>
      <c r="F21" s="7">
        <v>101.56</v>
      </c>
      <c r="G21" s="7">
        <v>101.67</v>
      </c>
      <c r="H21">
        <f t="shared" si="0"/>
        <v>1.5722222222222222</v>
      </c>
    </row>
    <row r="22" spans="1:8" ht="15.75" thickBot="1" x14ac:dyDescent="0.3">
      <c r="A22" s="1" t="s">
        <v>0</v>
      </c>
      <c r="B22" s="2" t="s">
        <v>1</v>
      </c>
      <c r="C22" s="3">
        <v>0.09</v>
      </c>
      <c r="D22" s="3">
        <v>2.81E-2</v>
      </c>
      <c r="E22" s="4">
        <v>45809</v>
      </c>
      <c r="F22" s="2">
        <v>102.26</v>
      </c>
      <c r="G22" s="2">
        <v>102.46</v>
      </c>
      <c r="H22">
        <f t="shared" si="0"/>
        <v>0.4</v>
      </c>
    </row>
    <row r="23" spans="1:8" ht="15.75" thickBot="1" x14ac:dyDescent="0.3">
      <c r="A23" s="1" t="s">
        <v>0</v>
      </c>
      <c r="B23" s="2" t="s">
        <v>1</v>
      </c>
      <c r="C23" s="3">
        <v>2.2499999999999999E-2</v>
      </c>
      <c r="D23" s="3">
        <v>3.1E-2</v>
      </c>
      <c r="E23" s="4">
        <v>45809</v>
      </c>
      <c r="F23" s="2">
        <v>99.66</v>
      </c>
      <c r="G23" s="2">
        <v>99.67</v>
      </c>
      <c r="H23">
        <f t="shared" si="0"/>
        <v>0.4</v>
      </c>
    </row>
    <row r="24" spans="1:8" ht="15.75" thickBot="1" x14ac:dyDescent="0.3">
      <c r="A24" s="1" t="s">
        <v>0</v>
      </c>
      <c r="B24" s="2" t="s">
        <v>1</v>
      </c>
      <c r="C24" s="3">
        <v>0.03</v>
      </c>
      <c r="D24" s="3">
        <v>0.03</v>
      </c>
      <c r="E24" s="4">
        <v>45931</v>
      </c>
      <c r="F24" s="2">
        <v>99.99</v>
      </c>
      <c r="G24" s="2">
        <v>100.01</v>
      </c>
      <c r="H24">
        <f t="shared" si="0"/>
        <v>0.73333333333333328</v>
      </c>
    </row>
    <row r="25" spans="1:8" ht="15.75" thickBot="1" x14ac:dyDescent="0.3">
      <c r="A25" s="1" t="s">
        <v>0</v>
      </c>
      <c r="B25" s="2" t="s">
        <v>1</v>
      </c>
      <c r="C25" s="3">
        <v>0.03</v>
      </c>
      <c r="D25" s="3">
        <v>2.9600000000000001E-2</v>
      </c>
      <c r="E25" s="4">
        <v>46113</v>
      </c>
      <c r="F25" s="2">
        <v>100.06</v>
      </c>
      <c r="G25" s="2">
        <v>100.08</v>
      </c>
      <c r="H25">
        <f t="shared" si="0"/>
        <v>1.2333333333333334</v>
      </c>
    </row>
    <row r="26" spans="1:8" ht="15.75" thickBot="1" x14ac:dyDescent="0.3">
      <c r="A26" s="6" t="s">
        <v>0</v>
      </c>
      <c r="B26" s="7" t="s">
        <v>1</v>
      </c>
      <c r="C26" s="8">
        <v>0.02</v>
      </c>
      <c r="D26" s="8">
        <v>3.15E-2</v>
      </c>
      <c r="E26" s="9">
        <v>48366</v>
      </c>
      <c r="F26" s="7">
        <v>92.42</v>
      </c>
      <c r="G26" s="7">
        <v>92.65</v>
      </c>
      <c r="H26">
        <f t="shared" si="0"/>
        <v>7.4</v>
      </c>
    </row>
    <row r="27" spans="1:8" ht="15.75" thickBot="1" x14ac:dyDescent="0.3">
      <c r="A27" s="6" t="s">
        <v>0</v>
      </c>
      <c r="B27" s="7" t="s">
        <v>1</v>
      </c>
      <c r="C27" s="8">
        <v>0.02</v>
      </c>
      <c r="D27" s="8">
        <v>2.9000000000000001E-2</v>
      </c>
      <c r="E27" s="9">
        <v>46905</v>
      </c>
      <c r="F27" s="7">
        <v>97.13</v>
      </c>
      <c r="G27" s="7">
        <v>97.19</v>
      </c>
      <c r="H27">
        <f t="shared" si="0"/>
        <v>3.4</v>
      </c>
    </row>
    <row r="28" spans="1:8" ht="15.75" thickBot="1" x14ac:dyDescent="0.3">
      <c r="A28" s="6" t="s">
        <v>0</v>
      </c>
      <c r="B28" s="7" t="s">
        <v>1</v>
      </c>
      <c r="C28" s="8">
        <v>2.5000000000000001E-2</v>
      </c>
      <c r="D28" s="8">
        <v>3.1600000000000003E-2</v>
      </c>
      <c r="E28" s="9">
        <v>48549</v>
      </c>
      <c r="F28" s="7">
        <v>95.29</v>
      </c>
      <c r="G28" s="7">
        <v>95.55</v>
      </c>
      <c r="H28">
        <f t="shared" si="0"/>
        <v>7.9</v>
      </c>
    </row>
    <row r="29" spans="1:8" ht="15.75" thickBot="1" x14ac:dyDescent="0.3">
      <c r="A29" s="6" t="s">
        <v>0</v>
      </c>
      <c r="B29" s="7" t="s">
        <v>1</v>
      </c>
      <c r="C29" s="8">
        <v>3.2500000000000001E-2</v>
      </c>
      <c r="D29" s="8">
        <v>3.2199999999999999E-2</v>
      </c>
      <c r="E29" s="9">
        <v>48914</v>
      </c>
      <c r="F29" s="7">
        <v>100.07</v>
      </c>
      <c r="G29" s="7">
        <v>100.41</v>
      </c>
      <c r="H29">
        <f t="shared" si="0"/>
        <v>8.9</v>
      </c>
    </row>
    <row r="30" spans="1:8" ht="15.75" thickBot="1" x14ac:dyDescent="0.3">
      <c r="A30" s="6" t="s">
        <v>0</v>
      </c>
      <c r="B30" s="7" t="s">
        <v>1</v>
      </c>
      <c r="C30" s="8">
        <v>3.5000000000000003E-2</v>
      </c>
      <c r="D30" s="8">
        <v>3.2199999999999999E-2</v>
      </c>
      <c r="E30" s="9">
        <v>49004</v>
      </c>
      <c r="F30" s="7">
        <v>102.15</v>
      </c>
      <c r="G30" s="7">
        <v>102.29</v>
      </c>
      <c r="H30">
        <f t="shared" si="0"/>
        <v>9.15</v>
      </c>
    </row>
    <row r="31" spans="1:8" ht="15.75" thickBot="1" x14ac:dyDescent="0.3">
      <c r="A31" s="6" t="s">
        <v>0</v>
      </c>
      <c r="B31" s="7" t="s">
        <v>1</v>
      </c>
      <c r="C31" s="8">
        <v>5.7500000000000002E-2</v>
      </c>
      <c r="D31" s="8">
        <v>3.2199999999999999E-2</v>
      </c>
      <c r="E31" s="9">
        <v>48731</v>
      </c>
      <c r="F31" s="7">
        <v>118.3</v>
      </c>
      <c r="G31" s="7">
        <v>118.76</v>
      </c>
      <c r="H31">
        <f t="shared" si="0"/>
        <v>8.4</v>
      </c>
    </row>
    <row r="32" spans="1:8" ht="15.75" thickBot="1" x14ac:dyDescent="0.3">
      <c r="A32" s="6" t="s">
        <v>0</v>
      </c>
      <c r="B32" s="7" t="s">
        <v>1</v>
      </c>
      <c r="C32" s="8">
        <v>5.7500000000000002E-2</v>
      </c>
      <c r="D32" s="8">
        <v>2.8799999999999999E-2</v>
      </c>
      <c r="E32" s="9">
        <v>47270</v>
      </c>
      <c r="F32" s="7">
        <v>111.66</v>
      </c>
      <c r="G32" s="7">
        <v>111.77</v>
      </c>
      <c r="H32">
        <f t="shared" si="0"/>
        <v>4.4000000000000004</v>
      </c>
    </row>
    <row r="33" spans="1:8" ht="15.75" thickBot="1" x14ac:dyDescent="0.3">
      <c r="A33" s="6" t="s">
        <v>0</v>
      </c>
      <c r="B33" s="7" t="s">
        <v>1</v>
      </c>
      <c r="C33" s="8">
        <v>2.2499999999999999E-2</v>
      </c>
      <c r="D33" s="8">
        <v>3.0099999999999998E-2</v>
      </c>
      <c r="E33" s="9">
        <v>47453</v>
      </c>
      <c r="F33" s="7">
        <v>96.57</v>
      </c>
      <c r="G33" s="7">
        <v>97</v>
      </c>
      <c r="H33">
        <f t="shared" si="0"/>
        <v>4.9000000000000004</v>
      </c>
    </row>
    <row r="34" spans="1:8" ht="15.75" thickBot="1" x14ac:dyDescent="0.3">
      <c r="A34" s="6" t="s">
        <v>0</v>
      </c>
      <c r="B34" s="7" t="s">
        <v>1</v>
      </c>
      <c r="C34" s="8">
        <v>3.5000000000000003E-2</v>
      </c>
      <c r="D34" s="8">
        <v>2.98E-2</v>
      </c>
      <c r="E34" s="9">
        <v>47362</v>
      </c>
      <c r="F34" s="7">
        <v>102.22</v>
      </c>
      <c r="G34" s="7">
        <v>102.35</v>
      </c>
      <c r="H34">
        <f t="shared" si="0"/>
        <v>4.6500000000000004</v>
      </c>
    </row>
    <row r="35" spans="1:8" ht="15.75" thickBot="1" x14ac:dyDescent="0.3">
      <c r="A35" s="6" t="s">
        <v>0</v>
      </c>
      <c r="B35" s="7" t="s">
        <v>1</v>
      </c>
      <c r="C35" s="8">
        <v>5.0000000000000001E-3</v>
      </c>
      <c r="D35" s="8">
        <v>3.0599999999999999E-2</v>
      </c>
      <c r="E35" s="9">
        <v>47818</v>
      </c>
      <c r="F35" s="7">
        <v>86.29</v>
      </c>
      <c r="G35" s="7">
        <v>86.55</v>
      </c>
      <c r="H35">
        <f t="shared" si="0"/>
        <v>5.9</v>
      </c>
    </row>
    <row r="36" spans="1:8" ht="15.75" thickBot="1" x14ac:dyDescent="0.3">
      <c r="A36" s="6" t="s">
        <v>0</v>
      </c>
      <c r="B36" s="7" t="s">
        <v>1</v>
      </c>
      <c r="C36" s="8">
        <v>0.03</v>
      </c>
      <c r="D36" s="8">
        <v>3.2399999999999998E-2</v>
      </c>
      <c r="E36" s="9">
        <v>49096</v>
      </c>
      <c r="F36" s="7">
        <v>98.06</v>
      </c>
      <c r="G36" s="7">
        <v>98.19</v>
      </c>
      <c r="H36">
        <f t="shared" si="0"/>
        <v>9.4</v>
      </c>
    </row>
    <row r="37" spans="1:8" ht="15.75" thickBot="1" x14ac:dyDescent="0.3">
      <c r="A37" s="6" t="s">
        <v>0</v>
      </c>
      <c r="B37" s="7" t="s">
        <v>1</v>
      </c>
      <c r="C37" s="8">
        <v>3.2500000000000001E-2</v>
      </c>
      <c r="D37" s="8">
        <v>3.2500000000000001E-2</v>
      </c>
      <c r="E37" s="9">
        <v>49279</v>
      </c>
      <c r="F37" s="7">
        <v>99.77</v>
      </c>
      <c r="G37" s="7">
        <v>100.07</v>
      </c>
      <c r="H37">
        <f t="shared" si="0"/>
        <v>9.9</v>
      </c>
    </row>
    <row r="38" spans="1:8" ht="15.75" thickBot="1" x14ac:dyDescent="0.3">
      <c r="A38" s="6" t="s">
        <v>0</v>
      </c>
      <c r="B38" s="7" t="s">
        <v>1</v>
      </c>
      <c r="C38" s="8">
        <v>3.2500000000000001E-2</v>
      </c>
      <c r="D38" s="8">
        <v>2.93E-2</v>
      </c>
      <c r="E38" s="9">
        <v>46997</v>
      </c>
      <c r="F38" s="7">
        <v>101.11</v>
      </c>
      <c r="G38" s="7">
        <v>101.33</v>
      </c>
      <c r="H38">
        <f t="shared" si="0"/>
        <v>3.65</v>
      </c>
    </row>
    <row r="39" spans="1:8" ht="15.75" thickBot="1" x14ac:dyDescent="0.3">
      <c r="A39" s="6" t="s">
        <v>0</v>
      </c>
      <c r="B39" s="7" t="s">
        <v>1</v>
      </c>
      <c r="C39" s="8">
        <v>1.4999999999999999E-2</v>
      </c>
      <c r="D39" s="8">
        <v>3.1300000000000001E-2</v>
      </c>
      <c r="E39" s="9">
        <v>48183</v>
      </c>
      <c r="F39" s="7">
        <v>89.91</v>
      </c>
      <c r="G39" s="7">
        <v>90.15</v>
      </c>
      <c r="H39">
        <f t="shared" si="0"/>
        <v>6.9</v>
      </c>
    </row>
    <row r="40" spans="1:8" ht="15.75" thickBot="1" x14ac:dyDescent="0.3">
      <c r="A40" s="6" t="s">
        <v>0</v>
      </c>
      <c r="B40" s="7" t="s">
        <v>1</v>
      </c>
      <c r="C40" s="8">
        <v>1.4999999999999999E-2</v>
      </c>
      <c r="D40" s="8">
        <v>3.09E-2</v>
      </c>
      <c r="E40" s="9">
        <v>48000</v>
      </c>
      <c r="F40" s="7">
        <v>90.71</v>
      </c>
      <c r="G40" s="7">
        <v>90.95</v>
      </c>
      <c r="H40">
        <f t="shared" si="0"/>
        <v>6.4</v>
      </c>
    </row>
    <row r="41" spans="1:8" ht="15.75" thickBot="1" x14ac:dyDescent="0.3">
      <c r="A41" s="6" t="s">
        <v>0</v>
      </c>
      <c r="B41" s="7" t="s">
        <v>1</v>
      </c>
      <c r="C41" s="8">
        <v>3.5000000000000003E-2</v>
      </c>
      <c r="D41" s="8">
        <v>2.8899999999999999E-2</v>
      </c>
      <c r="E41" s="9">
        <v>46813</v>
      </c>
      <c r="F41" s="7">
        <v>101.81</v>
      </c>
      <c r="G41" s="7">
        <v>102.03</v>
      </c>
      <c r="H41">
        <f t="shared" si="0"/>
        <v>3.15</v>
      </c>
    </row>
    <row r="42" spans="1:8" ht="15.75" thickBot="1" x14ac:dyDescent="0.3">
      <c r="A42" s="6" t="s">
        <v>0</v>
      </c>
      <c r="B42" s="7" t="s">
        <v>1</v>
      </c>
      <c r="C42" s="8">
        <v>0.04</v>
      </c>
      <c r="D42" s="8">
        <v>2.9399999999999999E-2</v>
      </c>
      <c r="E42" s="9">
        <v>47178</v>
      </c>
      <c r="F42" s="7">
        <v>104.07</v>
      </c>
      <c r="G42" s="7">
        <v>104.2</v>
      </c>
      <c r="H42">
        <f t="shared" si="0"/>
        <v>4.1500000000000004</v>
      </c>
    </row>
    <row r="43" spans="1:8" ht="15.75" thickBot="1" x14ac:dyDescent="0.3">
      <c r="A43" s="6" t="s">
        <v>0</v>
      </c>
      <c r="B43" s="7" t="s">
        <v>1</v>
      </c>
      <c r="C43" s="8">
        <v>2.2499999999999999E-2</v>
      </c>
      <c r="D43" s="8">
        <v>2.8799999999999999E-2</v>
      </c>
      <c r="E43" s="9">
        <v>47270</v>
      </c>
      <c r="F43" s="7">
        <v>97.41</v>
      </c>
      <c r="G43" s="7">
        <v>97.67</v>
      </c>
      <c r="H43">
        <f t="shared" si="0"/>
        <v>4.4000000000000004</v>
      </c>
    </row>
    <row r="44" spans="1:8" ht="15.75" thickBot="1" x14ac:dyDescent="0.3">
      <c r="A44" s="6" t="s">
        <v>0</v>
      </c>
      <c r="B44" s="7" t="s">
        <v>1</v>
      </c>
      <c r="C44" s="8">
        <v>2.75E-2</v>
      </c>
      <c r="D44" s="8">
        <v>0.03</v>
      </c>
      <c r="E44" s="9">
        <v>47543</v>
      </c>
      <c r="F44" s="7" t="s">
        <v>2</v>
      </c>
      <c r="G44" s="7" t="s">
        <v>2</v>
      </c>
      <c r="H44">
        <f t="shared" si="0"/>
        <v>5.15</v>
      </c>
    </row>
  </sheetData>
  <hyperlinks>
    <hyperlink ref="A2" r:id="rId1" display="https://markets.businessinsider.com/bonds/canadacd-bonds_201425-Bond-2025-ca135087d507" xr:uid="{325DDF0D-D31C-460B-8FCE-7DADD375AB6B}"/>
    <hyperlink ref="A3" r:id="rId2" display="https://markets.businessinsider.com/bonds/canadacd-bonds_201526-Bond-2026-ca135087e679" xr:uid="{C9E6F320-BDF9-42E5-93FE-35744AE9DC28}"/>
    <hyperlink ref="A4" r:id="rId3" display="https://markets.businessinsider.com/bonds/canadacd-bonds_201627-Bond-2027-ca135087f825" xr:uid="{99F7DB24-0C48-4D96-BC51-39A2D4EE67BC}"/>
    <hyperlink ref="A5" r:id="rId4" display="https://markets.businessinsider.com/bonds/canadacd-bonds_201925-Bond-2025-ca135087k528" xr:uid="{2461201B-3AB6-4466-A9C4-B5E7C377D0B8}"/>
    <hyperlink ref="A6" r:id="rId5" display="https://markets.businessinsider.com/bonds/canadacd-bonds_202025-Bond-2025-ca135087k940" xr:uid="{77ECDAD4-D1BE-4EAC-A45D-69D33DB5053E}"/>
    <hyperlink ref="A7" r:id="rId6" display="https://markets.businessinsider.com/bonds/canadacd-bonds_202026-Bond-2026-ca135087l518" xr:uid="{E41FE0D1-4896-4B9D-9440-6C62DAFE1237}"/>
    <hyperlink ref="A8" r:id="rId7" display="https://markets.businessinsider.com/bonds/canadacd-bonds_202126-Bond-2026-ca135087l930" xr:uid="{79E1B70A-60E2-4316-90E3-45B0816BE086}"/>
    <hyperlink ref="A9" r:id="rId8" display="https://markets.businessinsider.com/bonds/canadacd-bonds_202127-Bond-2027-ca135087m847" xr:uid="{20668BCD-5512-4D43-8738-9C2A1B7D6740}"/>
    <hyperlink ref="A10" r:id="rId9" display="https://markets.businessinsider.com/bonds/canadacd-bonds_202225-Bond-2025-ca135087n340" xr:uid="{DA1DDF2E-5479-48B5-8437-D51E52AE1B22}"/>
    <hyperlink ref="A11" r:id="rId10" display="https://markets.businessinsider.com/bonds/canadacd-bonds_202227-Bond-2027-ca135087n837" xr:uid="{D0ABF088-7AC5-49E7-B0FC-FE2B693F2A00}"/>
    <hyperlink ref="A12" r:id="rId11" display="https://markets.businessinsider.com/bonds/canadacd-bonds_202225-Bond-2025-ca135087p246" xr:uid="{3586E5BD-A1F7-4585-B012-B67D8B4F3777}"/>
    <hyperlink ref="A13" r:id="rId12" display="https://markets.businessinsider.com/bonds/canadacd-bonds_202225-Bond-2025-ca135087p659" xr:uid="{2F48BFD3-8CFE-4962-A13E-69E7B8B9EF68}"/>
    <hyperlink ref="A14" r:id="rId13" display="https://markets.businessinsider.com/bonds/canadacd-bonds_202227-Bond-2027-ca135087p733" xr:uid="{C4B8530E-A0BF-4281-A4EE-6FB0982C6109}"/>
    <hyperlink ref="A15" r:id="rId14" display="https://markets.businessinsider.com/bonds/canadacd-bonds_202326-Bond-2026-ca135087p816" xr:uid="{3C037909-FEC5-483D-8F49-7D547B2D60DF}"/>
    <hyperlink ref="A16" r:id="rId15" display="https://markets.businessinsider.com/bonds/canadacd-bonds_202325_sq319-Bond-2025-ca135087q319" xr:uid="{42573616-0AD5-40C1-B7B8-02DF2AF0A5FE}"/>
    <hyperlink ref="A17" r:id="rId16" display="https://markets.businessinsider.com/bonds/canadacd-bonds_202325-Bond-2025-ca135087q640" xr:uid="{9B42AEE9-8FB6-457E-B157-C86FD7AA93D5}"/>
    <hyperlink ref="A18" r:id="rId17" display="https://markets.businessinsider.com/bonds/canadacd-bonds_202325-Bond-2025-ca135087q806" xr:uid="{BB8881C6-50DA-4D91-BE39-770BCDBF38BA}"/>
    <hyperlink ref="A19" r:id="rId18" display="https://markets.businessinsider.com/bonds/canadacd-bonds_202326-Bond-2026-ca135087r226" xr:uid="{54FFFB41-5B9A-45F7-A4B8-1066B12880A8}"/>
    <hyperlink ref="A20" r:id="rId19" display="https://markets.businessinsider.com/bonds/canadacd-bonds_202426-Bond-2026-ca135087r556" xr:uid="{2062EB5C-957C-4502-98D4-F4DB9BFB4F93}"/>
    <hyperlink ref="A21" r:id="rId20" display="https://markets.businessinsider.com/bonds/canadacd-bonds_202426-Bond-2026-ca135087r978" xr:uid="{B85EFC05-CF06-4AEC-851E-2461CA5655B4}"/>
    <hyperlink ref="A22" r:id="rId21" display="https://markets.businessinsider.com/bonds/9_000-canada-government-of-Bond-2025-ca135087vh40" xr:uid="{9B86ECEA-17FC-4F55-9F89-5E3ECF13A1A9}"/>
    <hyperlink ref="A23" r:id="rId22" display="https://markets.businessinsider.com/bonds/canadacd-bonds_201425-Bond-2025-ca135087d507" xr:uid="{1FA11FF0-EEAC-4E36-AB45-3BC56FB99F92}"/>
    <hyperlink ref="A24" r:id="rId23" display="https://markets.businessinsider.com/bonds/canadacd-bonds_202225-Bond-2025-ca135087p246" xr:uid="{F002C7D3-D0FA-4217-AECA-BC672731286D}"/>
    <hyperlink ref="A25" r:id="rId24" display="https://markets.businessinsider.com/bonds/canadacd-bonds_202326-Bond-2026-ca135087p816" xr:uid="{02AED6E1-8EB0-46C4-8121-21E6AEC25FE4}"/>
    <hyperlink ref="A26" r:id="rId25" display="https://markets.businessinsider.com/bonds/canadacd-bonds_202232-Bond-2032-ca135087n597" xr:uid="{A8CE723E-0735-46E4-BFBC-A971F4F8C6A2}"/>
    <hyperlink ref="A27" r:id="rId26" display="https://markets.businessinsider.com/bonds/canadacd-bonds_201728-Bond-2028-ca135087h235" xr:uid="{A8D5E17D-7FF4-46F9-87AA-C19C526B46AA}"/>
    <hyperlink ref="A28" r:id="rId27" display="https://markets.businessinsider.com/bonds/canadacd-bonds_202232-Bond-2032-ca135087p329" xr:uid="{5C47EB46-2506-4841-8E25-4250B38BE062}"/>
    <hyperlink ref="A29" r:id="rId28" display="https://markets.businessinsider.com/bonds/canadacd-bonds_202333-Bond-2033-ca135087q723" xr:uid="{26097446-1AF8-48A0-A2A5-978CA906E5F3}"/>
    <hyperlink ref="A30" r:id="rId29" display="https://markets.businessinsider.com/bonds/canadacd-bonds_202434-Bond-2034-ca135087r713" xr:uid="{4B938FB5-8545-4B9D-B4E3-045FD7423FE0}"/>
    <hyperlink ref="A31" r:id="rId30" display="https://markets.businessinsider.com/bonds/5_750-canada-government-of-Bond-2033-ca135087xg49" xr:uid="{D736002A-3F74-42D5-9E73-7CE26D9C9569}"/>
    <hyperlink ref="A32" r:id="rId31" display="https://markets.businessinsider.com/bonds/5_750-canada-government-of-Bond-2029-ca135087wl43" xr:uid="{709F0957-0F35-46AB-9DDA-999C664D4E9E}"/>
    <hyperlink ref="A33" r:id="rId32" display="https://markets.businessinsider.com/bonds/canadacd-bonds_202229-Bond-2029-ca135087n670" xr:uid="{A16B0174-3B8F-46AC-865B-C2707D210CB3}"/>
    <hyperlink ref="A34" r:id="rId33" display="https://markets.businessinsider.com/bonds/canadacd-bonds_202429-Bond-2029-ca135087r895" xr:uid="{5FC01FDD-9076-4A1C-91BA-D7FA42EEF5F3}"/>
    <hyperlink ref="A35" r:id="rId34" display="https://markets.businessinsider.com/bonds/canadacd-bonds_202030_series_l443-Bond-2030-ca135087l443" xr:uid="{0562826E-8562-4999-8CE0-6186937F50B4}"/>
    <hyperlink ref="A36" r:id="rId35" display="https://markets.businessinsider.com/bonds/canadacd-bonds_202334-Bond-2034-ca135087r481" xr:uid="{C8DCAFD2-EAE5-4D96-8DE1-966EFA7B461C}"/>
    <hyperlink ref="A37" r:id="rId36" display="https://markets.businessinsider.com/bonds/canadacd-bonds_202434-Bond-2034-ca135087s216" xr:uid="{0336D92E-85CC-46DC-9369-37D5267719CB}"/>
    <hyperlink ref="A38" r:id="rId37" display="https://markets.businessinsider.com/bonds/canadacd-bonds_202328-Bond-2028-ca135087q491" xr:uid="{DF99B1C0-4ADB-42B0-9912-584D63D929A9}"/>
    <hyperlink ref="A39" r:id="rId38" display="https://markets.businessinsider.com/bonds/canadacd-bonds_202131-Bond-2031-ca135087n266" xr:uid="{C998F136-B6D0-449D-A92C-C9D0A51F035A}"/>
    <hyperlink ref="A40" r:id="rId39" display="https://markets.businessinsider.com/bonds/canadacd-bonds_202131-Bond-2031-ca135087m276" xr:uid="{027EDD62-B8AC-4BA6-A1BE-C28FE18F4E1D}"/>
    <hyperlink ref="A41" r:id="rId40" display="https://markets.businessinsider.com/bonds/canadacd-bonds_202228-Bond-2028-ca135087p576" xr:uid="{C3EDFFA9-1DEC-4657-AB76-031772C9ADFE}"/>
    <hyperlink ref="A42" r:id="rId41" display="https://markets.businessinsider.com/bonds/canadacd-bonds_202329-Bond-2029-ca135087q988" xr:uid="{31B5FB62-F2F0-40E2-9053-2527BA878382}"/>
    <hyperlink ref="A43" r:id="rId42" display="https://markets.businessinsider.com/bonds/canadacd-bonds_201829-Bond-2029-ca135087j397" xr:uid="{9182C5E6-3E29-4FCB-884D-460746831645}"/>
    <hyperlink ref="A44" r:id="rId43" display="https://markets.businessinsider.com/bonds/canadacd-bonds_202430-Bond-2030-ca135087s471" xr:uid="{3EE21526-6012-4E41-A479-04896E70DF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2636-CC3B-4ABF-A9CC-90C4A3065D59}">
  <dimension ref="A1:H44"/>
  <sheetViews>
    <sheetView workbookViewId="0">
      <selection activeCell="J41" sqref="J41"/>
    </sheetView>
  </sheetViews>
  <sheetFormatPr defaultRowHeight="15" x14ac:dyDescent="0.25"/>
  <cols>
    <col min="5" max="5" width="13.425781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5.75" thickBot="1" x14ac:dyDescent="0.3">
      <c r="A2" s="1" t="s">
        <v>0</v>
      </c>
      <c r="B2" s="2" t="s">
        <v>1</v>
      </c>
      <c r="C2" s="3">
        <v>1.2500000000000001E-2</v>
      </c>
      <c r="D2" s="3">
        <v>2.9100000000000001E-2</v>
      </c>
      <c r="E2" s="4">
        <v>46447</v>
      </c>
      <c r="F2" s="2">
        <v>96.59</v>
      </c>
      <c r="G2" s="2">
        <v>96.62</v>
      </c>
      <c r="H2">
        <f>YEARFRAC("2025-01-08", E2)</f>
        <v>2.1472222222222221</v>
      </c>
    </row>
    <row r="3" spans="1:8" ht="15.75" thickBot="1" x14ac:dyDescent="0.3">
      <c r="A3" s="1" t="s">
        <v>0</v>
      </c>
      <c r="B3" s="2" t="s">
        <v>1</v>
      </c>
      <c r="C3" s="3">
        <v>5.0000000000000001E-3</v>
      </c>
      <c r="D3" s="3">
        <v>3.0200000000000001E-2</v>
      </c>
      <c r="E3" s="4">
        <v>45901</v>
      </c>
      <c r="F3" s="2">
        <v>98.4</v>
      </c>
      <c r="G3" s="2">
        <v>98.42</v>
      </c>
      <c r="H3">
        <f t="shared" ref="H3:H44" si="0">YEARFRAC("2025-01-08", E3)</f>
        <v>0.64722222222222225</v>
      </c>
    </row>
    <row r="4" spans="1:8" ht="15.75" thickBot="1" x14ac:dyDescent="0.3">
      <c r="A4" s="1" t="s">
        <v>0</v>
      </c>
      <c r="B4" s="2" t="s">
        <v>1</v>
      </c>
      <c r="C4" s="3">
        <v>2.5000000000000001E-3</v>
      </c>
      <c r="D4" s="3">
        <v>2.98E-2</v>
      </c>
      <c r="E4" s="4">
        <v>46082</v>
      </c>
      <c r="F4" s="2">
        <v>96.96</v>
      </c>
      <c r="G4" s="2">
        <v>96.98</v>
      </c>
      <c r="H4">
        <f t="shared" si="0"/>
        <v>1.1472222222222221</v>
      </c>
    </row>
    <row r="5" spans="1:8" ht="15.75" thickBot="1" x14ac:dyDescent="0.3">
      <c r="A5" s="1" t="s">
        <v>0</v>
      </c>
      <c r="B5" s="2" t="s">
        <v>1</v>
      </c>
      <c r="C5" s="3">
        <v>3.245E-2</v>
      </c>
      <c r="D5" s="3">
        <v>2.8299999999999999E-2</v>
      </c>
      <c r="E5" s="4">
        <v>46623</v>
      </c>
      <c r="F5" s="2">
        <v>100.97</v>
      </c>
      <c r="G5" s="2">
        <v>101.07</v>
      </c>
      <c r="H5">
        <f t="shared" si="0"/>
        <v>2.6277777777777778</v>
      </c>
    </row>
    <row r="6" spans="1:8" ht="15.75" thickBot="1" x14ac:dyDescent="0.3">
      <c r="A6" s="1" t="s">
        <v>0</v>
      </c>
      <c r="B6" s="2" t="s">
        <v>1</v>
      </c>
      <c r="C6" s="3">
        <v>0.08</v>
      </c>
      <c r="D6" s="3">
        <v>2.81E-2</v>
      </c>
      <c r="E6" s="4">
        <v>46539</v>
      </c>
      <c r="F6" s="2">
        <v>111.64</v>
      </c>
      <c r="G6" s="2">
        <v>111.92</v>
      </c>
      <c r="H6">
        <f t="shared" si="0"/>
        <v>2.3972222222222221</v>
      </c>
    </row>
    <row r="7" spans="1:8" ht="15.75" thickBot="1" x14ac:dyDescent="0.3">
      <c r="A7" s="1" t="s">
        <v>0</v>
      </c>
      <c r="B7" s="2" t="s">
        <v>1</v>
      </c>
      <c r="C7" s="3">
        <v>0.01</v>
      </c>
      <c r="D7" s="3">
        <v>2.8299999999999999E-2</v>
      </c>
      <c r="E7" s="4">
        <v>46539</v>
      </c>
      <c r="F7" s="2">
        <v>95.71</v>
      </c>
      <c r="G7" s="2">
        <v>95.93</v>
      </c>
      <c r="H7">
        <f t="shared" si="0"/>
        <v>2.3972222222222221</v>
      </c>
    </row>
    <row r="8" spans="1:8" ht="15.75" thickBot="1" x14ac:dyDescent="0.3">
      <c r="A8" s="1" t="s">
        <v>0</v>
      </c>
      <c r="B8" s="2" t="s">
        <v>1</v>
      </c>
      <c r="C8" s="3">
        <v>1.2500000000000001E-2</v>
      </c>
      <c r="D8" s="3">
        <v>3.1800000000000002E-2</v>
      </c>
      <c r="E8" s="4">
        <v>45717</v>
      </c>
      <c r="F8" s="2">
        <v>99.72</v>
      </c>
      <c r="G8" s="2">
        <v>99.73</v>
      </c>
      <c r="H8">
        <f t="shared" si="0"/>
        <v>0.14722222222222223</v>
      </c>
    </row>
    <row r="9" spans="1:8" ht="15.75" thickBot="1" x14ac:dyDescent="0.3">
      <c r="A9" s="1" t="s">
        <v>0</v>
      </c>
      <c r="B9" s="2" t="s">
        <v>1</v>
      </c>
      <c r="C9" s="3">
        <v>3.7499999999999999E-2</v>
      </c>
      <c r="D9" s="3">
        <v>3.0300000000000001E-2</v>
      </c>
      <c r="E9" s="4">
        <v>45778</v>
      </c>
      <c r="F9" s="2">
        <v>100.21</v>
      </c>
      <c r="G9" s="2">
        <v>100.22</v>
      </c>
      <c r="H9">
        <f t="shared" si="0"/>
        <v>0.31388888888888888</v>
      </c>
    </row>
    <row r="10" spans="1:8" ht="15.75" thickBot="1" x14ac:dyDescent="0.3">
      <c r="A10" s="1" t="s">
        <v>0</v>
      </c>
      <c r="B10" s="2" t="s">
        <v>1</v>
      </c>
      <c r="C10" s="3">
        <v>3.7499999999999999E-2</v>
      </c>
      <c r="D10" s="2" t="s">
        <v>2</v>
      </c>
      <c r="E10" s="4">
        <v>45689</v>
      </c>
      <c r="F10" s="2">
        <v>100.03</v>
      </c>
      <c r="G10" s="2">
        <v>100.04</v>
      </c>
      <c r="H10">
        <f t="shared" si="0"/>
        <v>6.3888888888888884E-2</v>
      </c>
    </row>
    <row r="11" spans="1:8" ht="15.75" thickBot="1" x14ac:dyDescent="0.3">
      <c r="A11" s="1" t="s">
        <v>0</v>
      </c>
      <c r="B11" s="2" t="s">
        <v>1</v>
      </c>
      <c r="C11" s="3">
        <v>3.5000000000000003E-2</v>
      </c>
      <c r="D11" s="3">
        <v>3.04E-2</v>
      </c>
      <c r="E11" s="4">
        <v>45870</v>
      </c>
      <c r="F11" s="2">
        <v>100.24</v>
      </c>
      <c r="G11" s="2">
        <v>100.25</v>
      </c>
      <c r="H11">
        <f t="shared" si="0"/>
        <v>0.56388888888888888</v>
      </c>
    </row>
    <row r="12" spans="1:8" ht="15.75" thickBot="1" x14ac:dyDescent="0.3">
      <c r="A12" s="1" t="s">
        <v>0</v>
      </c>
      <c r="B12" s="2" t="s">
        <v>1</v>
      </c>
      <c r="C12" s="3">
        <v>0.09</v>
      </c>
      <c r="D12" s="3">
        <v>3.0200000000000001E-2</v>
      </c>
      <c r="E12" s="4">
        <v>45809</v>
      </c>
      <c r="F12" s="2">
        <v>102.23</v>
      </c>
      <c r="G12" s="2">
        <v>102.45</v>
      </c>
      <c r="H12">
        <f t="shared" si="0"/>
        <v>0.3972222222222222</v>
      </c>
    </row>
    <row r="13" spans="1:8" ht="15.75" thickBot="1" x14ac:dyDescent="0.3">
      <c r="A13" s="1" t="s">
        <v>0</v>
      </c>
      <c r="B13" s="2" t="s">
        <v>1</v>
      </c>
      <c r="C13" s="3">
        <v>1.4999999999999999E-2</v>
      </c>
      <c r="D13" s="3">
        <v>2.8899999999999999E-2</v>
      </c>
      <c r="E13" s="4">
        <v>46174</v>
      </c>
      <c r="F13" s="2">
        <v>98.14</v>
      </c>
      <c r="G13" s="2">
        <v>98.21</v>
      </c>
      <c r="H13">
        <f t="shared" si="0"/>
        <v>1.3972222222222221</v>
      </c>
    </row>
    <row r="14" spans="1:8" ht="15.75" thickBot="1" x14ac:dyDescent="0.3">
      <c r="A14" s="1" t="s">
        <v>0</v>
      </c>
      <c r="B14" s="2" t="s">
        <v>1</v>
      </c>
      <c r="C14" s="3">
        <v>0.04</v>
      </c>
      <c r="D14" s="3">
        <v>2.9700000000000001E-2</v>
      </c>
      <c r="E14" s="4">
        <v>46143</v>
      </c>
      <c r="F14" s="2">
        <v>101.26</v>
      </c>
      <c r="G14" s="2">
        <v>101.38</v>
      </c>
      <c r="H14">
        <f t="shared" si="0"/>
        <v>1.3138888888888889</v>
      </c>
    </row>
    <row r="15" spans="1:8" ht="15.75" thickBot="1" x14ac:dyDescent="0.3">
      <c r="A15" s="1" t="s">
        <v>0</v>
      </c>
      <c r="B15" s="2" t="s">
        <v>1</v>
      </c>
      <c r="C15" s="3">
        <v>0.01</v>
      </c>
      <c r="D15" s="3">
        <v>2.9000000000000001E-2</v>
      </c>
      <c r="E15" s="4">
        <v>46266</v>
      </c>
      <c r="F15" s="2">
        <v>97</v>
      </c>
      <c r="G15" s="2">
        <v>97.02</v>
      </c>
      <c r="H15">
        <f t="shared" si="0"/>
        <v>1.6472222222222221</v>
      </c>
    </row>
    <row r="16" spans="1:8" ht="15.75" thickBot="1" x14ac:dyDescent="0.3">
      <c r="A16" s="1" t="s">
        <v>0</v>
      </c>
      <c r="B16" s="2" t="s">
        <v>1</v>
      </c>
      <c r="C16" s="3">
        <v>2.75E-2</v>
      </c>
      <c r="D16" s="3">
        <v>2.93E-2</v>
      </c>
      <c r="E16" s="4">
        <v>46631</v>
      </c>
      <c r="F16" s="2">
        <v>99.45</v>
      </c>
      <c r="G16" s="2">
        <v>99.65</v>
      </c>
      <c r="H16">
        <f t="shared" si="0"/>
        <v>2.6472222222222221</v>
      </c>
    </row>
    <row r="17" spans="1:8" ht="15.75" thickBot="1" x14ac:dyDescent="0.3">
      <c r="A17" s="1" t="s">
        <v>0</v>
      </c>
      <c r="B17" s="2" t="s">
        <v>1</v>
      </c>
      <c r="C17" s="3">
        <v>0.03</v>
      </c>
      <c r="D17" s="3">
        <v>2.9700000000000001E-2</v>
      </c>
      <c r="E17" s="4">
        <v>46113</v>
      </c>
      <c r="F17" s="2">
        <v>100.04</v>
      </c>
      <c r="G17" s="2">
        <v>100.06</v>
      </c>
      <c r="H17">
        <f t="shared" si="0"/>
        <v>1.2305555555555556</v>
      </c>
    </row>
    <row r="18" spans="1:8" ht="15.75" thickBot="1" x14ac:dyDescent="0.3">
      <c r="A18" s="1" t="s">
        <v>0</v>
      </c>
      <c r="B18" s="2" t="s">
        <v>1</v>
      </c>
      <c r="C18" s="3">
        <v>4.4999999999999998E-2</v>
      </c>
      <c r="D18" s="3">
        <v>2.9899999999999999E-2</v>
      </c>
      <c r="E18" s="4">
        <v>45962</v>
      </c>
      <c r="F18" s="2">
        <v>101.17</v>
      </c>
      <c r="G18" s="2">
        <v>101.21</v>
      </c>
      <c r="H18">
        <f t="shared" si="0"/>
        <v>0.81388888888888888</v>
      </c>
    </row>
    <row r="19" spans="1:8" ht="15.75" thickBot="1" x14ac:dyDescent="0.3">
      <c r="A19" s="1" t="s">
        <v>0</v>
      </c>
      <c r="B19" s="2" t="s">
        <v>1</v>
      </c>
      <c r="C19" s="3">
        <v>4.4999999999999998E-2</v>
      </c>
      <c r="D19" s="3">
        <v>2.9700000000000001E-2</v>
      </c>
      <c r="E19" s="4">
        <v>46054</v>
      </c>
      <c r="F19" s="2">
        <v>101.52</v>
      </c>
      <c r="G19" s="2">
        <v>101.62</v>
      </c>
      <c r="H19">
        <f t="shared" si="0"/>
        <v>1.0638888888888889</v>
      </c>
    </row>
    <row r="20" spans="1:8" ht="15.75" thickBot="1" x14ac:dyDescent="0.3">
      <c r="A20" s="1" t="s">
        <v>0</v>
      </c>
      <c r="B20" s="2" t="s">
        <v>1</v>
      </c>
      <c r="C20" s="3">
        <v>0.03</v>
      </c>
      <c r="D20" s="3">
        <v>2.93E-2</v>
      </c>
      <c r="E20" s="4">
        <v>46419</v>
      </c>
      <c r="F20" s="2">
        <v>100.01</v>
      </c>
      <c r="G20" s="2">
        <v>100.26</v>
      </c>
      <c r="H20">
        <f t="shared" si="0"/>
        <v>2.0638888888888891</v>
      </c>
    </row>
    <row r="21" spans="1:8" ht="15.75" thickBot="1" x14ac:dyDescent="0.3">
      <c r="A21" s="1" t="s">
        <v>0</v>
      </c>
      <c r="B21" s="2" t="s">
        <v>1</v>
      </c>
      <c r="C21" s="3">
        <v>0.04</v>
      </c>
      <c r="D21" s="3">
        <v>2.9600000000000001E-2</v>
      </c>
      <c r="E21" s="4">
        <v>46237</v>
      </c>
      <c r="F21" s="2">
        <v>101.52</v>
      </c>
      <c r="G21" s="2">
        <v>101.63</v>
      </c>
      <c r="H21">
        <f t="shared" si="0"/>
        <v>1.5694444444444444</v>
      </c>
    </row>
    <row r="22" spans="1:8" ht="15.75" thickBot="1" x14ac:dyDescent="0.3">
      <c r="A22" s="6" t="s">
        <v>0</v>
      </c>
      <c r="B22" s="7" t="s">
        <v>1</v>
      </c>
      <c r="C22" s="8">
        <v>1.4999999999999999E-2</v>
      </c>
      <c r="D22" s="8">
        <v>3.1600000000000003E-2</v>
      </c>
      <c r="E22" s="9">
        <v>45748</v>
      </c>
      <c r="F22" s="7">
        <v>99.63</v>
      </c>
      <c r="G22" s="7">
        <v>99.64</v>
      </c>
      <c r="H22">
        <f t="shared" si="0"/>
        <v>0.23055555555555557</v>
      </c>
    </row>
    <row r="23" spans="1:8" ht="15.75" thickBot="1" x14ac:dyDescent="0.3">
      <c r="A23" s="6" t="s">
        <v>0</v>
      </c>
      <c r="B23" s="7" t="s">
        <v>1</v>
      </c>
      <c r="C23" s="8">
        <v>2.2499999999999999E-2</v>
      </c>
      <c r="D23" s="8">
        <v>3.1300000000000001E-2</v>
      </c>
      <c r="E23" s="9">
        <v>45809</v>
      </c>
      <c r="F23" s="7">
        <v>99.66</v>
      </c>
      <c r="G23" s="7">
        <v>99.69</v>
      </c>
      <c r="H23">
        <f t="shared" si="0"/>
        <v>0.3972222222222222</v>
      </c>
    </row>
    <row r="24" spans="1:8" ht="15.75" thickBot="1" x14ac:dyDescent="0.3">
      <c r="A24" s="6" t="s">
        <v>0</v>
      </c>
      <c r="B24" s="7" t="s">
        <v>1</v>
      </c>
      <c r="C24" s="8">
        <v>3.2500000000000001E-2</v>
      </c>
      <c r="D24" s="8">
        <v>3.3000000000000002E-2</v>
      </c>
      <c r="E24" s="9">
        <v>46327</v>
      </c>
      <c r="F24" s="7" t="s">
        <v>2</v>
      </c>
      <c r="G24" s="7" t="s">
        <v>2</v>
      </c>
      <c r="H24">
        <f t="shared" si="0"/>
        <v>1.8138888888888889</v>
      </c>
    </row>
    <row r="25" spans="1:8" ht="15.75" thickBot="1" x14ac:dyDescent="0.3">
      <c r="A25" s="6" t="s">
        <v>0</v>
      </c>
      <c r="B25" s="7" t="s">
        <v>1</v>
      </c>
      <c r="C25" s="8">
        <v>0.03</v>
      </c>
      <c r="D25" s="8">
        <v>3.0300000000000001E-2</v>
      </c>
      <c r="E25" s="9">
        <v>45931</v>
      </c>
      <c r="F25" s="7">
        <v>99.97</v>
      </c>
      <c r="G25" s="7">
        <v>99.98</v>
      </c>
      <c r="H25">
        <f t="shared" si="0"/>
        <v>0.73055555555555551</v>
      </c>
    </row>
    <row r="26" spans="1:8" ht="15.75" thickBot="1" x14ac:dyDescent="0.3">
      <c r="A26" s="6" t="s">
        <v>0</v>
      </c>
      <c r="B26" s="7" t="s">
        <v>1</v>
      </c>
      <c r="C26" s="8">
        <v>0.02</v>
      </c>
      <c r="D26" s="8">
        <v>2.92E-2</v>
      </c>
      <c r="E26" s="9">
        <v>46905</v>
      </c>
      <c r="F26" s="7">
        <v>97.04</v>
      </c>
      <c r="G26" s="7">
        <v>97.09</v>
      </c>
      <c r="H26">
        <f t="shared" si="0"/>
        <v>3.3972222222222221</v>
      </c>
    </row>
    <row r="27" spans="1:8" ht="15.75" thickBot="1" x14ac:dyDescent="0.3">
      <c r="A27" s="6" t="s">
        <v>0</v>
      </c>
      <c r="B27" s="7" t="s">
        <v>1</v>
      </c>
      <c r="C27" s="8">
        <v>2.2499999999999999E-2</v>
      </c>
      <c r="D27" s="8">
        <v>2.87E-2</v>
      </c>
      <c r="E27" s="9">
        <v>47270</v>
      </c>
      <c r="F27" s="7">
        <v>97.27</v>
      </c>
      <c r="G27" s="7">
        <v>97.5</v>
      </c>
      <c r="H27">
        <f t="shared" si="0"/>
        <v>4.3972222222222221</v>
      </c>
    </row>
    <row r="28" spans="1:8" ht="15.75" thickBot="1" x14ac:dyDescent="0.3">
      <c r="A28" s="6" t="s">
        <v>0</v>
      </c>
      <c r="B28" s="7" t="s">
        <v>1</v>
      </c>
      <c r="C28" s="8">
        <v>5.0000000000000001E-3</v>
      </c>
      <c r="D28" s="8">
        <v>3.0599999999999999E-2</v>
      </c>
      <c r="E28" s="9">
        <v>47818</v>
      </c>
      <c r="F28" s="7">
        <v>86.15</v>
      </c>
      <c r="G28" s="7">
        <v>86.39</v>
      </c>
      <c r="H28">
        <f t="shared" si="0"/>
        <v>5.8972222222222221</v>
      </c>
    </row>
    <row r="29" spans="1:8" ht="15.75" thickBot="1" x14ac:dyDescent="0.3">
      <c r="A29" s="6" t="s">
        <v>0</v>
      </c>
      <c r="B29" s="7" t="s">
        <v>1</v>
      </c>
      <c r="C29" s="8">
        <v>1.4999999999999999E-2</v>
      </c>
      <c r="D29" s="8">
        <v>3.1099999999999999E-2</v>
      </c>
      <c r="E29" s="9">
        <v>48000</v>
      </c>
      <c r="F29" s="7">
        <v>90.56</v>
      </c>
      <c r="G29" s="7">
        <v>90.83</v>
      </c>
      <c r="H29">
        <f t="shared" si="0"/>
        <v>6.3972222222222221</v>
      </c>
    </row>
    <row r="30" spans="1:8" ht="15.75" thickBot="1" x14ac:dyDescent="0.3">
      <c r="A30" s="6" t="s">
        <v>0</v>
      </c>
      <c r="B30" s="7" t="s">
        <v>1</v>
      </c>
      <c r="C30" s="8">
        <v>1.4999999999999999E-2</v>
      </c>
      <c r="D30" s="8">
        <v>3.15E-2</v>
      </c>
      <c r="E30" s="9">
        <v>48183</v>
      </c>
      <c r="F30" s="7">
        <v>89.65</v>
      </c>
      <c r="G30" s="7">
        <v>89.94</v>
      </c>
      <c r="H30">
        <f t="shared" si="0"/>
        <v>6.8972222222222221</v>
      </c>
    </row>
    <row r="31" spans="1:8" ht="15.75" thickBot="1" x14ac:dyDescent="0.3">
      <c r="A31" s="6" t="s">
        <v>0</v>
      </c>
      <c r="B31" s="7" t="s">
        <v>1</v>
      </c>
      <c r="C31" s="8">
        <v>0.02</v>
      </c>
      <c r="D31" s="8">
        <v>3.1800000000000002E-2</v>
      </c>
      <c r="E31" s="9">
        <v>48366</v>
      </c>
      <c r="F31" s="7">
        <v>92.1</v>
      </c>
      <c r="G31" s="7">
        <v>92.35</v>
      </c>
      <c r="H31">
        <f t="shared" si="0"/>
        <v>7.3972222222222221</v>
      </c>
    </row>
    <row r="32" spans="1:8" ht="15.75" thickBot="1" x14ac:dyDescent="0.3">
      <c r="A32" s="6" t="s">
        <v>0</v>
      </c>
      <c r="B32" s="7" t="s">
        <v>1</v>
      </c>
      <c r="C32" s="8">
        <v>2.2499999999999999E-2</v>
      </c>
      <c r="D32" s="8">
        <v>0.03</v>
      </c>
      <c r="E32" s="9">
        <v>47453</v>
      </c>
      <c r="F32" s="7">
        <v>96.42</v>
      </c>
      <c r="G32" s="7">
        <v>96.84</v>
      </c>
      <c r="H32">
        <f t="shared" si="0"/>
        <v>4.8972222222222221</v>
      </c>
    </row>
    <row r="33" spans="1:8" ht="15.75" thickBot="1" x14ac:dyDescent="0.3">
      <c r="A33" s="6" t="s">
        <v>0</v>
      </c>
      <c r="B33" s="7" t="s">
        <v>1</v>
      </c>
      <c r="C33" s="8">
        <v>2.5000000000000001E-2</v>
      </c>
      <c r="D33" s="8">
        <v>3.2000000000000001E-2</v>
      </c>
      <c r="E33" s="9">
        <v>48549</v>
      </c>
      <c r="F33" s="7">
        <v>94.97</v>
      </c>
      <c r="G33" s="7">
        <v>95.23</v>
      </c>
      <c r="H33">
        <f t="shared" si="0"/>
        <v>7.8972222222222221</v>
      </c>
    </row>
    <row r="34" spans="1:8" ht="15.75" thickBot="1" x14ac:dyDescent="0.3">
      <c r="A34" s="6" t="s">
        <v>0</v>
      </c>
      <c r="B34" s="7" t="s">
        <v>1</v>
      </c>
      <c r="C34" s="8">
        <v>3.5000000000000003E-2</v>
      </c>
      <c r="D34" s="8">
        <v>2.8899999999999999E-2</v>
      </c>
      <c r="E34" s="9">
        <v>46813</v>
      </c>
      <c r="F34" s="7">
        <v>101.7</v>
      </c>
      <c r="G34" s="7">
        <v>101.93</v>
      </c>
      <c r="H34">
        <f t="shared" si="0"/>
        <v>3.1472222222222221</v>
      </c>
    </row>
    <row r="35" spans="1:8" ht="15.75" thickBot="1" x14ac:dyDescent="0.3">
      <c r="A35" s="6" t="s">
        <v>0</v>
      </c>
      <c r="B35" s="7" t="s">
        <v>1</v>
      </c>
      <c r="C35" s="8">
        <v>3.2500000000000001E-2</v>
      </c>
      <c r="D35" s="8">
        <v>2.92E-2</v>
      </c>
      <c r="E35" s="9">
        <v>46997</v>
      </c>
      <c r="F35" s="7">
        <v>100.97</v>
      </c>
      <c r="G35" s="7">
        <v>101.22</v>
      </c>
      <c r="H35">
        <f t="shared" si="0"/>
        <v>3.6472222222222221</v>
      </c>
    </row>
    <row r="36" spans="1:8" ht="15.75" thickBot="1" x14ac:dyDescent="0.3">
      <c r="A36" s="6" t="s">
        <v>0</v>
      </c>
      <c r="B36" s="7" t="s">
        <v>1</v>
      </c>
      <c r="C36" s="8">
        <v>3.2500000000000001E-2</v>
      </c>
      <c r="D36" s="8">
        <v>3.2500000000000001E-2</v>
      </c>
      <c r="E36" s="9">
        <v>48914</v>
      </c>
      <c r="F36" s="7">
        <v>99.69</v>
      </c>
      <c r="G36" s="7">
        <v>100.02</v>
      </c>
      <c r="H36">
        <f t="shared" si="0"/>
        <v>8.8972222222222221</v>
      </c>
    </row>
    <row r="37" spans="1:8" ht="15.75" thickBot="1" x14ac:dyDescent="0.3">
      <c r="A37" s="6" t="s">
        <v>0</v>
      </c>
      <c r="B37" s="7" t="s">
        <v>1</v>
      </c>
      <c r="C37" s="8">
        <v>0.04</v>
      </c>
      <c r="D37" s="8">
        <v>2.9600000000000001E-2</v>
      </c>
      <c r="E37" s="9">
        <v>47178</v>
      </c>
      <c r="F37" s="7">
        <v>103.9</v>
      </c>
      <c r="G37" s="7">
        <v>104.06</v>
      </c>
      <c r="H37">
        <f t="shared" si="0"/>
        <v>4.1472222222222221</v>
      </c>
    </row>
    <row r="38" spans="1:8" ht="15.75" thickBot="1" x14ac:dyDescent="0.3">
      <c r="A38" s="6" t="s">
        <v>0</v>
      </c>
      <c r="B38" s="7" t="s">
        <v>1</v>
      </c>
      <c r="C38" s="8">
        <v>0.03</v>
      </c>
      <c r="D38" s="8">
        <v>3.2800000000000003E-2</v>
      </c>
      <c r="E38" s="9">
        <v>49096</v>
      </c>
      <c r="F38" s="7">
        <v>97.66</v>
      </c>
      <c r="G38" s="7">
        <v>97.81</v>
      </c>
      <c r="H38">
        <f t="shared" si="0"/>
        <v>9.3972222222222221</v>
      </c>
    </row>
    <row r="39" spans="1:8" ht="15.75" thickBot="1" x14ac:dyDescent="0.3">
      <c r="A39" s="6" t="s">
        <v>0</v>
      </c>
      <c r="B39" s="7" t="s">
        <v>1</v>
      </c>
      <c r="C39" s="8">
        <v>3.5000000000000003E-2</v>
      </c>
      <c r="D39" s="8">
        <v>3.2599999999999997E-2</v>
      </c>
      <c r="E39" s="9">
        <v>49004</v>
      </c>
      <c r="F39" s="7">
        <v>101.72</v>
      </c>
      <c r="G39" s="7">
        <v>101.89</v>
      </c>
      <c r="H39">
        <f t="shared" si="0"/>
        <v>9.1472222222222221</v>
      </c>
    </row>
    <row r="40" spans="1:8" ht="15.75" thickBot="1" x14ac:dyDescent="0.3">
      <c r="A40" s="6" t="s">
        <v>0</v>
      </c>
      <c r="B40" s="7" t="s">
        <v>1</v>
      </c>
      <c r="C40" s="8">
        <v>3.5000000000000003E-2</v>
      </c>
      <c r="D40" s="8">
        <v>0.03</v>
      </c>
      <c r="E40" s="9">
        <v>47362</v>
      </c>
      <c r="F40" s="7">
        <v>102.06</v>
      </c>
      <c r="G40" s="7">
        <v>102.19</v>
      </c>
      <c r="H40">
        <f t="shared" si="0"/>
        <v>4.6472222222222221</v>
      </c>
    </row>
    <row r="41" spans="1:8" ht="15.75" thickBot="1" x14ac:dyDescent="0.3">
      <c r="A41" s="6" t="s">
        <v>0</v>
      </c>
      <c r="B41" s="7" t="s">
        <v>1</v>
      </c>
      <c r="C41" s="8">
        <v>3.2500000000000001E-2</v>
      </c>
      <c r="D41" s="8">
        <v>3.2899999999999999E-2</v>
      </c>
      <c r="E41" s="9">
        <v>49279</v>
      </c>
      <c r="F41" s="7">
        <v>99.53</v>
      </c>
      <c r="G41" s="7">
        <v>99.83</v>
      </c>
      <c r="H41">
        <f t="shared" si="0"/>
        <v>9.8972222222222221</v>
      </c>
    </row>
    <row r="42" spans="1:8" ht="15.75" thickBot="1" x14ac:dyDescent="0.3">
      <c r="A42" s="6" t="s">
        <v>0</v>
      </c>
      <c r="B42" s="7" t="s">
        <v>1</v>
      </c>
      <c r="C42" s="8">
        <v>2.75E-2</v>
      </c>
      <c r="D42" s="8">
        <v>3.0499999999999999E-2</v>
      </c>
      <c r="E42" s="9">
        <v>47543</v>
      </c>
      <c r="F42" s="7" t="s">
        <v>2</v>
      </c>
      <c r="G42" s="7" t="s">
        <v>2</v>
      </c>
      <c r="H42">
        <f t="shared" si="0"/>
        <v>5.1472222222222221</v>
      </c>
    </row>
    <row r="43" spans="1:8" ht="15.75" thickBot="1" x14ac:dyDescent="0.3">
      <c r="A43" s="6" t="s">
        <v>0</v>
      </c>
      <c r="B43" s="7" t="s">
        <v>1</v>
      </c>
      <c r="C43" s="8">
        <v>5.7500000000000002E-2</v>
      </c>
      <c r="D43" s="8">
        <v>2.92E-2</v>
      </c>
      <c r="E43" s="9">
        <v>47270</v>
      </c>
      <c r="F43" s="7">
        <v>111.46</v>
      </c>
      <c r="G43" s="7">
        <v>111.57</v>
      </c>
      <c r="H43">
        <f t="shared" si="0"/>
        <v>4.3972222222222221</v>
      </c>
    </row>
    <row r="44" spans="1:8" ht="15.75" thickBot="1" x14ac:dyDescent="0.3">
      <c r="A44" s="6" t="s">
        <v>0</v>
      </c>
      <c r="B44" s="7" t="s">
        <v>1</v>
      </c>
      <c r="C44" s="8">
        <v>5.7500000000000002E-2</v>
      </c>
      <c r="D44" s="8">
        <v>3.2300000000000002E-2</v>
      </c>
      <c r="E44" s="9">
        <v>48731</v>
      </c>
      <c r="F44" s="7">
        <v>117.88</v>
      </c>
      <c r="G44" s="7">
        <v>118.35</v>
      </c>
      <c r="H44">
        <f t="shared" si="0"/>
        <v>8.3972222222222221</v>
      </c>
    </row>
  </sheetData>
  <hyperlinks>
    <hyperlink ref="A2" r:id="rId1" display="https://markets.businessinsider.com/bonds/canadacd-bonds_202127-Bond-2027-ca135087m847" xr:uid="{14186F08-5987-470F-A530-5BE9BCD1A54E}"/>
    <hyperlink ref="A3" r:id="rId2" display="https://markets.businessinsider.com/bonds/canadacd-bonds_202025-Bond-2025-ca135087k940" xr:uid="{215F51E6-95D6-4B7D-A171-EDD95387B514}"/>
    <hyperlink ref="A4" r:id="rId3" display="https://markets.businessinsider.com/bonds/canadacd-bonds_202026-Bond-2026-ca135087l518" xr:uid="{EE3175D7-31CC-4254-8B99-80E1C29696AC}"/>
    <hyperlink ref="A5" r:id="rId4" display="https://markets.businessinsider.com/bonds/canadacd-bonds_202227-Bond-2027-ca135087p733" xr:uid="{489E7D46-3D4B-43FD-B597-5CC8C18AC633}"/>
    <hyperlink ref="A6" r:id="rId5" display="https://markets.businessinsider.com/bonds/8_000-canada-government-of-Bond-2027-ca135087vw17" xr:uid="{DB5F1211-A71C-4E4D-B346-6473D07CFEE1}"/>
    <hyperlink ref="A7" r:id="rId6" display="https://markets.businessinsider.com/bonds/canadacd-bonds_201627-Bond-2027-ca135087f825" xr:uid="{B8BCD063-E93F-4EEA-A688-2A1658C12C0B}"/>
    <hyperlink ref="A8" r:id="rId7" display="https://markets.businessinsider.com/bonds/canadacd-bonds_201925-Bond-2025-ca135087k528" xr:uid="{5334A67E-3E13-4BE2-95A3-C12E4BFAC141}"/>
    <hyperlink ref="A9" r:id="rId8" display="https://markets.businessinsider.com/bonds/canadacd-bonds_202325_sq319-Bond-2025-ca135087q319" xr:uid="{537E110E-4BAC-4789-BC50-520CED81EA5A}"/>
    <hyperlink ref="A10" r:id="rId9" display="https://markets.businessinsider.com/bonds/canadacd-bonds_202225-Bond-2025-ca135087p659" xr:uid="{487EAE82-719A-4122-9C97-7BF115A94E69}"/>
    <hyperlink ref="A11" r:id="rId10" display="https://markets.businessinsider.com/bonds/canadacd-bonds_202325-Bond-2025-ca135087q640" xr:uid="{C7D1D1F1-854F-4920-87A4-AEEF96C10956}"/>
    <hyperlink ref="A12" r:id="rId11" display="https://markets.businessinsider.com/bonds/9_000-canada-government-of-Bond-2025-ca135087vh40" xr:uid="{2E659520-CD05-4342-AFA0-37807ED45C17}"/>
    <hyperlink ref="A13" r:id="rId12" display="https://markets.businessinsider.com/bonds/canadacd-bonds_201526-Bond-2026-ca135087e679" xr:uid="{00037A0A-F3CB-4DE7-87CD-8FA897FC6BAC}"/>
    <hyperlink ref="A14" r:id="rId13" display="https://markets.businessinsider.com/bonds/canadacd-bonds_202426-Bond-2026-ca135087r556" xr:uid="{BEE6229D-8EDA-4675-86A2-4568C38FBA3A}"/>
    <hyperlink ref="A15" r:id="rId14" display="https://markets.businessinsider.com/bonds/canadacd-bonds_202126-Bond-2026-ca135087l930" xr:uid="{53E980EC-D41D-40B3-B0FE-E7088F24B2E3}"/>
    <hyperlink ref="A16" r:id="rId15" display="https://markets.businessinsider.com/bonds/canadacd-bonds_202227-Bond-2027-ca135087n837" xr:uid="{C545568D-0E6B-4779-A9F0-D0BD65F0321E}"/>
    <hyperlink ref="A17" r:id="rId16" display="https://markets.businessinsider.com/bonds/canadacd-bonds_202326-Bond-2026-ca135087p816" xr:uid="{9E691ACE-D46C-4ABB-AA47-DA5EE4378ECA}"/>
    <hyperlink ref="A18" r:id="rId17" display="https://markets.businessinsider.com/bonds/canadacd-bonds_202325-Bond-2025-ca135087q806" xr:uid="{B10FC4FA-7902-451B-B181-437BE8E15A16}"/>
    <hyperlink ref="A19" r:id="rId18" display="https://markets.businessinsider.com/bonds/canadacd-bonds_202326-Bond-2026-ca135087r226" xr:uid="{174696E3-E2DF-4597-946B-2556D587B31A}"/>
    <hyperlink ref="A20" r:id="rId19" display="https://markets.businessinsider.com/bonds/canadacd-bonds_202427-Bond-2027-ca135087s547" xr:uid="{FCB7C65D-6CE8-47CB-96A4-47C9E2979A1D}"/>
    <hyperlink ref="A21" r:id="rId20" display="https://markets.businessinsider.com/bonds/canadacd-bonds_202426-Bond-2026-ca135087r978" xr:uid="{F2710961-ED2E-43D6-B6A4-08F6EE815FB0}"/>
    <hyperlink ref="A22" r:id="rId21" display="https://markets.businessinsider.com/bonds/canadacd-bonds_202225-Bond-2025-ca135087n340" xr:uid="{81587DC0-50DD-4FB6-8F48-F13839208E9E}"/>
    <hyperlink ref="A23" r:id="rId22" display="https://markets.businessinsider.com/bonds/canadacd-bonds_201425-Bond-2025-ca135087d507" xr:uid="{6EA83A81-7D54-43F2-BA19-98900C2BDDBB}"/>
    <hyperlink ref="A24" r:id="rId23" display="https://markets.businessinsider.com/bonds/canadacd-bonds_202426-Bond-2026-ca135087s398" xr:uid="{F4817589-543E-4B1F-A85A-D59DC3E48D3E}"/>
    <hyperlink ref="A25" r:id="rId24" display="https://markets.businessinsider.com/bonds/canadacd-bonds_202225-Bond-2025-ca135087p246" xr:uid="{15725587-9AD6-4335-A8E1-4411BFF2E5A1}"/>
    <hyperlink ref="A26" r:id="rId25" display="https://markets.businessinsider.com/bonds/canadacd-bonds_201728-Bond-2028-ca135087h235" xr:uid="{9FF278E5-0A68-4FB5-AB55-13451F911001}"/>
    <hyperlink ref="A27" r:id="rId26" display="https://markets.businessinsider.com/bonds/canadacd-bonds_201829-Bond-2029-ca135087j397" xr:uid="{D6B2246D-8135-481F-B4E9-0646E71399A9}"/>
    <hyperlink ref="A28" r:id="rId27" display="https://markets.businessinsider.com/bonds/canadacd-bonds_202030_series_l443-Bond-2030-ca135087l443" xr:uid="{F9D24A2A-B5AF-446A-ADFA-6F82B781515D}"/>
    <hyperlink ref="A29" r:id="rId28" display="https://markets.businessinsider.com/bonds/canadacd-bonds_202131-Bond-2031-ca135087m276" xr:uid="{619FC762-0CBE-43A4-93C9-7E125A242054}"/>
    <hyperlink ref="A30" r:id="rId29" display="https://markets.businessinsider.com/bonds/canadacd-bonds_202131-Bond-2031-ca135087n266" xr:uid="{7D5CC371-9A54-4349-9B36-4457664BF504}"/>
    <hyperlink ref="A31" r:id="rId30" display="https://markets.businessinsider.com/bonds/canadacd-bonds_202232-Bond-2032-ca135087n597" xr:uid="{7A2650D6-B996-4FC7-87C9-350FC7C5F3F1}"/>
    <hyperlink ref="A32" r:id="rId31" display="https://markets.businessinsider.com/bonds/canadacd-bonds_202229-Bond-2029-ca135087n670" xr:uid="{FCACD58B-B40F-4B4F-AE72-C91BEE25B7E7}"/>
    <hyperlink ref="A33" r:id="rId32" display="https://markets.businessinsider.com/bonds/canadacd-bonds_202232-Bond-2032-ca135087p329" xr:uid="{E21C5492-194D-4205-BDEC-97F1C11CBBB5}"/>
    <hyperlink ref="A34" r:id="rId33" display="https://markets.businessinsider.com/bonds/canadacd-bonds_202228-Bond-2028-ca135087p576" xr:uid="{7C476C71-6125-4014-958F-6A5BA2493FCB}"/>
    <hyperlink ref="A35" r:id="rId34" display="https://markets.businessinsider.com/bonds/canadacd-bonds_202328-Bond-2028-ca135087q491" xr:uid="{8A875841-CE8A-4D79-B8CA-6E10234DE586}"/>
    <hyperlink ref="A36" r:id="rId35" display="https://markets.businessinsider.com/bonds/canadacd-bonds_202333-Bond-2033-ca135087q723" xr:uid="{A8F23535-C193-4623-BAA1-88CACDCB89F8}"/>
    <hyperlink ref="A37" r:id="rId36" display="https://markets.businessinsider.com/bonds/canadacd-bonds_202329-Bond-2029-ca135087q988" xr:uid="{265D3DBA-F18F-42DB-93D3-9CC16864EDD2}"/>
    <hyperlink ref="A38" r:id="rId37" display="https://markets.businessinsider.com/bonds/canadacd-bonds_202334-Bond-2034-ca135087r481" xr:uid="{FD4DB203-1137-4381-BB1B-3B8ACB12E9F3}"/>
    <hyperlink ref="A39" r:id="rId38" display="https://markets.businessinsider.com/bonds/canadacd-bonds_202434-Bond-2034-ca135087r713" xr:uid="{57FDB491-664A-4F2F-8AF7-D93FCA364257}"/>
    <hyperlink ref="A40" r:id="rId39" display="https://markets.businessinsider.com/bonds/canadacd-bonds_202429-Bond-2029-ca135087r895" xr:uid="{1446B3E0-F847-429E-A7D6-9226C4F0A8B0}"/>
    <hyperlink ref="A41" r:id="rId40" display="https://markets.businessinsider.com/bonds/canadacd-bonds_202434-Bond-2034-ca135087s216" xr:uid="{92AACB78-7583-4D0E-9848-60F773274E3B}"/>
    <hyperlink ref="A42" r:id="rId41" display="https://markets.businessinsider.com/bonds/canadacd-bonds_202430-Bond-2030-ca135087s471" xr:uid="{122378D8-D571-4621-A0B4-06B7CAA3782A}"/>
    <hyperlink ref="A43" r:id="rId42" display="https://markets.businessinsider.com/bonds/5_750-canada-government-of-Bond-2029-ca135087wl43" xr:uid="{A0C0EB19-C2B4-4FF9-A2D5-60156878646D}"/>
    <hyperlink ref="A44" r:id="rId43" display="https://markets.businessinsider.com/bonds/5_750-canada-government-of-Bond-2033-ca135087xg49" xr:uid="{1DA1F989-051C-484F-A378-FE2EDBE7DC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 6</vt:lpstr>
      <vt:lpstr>January 7</vt:lpstr>
      <vt:lpstr>January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Zheng</dc:creator>
  <cp:lastModifiedBy>Andrew Zheng</cp:lastModifiedBy>
  <dcterms:created xsi:type="dcterms:W3CDTF">2025-01-06T21:16:00Z</dcterms:created>
  <dcterms:modified xsi:type="dcterms:W3CDTF">2025-01-09T03:56:30Z</dcterms:modified>
</cp:coreProperties>
</file>