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611E7E35-3E04-419C-90E9-D5F7339E717E}" xr6:coauthVersionLast="47" xr6:coauthVersionMax="47" xr10:uidLastSave="{00000000-0000-0000-0000-000000000000}"/>
  <bookViews>
    <workbookView xWindow="0" yWindow="0" windowWidth="19200" windowHeight="21000" firstSheet="4" activeTab="9" xr2:uid="{2692AF1C-D5DA-41AA-8319-356DD70C3327}"/>
  </bookViews>
  <sheets>
    <sheet name="January 6" sheetId="1" r:id="rId1"/>
    <sheet name="January 7" sheetId="2" r:id="rId2"/>
    <sheet name="January 8" sheetId="3" r:id="rId3"/>
    <sheet name="January 9" sheetId="4" r:id="rId4"/>
    <sheet name="January 10" sheetId="5" r:id="rId5"/>
    <sheet name="January 13" sheetId="6" r:id="rId6"/>
    <sheet name="January 14" sheetId="7" r:id="rId7"/>
    <sheet name="January 15" sheetId="8" r:id="rId8"/>
    <sheet name="January 16" sheetId="9" r:id="rId9"/>
    <sheet name="January 1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0" l="1"/>
  <c r="H3" i="10"/>
  <c r="H4" i="10"/>
  <c r="H5" i="10"/>
  <c r="H6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<sst xmlns="http://schemas.openxmlformats.org/spreadsheetml/2006/main" count="980" uniqueCount="11">
  <si>
    <t>Canada, Government of...</t>
  </si>
  <si>
    <t>CAD</t>
  </si>
  <si>
    <t>-</t>
  </si>
  <si>
    <t>Issuer</t>
  </si>
  <si>
    <t>Currency</t>
  </si>
  <si>
    <t>Coupon</t>
  </si>
  <si>
    <t>Yield</t>
  </si>
  <si>
    <t>Maturity Date</t>
  </si>
  <si>
    <t>Years until Maturity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</si>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</sst>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111111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0" fillId="0" borderId="0" xfId="0" applyNumberFormat="1"/>
    <xf numFmtId="0" fontId="2" fillId="2" borderId="1" xfId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14" fontId="1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7-Bond-2027-ca135087s547" TargetMode="External"/><Relationship Id="rId18" Type="http://schemas.openxmlformats.org/officeDocument/2006/relationships/hyperlink" Target="https://markets.businessinsider.com/bonds/canadacd-bonds_202225-Bond-2025-ca135087p246" TargetMode="External"/><Relationship Id="rId26" Type="http://schemas.openxmlformats.org/officeDocument/2006/relationships/hyperlink" Target="https://markets.businessinsider.com/bonds/canadacd-bonds_202328-Bond-2028-ca135087q491" TargetMode="External"/><Relationship Id="rId39" Type="http://schemas.openxmlformats.org/officeDocument/2006/relationships/hyperlink" Target="https://markets.businessinsider.com/bonds/canadacd-bonds_202333-Bond-2033-ca135087q723" TargetMode="External"/><Relationship Id="rId21" Type="http://schemas.openxmlformats.org/officeDocument/2006/relationships/hyperlink" Target="https://markets.businessinsider.com/bonds/canadacd-bonds_202225-Bond-2025-ca135087p246" TargetMode="External"/><Relationship Id="rId34" Type="http://schemas.openxmlformats.org/officeDocument/2006/relationships/hyperlink" Target="https://markets.businessinsider.com/bonds/canadacd-bonds_202329-Bond-2029-ca135087q988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8_000-canada-government-of-Bond-2027-ca135087vw17" TargetMode="External"/><Relationship Id="rId16" Type="http://schemas.openxmlformats.org/officeDocument/2006/relationships/hyperlink" Target="https://markets.businessinsider.com/bonds/canadacd-bonds_202325-Bond-2025-ca135087q806" TargetMode="External"/><Relationship Id="rId20" Type="http://schemas.openxmlformats.org/officeDocument/2006/relationships/hyperlink" Target="https://markets.businessinsider.com/bonds/canadacd-bonds_202227-Bond-2027-ca135087p733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29-Bond-2029-ca135087r895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canadacd-bonds_202325_sq319-Bond-2025-ca135087q319" TargetMode="External"/><Relationship Id="rId24" Type="http://schemas.openxmlformats.org/officeDocument/2006/relationships/hyperlink" Target="https://markets.businessinsider.com/bonds/canadacd-bonds_202325-Bond-2025-ca135087q640" TargetMode="External"/><Relationship Id="rId32" Type="http://schemas.openxmlformats.org/officeDocument/2006/relationships/hyperlink" Target="https://markets.businessinsider.com/bonds/canadacd-bonds_202334-Bond-2034-ca135087r481" TargetMode="External"/><Relationship Id="rId37" Type="http://schemas.openxmlformats.org/officeDocument/2006/relationships/hyperlink" Target="https://markets.businessinsider.com/bonds/canadacd-bonds_202232-Bond-2032-ca135087n597" TargetMode="External"/><Relationship Id="rId40" Type="http://schemas.openxmlformats.org/officeDocument/2006/relationships/hyperlink" Target="https://markets.businessinsider.com/bonds/canadacd-bonds_202229-Bond-2029-ca135087n670" TargetMode="External"/><Relationship Id="rId5" Type="http://schemas.openxmlformats.org/officeDocument/2006/relationships/hyperlink" Target="https://markets.businessinsider.com/bonds/canadacd-bonds_202426-Bond-2026-ca135087s398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7-Bond-2027-ca135087p733" TargetMode="External"/><Relationship Id="rId28" Type="http://schemas.openxmlformats.org/officeDocument/2006/relationships/hyperlink" Target="https://markets.businessinsider.com/bonds/canadacd-bonds_202030_series_l443-Bond-2030-ca135087l443" TargetMode="External"/><Relationship Id="rId36" Type="http://schemas.openxmlformats.org/officeDocument/2006/relationships/hyperlink" Target="https://markets.businessinsider.com/bonds/canadacd-bonds_202434-Bond-2034-ca135087r713" TargetMode="External"/><Relationship Id="rId10" Type="http://schemas.openxmlformats.org/officeDocument/2006/relationships/hyperlink" Target="https://markets.businessinsider.com/bonds/canadacd-bonds_201425-Bond-2025-ca135087d507" TargetMode="External"/><Relationship Id="rId19" Type="http://schemas.openxmlformats.org/officeDocument/2006/relationships/hyperlink" Target="https://markets.businessinsider.com/bonds/canadacd-bonds_202225-Bond-2025-ca135087p659" TargetMode="External"/><Relationship Id="rId31" Type="http://schemas.openxmlformats.org/officeDocument/2006/relationships/hyperlink" Target="https://markets.businessinsider.com/bonds/canadacd-bonds_202131-Bond-2031-ca135087m276" TargetMode="External"/><Relationship Id="rId4" Type="http://schemas.openxmlformats.org/officeDocument/2006/relationships/hyperlink" Target="https://markets.businessinsider.com/bonds/canadacd-bonds_202227-Bond-2027-ca135087n837" TargetMode="External"/><Relationship Id="rId9" Type="http://schemas.openxmlformats.org/officeDocument/2006/relationships/hyperlink" Target="https://markets.businessinsider.com/bonds/canadacd-bonds_202426-Bond-2026-ca135087r556" TargetMode="External"/><Relationship Id="rId14" Type="http://schemas.openxmlformats.org/officeDocument/2006/relationships/hyperlink" Target="https://markets.businessinsider.com/bonds/canadacd-bonds_202025-Bond-2025-ca135087k940" TargetMode="External"/><Relationship Id="rId22" Type="http://schemas.openxmlformats.org/officeDocument/2006/relationships/hyperlink" Target="https://markets.businessinsider.com/bonds/canadacd-bonds_202225-Bond-2025-ca135087p659" TargetMode="External"/><Relationship Id="rId27" Type="http://schemas.openxmlformats.org/officeDocument/2006/relationships/hyperlink" Target="https://markets.businessinsider.com/bonds/canadacd-bonds_201728-Bond-2028-ca135087h235" TargetMode="External"/><Relationship Id="rId30" Type="http://schemas.openxmlformats.org/officeDocument/2006/relationships/hyperlink" Target="https://markets.businessinsider.com/bonds/canadacd-bonds_202434-Bond-2034-ca135087s216" TargetMode="External"/><Relationship Id="rId35" Type="http://schemas.openxmlformats.org/officeDocument/2006/relationships/hyperlink" Target="https://markets.businessinsider.com/bonds/canadacd-bonds_202228-Bond-2028-ca135087p576" TargetMode="External"/><Relationship Id="rId43" Type="http://schemas.openxmlformats.org/officeDocument/2006/relationships/hyperlink" Target="https://markets.businessinsider.com/bonds/5_750-canada-government-of-Bond-2029-ca135087wl43" TargetMode="External"/><Relationship Id="rId8" Type="http://schemas.openxmlformats.org/officeDocument/2006/relationships/hyperlink" Target="https://markets.businessinsider.com/bonds/9_000-canada-government-of-Bond-2025-ca135087vh40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225-Bond-2025-ca135087n340" TargetMode="External"/><Relationship Id="rId25" Type="http://schemas.openxmlformats.org/officeDocument/2006/relationships/hyperlink" Target="https://markets.businessinsider.com/bonds/canadacd-bonds_202232-Bond-2032-ca135087p329" TargetMode="External"/><Relationship Id="rId33" Type="http://schemas.openxmlformats.org/officeDocument/2006/relationships/hyperlink" Target="https://markets.businessinsider.com/bonds/canadacd-bonds_202430-Bond-2030-ca135087s471" TargetMode="External"/><Relationship Id="rId38" Type="http://schemas.openxmlformats.org/officeDocument/2006/relationships/hyperlink" Target="https://markets.businessinsider.com/bonds/5_750-canada-government-of-Bond-2033-ca135087xg4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026-Bond-2026-ca135087l518" TargetMode="External"/><Relationship Id="rId18" Type="http://schemas.openxmlformats.org/officeDocument/2006/relationships/hyperlink" Target="https://markets.businessinsider.com/bonds/canadacd-bonds_202426-Bond-2026-ca135087r556" TargetMode="External"/><Relationship Id="rId26" Type="http://schemas.openxmlformats.org/officeDocument/2006/relationships/hyperlink" Target="https://markets.businessinsider.com/bonds/canadacd-bonds_202328-Bond-2028-ca135087q491" TargetMode="External"/><Relationship Id="rId39" Type="http://schemas.openxmlformats.org/officeDocument/2006/relationships/hyperlink" Target="https://markets.businessinsider.com/bonds/canadacd-bonds_202232-Bond-2032-ca135087n597" TargetMode="External"/><Relationship Id="rId21" Type="http://schemas.openxmlformats.org/officeDocument/2006/relationships/hyperlink" Target="https://markets.businessinsider.com/bonds/canadacd-bonds_202227-Bond-2027-ca135087p733" TargetMode="External"/><Relationship Id="rId34" Type="http://schemas.openxmlformats.org/officeDocument/2006/relationships/hyperlink" Target="https://markets.businessinsider.com/bonds/canadacd-bonds_202429-Bond-2029-ca135087r895" TargetMode="External"/><Relationship Id="rId42" Type="http://schemas.openxmlformats.org/officeDocument/2006/relationships/hyperlink" Target="https://markets.businessinsider.com/bonds/canadacd-bonds_202225-Bond-2025-ca135087p659" TargetMode="External"/><Relationship Id="rId7" Type="http://schemas.openxmlformats.org/officeDocument/2006/relationships/hyperlink" Target="https://markets.businessinsider.com/bonds/canadacd-bonds_202127-Bond-2027-ca135087m847" TargetMode="External"/><Relationship Id="rId2" Type="http://schemas.openxmlformats.org/officeDocument/2006/relationships/hyperlink" Target="https://markets.businessinsider.com/bonds/canadacd-bonds_202225-Bond-2025-ca135087n340" TargetMode="External"/><Relationship Id="rId16" Type="http://schemas.openxmlformats.org/officeDocument/2006/relationships/hyperlink" Target="https://markets.businessinsider.com/bonds/canadacd-bonds_202426-Bond-2026-ca135087r978" TargetMode="External"/><Relationship Id="rId20" Type="http://schemas.openxmlformats.org/officeDocument/2006/relationships/hyperlink" Target="https://markets.businessinsider.com/bonds/canadacd-bonds_202325-Bond-2025-ca135087q640" TargetMode="External"/><Relationship Id="rId29" Type="http://schemas.openxmlformats.org/officeDocument/2006/relationships/hyperlink" Target="https://markets.businessinsider.com/bonds/canadacd-bonds_201829-Bond-2029-ca135087j397" TargetMode="External"/><Relationship Id="rId41" Type="http://schemas.openxmlformats.org/officeDocument/2006/relationships/hyperlink" Target="https://markets.businessinsider.com/bonds/canadacd-bonds_202232-Bond-2032-ca135087p329" TargetMode="External"/><Relationship Id="rId1" Type="http://schemas.openxmlformats.org/officeDocument/2006/relationships/hyperlink" Target="https://markets.businessinsider.com/bonds/canadacd-bonds_201627-Bond-2027-ca135087f825" TargetMode="External"/><Relationship Id="rId6" Type="http://schemas.openxmlformats.org/officeDocument/2006/relationships/hyperlink" Target="https://markets.businessinsider.com/bonds/canadacd-bonds_202025-Bond-2025-ca135087k940" TargetMode="External"/><Relationship Id="rId11" Type="http://schemas.openxmlformats.org/officeDocument/2006/relationships/hyperlink" Target="https://markets.businessinsider.com/bonds/canadacd-bonds_202325-Bond-2025-ca135087q806" TargetMode="External"/><Relationship Id="rId24" Type="http://schemas.openxmlformats.org/officeDocument/2006/relationships/hyperlink" Target="https://markets.businessinsider.com/bonds/5_750-canada-government-of-Bond-2033-ca135087xg49" TargetMode="External"/><Relationship Id="rId32" Type="http://schemas.openxmlformats.org/officeDocument/2006/relationships/hyperlink" Target="https://markets.businessinsider.com/bonds/canadacd-bonds_202329-Bond-2029-ca135087q988" TargetMode="External"/><Relationship Id="rId37" Type="http://schemas.openxmlformats.org/officeDocument/2006/relationships/hyperlink" Target="https://markets.businessinsider.com/bonds/canadacd-bonds_202430-Bond-2030-ca135087s471" TargetMode="External"/><Relationship Id="rId40" Type="http://schemas.openxmlformats.org/officeDocument/2006/relationships/hyperlink" Target="https://markets.businessinsider.com/bonds/canadacd-bonds_202434-Bond-2034-ca135087r713" TargetMode="External"/><Relationship Id="rId5" Type="http://schemas.openxmlformats.org/officeDocument/2006/relationships/hyperlink" Target="https://markets.businessinsider.com/bonds/9_000-canada-government-of-Bond-2025-ca135087vh40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9-Bond-2029-ca135087n670" TargetMode="External"/><Relationship Id="rId28" Type="http://schemas.openxmlformats.org/officeDocument/2006/relationships/hyperlink" Target="https://markets.businessinsider.com/bonds/canadacd-bonds_202131-Bond-2031-ca135087n266" TargetMode="External"/><Relationship Id="rId36" Type="http://schemas.openxmlformats.org/officeDocument/2006/relationships/hyperlink" Target="https://markets.businessinsider.com/bonds/5_750-canada-government-of-Bond-2029-ca135087wl43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7-Bond-2027-ca135087s547" TargetMode="External"/><Relationship Id="rId31" Type="http://schemas.openxmlformats.org/officeDocument/2006/relationships/hyperlink" Target="https://markets.businessinsider.com/bonds/canadacd-bonds_202228-Bond-2028-ca135087p576" TargetMode="External"/><Relationship Id="rId4" Type="http://schemas.openxmlformats.org/officeDocument/2006/relationships/hyperlink" Target="https://markets.businessinsider.com/bonds/8_000-canada-government-of-Bond-2027-ca135087vw17" TargetMode="External"/><Relationship Id="rId9" Type="http://schemas.openxmlformats.org/officeDocument/2006/relationships/hyperlink" Target="https://markets.businessinsider.com/bonds/canadacd-bonds_202426-Bond-2026-ca135087s398" TargetMode="External"/><Relationship Id="rId14" Type="http://schemas.openxmlformats.org/officeDocument/2006/relationships/hyperlink" Target="https://markets.businessinsider.com/bonds/canadacd-bonds_202225-Bond-2025-ca135087p246" TargetMode="External"/><Relationship Id="rId22" Type="http://schemas.openxmlformats.org/officeDocument/2006/relationships/hyperlink" Target="https://markets.businessinsider.com/bonds/canadacd-bonds_202126-Bond-2026-ca135087l930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333-Bond-2033-ca135087q723" TargetMode="External"/><Relationship Id="rId35" Type="http://schemas.openxmlformats.org/officeDocument/2006/relationships/hyperlink" Target="https://markets.businessinsider.com/bonds/canadacd-bonds_202334-Bond-2034-ca135087r481" TargetMode="External"/><Relationship Id="rId8" Type="http://schemas.openxmlformats.org/officeDocument/2006/relationships/hyperlink" Target="https://markets.businessinsider.com/bonds/canadacd-bonds_202325_sq319-Bond-2025-ca135087q319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1925-Bond-2025-ca135087k528" TargetMode="External"/><Relationship Id="rId17" Type="http://schemas.openxmlformats.org/officeDocument/2006/relationships/hyperlink" Target="https://markets.businessinsider.com/bonds/canadacd-bonds_202326-Bond-2026-ca135087p816" TargetMode="External"/><Relationship Id="rId25" Type="http://schemas.openxmlformats.org/officeDocument/2006/relationships/hyperlink" Target="https://markets.businessinsider.com/bonds/canadacd-bonds_202131-Bond-2031-ca135087m276" TargetMode="External"/><Relationship Id="rId33" Type="http://schemas.openxmlformats.org/officeDocument/2006/relationships/hyperlink" Target="https://markets.businessinsider.com/bonds/canadacd-bonds_202434-Bond-2034-ca135087s216" TargetMode="External"/><Relationship Id="rId38" Type="http://schemas.openxmlformats.org/officeDocument/2006/relationships/hyperlink" Target="https://markets.businessinsider.com/bonds/canadacd-bonds_201728-Bond-2028-ca135087h23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728-Bond-2028-ca135087h235" TargetMode="External"/><Relationship Id="rId39" Type="http://schemas.openxmlformats.org/officeDocument/2006/relationships/hyperlink" Target="https://markets.businessinsider.com/bonds/canadacd-bonds_202131-Bond-2031-ca135087m276" TargetMode="External"/><Relationship Id="rId21" Type="http://schemas.openxmlformats.org/officeDocument/2006/relationships/hyperlink" Target="https://markets.businessinsider.com/bonds/9_000-canada-government-of-Bond-2025-ca135087vh40" TargetMode="External"/><Relationship Id="rId34" Type="http://schemas.openxmlformats.org/officeDocument/2006/relationships/hyperlink" Target="https://markets.businessinsider.com/bonds/canadacd-bonds_202030_series_l443-Bond-2030-ca135087l443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434-Bond-2034-ca135087r713" TargetMode="External"/><Relationship Id="rId41" Type="http://schemas.openxmlformats.org/officeDocument/2006/relationships/hyperlink" Target="https://markets.businessinsider.com/bonds/canadacd-bonds_202329-Bond-2029-ca135087q988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2326-Bond-2026-ca135087p816" TargetMode="External"/><Relationship Id="rId32" Type="http://schemas.openxmlformats.org/officeDocument/2006/relationships/hyperlink" Target="https://markets.businessinsider.com/bonds/canadacd-bonds_202229-Bond-2029-ca135087n670" TargetMode="External"/><Relationship Id="rId37" Type="http://schemas.openxmlformats.org/officeDocument/2006/relationships/hyperlink" Target="https://markets.businessinsider.com/bonds/canadacd-bonds_202328-Bond-2028-ca135087q491" TargetMode="External"/><Relationship Id="rId40" Type="http://schemas.openxmlformats.org/officeDocument/2006/relationships/hyperlink" Target="https://markets.businessinsider.com/bonds/canadacd-bonds_202228-Bond-2028-ca135087p576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canadacd-bonds_202225-Bond-2025-ca135087p246" TargetMode="External"/><Relationship Id="rId28" Type="http://schemas.openxmlformats.org/officeDocument/2006/relationships/hyperlink" Target="https://markets.businessinsider.com/bonds/canadacd-bonds_202333-Bond-2033-ca135087q723" TargetMode="External"/><Relationship Id="rId36" Type="http://schemas.openxmlformats.org/officeDocument/2006/relationships/hyperlink" Target="https://markets.businessinsider.com/bonds/canadacd-bonds_202434-Bond-2034-ca135087s216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5_750-canada-government-of-Bond-2029-ca135087wl43" TargetMode="External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232-Bond-2032-ca135087p329" TargetMode="External"/><Relationship Id="rId30" Type="http://schemas.openxmlformats.org/officeDocument/2006/relationships/hyperlink" Target="https://markets.businessinsider.com/bonds/5_750-canada-government-of-Bond-2033-ca135087xg49" TargetMode="External"/><Relationship Id="rId35" Type="http://schemas.openxmlformats.org/officeDocument/2006/relationships/hyperlink" Target="https://markets.businessinsider.com/bonds/canadacd-bonds_202334-Bond-2034-ca135087r481" TargetMode="External"/><Relationship Id="rId43" Type="http://schemas.openxmlformats.org/officeDocument/2006/relationships/hyperlink" Target="https://markets.businessinsider.com/bonds/canadacd-bonds_202430-Bond-2030-ca135087s471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232-Bond-2032-ca135087n597" TargetMode="External"/><Relationship Id="rId33" Type="http://schemas.openxmlformats.org/officeDocument/2006/relationships/hyperlink" Target="https://markets.businessinsider.com/bonds/canadacd-bonds_202429-Bond-2029-ca135087r895" TargetMode="External"/><Relationship Id="rId38" Type="http://schemas.openxmlformats.org/officeDocument/2006/relationships/hyperlink" Target="https://markets.businessinsider.com/bonds/canadacd-bonds_202131-Bond-2031-ca135087n26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6-Bond-2026-ca135087r556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225-Bond-2025-ca135087n340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canadacd-bonds_202025-Bond-2025-ca135087k940" TargetMode="External"/><Relationship Id="rId16" Type="http://schemas.openxmlformats.org/officeDocument/2006/relationships/hyperlink" Target="https://markets.businessinsider.com/bonds/canadacd-bonds_202326-Bond-2026-ca135087p816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9_000-canada-government-of-Bond-2025-ca135087vh40" TargetMode="External"/><Relationship Id="rId24" Type="http://schemas.openxmlformats.org/officeDocument/2006/relationships/hyperlink" Target="https://markets.businessinsider.com/bonds/canadacd-bonds_202225-Bond-2025-ca135087p246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8_000-canada-government-of-Bond-2027-ca135087vw17" TargetMode="External"/><Relationship Id="rId15" Type="http://schemas.openxmlformats.org/officeDocument/2006/relationships/hyperlink" Target="https://markets.businessinsider.com/bonds/canadacd-bonds_202227-Bond-2027-ca135087n837" TargetMode="External"/><Relationship Id="rId23" Type="http://schemas.openxmlformats.org/officeDocument/2006/relationships/hyperlink" Target="https://markets.businessinsider.com/bonds/canadacd-bonds_202426-Bond-2026-ca135087s398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325-Bond-2025-ca135087q640" TargetMode="External"/><Relationship Id="rId19" Type="http://schemas.openxmlformats.org/officeDocument/2006/relationships/hyperlink" Target="https://markets.businessinsider.com/bonds/canadacd-bonds_202427-Bond-2027-ca135087s547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227-Bond-2027-ca135087p733" TargetMode="External"/><Relationship Id="rId9" Type="http://schemas.openxmlformats.org/officeDocument/2006/relationships/hyperlink" Target="https://markets.businessinsider.com/bonds/canadacd-bonds_202225-Bond-2025-ca135087p659" TargetMode="External"/><Relationship Id="rId14" Type="http://schemas.openxmlformats.org/officeDocument/2006/relationships/hyperlink" Target="https://markets.businessinsider.com/bonds/canadacd-bonds_202126-Bond-2026-ca135087l930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325_sq319-Bond-2025-ca135087q319" TargetMode="External"/><Relationship Id="rId3" Type="http://schemas.openxmlformats.org/officeDocument/2006/relationships/hyperlink" Target="https://markets.businessinsider.com/bonds/canadacd-bonds_202026-Bond-2026-ca135087l518" TargetMode="External"/><Relationship Id="rId12" Type="http://schemas.openxmlformats.org/officeDocument/2006/relationships/hyperlink" Target="https://markets.businessinsider.com/bonds/canadacd-bonds_201526-Bond-2026-ca135087e67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6-Bond-2026-ca135087s398" TargetMode="External"/><Relationship Id="rId18" Type="http://schemas.openxmlformats.org/officeDocument/2006/relationships/hyperlink" Target="https://markets.businessinsider.com/bonds/canadacd-bonds_201627-Bond-2027-ca135087f825" TargetMode="External"/><Relationship Id="rId26" Type="http://schemas.openxmlformats.org/officeDocument/2006/relationships/hyperlink" Target="https://markets.businessinsider.com/bonds/canadacd-bonds_202333-Bond-2033-ca135087q723" TargetMode="External"/><Relationship Id="rId39" Type="http://schemas.openxmlformats.org/officeDocument/2006/relationships/hyperlink" Target="https://markets.businessinsider.com/bonds/canadacd-bonds_202030_series_l443-Bond-2030-ca135087l443" TargetMode="External"/><Relationship Id="rId21" Type="http://schemas.openxmlformats.org/officeDocument/2006/relationships/hyperlink" Target="https://markets.businessinsider.com/bonds/canadacd-bonds_202325_sq319-Bond-2025-ca135087q319" TargetMode="External"/><Relationship Id="rId34" Type="http://schemas.openxmlformats.org/officeDocument/2006/relationships/hyperlink" Target="https://markets.businessinsider.com/bonds/canadacd-bonds_202228-Bond-2028-ca135087p576" TargetMode="External"/><Relationship Id="rId42" Type="http://schemas.openxmlformats.org/officeDocument/2006/relationships/hyperlink" Target="https://markets.businessinsider.com/bonds/canadacd-bonds_202229-Bond-2029-ca135087n670" TargetMode="External"/><Relationship Id="rId7" Type="http://schemas.openxmlformats.org/officeDocument/2006/relationships/hyperlink" Target="https://markets.businessinsider.com/bonds/canadacd-bonds_202326-Bond-2026-ca135087p816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6" Type="http://schemas.openxmlformats.org/officeDocument/2006/relationships/hyperlink" Target="https://markets.businessinsider.com/bonds/canadacd-bonds_202026-Bond-2026-ca135087l518" TargetMode="External"/><Relationship Id="rId20" Type="http://schemas.openxmlformats.org/officeDocument/2006/relationships/hyperlink" Target="https://markets.businessinsider.com/bonds/canadacd-bonds_202225-Bond-2025-ca135087p659" TargetMode="External"/><Relationship Id="rId29" Type="http://schemas.openxmlformats.org/officeDocument/2006/relationships/hyperlink" Target="https://markets.businessinsider.com/bonds/canadacd-bonds_202334-Bond-2034-ca135087r481" TargetMode="External"/><Relationship Id="rId41" Type="http://schemas.openxmlformats.org/officeDocument/2006/relationships/hyperlink" Target="https://markets.businessinsider.com/bonds/canadacd-bonds_201829-Bond-2029-ca135087j397" TargetMode="External"/><Relationship Id="rId1" Type="http://schemas.openxmlformats.org/officeDocument/2006/relationships/hyperlink" Target="https://markets.businessinsider.com/bonds/canadacd-bonds_201925-Bond-2025-ca135087k528" TargetMode="External"/><Relationship Id="rId6" Type="http://schemas.openxmlformats.org/officeDocument/2006/relationships/hyperlink" Target="https://markets.businessinsider.com/bonds/canadacd-bonds_202025-Bond-2025-ca135087k940" TargetMode="External"/><Relationship Id="rId11" Type="http://schemas.openxmlformats.org/officeDocument/2006/relationships/hyperlink" Target="https://markets.businessinsider.com/bonds/canadacd-bonds_202325-Bond-2025-ca135087q806" TargetMode="External"/><Relationship Id="rId24" Type="http://schemas.openxmlformats.org/officeDocument/2006/relationships/hyperlink" Target="https://markets.businessinsider.com/bonds/canadacd-bonds_202225-Bond-2025-ca135087n340" TargetMode="External"/><Relationship Id="rId32" Type="http://schemas.openxmlformats.org/officeDocument/2006/relationships/hyperlink" Target="https://markets.businessinsider.com/bonds/canadacd-bonds_202232-Bond-2032-ca135087n597" TargetMode="External"/><Relationship Id="rId37" Type="http://schemas.openxmlformats.org/officeDocument/2006/relationships/hyperlink" Target="https://markets.businessinsider.com/bonds/canadacd-bonds_202329-Bond-2029-ca135087q988" TargetMode="External"/><Relationship Id="rId40" Type="http://schemas.openxmlformats.org/officeDocument/2006/relationships/hyperlink" Target="https://markets.businessinsider.com/bonds/canadacd-bonds_202131-Bond-2031-ca135087m276" TargetMode="External"/><Relationship Id="rId5" Type="http://schemas.openxmlformats.org/officeDocument/2006/relationships/hyperlink" Target="https://markets.businessinsider.com/bonds/canadacd-bonds_202326-Bond-2026-ca135087r226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127-Bond-2027-ca135087m847" TargetMode="External"/><Relationship Id="rId28" Type="http://schemas.openxmlformats.org/officeDocument/2006/relationships/hyperlink" Target="https://markets.businessinsider.com/bonds/canadacd-bonds_202434-Bond-2034-ca135087s216" TargetMode="External"/><Relationship Id="rId36" Type="http://schemas.openxmlformats.org/officeDocument/2006/relationships/hyperlink" Target="https://markets.businessinsider.com/bonds/canadacd-bonds_202131-Bond-2031-ca135087n266" TargetMode="External"/><Relationship Id="rId10" Type="http://schemas.openxmlformats.org/officeDocument/2006/relationships/hyperlink" Target="https://markets.businessinsider.com/bonds/8_000-canada-government-of-Bond-2027-ca135087vw17" TargetMode="External"/><Relationship Id="rId19" Type="http://schemas.openxmlformats.org/officeDocument/2006/relationships/hyperlink" Target="https://markets.businessinsider.com/bonds/canadacd-bonds_202227-Bond-2027-ca135087n837" TargetMode="External"/><Relationship Id="rId31" Type="http://schemas.openxmlformats.org/officeDocument/2006/relationships/hyperlink" Target="https://markets.businessinsider.com/bonds/canadacd-bonds_201728-Bond-2028-ca135087h235" TargetMode="External"/><Relationship Id="rId4" Type="http://schemas.openxmlformats.org/officeDocument/2006/relationships/hyperlink" Target="https://markets.businessinsider.com/bonds/canadacd-bonds_202227-Bond-2027-ca135087p733" TargetMode="External"/><Relationship Id="rId9" Type="http://schemas.openxmlformats.org/officeDocument/2006/relationships/hyperlink" Target="https://markets.businessinsider.com/bonds/canadacd-bonds_202427-Bond-2027-ca135087s547" TargetMode="External"/><Relationship Id="rId14" Type="http://schemas.openxmlformats.org/officeDocument/2006/relationships/hyperlink" Target="https://markets.businessinsider.com/bonds/canadacd-bonds_202225-Bond-2025-ca135087p246" TargetMode="External"/><Relationship Id="rId22" Type="http://schemas.openxmlformats.org/officeDocument/2006/relationships/hyperlink" Target="https://markets.businessinsider.com/bonds/canadacd-bonds_202325-Bond-2025-ca135087q640" TargetMode="External"/><Relationship Id="rId27" Type="http://schemas.openxmlformats.org/officeDocument/2006/relationships/hyperlink" Target="https://markets.businessinsider.com/bonds/canadacd-bonds_202429-Bond-2029-ca135087r895" TargetMode="External"/><Relationship Id="rId30" Type="http://schemas.openxmlformats.org/officeDocument/2006/relationships/hyperlink" Target="https://markets.businessinsider.com/bonds/canadacd-bonds_202328-Bond-2028-ca135087q491" TargetMode="External"/><Relationship Id="rId35" Type="http://schemas.openxmlformats.org/officeDocument/2006/relationships/hyperlink" Target="https://markets.businessinsider.com/bonds/5_750-canada-government-of-Bond-2033-ca135087xg49" TargetMode="External"/><Relationship Id="rId43" Type="http://schemas.openxmlformats.org/officeDocument/2006/relationships/hyperlink" Target="https://markets.businessinsider.com/bonds/canadacd-bonds_202434-Bond-2034-ca135087r713" TargetMode="External"/><Relationship Id="rId8" Type="http://schemas.openxmlformats.org/officeDocument/2006/relationships/hyperlink" Target="https://markets.businessinsider.com/bonds/canadacd-bonds_202426-Bond-2026-ca135087r556" TargetMode="External"/><Relationship Id="rId3" Type="http://schemas.openxmlformats.org/officeDocument/2006/relationships/hyperlink" Target="https://markets.businessinsider.com/bonds/canadacd-bonds_201425-Bond-2025-ca135087d507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126-Bond-2026-ca135087l930" TargetMode="External"/><Relationship Id="rId25" Type="http://schemas.openxmlformats.org/officeDocument/2006/relationships/hyperlink" Target="https://markets.businessinsider.com/bonds/5_750-canada-government-of-Bond-2029-ca135087wl43" TargetMode="External"/><Relationship Id="rId33" Type="http://schemas.openxmlformats.org/officeDocument/2006/relationships/hyperlink" Target="https://markets.businessinsider.com/bonds/canadacd-bonds_202232-Bond-2032-ca135087p329" TargetMode="External"/><Relationship Id="rId38" Type="http://schemas.openxmlformats.org/officeDocument/2006/relationships/hyperlink" Target="https://markets.businessinsider.com/bonds/canadacd-bonds_202430-Bond-2030-ca135087s47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2228-Bond-2028-ca135087p576" TargetMode="External"/><Relationship Id="rId39" Type="http://schemas.openxmlformats.org/officeDocument/2006/relationships/hyperlink" Target="https://markets.businessinsider.com/bonds/canadacd-bonds_202434-Bond-2034-ca135087s216" TargetMode="External"/><Relationship Id="rId21" Type="http://schemas.openxmlformats.org/officeDocument/2006/relationships/hyperlink" Target="https://markets.businessinsider.com/bonds/canadacd-bonds_202227-Bond-2027-ca135087p733" TargetMode="External"/><Relationship Id="rId34" Type="http://schemas.openxmlformats.org/officeDocument/2006/relationships/hyperlink" Target="https://markets.businessinsider.com/bonds/5_750-canada-government-of-Bond-2033-ca135087xg49" TargetMode="External"/><Relationship Id="rId42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430-Bond-2030-ca135087s471" TargetMode="External"/><Relationship Id="rId41" Type="http://schemas.openxmlformats.org/officeDocument/2006/relationships/hyperlink" Target="https://markets.businessinsider.com/bonds/canadacd-bonds_201829-Bond-2029-ca135087j397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1526-Bond-2026-ca135087e679" TargetMode="External"/><Relationship Id="rId32" Type="http://schemas.openxmlformats.org/officeDocument/2006/relationships/hyperlink" Target="https://markets.businessinsider.com/bonds/canadacd-bonds_202328-Bond-2028-ca135087q491" TargetMode="External"/><Relationship Id="rId37" Type="http://schemas.openxmlformats.org/officeDocument/2006/relationships/hyperlink" Target="https://markets.businessinsider.com/bonds/canadacd-bonds_202131-Bond-2031-ca135087n266" TargetMode="External"/><Relationship Id="rId40" Type="http://schemas.openxmlformats.org/officeDocument/2006/relationships/hyperlink" Target="https://markets.businessinsider.com/bonds/canadacd-bonds_202232-Bond-2032-ca135087p329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8_000-canada-government-of-Bond-2027-ca135087vw17" TargetMode="External"/><Relationship Id="rId28" Type="http://schemas.openxmlformats.org/officeDocument/2006/relationships/hyperlink" Target="https://markets.businessinsider.com/bonds/canadacd-bonds_202429-Bond-2029-ca135087r895" TargetMode="External"/><Relationship Id="rId36" Type="http://schemas.openxmlformats.org/officeDocument/2006/relationships/hyperlink" Target="https://markets.businessinsider.com/bonds/5_750-canada-government-of-Bond-2029-ca135087wl43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canadacd-bonds_202030_series_l443-Bond-2030-ca135087l443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2326-Bond-2026-ca135087r226" TargetMode="External"/><Relationship Id="rId27" Type="http://schemas.openxmlformats.org/officeDocument/2006/relationships/hyperlink" Target="https://markets.businessinsider.com/bonds/canadacd-bonds_202333-Bond-2033-ca135087q723" TargetMode="External"/><Relationship Id="rId30" Type="http://schemas.openxmlformats.org/officeDocument/2006/relationships/hyperlink" Target="https://markets.businessinsider.com/bonds/canadacd-bonds_202131-Bond-2031-ca135087m276" TargetMode="External"/><Relationship Id="rId35" Type="http://schemas.openxmlformats.org/officeDocument/2006/relationships/hyperlink" Target="https://markets.businessinsider.com/bonds/canadacd-bonds_202232-Bond-2032-ca135087n597" TargetMode="External"/><Relationship Id="rId43" Type="http://schemas.openxmlformats.org/officeDocument/2006/relationships/hyperlink" Target="https://markets.businessinsider.com/bonds/canadacd-bonds_201728-Bond-2028-ca135087h235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229-Bond-2029-ca135087n670" TargetMode="External"/><Relationship Id="rId33" Type="http://schemas.openxmlformats.org/officeDocument/2006/relationships/hyperlink" Target="https://markets.businessinsider.com/bonds/canadacd-bonds_202434-Bond-2034-ca135087r713" TargetMode="External"/><Relationship Id="rId38" Type="http://schemas.openxmlformats.org/officeDocument/2006/relationships/hyperlink" Target="https://markets.businessinsider.com/bonds/canadacd-bonds_202334-Bond-2034-ca135087r48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1627-Bond-2027-ca135087f825" TargetMode="External"/><Relationship Id="rId18" Type="http://schemas.openxmlformats.org/officeDocument/2006/relationships/hyperlink" Target="https://markets.businessinsider.com/bonds/8_000-canada-government-of-Bond-2027-ca135087vw17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325-Bond-2025-ca135087q806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canadacd-bonds_201425-Bond-2025-ca135087d507" TargetMode="External"/><Relationship Id="rId16" Type="http://schemas.openxmlformats.org/officeDocument/2006/relationships/hyperlink" Target="https://markets.businessinsider.com/bonds/canadacd-bonds_202225-Bond-2025-ca135087n340" TargetMode="External"/><Relationship Id="rId20" Type="http://schemas.openxmlformats.org/officeDocument/2006/relationships/hyperlink" Target="https://markets.businessinsider.com/bonds/canadacd-bonds_202225-Bond-2025-ca135087p246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1526-Bond-2026-ca135087e679" TargetMode="External"/><Relationship Id="rId6" Type="http://schemas.openxmlformats.org/officeDocument/2006/relationships/hyperlink" Target="https://markets.businessinsider.com/bonds/canadacd-bonds_202426-Bond-2026-ca135087r556" TargetMode="External"/><Relationship Id="rId11" Type="http://schemas.openxmlformats.org/officeDocument/2006/relationships/hyperlink" Target="https://markets.businessinsider.com/bonds/canadacd-bonds_202127-Bond-2027-ca135087m847" TargetMode="External"/><Relationship Id="rId24" Type="http://schemas.openxmlformats.org/officeDocument/2006/relationships/hyperlink" Target="https://markets.businessinsider.com/bonds/canadacd-bonds_202126-Bond-2026-ca135087l930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canadacd-bonds_202026-Bond-2026-ca135087l518" TargetMode="External"/><Relationship Id="rId15" Type="http://schemas.openxmlformats.org/officeDocument/2006/relationships/hyperlink" Target="https://markets.businessinsider.com/bonds/canadacd-bonds_202326-Bond-2026-ca135087r226" TargetMode="External"/><Relationship Id="rId23" Type="http://schemas.openxmlformats.org/officeDocument/2006/relationships/hyperlink" Target="https://markets.businessinsider.com/bonds/canadacd-bonds_201925-Bond-2025-ca135087k528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325-Bond-2025-ca135087q640" TargetMode="External"/><Relationship Id="rId19" Type="http://schemas.openxmlformats.org/officeDocument/2006/relationships/hyperlink" Target="https://markets.businessinsider.com/bonds/canadacd-bonds_202025-Bond-2025-ca135087k940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126-Bond-2026-ca135087l930" TargetMode="External"/><Relationship Id="rId9" Type="http://schemas.openxmlformats.org/officeDocument/2006/relationships/hyperlink" Target="https://markets.businessinsider.com/bonds/canadacd-bonds_202326-Bond-2026-ca135087p816" TargetMode="External"/><Relationship Id="rId14" Type="http://schemas.openxmlformats.org/officeDocument/2006/relationships/hyperlink" Target="https://markets.businessinsider.com/bonds/canadacd-bonds_202325-Bond-2025-ca135087q806" TargetMode="External"/><Relationship Id="rId22" Type="http://schemas.openxmlformats.org/officeDocument/2006/relationships/hyperlink" Target="https://markets.businessinsider.com/bonds/canadacd-bonds_202326-Bond-2026-ca135087r226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227-Bond-2027-ca135087p733" TargetMode="External"/><Relationship Id="rId3" Type="http://schemas.openxmlformats.org/officeDocument/2006/relationships/hyperlink" Target="https://markets.businessinsider.com/bonds/canadacd-bonds_202325_sq319-Bond-2025-ca135087q319" TargetMode="External"/><Relationship Id="rId12" Type="http://schemas.openxmlformats.org/officeDocument/2006/relationships/hyperlink" Target="https://markets.businessinsider.com/bonds/canadacd-bonds_202427-Bond-2027-ca135087s547" TargetMode="External"/><Relationship Id="rId17" Type="http://schemas.openxmlformats.org/officeDocument/2006/relationships/hyperlink" Target="https://markets.businessinsider.com/bonds/canadacd-bonds_202227-Bond-2027-ca135087n837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2430-Bond-2030-ca135087s471" TargetMode="External"/><Relationship Id="rId39" Type="http://schemas.openxmlformats.org/officeDocument/2006/relationships/hyperlink" Target="https://markets.businessinsider.com/bonds/canadacd-bonds_201728-Bond-2028-ca135087h235" TargetMode="External"/><Relationship Id="rId21" Type="http://schemas.openxmlformats.org/officeDocument/2006/relationships/hyperlink" Target="https://markets.businessinsider.com/bonds/canadacd-bonds_202426-Bond-2026-ca135087r556" TargetMode="External"/><Relationship Id="rId34" Type="http://schemas.openxmlformats.org/officeDocument/2006/relationships/hyperlink" Target="https://markets.businessinsider.com/bonds/canadacd-bonds_202228-Bond-2028-ca135087p576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131-Bond-2031-ca135087m276" TargetMode="External"/><Relationship Id="rId41" Type="http://schemas.openxmlformats.org/officeDocument/2006/relationships/hyperlink" Target="https://markets.businessinsider.com/bonds/canadacd-bonds_202429-Bond-2029-ca135087r895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2227-Bond-2027-ca135087n837" TargetMode="External"/><Relationship Id="rId32" Type="http://schemas.openxmlformats.org/officeDocument/2006/relationships/hyperlink" Target="https://markets.businessinsider.com/bonds/canadacd-bonds_202232-Bond-2032-ca135087n597" TargetMode="External"/><Relationship Id="rId37" Type="http://schemas.openxmlformats.org/officeDocument/2006/relationships/hyperlink" Target="https://markets.businessinsider.com/bonds/5_750-canada-government-of-Bond-2033-ca135087xg49" TargetMode="External"/><Relationship Id="rId40" Type="http://schemas.openxmlformats.org/officeDocument/2006/relationships/hyperlink" Target="https://markets.businessinsider.com/bonds/canadacd-bonds_202329-Bond-2029-ca135087q988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canadacd-bonds_202225-Bond-2025-ca135087n340" TargetMode="External"/><Relationship Id="rId28" Type="http://schemas.openxmlformats.org/officeDocument/2006/relationships/hyperlink" Target="https://markets.businessinsider.com/bonds/5_750-canada-government-of-Bond-2029-ca135087wl43" TargetMode="External"/><Relationship Id="rId36" Type="http://schemas.openxmlformats.org/officeDocument/2006/relationships/hyperlink" Target="https://markets.businessinsider.com/bonds/canadacd-bonds_202229-Bond-2029-ca135087n670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canadacd-bonds_202434-Bond-2034-ca135087r713" TargetMode="External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2127-Bond-2027-ca135087m847" TargetMode="External"/><Relationship Id="rId27" Type="http://schemas.openxmlformats.org/officeDocument/2006/relationships/hyperlink" Target="https://markets.businessinsider.com/bonds/canadacd-bonds_202232-Bond-2032-ca135087p329" TargetMode="External"/><Relationship Id="rId30" Type="http://schemas.openxmlformats.org/officeDocument/2006/relationships/hyperlink" Target="https://markets.businessinsider.com/bonds/canadacd-bonds_202334-Bond-2034-ca135087r481" TargetMode="External"/><Relationship Id="rId35" Type="http://schemas.openxmlformats.org/officeDocument/2006/relationships/hyperlink" Target="https://markets.businessinsider.com/bonds/canadacd-bonds_202434-Bond-2034-ca135087s216" TargetMode="External"/><Relationship Id="rId43" Type="http://schemas.openxmlformats.org/officeDocument/2006/relationships/hyperlink" Target="https://markets.businessinsider.com/bonds/canadacd-bonds_202333-Bond-2033-ca135087q723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131-Bond-2031-ca135087n266" TargetMode="External"/><Relationship Id="rId33" Type="http://schemas.openxmlformats.org/officeDocument/2006/relationships/hyperlink" Target="https://markets.businessinsider.com/bonds/canadacd-bonds_202328-Bond-2028-ca135087q491" TargetMode="External"/><Relationship Id="rId38" Type="http://schemas.openxmlformats.org/officeDocument/2006/relationships/hyperlink" Target="https://markets.businessinsider.com/bonds/canadacd-bonds_202030_series_l443-Bond-2030-ca135087l44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n837" TargetMode="External"/><Relationship Id="rId18" Type="http://schemas.openxmlformats.org/officeDocument/2006/relationships/hyperlink" Target="https://markets.businessinsider.com/bonds/canadacd-bonds_201627-Bond-2027-ca135087f825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325-Bond-2025-ca135087q640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2026-Bond-2026-ca135087l518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225-Bond-2025-ca135087p246" TargetMode="External"/><Relationship Id="rId20" Type="http://schemas.openxmlformats.org/officeDocument/2006/relationships/hyperlink" Target="https://markets.businessinsider.com/bonds/canadacd-bonds_202225-Bond-2025-ca135087n340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2227-Bond-2027-ca135087p733" TargetMode="External"/><Relationship Id="rId6" Type="http://schemas.openxmlformats.org/officeDocument/2006/relationships/hyperlink" Target="https://markets.businessinsider.com/bonds/canadacd-bonds_201425-Bond-2025-ca135087d507" TargetMode="External"/><Relationship Id="rId11" Type="http://schemas.openxmlformats.org/officeDocument/2006/relationships/hyperlink" Target="https://markets.businessinsider.com/bonds/canadacd-bonds_202326-Bond-2026-ca135087p816" TargetMode="External"/><Relationship Id="rId24" Type="http://schemas.openxmlformats.org/officeDocument/2006/relationships/hyperlink" Target="https://markets.businessinsider.com/bonds/canadacd-bonds_202426-Bond-2026-ca135087r556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canadacd-bonds_202426-Bond-2026-ca135087r978" TargetMode="External"/><Relationship Id="rId15" Type="http://schemas.openxmlformats.org/officeDocument/2006/relationships/hyperlink" Target="https://markets.businessinsider.com/bonds/9_000-canada-government-of-Bond-2025-ca135087vh40" TargetMode="External"/><Relationship Id="rId23" Type="http://schemas.openxmlformats.org/officeDocument/2006/relationships/hyperlink" Target="https://markets.businessinsider.com/bonds/canadacd-bonds_202127-Bond-2027-ca135087m847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426-Bond-2026-ca135087r556" TargetMode="External"/><Relationship Id="rId19" Type="http://schemas.openxmlformats.org/officeDocument/2006/relationships/hyperlink" Target="https://markets.businessinsider.com/bonds/canadacd-bonds_202325_sq319-Bond-2025-ca135087q319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025-Bond-2025-ca135087k940" TargetMode="External"/><Relationship Id="rId9" Type="http://schemas.openxmlformats.org/officeDocument/2006/relationships/hyperlink" Target="https://markets.businessinsider.com/bonds/canadacd-bonds_202225-Bond-2025-ca135087p659" TargetMode="External"/><Relationship Id="rId14" Type="http://schemas.openxmlformats.org/officeDocument/2006/relationships/hyperlink" Target="https://markets.businessinsider.com/bonds/canadacd-bonds_202325-Bond-2025-ca135087q640" TargetMode="External"/><Relationship Id="rId22" Type="http://schemas.openxmlformats.org/officeDocument/2006/relationships/hyperlink" Target="https://markets.businessinsider.com/bonds/9_000-canada-government-of-Bond-2025-ca135087vh40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126-Bond-2026-ca135087l930" TargetMode="External"/><Relationship Id="rId3" Type="http://schemas.openxmlformats.org/officeDocument/2006/relationships/hyperlink" Target="https://markets.businessinsider.com/bonds/canadacd-bonds_202426-Bond-2026-ca135087s398" TargetMode="External"/><Relationship Id="rId12" Type="http://schemas.openxmlformats.org/officeDocument/2006/relationships/hyperlink" Target="https://markets.businessinsider.com/bonds/canadacd-bonds_201925-Bond-2025-ca135087k528" TargetMode="External"/><Relationship Id="rId17" Type="http://schemas.openxmlformats.org/officeDocument/2006/relationships/hyperlink" Target="https://markets.businessinsider.com/bonds/canadacd-bonds_202427-Bond-2027-ca135087s547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1627-Bond-2027-ca135087f825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2126-Bond-2026-ca135087l930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canadacd-bonds_201526-Bond-2026-ca135087e679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2BAF-90FF-4A1A-993B-DD9D731F0EC3}">
  <dimension ref="A1:Q44"/>
  <sheetViews>
    <sheetView workbookViewId="0">
      <selection activeCell="H20" sqref="A20:H20"/>
    </sheetView>
  </sheetViews>
  <sheetFormatPr defaultRowHeight="15" x14ac:dyDescent="0.25"/>
  <cols>
    <col min="5" max="5" width="12.5703125" customWidth="1"/>
    <col min="9" max="9" width="10.42578125" bestFit="1" customWidth="1"/>
    <col min="12" max="12" width="10.42578125" bestFit="1" customWidth="1"/>
    <col min="14" max="14" width="10.42578125" bestFit="1" customWidth="1"/>
    <col min="16" max="17" width="10.4257812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17" ht="15.75" thickBot="1" x14ac:dyDescent="0.3">
      <c r="A2" s="1" t="s">
        <v>0</v>
      </c>
      <c r="B2" s="2" t="s">
        <v>1</v>
      </c>
      <c r="C2" s="3">
        <v>1.2500000000000001E-2</v>
      </c>
      <c r="D2" s="3">
        <v>2.8799999999999999E-2</v>
      </c>
      <c r="E2" s="5">
        <v>46447</v>
      </c>
      <c r="F2" s="2">
        <v>96.62</v>
      </c>
      <c r="G2" s="2">
        <v>96.7</v>
      </c>
      <c r="H2">
        <f>YEARFRAC("2025-01-06", E2)</f>
        <v>2.1527777777777777</v>
      </c>
      <c r="I2" s="5"/>
    </row>
    <row r="3" spans="1:17" ht="15.75" thickBot="1" x14ac:dyDescent="0.3">
      <c r="A3" s="1" t="s">
        <v>0</v>
      </c>
      <c r="B3" s="2" t="s">
        <v>1</v>
      </c>
      <c r="C3" s="3">
        <v>0.08</v>
      </c>
      <c r="D3" s="3">
        <v>2.8199999999999999E-2</v>
      </c>
      <c r="E3" s="4">
        <v>46539</v>
      </c>
      <c r="F3" s="2">
        <v>111.69</v>
      </c>
      <c r="G3" s="2">
        <v>112.05</v>
      </c>
      <c r="H3">
        <f t="shared" ref="H3:H44" si="0">YEARFRAC("2025-01-06", E3)</f>
        <v>2.4027777777777777</v>
      </c>
      <c r="P3" s="5"/>
      <c r="Q3" s="5"/>
    </row>
    <row r="4" spans="1:17" ht="15.75" thickBot="1" x14ac:dyDescent="0.3">
      <c r="A4" s="1" t="s">
        <v>0</v>
      </c>
      <c r="B4" s="2" t="s">
        <v>1</v>
      </c>
      <c r="C4" s="3">
        <v>4.4999999999999998E-2</v>
      </c>
      <c r="D4" s="3">
        <v>2.9600000000000001E-2</v>
      </c>
      <c r="E4" s="4">
        <v>46054</v>
      </c>
      <c r="F4" s="2">
        <v>101.59</v>
      </c>
      <c r="G4" s="2">
        <v>101.64</v>
      </c>
      <c r="H4">
        <f t="shared" si="0"/>
        <v>1.0694444444444444</v>
      </c>
    </row>
    <row r="5" spans="1:17" ht="15.75" thickBot="1" x14ac:dyDescent="0.3">
      <c r="A5" s="1" t="s">
        <v>0</v>
      </c>
      <c r="B5" s="2" t="s">
        <v>1</v>
      </c>
      <c r="C5" s="3">
        <v>2.75E-2</v>
      </c>
      <c r="D5" s="3">
        <v>2.8799999999999999E-2</v>
      </c>
      <c r="E5" s="4">
        <v>46631</v>
      </c>
      <c r="F5" s="2">
        <v>99.63</v>
      </c>
      <c r="G5" s="2">
        <v>99.72</v>
      </c>
      <c r="H5">
        <f t="shared" si="0"/>
        <v>2.6527777777777777</v>
      </c>
    </row>
    <row r="6" spans="1:17" ht="15.75" thickBot="1" x14ac:dyDescent="0.3">
      <c r="A6" s="1" t="s">
        <v>0</v>
      </c>
      <c r="B6" s="2" t="s">
        <v>1</v>
      </c>
      <c r="C6" s="3">
        <v>3.2500000000000001E-2</v>
      </c>
      <c r="D6" s="3">
        <v>2.98E-2</v>
      </c>
      <c r="E6" s="4">
        <v>46327</v>
      </c>
      <c r="F6" s="2" t="s">
        <v>2</v>
      </c>
      <c r="G6" s="2" t="s">
        <v>2</v>
      </c>
      <c r="H6">
        <f t="shared" si="0"/>
        <v>1.8194444444444444</v>
      </c>
    </row>
    <row r="7" spans="1:17" ht="15.75" thickBot="1" x14ac:dyDescent="0.3">
      <c r="A7" s="1" t="s">
        <v>0</v>
      </c>
      <c r="B7" s="2" t="s">
        <v>1</v>
      </c>
      <c r="C7" s="3">
        <v>0.01</v>
      </c>
      <c r="D7" s="3">
        <v>2.81E-2</v>
      </c>
      <c r="E7" s="4">
        <v>46539</v>
      </c>
      <c r="F7" s="2">
        <v>95.84</v>
      </c>
      <c r="G7" s="2">
        <v>95.93</v>
      </c>
      <c r="H7">
        <f t="shared" si="0"/>
        <v>2.4027777777777777</v>
      </c>
      <c r="P7" s="5"/>
      <c r="Q7" s="5"/>
    </row>
    <row r="8" spans="1:17" ht="15.75" thickBot="1" x14ac:dyDescent="0.3">
      <c r="A8" s="1" t="s">
        <v>0</v>
      </c>
      <c r="B8" s="2" t="s">
        <v>1</v>
      </c>
      <c r="C8" s="3">
        <v>1.2500000000000001E-2</v>
      </c>
      <c r="D8" s="3">
        <v>3.1099999999999999E-2</v>
      </c>
      <c r="E8" s="4">
        <v>45717</v>
      </c>
      <c r="F8" s="2">
        <v>99.71</v>
      </c>
      <c r="G8" s="2">
        <v>99.73</v>
      </c>
      <c r="H8">
        <f t="shared" si="0"/>
        <v>0.15277777777777779</v>
      </c>
      <c r="L8" s="5"/>
    </row>
    <row r="9" spans="1:17" ht="15.75" thickBot="1" x14ac:dyDescent="0.3">
      <c r="A9" s="1" t="s">
        <v>0</v>
      </c>
      <c r="B9" s="2" t="s">
        <v>1</v>
      </c>
      <c r="C9" s="3">
        <v>0.09</v>
      </c>
      <c r="D9" s="3">
        <v>3.0499999999999999E-2</v>
      </c>
      <c r="E9" s="4">
        <v>45809</v>
      </c>
      <c r="F9" s="2">
        <v>102.28</v>
      </c>
      <c r="G9" s="2">
        <v>102.5</v>
      </c>
      <c r="H9">
        <f t="shared" si="0"/>
        <v>0.40277777777777779</v>
      </c>
      <c r="L9" s="5"/>
    </row>
    <row r="10" spans="1:17" ht="15.75" thickBot="1" x14ac:dyDescent="0.3">
      <c r="A10" s="1" t="s">
        <v>0</v>
      </c>
      <c r="B10" s="2" t="s">
        <v>1</v>
      </c>
      <c r="C10" s="3">
        <v>0.04</v>
      </c>
      <c r="D10" s="3">
        <v>2.98E-2</v>
      </c>
      <c r="E10" s="4">
        <v>46143</v>
      </c>
      <c r="F10" s="2">
        <v>101.3</v>
      </c>
      <c r="G10" s="2">
        <v>101.41</v>
      </c>
      <c r="H10">
        <f t="shared" si="0"/>
        <v>1.3194444444444444</v>
      </c>
    </row>
    <row r="11" spans="1:17" ht="15.75" thickBot="1" x14ac:dyDescent="0.3">
      <c r="A11" s="1" t="s">
        <v>0</v>
      </c>
      <c r="B11" s="2" t="s">
        <v>1</v>
      </c>
      <c r="C11" s="3">
        <v>2.2499999999999999E-2</v>
      </c>
      <c r="D11" s="3">
        <v>3.09E-2</v>
      </c>
      <c r="E11" s="4">
        <v>45809</v>
      </c>
      <c r="F11" s="2">
        <v>99.66</v>
      </c>
      <c r="G11" s="2">
        <v>99.68</v>
      </c>
      <c r="H11">
        <f t="shared" si="0"/>
        <v>0.40277777777777779</v>
      </c>
      <c r="L11" s="5"/>
    </row>
    <row r="12" spans="1:17" ht="15.75" thickBot="1" x14ac:dyDescent="0.3">
      <c r="A12" s="1" t="s">
        <v>0</v>
      </c>
      <c r="B12" s="2" t="s">
        <v>1</v>
      </c>
      <c r="C12" s="3">
        <v>3.7499999999999999E-2</v>
      </c>
      <c r="D12" s="3">
        <v>3.04E-2</v>
      </c>
      <c r="E12" s="4">
        <v>45778</v>
      </c>
      <c r="F12" s="2">
        <v>100.19</v>
      </c>
      <c r="G12" s="2">
        <v>100.27</v>
      </c>
      <c r="H12">
        <f t="shared" si="0"/>
        <v>0.31944444444444442</v>
      </c>
      <c r="L12" s="5"/>
    </row>
    <row r="13" spans="1:17" ht="15.75" thickBot="1" x14ac:dyDescent="0.3">
      <c r="A13" s="1" t="s">
        <v>0</v>
      </c>
      <c r="B13" s="2" t="s">
        <v>1</v>
      </c>
      <c r="C13" s="3">
        <v>0.04</v>
      </c>
      <c r="D13" s="3">
        <v>2.9600000000000001E-2</v>
      </c>
      <c r="E13" s="4">
        <v>46237</v>
      </c>
      <c r="F13" s="2">
        <v>101.52</v>
      </c>
      <c r="G13" s="2">
        <v>101.74</v>
      </c>
      <c r="H13">
        <f t="shared" si="0"/>
        <v>1.575</v>
      </c>
    </row>
    <row r="14" spans="1:17" ht="15.75" thickBot="1" x14ac:dyDescent="0.3">
      <c r="A14" s="1" t="s">
        <v>0</v>
      </c>
      <c r="B14" s="2" t="s">
        <v>1</v>
      </c>
      <c r="C14" s="3">
        <v>0.03</v>
      </c>
      <c r="D14" s="3">
        <v>2.87E-2</v>
      </c>
      <c r="E14" s="4">
        <v>46419</v>
      </c>
      <c r="F14" s="2">
        <v>100.05</v>
      </c>
      <c r="G14" s="2">
        <v>100.28</v>
      </c>
      <c r="H14">
        <f t="shared" si="0"/>
        <v>2.0694444444444446</v>
      </c>
    </row>
    <row r="15" spans="1:17" ht="15.75" thickBot="1" x14ac:dyDescent="0.3">
      <c r="A15" s="1" t="s">
        <v>0</v>
      </c>
      <c r="B15" s="2" t="s">
        <v>1</v>
      </c>
      <c r="C15" s="3">
        <v>5.0000000000000001E-3</v>
      </c>
      <c r="D15" s="3">
        <v>0.03</v>
      </c>
      <c r="E15" s="4">
        <v>45901</v>
      </c>
      <c r="F15" s="2">
        <v>98.41</v>
      </c>
      <c r="G15" s="2">
        <v>98.43</v>
      </c>
      <c r="H15">
        <f t="shared" si="0"/>
        <v>0.65277777777777779</v>
      </c>
    </row>
    <row r="16" spans="1:17" ht="15.75" thickBot="1" x14ac:dyDescent="0.3">
      <c r="A16" s="1" t="s">
        <v>0</v>
      </c>
      <c r="B16" s="2" t="s">
        <v>1</v>
      </c>
      <c r="C16" s="3">
        <v>1.4999999999999999E-2</v>
      </c>
      <c r="D16" s="3">
        <v>2.86E-2</v>
      </c>
      <c r="E16" s="4">
        <v>46174</v>
      </c>
      <c r="F16" s="2">
        <v>98.16</v>
      </c>
      <c r="G16" s="2">
        <v>98.19</v>
      </c>
      <c r="H16">
        <f t="shared" si="0"/>
        <v>1.4027777777777777</v>
      </c>
    </row>
    <row r="17" spans="1:12" ht="15.75" thickBot="1" x14ac:dyDescent="0.3">
      <c r="A17" s="1" t="s">
        <v>0</v>
      </c>
      <c r="B17" s="2" t="s">
        <v>1</v>
      </c>
      <c r="C17" s="3">
        <v>4.4999999999999998E-2</v>
      </c>
      <c r="D17" s="3">
        <v>2.98E-2</v>
      </c>
      <c r="E17" s="4">
        <v>45962</v>
      </c>
      <c r="F17" s="2">
        <v>101.18</v>
      </c>
      <c r="G17" s="2">
        <v>101.27</v>
      </c>
      <c r="H17">
        <f t="shared" si="0"/>
        <v>0.81944444444444442</v>
      </c>
    </row>
    <row r="18" spans="1:12" ht="15.75" thickBot="1" x14ac:dyDescent="0.3">
      <c r="A18" s="1" t="s">
        <v>0</v>
      </c>
      <c r="B18" s="2" t="s">
        <v>1</v>
      </c>
      <c r="C18" s="3">
        <v>1.4999999999999999E-2</v>
      </c>
      <c r="D18" s="3">
        <v>3.1199999999999999E-2</v>
      </c>
      <c r="E18" s="4">
        <v>45748</v>
      </c>
      <c r="F18" s="2">
        <v>99.62</v>
      </c>
      <c r="G18" s="2">
        <v>99.64</v>
      </c>
      <c r="H18">
        <f t="shared" si="0"/>
        <v>0.2361111111111111</v>
      </c>
      <c r="L18" s="5"/>
    </row>
    <row r="19" spans="1:12" ht="15.75" thickBot="1" x14ac:dyDescent="0.3">
      <c r="A19" s="1" t="s">
        <v>0</v>
      </c>
      <c r="B19" s="2" t="s">
        <v>1</v>
      </c>
      <c r="C19" s="3">
        <v>0.03</v>
      </c>
      <c r="D19" s="3">
        <v>0.03</v>
      </c>
      <c r="E19" s="4">
        <v>45931</v>
      </c>
      <c r="F19" s="2">
        <v>99.97</v>
      </c>
      <c r="G19" s="2">
        <v>100.05</v>
      </c>
      <c r="H19">
        <f t="shared" si="0"/>
        <v>0.73611111111111116</v>
      </c>
    </row>
    <row r="20" spans="1:12" ht="15.75" thickBot="1" x14ac:dyDescent="0.3">
      <c r="A20" s="1" t="s">
        <v>0</v>
      </c>
      <c r="B20" s="2" t="s">
        <v>1</v>
      </c>
      <c r="C20" s="3">
        <v>3.7499999999999999E-2</v>
      </c>
      <c r="D20" s="2" t="s">
        <v>2</v>
      </c>
      <c r="E20" s="4">
        <v>45689</v>
      </c>
      <c r="F20" s="2">
        <v>100.01</v>
      </c>
      <c r="G20" s="2">
        <v>100.03</v>
      </c>
      <c r="H20">
        <f t="shared" si="0"/>
        <v>6.9444444444444448E-2</v>
      </c>
      <c r="L20" s="5"/>
    </row>
    <row r="21" spans="1:12" ht="15.75" thickBot="1" x14ac:dyDescent="0.3">
      <c r="A21" s="1" t="s">
        <v>0</v>
      </c>
      <c r="B21" s="2" t="s">
        <v>1</v>
      </c>
      <c r="C21" s="3">
        <v>3.245E-2</v>
      </c>
      <c r="D21" s="3">
        <v>2.8299999999999999E-2</v>
      </c>
      <c r="E21" s="4">
        <v>46623</v>
      </c>
      <c r="F21" s="2">
        <v>101.03</v>
      </c>
      <c r="G21" s="2">
        <v>101.13</v>
      </c>
      <c r="H21">
        <f t="shared" si="0"/>
        <v>2.6333333333333333</v>
      </c>
    </row>
    <row r="22" spans="1:12" ht="15.75" thickBot="1" x14ac:dyDescent="0.3">
      <c r="A22" s="1" t="s">
        <v>0</v>
      </c>
      <c r="B22" s="2" t="s">
        <v>1</v>
      </c>
      <c r="C22" s="3">
        <v>0.03</v>
      </c>
      <c r="D22" s="3">
        <v>0.03</v>
      </c>
      <c r="E22" s="4">
        <v>45931</v>
      </c>
      <c r="F22" s="2">
        <v>99.97</v>
      </c>
      <c r="G22" s="2">
        <v>100.05</v>
      </c>
      <c r="H22">
        <f t="shared" si="0"/>
        <v>0.73611111111111116</v>
      </c>
    </row>
    <row r="23" spans="1:12" ht="15.75" thickBot="1" x14ac:dyDescent="0.3">
      <c r="A23" s="1" t="s">
        <v>0</v>
      </c>
      <c r="B23" s="2" t="s">
        <v>1</v>
      </c>
      <c r="C23" s="3">
        <v>3.7499999999999999E-2</v>
      </c>
      <c r="D23" s="2" t="s">
        <v>2</v>
      </c>
      <c r="E23" s="4">
        <v>45689</v>
      </c>
      <c r="F23" s="2">
        <v>100.01</v>
      </c>
      <c r="G23" s="2">
        <v>100.03</v>
      </c>
      <c r="H23">
        <f t="shared" si="0"/>
        <v>6.9444444444444448E-2</v>
      </c>
      <c r="L23" s="5"/>
    </row>
    <row r="24" spans="1:12" ht="15.75" thickBot="1" x14ac:dyDescent="0.3">
      <c r="A24" s="1" t="s">
        <v>0</v>
      </c>
      <c r="B24" s="2" t="s">
        <v>1</v>
      </c>
      <c r="C24" s="3">
        <v>3.245E-2</v>
      </c>
      <c r="D24" s="3">
        <v>2.8299999999999999E-2</v>
      </c>
      <c r="E24" s="4">
        <v>46623</v>
      </c>
      <c r="F24" s="2">
        <v>101.03</v>
      </c>
      <c r="G24" s="2">
        <v>101.13</v>
      </c>
      <c r="H24">
        <f t="shared" si="0"/>
        <v>2.6333333333333333</v>
      </c>
    </row>
    <row r="25" spans="1:12" ht="15.75" thickBot="1" x14ac:dyDescent="0.3">
      <c r="A25" s="1" t="s">
        <v>0</v>
      </c>
      <c r="B25" s="2" t="s">
        <v>1</v>
      </c>
      <c r="C25" s="3">
        <v>3.5000000000000003E-2</v>
      </c>
      <c r="D25" s="3">
        <v>3.0099999999999998E-2</v>
      </c>
      <c r="E25" s="4">
        <v>45870</v>
      </c>
      <c r="F25" s="2">
        <v>100.27</v>
      </c>
      <c r="G25" s="2">
        <v>100.28</v>
      </c>
      <c r="H25">
        <f t="shared" si="0"/>
        <v>0.56944444444444442</v>
      </c>
    </row>
    <row r="26" spans="1:12" ht="15.75" thickBot="1" x14ac:dyDescent="0.3">
      <c r="A26" s="1" t="s">
        <v>0</v>
      </c>
      <c r="B26" s="2" t="s">
        <v>1</v>
      </c>
      <c r="C26" s="3">
        <v>2.5000000000000001E-2</v>
      </c>
      <c r="D26" s="3">
        <v>3.1300000000000001E-2</v>
      </c>
      <c r="E26" s="4">
        <v>48549</v>
      </c>
      <c r="F26" s="2">
        <v>95.55</v>
      </c>
      <c r="G26" s="2">
        <v>95.8</v>
      </c>
      <c r="H26">
        <f t="shared" si="0"/>
        <v>7.9027777777777777</v>
      </c>
    </row>
    <row r="27" spans="1:12" ht="15.75" thickBot="1" x14ac:dyDescent="0.3">
      <c r="A27" s="1" t="s">
        <v>0</v>
      </c>
      <c r="B27" s="2" t="s">
        <v>1</v>
      </c>
      <c r="C27" s="3">
        <v>3.2500000000000001E-2</v>
      </c>
      <c r="D27" s="3">
        <v>2.9000000000000001E-2</v>
      </c>
      <c r="E27" s="4">
        <v>46997</v>
      </c>
      <c r="F27" s="2">
        <v>101.18</v>
      </c>
      <c r="G27" s="2">
        <v>101.41</v>
      </c>
      <c r="H27">
        <f t="shared" si="0"/>
        <v>3.6527777777777777</v>
      </c>
    </row>
    <row r="28" spans="1:12" ht="15.75" thickBot="1" x14ac:dyDescent="0.3">
      <c r="A28" s="1" t="s">
        <v>0</v>
      </c>
      <c r="B28" s="2" t="s">
        <v>1</v>
      </c>
      <c r="C28" s="3">
        <v>0.02</v>
      </c>
      <c r="D28" s="3">
        <v>2.87E-2</v>
      </c>
      <c r="E28" s="4">
        <v>46905</v>
      </c>
      <c r="F28" s="2">
        <v>97.2</v>
      </c>
      <c r="G28" s="2">
        <v>97.26</v>
      </c>
      <c r="H28">
        <f t="shared" si="0"/>
        <v>3.4027777777777777</v>
      </c>
    </row>
    <row r="29" spans="1:12" ht="15.75" thickBot="1" x14ac:dyDescent="0.3">
      <c r="A29" s="1" t="s">
        <v>0</v>
      </c>
      <c r="B29" s="2" t="s">
        <v>1</v>
      </c>
      <c r="C29" s="3">
        <v>5.0000000000000001E-3</v>
      </c>
      <c r="D29" s="3">
        <v>3.0300000000000001E-2</v>
      </c>
      <c r="E29" s="4">
        <v>47818</v>
      </c>
      <c r="F29" s="2">
        <v>86.46</v>
      </c>
      <c r="G29" s="2">
        <v>86.69</v>
      </c>
      <c r="H29">
        <f t="shared" si="0"/>
        <v>5.9027777777777777</v>
      </c>
    </row>
    <row r="30" spans="1:12" ht="15.75" thickBot="1" x14ac:dyDescent="0.3">
      <c r="A30" s="1" t="s">
        <v>0</v>
      </c>
      <c r="B30" s="2" t="s">
        <v>1</v>
      </c>
      <c r="C30" s="3">
        <v>1.4999999999999999E-2</v>
      </c>
      <c r="D30" s="3">
        <v>3.0800000000000001E-2</v>
      </c>
      <c r="E30" s="4">
        <v>48183</v>
      </c>
      <c r="F30" s="2">
        <v>90.23</v>
      </c>
      <c r="G30" s="2">
        <v>90.49</v>
      </c>
      <c r="H30">
        <f t="shared" si="0"/>
        <v>6.9027777777777777</v>
      </c>
    </row>
    <row r="31" spans="1:12" ht="15.75" thickBot="1" x14ac:dyDescent="0.3">
      <c r="A31" s="1" t="s">
        <v>0</v>
      </c>
      <c r="B31" s="2" t="s">
        <v>1</v>
      </c>
      <c r="C31" s="3">
        <v>3.2500000000000001E-2</v>
      </c>
      <c r="D31" s="3">
        <v>3.2000000000000001E-2</v>
      </c>
      <c r="E31" s="4">
        <v>49279</v>
      </c>
      <c r="F31" s="2">
        <v>100.27</v>
      </c>
      <c r="G31" s="2">
        <v>100.42</v>
      </c>
      <c r="H31">
        <f t="shared" si="0"/>
        <v>9.9027777777777786</v>
      </c>
    </row>
    <row r="32" spans="1:12" ht="15.75" thickBot="1" x14ac:dyDescent="0.3">
      <c r="A32" s="1" t="s">
        <v>0</v>
      </c>
      <c r="B32" s="2" t="s">
        <v>1</v>
      </c>
      <c r="C32" s="3">
        <v>1.4999999999999999E-2</v>
      </c>
      <c r="D32" s="3">
        <v>3.0599999999999999E-2</v>
      </c>
      <c r="E32" s="4">
        <v>48000</v>
      </c>
      <c r="F32" s="2">
        <v>91.01</v>
      </c>
      <c r="G32" s="2">
        <v>91.26</v>
      </c>
      <c r="H32">
        <f t="shared" si="0"/>
        <v>6.4027777777777777</v>
      </c>
    </row>
    <row r="33" spans="1:8" ht="15.75" thickBot="1" x14ac:dyDescent="0.3">
      <c r="A33" s="1" t="s">
        <v>0</v>
      </c>
      <c r="B33" s="2" t="s">
        <v>1</v>
      </c>
      <c r="C33" s="3">
        <v>0.03</v>
      </c>
      <c r="D33" s="3">
        <v>3.1899999999999998E-2</v>
      </c>
      <c r="E33" s="4">
        <v>49096</v>
      </c>
      <c r="F33" s="2">
        <v>98.38</v>
      </c>
      <c r="G33" s="2">
        <v>98.52</v>
      </c>
      <c r="H33">
        <f t="shared" si="0"/>
        <v>9.4027777777777786</v>
      </c>
    </row>
    <row r="34" spans="1:8" ht="15.75" thickBot="1" x14ac:dyDescent="0.3">
      <c r="A34" s="1" t="s">
        <v>0</v>
      </c>
      <c r="B34" s="2" t="s">
        <v>1</v>
      </c>
      <c r="C34" s="3">
        <v>2.75E-2</v>
      </c>
      <c r="D34" s="3">
        <v>2.9700000000000001E-2</v>
      </c>
      <c r="E34" s="4">
        <v>47543</v>
      </c>
      <c r="F34" s="2" t="s">
        <v>2</v>
      </c>
      <c r="G34" s="2" t="s">
        <v>2</v>
      </c>
      <c r="H34">
        <f t="shared" si="0"/>
        <v>5.1527777777777777</v>
      </c>
    </row>
    <row r="35" spans="1:8" ht="15.75" thickBot="1" x14ac:dyDescent="0.3">
      <c r="A35" s="1" t="s">
        <v>0</v>
      </c>
      <c r="B35" s="2" t="s">
        <v>1</v>
      </c>
      <c r="C35" s="3">
        <v>0.04</v>
      </c>
      <c r="D35" s="3">
        <v>2.92E-2</v>
      </c>
      <c r="E35" s="4">
        <v>47178</v>
      </c>
      <c r="F35" s="2">
        <v>104.16</v>
      </c>
      <c r="G35" s="2">
        <v>104.29</v>
      </c>
      <c r="H35">
        <f t="shared" si="0"/>
        <v>4.1527777777777777</v>
      </c>
    </row>
    <row r="36" spans="1:8" ht="15.75" thickBot="1" x14ac:dyDescent="0.3">
      <c r="A36" s="1" t="s">
        <v>0</v>
      </c>
      <c r="B36" s="2" t="s">
        <v>1</v>
      </c>
      <c r="C36" s="3">
        <v>3.5000000000000003E-2</v>
      </c>
      <c r="D36" s="3">
        <v>2.8799999999999999E-2</v>
      </c>
      <c r="E36" s="4">
        <v>46813</v>
      </c>
      <c r="F36" s="2">
        <v>101.84</v>
      </c>
      <c r="G36" s="2">
        <v>102.07</v>
      </c>
      <c r="H36">
        <f t="shared" si="0"/>
        <v>3.1527777777777777</v>
      </c>
    </row>
    <row r="37" spans="1:8" ht="15.75" thickBot="1" x14ac:dyDescent="0.3">
      <c r="A37" s="1" t="s">
        <v>0</v>
      </c>
      <c r="B37" s="2" t="s">
        <v>1</v>
      </c>
      <c r="C37" s="3">
        <v>3.5000000000000003E-2</v>
      </c>
      <c r="D37" s="3">
        <v>3.1699999999999999E-2</v>
      </c>
      <c r="E37" s="4">
        <v>49004</v>
      </c>
      <c r="F37" s="2">
        <v>102.51</v>
      </c>
      <c r="G37" s="2">
        <v>102.65</v>
      </c>
      <c r="H37">
        <f t="shared" si="0"/>
        <v>9.1527777777777786</v>
      </c>
    </row>
    <row r="38" spans="1:8" ht="15.75" thickBot="1" x14ac:dyDescent="0.3">
      <c r="A38" s="1" t="s">
        <v>0</v>
      </c>
      <c r="B38" s="2" t="s">
        <v>1</v>
      </c>
      <c r="C38" s="3">
        <v>0.02</v>
      </c>
      <c r="D38" s="3">
        <v>3.1099999999999999E-2</v>
      </c>
      <c r="E38" s="4">
        <v>48366</v>
      </c>
      <c r="F38" s="2">
        <v>92.64</v>
      </c>
      <c r="G38" s="2">
        <v>92.89</v>
      </c>
      <c r="H38">
        <f t="shared" si="0"/>
        <v>7.4027777777777777</v>
      </c>
    </row>
    <row r="39" spans="1:8" ht="15.75" thickBot="1" x14ac:dyDescent="0.3">
      <c r="A39" s="1" t="s">
        <v>0</v>
      </c>
      <c r="B39" s="2" t="s">
        <v>1</v>
      </c>
      <c r="C39" s="3">
        <v>5.7500000000000002E-2</v>
      </c>
      <c r="D39" s="3">
        <v>3.1800000000000002E-2</v>
      </c>
      <c r="E39" s="4">
        <v>48731</v>
      </c>
      <c r="F39" s="2">
        <v>118.61</v>
      </c>
      <c r="G39" s="2">
        <v>119.07</v>
      </c>
      <c r="H39">
        <f t="shared" si="0"/>
        <v>8.4027777777777786</v>
      </c>
    </row>
    <row r="40" spans="1:8" ht="15.75" thickBot="1" x14ac:dyDescent="0.3">
      <c r="A40" s="1" t="s">
        <v>0</v>
      </c>
      <c r="B40" s="2" t="s">
        <v>1</v>
      </c>
      <c r="C40" s="3">
        <v>3.2500000000000001E-2</v>
      </c>
      <c r="D40" s="3">
        <v>3.1899999999999998E-2</v>
      </c>
      <c r="E40" s="4">
        <v>48914</v>
      </c>
      <c r="F40" s="2">
        <v>100.41</v>
      </c>
      <c r="G40" s="2">
        <v>100.75</v>
      </c>
      <c r="H40">
        <f t="shared" si="0"/>
        <v>8.9027777777777786</v>
      </c>
    </row>
    <row r="41" spans="1:8" ht="15.75" thickBot="1" x14ac:dyDescent="0.3">
      <c r="A41" s="1" t="s">
        <v>0</v>
      </c>
      <c r="B41" s="2" t="s">
        <v>1</v>
      </c>
      <c r="C41" s="3">
        <v>2.2499999999999999E-2</v>
      </c>
      <c r="D41" s="3">
        <v>2.9700000000000001E-2</v>
      </c>
      <c r="E41" s="4">
        <v>47453</v>
      </c>
      <c r="F41" s="2">
        <v>96.52</v>
      </c>
      <c r="G41" s="2">
        <v>97.38</v>
      </c>
      <c r="H41">
        <f t="shared" si="0"/>
        <v>4.9027777777777777</v>
      </c>
    </row>
    <row r="42" spans="1:8" ht="15.75" thickBot="1" x14ac:dyDescent="0.3">
      <c r="A42" s="1" t="s">
        <v>0</v>
      </c>
      <c r="B42" s="2" t="s">
        <v>1</v>
      </c>
      <c r="C42" s="3">
        <v>3.5000000000000003E-2</v>
      </c>
      <c r="D42" s="3">
        <v>2.9499999999999998E-2</v>
      </c>
      <c r="E42" s="4">
        <v>47362</v>
      </c>
      <c r="F42" s="2">
        <v>102.32</v>
      </c>
      <c r="G42" s="2">
        <v>102.45</v>
      </c>
      <c r="H42">
        <f t="shared" si="0"/>
        <v>4.6527777777777777</v>
      </c>
    </row>
    <row r="43" spans="1:8" ht="15.75" thickBot="1" x14ac:dyDescent="0.3">
      <c r="A43" s="1" t="s">
        <v>0</v>
      </c>
      <c r="B43" s="2" t="s">
        <v>1</v>
      </c>
      <c r="C43" s="3">
        <v>2.2499999999999999E-2</v>
      </c>
      <c r="D43" s="3">
        <v>2.8500000000000001E-2</v>
      </c>
      <c r="E43" s="4">
        <v>47270</v>
      </c>
      <c r="F43" s="2">
        <v>97.55</v>
      </c>
      <c r="G43" s="2">
        <v>97.78</v>
      </c>
      <c r="H43">
        <f t="shared" si="0"/>
        <v>4.4027777777777777</v>
      </c>
    </row>
    <row r="44" spans="1:8" ht="15.75" thickBot="1" x14ac:dyDescent="0.3">
      <c r="A44" s="1" t="s">
        <v>0</v>
      </c>
      <c r="B44" s="2" t="s">
        <v>1</v>
      </c>
      <c r="C44" s="3">
        <v>5.7500000000000002E-2</v>
      </c>
      <c r="D44" s="3">
        <v>2.86E-2</v>
      </c>
      <c r="E44" s="4">
        <v>47270</v>
      </c>
      <c r="F44" s="2">
        <v>111.77</v>
      </c>
      <c r="G44" s="2">
        <v>111.88</v>
      </c>
      <c r="H44">
        <f t="shared" si="0"/>
        <v>4.4027777777777777</v>
      </c>
    </row>
  </sheetData>
  <hyperlinks>
    <hyperlink ref="A2" r:id="rId1" display="https://markets.businessinsider.com/bonds/canadacd-bonds_202127-Bond-2027-ca135087m847" xr:uid="{F07288F9-5166-4AAC-902A-6C1D7172893F}"/>
    <hyperlink ref="A3" r:id="rId2" display="https://markets.businessinsider.com/bonds/8_000-canada-government-of-Bond-2027-ca135087vw17" xr:uid="{7B0A6A4A-1A13-457D-9111-835EC936391D}"/>
    <hyperlink ref="A4" r:id="rId3" display="https://markets.businessinsider.com/bonds/canadacd-bonds_202326-Bond-2026-ca135087r226" xr:uid="{00DD97AE-A0FE-4FDD-B94B-B413A1807A41}"/>
    <hyperlink ref="A5" r:id="rId4" display="https://markets.businessinsider.com/bonds/canadacd-bonds_202227-Bond-2027-ca135087n837" xr:uid="{8399B5B4-64EB-4A77-956F-C7C8C8DA65B0}"/>
    <hyperlink ref="A6" r:id="rId5" display="https://markets.businessinsider.com/bonds/canadacd-bonds_202426-Bond-2026-ca135087s398" xr:uid="{EF611C1A-91F5-42A5-AD9C-0A8806305220}"/>
    <hyperlink ref="A7" r:id="rId6" display="https://markets.businessinsider.com/bonds/canadacd-bonds_201627-Bond-2027-ca135087f825" xr:uid="{587122EB-4355-42E4-975A-AE012517B672}"/>
    <hyperlink ref="A8" r:id="rId7" display="https://markets.businessinsider.com/bonds/canadacd-bonds_201925-Bond-2025-ca135087k528" xr:uid="{34F1687B-18B1-4736-99C6-E0EACDC6B140}"/>
    <hyperlink ref="A9" r:id="rId8" display="https://markets.businessinsider.com/bonds/9_000-canada-government-of-Bond-2025-ca135087vh40" xr:uid="{DB497F9B-FAF4-4E56-BB94-F73226956547}"/>
    <hyperlink ref="A10" r:id="rId9" display="https://markets.businessinsider.com/bonds/canadacd-bonds_202426-Bond-2026-ca135087r556" xr:uid="{3AFEEDF8-747E-4145-A7CA-EAC4279261B3}"/>
    <hyperlink ref="A11" r:id="rId10" display="https://markets.businessinsider.com/bonds/canadacd-bonds_201425-Bond-2025-ca135087d507" xr:uid="{3B62480B-5151-4066-9A16-97931A1B958C}"/>
    <hyperlink ref="A12" r:id="rId11" display="https://markets.businessinsider.com/bonds/canadacd-bonds_202325_sq319-Bond-2025-ca135087q319" xr:uid="{42C9F5A2-A952-4240-99B3-A46E6A644FC1}"/>
    <hyperlink ref="A13" r:id="rId12" display="https://markets.businessinsider.com/bonds/canadacd-bonds_202426-Bond-2026-ca135087r978" xr:uid="{6442F8AF-62A2-4885-B17A-86D7BA6E662B}"/>
    <hyperlink ref="A14" r:id="rId13" display="https://markets.businessinsider.com/bonds/canadacd-bonds_202427-Bond-2027-ca135087s547" xr:uid="{D82D8718-E6C7-488F-B181-A4B3F2556F70}"/>
    <hyperlink ref="A15" r:id="rId14" display="https://markets.businessinsider.com/bonds/canadacd-bonds_202025-Bond-2025-ca135087k940" xr:uid="{AA93E0BA-473D-469C-94BB-1946469D9418}"/>
    <hyperlink ref="A16" r:id="rId15" display="https://markets.businessinsider.com/bonds/canadacd-bonds_201526-Bond-2026-ca135087e679" xr:uid="{3C8F8559-08DB-4E99-9E5F-24215B754AE4}"/>
    <hyperlink ref="A17" r:id="rId16" display="https://markets.businessinsider.com/bonds/canadacd-bonds_202325-Bond-2025-ca135087q806" xr:uid="{1C3FAC95-6166-426B-867B-8C2AB600B255}"/>
    <hyperlink ref="A18" r:id="rId17" display="https://markets.businessinsider.com/bonds/canadacd-bonds_202225-Bond-2025-ca135087n340" xr:uid="{E7ED9E1A-8A81-4A27-B105-85DBFDEEF707}"/>
    <hyperlink ref="A19" r:id="rId18" display="https://markets.businessinsider.com/bonds/canadacd-bonds_202225-Bond-2025-ca135087p246" xr:uid="{CDD208CC-BB80-42B9-A934-98574EC1C0F9}"/>
    <hyperlink ref="A20" r:id="rId19" display="https://markets.businessinsider.com/bonds/canadacd-bonds_202225-Bond-2025-ca135087p659" xr:uid="{6959715E-12AE-450C-88F0-660DBBFC8893}"/>
    <hyperlink ref="A21" r:id="rId20" display="https://markets.businessinsider.com/bonds/canadacd-bonds_202227-Bond-2027-ca135087p733" xr:uid="{5AA10F5B-867C-450A-BF6A-5E6324C1072B}"/>
    <hyperlink ref="A22" r:id="rId21" display="https://markets.businessinsider.com/bonds/canadacd-bonds_202225-Bond-2025-ca135087p246" xr:uid="{3F35CA85-14E1-4635-B229-ADA0F2A6EC16}"/>
    <hyperlink ref="A23" r:id="rId22" display="https://markets.businessinsider.com/bonds/canadacd-bonds_202225-Bond-2025-ca135087p659" xr:uid="{E20490EC-010E-4330-89CF-06CEAE39235A}"/>
    <hyperlink ref="A24" r:id="rId23" display="https://markets.businessinsider.com/bonds/canadacd-bonds_202227-Bond-2027-ca135087p733" xr:uid="{B9C77F58-5328-497C-AD3E-CDACE782C89F}"/>
    <hyperlink ref="A25" r:id="rId24" display="https://markets.businessinsider.com/bonds/canadacd-bonds_202325-Bond-2025-ca135087q640" xr:uid="{07568909-7D9C-48A1-AB0B-F13A2ADA27CB}"/>
    <hyperlink ref="A26" r:id="rId25" display="https://markets.businessinsider.com/bonds/canadacd-bonds_202232-Bond-2032-ca135087p329" xr:uid="{4FE3C7F5-48AE-4161-BA6B-6C63B2BC2D71}"/>
    <hyperlink ref="A27" r:id="rId26" display="https://markets.businessinsider.com/bonds/canadacd-bonds_202328-Bond-2028-ca135087q491" xr:uid="{7DEEDED4-73D4-4F84-A5C2-7EC0D22FDEDB}"/>
    <hyperlink ref="A28" r:id="rId27" display="https://markets.businessinsider.com/bonds/canadacd-bonds_201728-Bond-2028-ca135087h235" xr:uid="{A3BE78DD-94EF-4FA5-8164-091BE45014E6}"/>
    <hyperlink ref="A29" r:id="rId28" display="https://markets.businessinsider.com/bonds/canadacd-bonds_202030_series_l443-Bond-2030-ca135087l443" xr:uid="{6B8B9158-382B-4F3C-9E04-45A1FA05A235}"/>
    <hyperlink ref="A30" r:id="rId29" display="https://markets.businessinsider.com/bonds/canadacd-bonds_202131-Bond-2031-ca135087n266" xr:uid="{13444DC4-4BF2-4075-B2D2-A9E77A13EB9B}"/>
    <hyperlink ref="A31" r:id="rId30" display="https://markets.businessinsider.com/bonds/canadacd-bonds_202434-Bond-2034-ca135087s216" xr:uid="{F31C2958-3B98-42BD-8349-0933863D9918}"/>
    <hyperlink ref="A32" r:id="rId31" display="https://markets.businessinsider.com/bonds/canadacd-bonds_202131-Bond-2031-ca135087m276" xr:uid="{7402CAED-2A71-483D-BFB9-85E36B443088}"/>
    <hyperlink ref="A33" r:id="rId32" display="https://markets.businessinsider.com/bonds/canadacd-bonds_202334-Bond-2034-ca135087r481" xr:uid="{F72F0D9A-5533-44A5-9E51-BF1154C166FD}"/>
    <hyperlink ref="A34" r:id="rId33" display="https://markets.businessinsider.com/bonds/canadacd-bonds_202430-Bond-2030-ca135087s471" xr:uid="{9BFDE4C0-F660-4D94-B8F0-7C8F1745A51C}"/>
    <hyperlink ref="A35" r:id="rId34" display="https://markets.businessinsider.com/bonds/canadacd-bonds_202329-Bond-2029-ca135087q988" xr:uid="{91F78710-3440-40E0-B05B-DEC7C2B12E02}"/>
    <hyperlink ref="A36" r:id="rId35" display="https://markets.businessinsider.com/bonds/canadacd-bonds_202228-Bond-2028-ca135087p576" xr:uid="{1387AB2A-33AC-4D71-A9C0-CBC235D7F646}"/>
    <hyperlink ref="A37" r:id="rId36" display="https://markets.businessinsider.com/bonds/canadacd-bonds_202434-Bond-2034-ca135087r713" xr:uid="{EA8939F7-9BC8-4AD5-A11F-BDCAC42548A2}"/>
    <hyperlink ref="A38" r:id="rId37" display="https://markets.businessinsider.com/bonds/canadacd-bonds_202232-Bond-2032-ca135087n597" xr:uid="{2806EE5C-AF4B-475D-980A-BA3A5A753E92}"/>
    <hyperlink ref="A39" r:id="rId38" display="https://markets.businessinsider.com/bonds/5_750-canada-government-of-Bond-2033-ca135087xg49" xr:uid="{340EAB85-511D-45AD-8A7C-E21551DB2BD7}"/>
    <hyperlink ref="A40" r:id="rId39" display="https://markets.businessinsider.com/bonds/canadacd-bonds_202333-Bond-2033-ca135087q723" xr:uid="{C4FC570C-45AD-4922-8573-CE287465A7E2}"/>
    <hyperlink ref="A41" r:id="rId40" display="https://markets.businessinsider.com/bonds/canadacd-bonds_202229-Bond-2029-ca135087n670" xr:uid="{1728E2B7-BAF0-4A4D-856A-229761DAE170}"/>
    <hyperlink ref="A42" r:id="rId41" display="https://markets.businessinsider.com/bonds/canadacd-bonds_202429-Bond-2029-ca135087r895" xr:uid="{E9ABFC12-9446-4C90-89FE-0F3499742DA7}"/>
    <hyperlink ref="A43" r:id="rId42" display="https://markets.businessinsider.com/bonds/canadacd-bonds_201829-Bond-2029-ca135087j397" xr:uid="{70471C36-7688-4EA5-A71F-C2498978291B}"/>
    <hyperlink ref="A44" r:id="rId43" display="https://markets.businessinsider.com/bonds/5_750-canada-government-of-Bond-2029-ca135087wl43" xr:uid="{13AD6073-2EE5-43D4-A707-BE23FCCBA3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7C54-64F7-4912-B788-D292CD02E80B}">
  <dimension ref="A1:H44"/>
  <sheetViews>
    <sheetView tabSelected="1" workbookViewId="0">
      <selection activeCell="L35" sqref="L35"/>
    </sheetView>
  </sheetViews>
  <sheetFormatPr defaultRowHeight="15" x14ac:dyDescent="0.25"/>
  <cols>
    <col min="5" max="5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3.0800000000000001E-2</v>
      </c>
      <c r="E2" s="9">
        <v>45809</v>
      </c>
      <c r="F2" s="7">
        <v>99.7</v>
      </c>
      <c r="G2" s="7">
        <v>99.73</v>
      </c>
      <c r="H2">
        <f>YEARFRAC("2025-01-17", E2)</f>
        <v>0.37222222222222223</v>
      </c>
    </row>
    <row r="3" spans="1:8" ht="15.75" thickBot="1" x14ac:dyDescent="0.3">
      <c r="A3" s="6" t="s">
        <v>0</v>
      </c>
      <c r="B3" s="7" t="s">
        <v>1</v>
      </c>
      <c r="C3" s="8">
        <v>0.01</v>
      </c>
      <c r="D3" s="8">
        <v>2.8799999999999999E-2</v>
      </c>
      <c r="E3" s="9">
        <v>46539</v>
      </c>
      <c r="F3" s="7">
        <v>95.72</v>
      </c>
      <c r="G3" s="7">
        <v>95.81</v>
      </c>
      <c r="H3">
        <f>YEARFRAC("2025-01-17", E3)</f>
        <v>2.3722222222222222</v>
      </c>
    </row>
    <row r="4" spans="1:8" ht="15.75" thickBot="1" x14ac:dyDescent="0.3">
      <c r="A4" s="6" t="s">
        <v>0</v>
      </c>
      <c r="B4" s="7" t="s">
        <v>1</v>
      </c>
      <c r="C4" s="8">
        <v>1.4999999999999999E-2</v>
      </c>
      <c r="D4" s="8">
        <v>3.1600000000000003E-2</v>
      </c>
      <c r="E4" s="9">
        <v>45748</v>
      </c>
      <c r="F4" s="7">
        <v>99.66</v>
      </c>
      <c r="G4" s="7">
        <v>99.68</v>
      </c>
      <c r="H4">
        <f>YEARFRAC("2025-01-17", E4)</f>
        <v>0.20555555555555555</v>
      </c>
    </row>
    <row r="5" spans="1:8" ht="15.75" thickBot="1" x14ac:dyDescent="0.3">
      <c r="A5" s="6" t="s">
        <v>0</v>
      </c>
      <c r="B5" s="7" t="s">
        <v>1</v>
      </c>
      <c r="C5" s="8">
        <v>4.4999999999999998E-2</v>
      </c>
      <c r="D5" s="8">
        <v>0.03</v>
      </c>
      <c r="E5" s="9">
        <v>46054</v>
      </c>
      <c r="F5" s="7">
        <v>101.52</v>
      </c>
      <c r="G5" s="7">
        <v>101.54</v>
      </c>
      <c r="H5">
        <f>YEARFRAC("2025-01-17", E5)</f>
        <v>1.038888888888889</v>
      </c>
    </row>
    <row r="6" spans="1:8" ht="15.75" thickBot="1" x14ac:dyDescent="0.3">
      <c r="A6" s="6" t="s">
        <v>0</v>
      </c>
      <c r="B6" s="7" t="s">
        <v>1</v>
      </c>
      <c r="C6" s="8">
        <v>0.08</v>
      </c>
      <c r="D6" s="8">
        <v>2.9000000000000001E-2</v>
      </c>
      <c r="E6" s="9">
        <v>46539</v>
      </c>
      <c r="F6" s="7">
        <v>111.36</v>
      </c>
      <c r="G6" s="7">
        <v>111.72</v>
      </c>
      <c r="H6">
        <f>YEARFRAC("2025-01-17", E6)</f>
        <v>2.3722222222222222</v>
      </c>
    </row>
    <row r="7" spans="1:8" ht="15.75" thickBot="1" x14ac:dyDescent="0.3">
      <c r="A7" s="6" t="s">
        <v>0</v>
      </c>
      <c r="B7" s="7" t="s">
        <v>1</v>
      </c>
      <c r="C7" s="8">
        <v>3.7499999999999999E-2</v>
      </c>
      <c r="D7" s="7" t="s">
        <v>2</v>
      </c>
      <c r="E7" s="9">
        <v>45689</v>
      </c>
      <c r="F7" s="7">
        <v>100.02</v>
      </c>
      <c r="G7" s="7">
        <v>100.04</v>
      </c>
      <c r="H7">
        <f>YEARFRAC("2025-01-17", E7)</f>
        <v>3.888888888888889E-2</v>
      </c>
    </row>
    <row r="8" spans="1:8" ht="15.75" thickBot="1" x14ac:dyDescent="0.3">
      <c r="A8" s="6" t="s">
        <v>0</v>
      </c>
      <c r="B8" s="7" t="s">
        <v>1</v>
      </c>
      <c r="C8" s="8">
        <v>0.09</v>
      </c>
      <c r="D8" s="8">
        <v>3.0099999999999998E-2</v>
      </c>
      <c r="E8" s="9">
        <v>45809</v>
      </c>
      <c r="F8" s="7">
        <v>102.16</v>
      </c>
      <c r="G8" s="7">
        <v>102.27</v>
      </c>
      <c r="H8">
        <f>YEARFRAC("2025-01-17", E8)</f>
        <v>0.37222222222222223</v>
      </c>
    </row>
    <row r="9" spans="1:8" ht="15.75" thickBot="1" x14ac:dyDescent="0.3">
      <c r="A9" s="6" t="s">
        <v>0</v>
      </c>
      <c r="B9" s="7" t="s">
        <v>1</v>
      </c>
      <c r="C9" s="8">
        <v>5.0000000000000001E-3</v>
      </c>
      <c r="D9" s="8">
        <v>3.0200000000000001E-2</v>
      </c>
      <c r="E9" s="9">
        <v>45901</v>
      </c>
      <c r="F9" s="7">
        <v>98.47</v>
      </c>
      <c r="G9" s="7">
        <v>98.5</v>
      </c>
      <c r="H9">
        <f>YEARFRAC("2025-01-17", E9)</f>
        <v>0.62222222222222223</v>
      </c>
    </row>
    <row r="10" spans="1:8" ht="15.75" thickBot="1" x14ac:dyDescent="0.3">
      <c r="A10" s="6" t="s">
        <v>0</v>
      </c>
      <c r="B10" s="7" t="s">
        <v>1</v>
      </c>
      <c r="C10" s="8">
        <v>1.2500000000000001E-2</v>
      </c>
      <c r="D10" s="8">
        <v>2.93E-2</v>
      </c>
      <c r="E10" s="9">
        <v>46447</v>
      </c>
      <c r="F10" s="7">
        <v>96.57</v>
      </c>
      <c r="G10" s="7">
        <v>96.66</v>
      </c>
      <c r="H10">
        <f>YEARFRAC("2025-01-17", E10)</f>
        <v>2.1222222222222222</v>
      </c>
    </row>
    <row r="11" spans="1:8" ht="15.75" thickBot="1" x14ac:dyDescent="0.3">
      <c r="A11" s="6" t="s">
        <v>0</v>
      </c>
      <c r="B11" s="7" t="s">
        <v>1</v>
      </c>
      <c r="C11" s="8">
        <v>3.7499999999999999E-2</v>
      </c>
      <c r="D11" s="8">
        <v>3.0300000000000001E-2</v>
      </c>
      <c r="E11" s="9">
        <v>45778</v>
      </c>
      <c r="F11" s="7">
        <v>100.19</v>
      </c>
      <c r="G11" s="7">
        <v>100.21</v>
      </c>
      <c r="H11">
        <f>YEARFRAC("2025-01-17", E11)</f>
        <v>0.28888888888888886</v>
      </c>
    </row>
    <row r="12" spans="1:8" ht="15.75" thickBot="1" x14ac:dyDescent="0.3">
      <c r="A12" s="6" t="s">
        <v>0</v>
      </c>
      <c r="B12" s="7" t="s">
        <v>1</v>
      </c>
      <c r="C12" s="8">
        <v>3.2500000000000001E-2</v>
      </c>
      <c r="D12" s="8">
        <v>3.0099999999999998E-2</v>
      </c>
      <c r="E12" s="9">
        <v>46327</v>
      </c>
      <c r="F12" s="7" t="s">
        <v>2</v>
      </c>
      <c r="G12" s="7" t="s">
        <v>2</v>
      </c>
      <c r="H12">
        <f>YEARFRAC("2025-01-17", E12)</f>
        <v>1.788888888888889</v>
      </c>
    </row>
    <row r="13" spans="1:8" ht="15.75" thickBot="1" x14ac:dyDescent="0.3">
      <c r="A13" s="6" t="s">
        <v>0</v>
      </c>
      <c r="B13" s="7" t="s">
        <v>1</v>
      </c>
      <c r="C13" s="8">
        <v>2.75E-2</v>
      </c>
      <c r="D13" s="8">
        <v>2.9499999999999998E-2</v>
      </c>
      <c r="E13" s="9">
        <v>46631</v>
      </c>
      <c r="F13" s="7">
        <v>99.47</v>
      </c>
      <c r="G13" s="7">
        <v>99.55</v>
      </c>
      <c r="H13">
        <f>YEARFRAC("2025-01-17", E13)</f>
        <v>2.6222222222222222</v>
      </c>
    </row>
    <row r="14" spans="1:8" ht="15.75" thickBot="1" x14ac:dyDescent="0.3">
      <c r="A14" s="6" t="s">
        <v>0</v>
      </c>
      <c r="B14" s="7" t="s">
        <v>1</v>
      </c>
      <c r="C14" s="8">
        <v>4.4999999999999998E-2</v>
      </c>
      <c r="D14" s="8">
        <v>0.03</v>
      </c>
      <c r="E14" s="9">
        <v>45962</v>
      </c>
      <c r="F14" s="7">
        <v>101.15</v>
      </c>
      <c r="G14" s="7">
        <v>101.18</v>
      </c>
      <c r="H14">
        <f>YEARFRAC("2025-01-17", E14)</f>
        <v>0.78888888888888886</v>
      </c>
    </row>
    <row r="15" spans="1:8" ht="15.75" thickBot="1" x14ac:dyDescent="0.3">
      <c r="A15" s="6" t="s">
        <v>0</v>
      </c>
      <c r="B15" s="7" t="s">
        <v>1</v>
      </c>
      <c r="C15" s="8">
        <v>1.2500000000000001E-2</v>
      </c>
      <c r="D15" s="8">
        <v>3.15E-2</v>
      </c>
      <c r="E15" s="9">
        <v>45717</v>
      </c>
      <c r="F15" s="7">
        <v>99.78</v>
      </c>
      <c r="G15" s="7">
        <v>99.81</v>
      </c>
      <c r="H15">
        <f>YEARFRAC("2025-01-17", E15)</f>
        <v>0.12222222222222222</v>
      </c>
    </row>
    <row r="16" spans="1:8" ht="15.75" thickBot="1" x14ac:dyDescent="0.3">
      <c r="A16" s="6" t="s">
        <v>0</v>
      </c>
      <c r="B16" s="7" t="s">
        <v>1</v>
      </c>
      <c r="C16" s="8">
        <v>2.5000000000000001E-3</v>
      </c>
      <c r="D16" s="8">
        <v>3.0099999999999998E-2</v>
      </c>
      <c r="E16" s="9">
        <v>46082</v>
      </c>
      <c r="F16" s="7">
        <v>96.98</v>
      </c>
      <c r="G16" s="7">
        <v>97.09</v>
      </c>
      <c r="H16">
        <f>YEARFRAC("2025-01-17", E16)</f>
        <v>1.1222222222222222</v>
      </c>
    </row>
    <row r="17" spans="1:8" ht="15.75" thickBot="1" x14ac:dyDescent="0.3">
      <c r="A17" s="6" t="s">
        <v>0</v>
      </c>
      <c r="B17" s="7" t="s">
        <v>1</v>
      </c>
      <c r="C17" s="8">
        <v>0.03</v>
      </c>
      <c r="D17" s="8">
        <v>0.03</v>
      </c>
      <c r="E17" s="9">
        <v>45931</v>
      </c>
      <c r="F17" s="7">
        <v>99.99</v>
      </c>
      <c r="G17" s="7">
        <v>100</v>
      </c>
      <c r="H17">
        <f>YEARFRAC("2025-01-17", E17)</f>
        <v>0.7055555555555556</v>
      </c>
    </row>
    <row r="18" spans="1:8" ht="15.75" thickBot="1" x14ac:dyDescent="0.3">
      <c r="A18" s="6" t="s">
        <v>0</v>
      </c>
      <c r="B18" s="7" t="s">
        <v>1</v>
      </c>
      <c r="C18" s="8">
        <v>1.4999999999999999E-2</v>
      </c>
      <c r="D18" s="8">
        <v>2.93E-2</v>
      </c>
      <c r="E18" s="9">
        <v>46174</v>
      </c>
      <c r="F18" s="7">
        <v>98.1</v>
      </c>
      <c r="G18" s="7">
        <v>98.13</v>
      </c>
      <c r="H18">
        <f>YEARFRAC("2025-01-17", E18)</f>
        <v>1.3722222222222222</v>
      </c>
    </row>
    <row r="19" spans="1:8" ht="15.75" thickBot="1" x14ac:dyDescent="0.3">
      <c r="A19" s="6" t="s">
        <v>0</v>
      </c>
      <c r="B19" s="7" t="s">
        <v>1</v>
      </c>
      <c r="C19" s="8">
        <v>0.04</v>
      </c>
      <c r="D19" s="8">
        <v>0.03</v>
      </c>
      <c r="E19" s="9">
        <v>46237</v>
      </c>
      <c r="F19" s="7">
        <v>101.47</v>
      </c>
      <c r="G19" s="7">
        <v>101.58</v>
      </c>
      <c r="H19">
        <f>YEARFRAC("2025-01-17", E19)</f>
        <v>1.5444444444444445</v>
      </c>
    </row>
    <row r="20" spans="1:8" ht="15.75" thickBot="1" x14ac:dyDescent="0.3">
      <c r="A20" s="6" t="s">
        <v>0</v>
      </c>
      <c r="B20" s="7" t="s">
        <v>1</v>
      </c>
      <c r="C20" s="8">
        <v>0.03</v>
      </c>
      <c r="D20" s="8">
        <v>2.9700000000000001E-2</v>
      </c>
      <c r="E20" s="9">
        <v>46113</v>
      </c>
      <c r="F20" s="7">
        <v>100</v>
      </c>
      <c r="G20" s="7">
        <v>100.08</v>
      </c>
      <c r="H20">
        <f>YEARFRAC("2025-01-17", E20)</f>
        <v>1.2055555555555555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3.0200000000000001E-2</v>
      </c>
      <c r="E21" s="9">
        <v>46143</v>
      </c>
      <c r="F21" s="7">
        <v>101.21</v>
      </c>
      <c r="G21" s="7">
        <v>101.32</v>
      </c>
      <c r="H21">
        <f>YEARFRAC("2025-01-17", E21)</f>
        <v>1.288888888888889</v>
      </c>
    </row>
    <row r="22" spans="1:8" ht="15.75" thickBot="1" x14ac:dyDescent="0.3">
      <c r="A22" s="6" t="s">
        <v>0</v>
      </c>
      <c r="B22" s="7" t="s">
        <v>1</v>
      </c>
      <c r="C22" s="8">
        <v>0.03</v>
      </c>
      <c r="D22" s="8">
        <v>2.98E-2</v>
      </c>
      <c r="E22" s="9">
        <v>46419</v>
      </c>
      <c r="F22" s="7">
        <v>99.97</v>
      </c>
      <c r="G22" s="7">
        <v>100.22</v>
      </c>
      <c r="H22">
        <f>YEARFRAC("2025-01-17", E22)</f>
        <v>2.0388888888888888</v>
      </c>
    </row>
    <row r="23" spans="1:8" ht="15.75" thickBot="1" x14ac:dyDescent="0.3">
      <c r="A23" s="6" t="s">
        <v>0</v>
      </c>
      <c r="B23" s="7" t="s">
        <v>1</v>
      </c>
      <c r="C23" s="8">
        <v>3.5000000000000003E-2</v>
      </c>
      <c r="D23" s="8">
        <v>3.0200000000000001E-2</v>
      </c>
      <c r="E23" s="9">
        <v>45870</v>
      </c>
      <c r="F23" s="7">
        <v>100.25</v>
      </c>
      <c r="G23" s="7">
        <v>100.26</v>
      </c>
      <c r="H23">
        <f>YEARFRAC("2025-01-17", E23)</f>
        <v>0.53888888888888886</v>
      </c>
    </row>
    <row r="24" spans="1:8" ht="15.75" thickBot="1" x14ac:dyDescent="0.3">
      <c r="A24" s="6" t="s">
        <v>0</v>
      </c>
      <c r="B24" s="7" t="s">
        <v>1</v>
      </c>
      <c r="C24" s="8">
        <v>3.245E-2</v>
      </c>
      <c r="D24" s="8">
        <v>2.9499999999999998E-2</v>
      </c>
      <c r="E24" s="9">
        <v>46623</v>
      </c>
      <c r="F24" s="7">
        <v>100.35</v>
      </c>
      <c r="G24" s="7">
        <v>101.26</v>
      </c>
      <c r="H24">
        <f>YEARFRAC("2025-01-17", E24)</f>
        <v>2.6027777777777779</v>
      </c>
    </row>
    <row r="25" spans="1:8" ht="15.75" thickBot="1" x14ac:dyDescent="0.3">
      <c r="A25" s="6" t="s">
        <v>0</v>
      </c>
      <c r="B25" s="7" t="s">
        <v>1</v>
      </c>
      <c r="C25" s="8">
        <v>0.01</v>
      </c>
      <c r="D25" s="8">
        <v>2.9000000000000001E-2</v>
      </c>
      <c r="E25" s="9">
        <v>46266</v>
      </c>
      <c r="F25" s="7">
        <v>97</v>
      </c>
      <c r="G25" s="7">
        <v>97.02</v>
      </c>
      <c r="H25">
        <f>YEARFRAC("2025-01-17", E25)</f>
        <v>1.6222222222222222</v>
      </c>
    </row>
    <row r="26" spans="1:8" ht="15.75" thickBot="1" x14ac:dyDescent="0.3">
      <c r="A26" s="6" t="s">
        <v>0</v>
      </c>
      <c r="B26" s="7" t="s">
        <v>1</v>
      </c>
      <c r="C26" s="8">
        <v>2.2499999999999999E-2</v>
      </c>
      <c r="D26" s="8">
        <v>3.1E-2</v>
      </c>
      <c r="E26" s="9">
        <v>47453</v>
      </c>
      <c r="F26" s="7">
        <v>96.02</v>
      </c>
      <c r="G26" s="7">
        <v>96.88</v>
      </c>
      <c r="H26">
        <f>YEARFRAC("2025-01-17", E26)</f>
        <v>4.8722222222222218</v>
      </c>
    </row>
    <row r="27" spans="1:8" ht="15.75" thickBot="1" x14ac:dyDescent="0.3">
      <c r="A27" s="6" t="s">
        <v>0</v>
      </c>
      <c r="B27" s="7" t="s">
        <v>1</v>
      </c>
      <c r="C27" s="8">
        <v>5.7500000000000002E-2</v>
      </c>
      <c r="D27" s="8">
        <v>3.3300000000000003E-2</v>
      </c>
      <c r="E27" s="9">
        <v>48731</v>
      </c>
      <c r="F27" s="7">
        <v>117.23</v>
      </c>
      <c r="G27" s="7">
        <v>118.13</v>
      </c>
      <c r="H27">
        <f>YEARFRAC("2025-01-17", E27)</f>
        <v>8.3722222222222218</v>
      </c>
    </row>
    <row r="28" spans="1:8" ht="15.75" thickBot="1" x14ac:dyDescent="0.3">
      <c r="A28" s="6" t="s">
        <v>0</v>
      </c>
      <c r="B28" s="7" t="s">
        <v>1</v>
      </c>
      <c r="C28" s="8">
        <v>1.4999999999999999E-2</v>
      </c>
      <c r="D28" s="8">
        <v>3.2000000000000001E-2</v>
      </c>
      <c r="E28" s="9">
        <v>48000</v>
      </c>
      <c r="F28" s="7">
        <v>90.4</v>
      </c>
      <c r="G28" s="7">
        <v>90.64</v>
      </c>
      <c r="H28">
        <f>YEARFRAC("2025-01-17", E28)</f>
        <v>6.3722222222222218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2.98E-2</v>
      </c>
      <c r="E29" s="9">
        <v>46997</v>
      </c>
      <c r="F29" s="7">
        <v>100.91</v>
      </c>
      <c r="G29" s="7">
        <v>101.13</v>
      </c>
      <c r="H29">
        <f>YEARFRAC("2025-01-17", E29)</f>
        <v>3.6222222222222222</v>
      </c>
    </row>
    <row r="30" spans="1:8" ht="15.75" thickBot="1" x14ac:dyDescent="0.3">
      <c r="A30" s="6" t="s">
        <v>0</v>
      </c>
      <c r="B30" s="7" t="s">
        <v>1</v>
      </c>
      <c r="C30" s="8">
        <v>5.0000000000000001E-3</v>
      </c>
      <c r="D30" s="8">
        <v>3.1699999999999999E-2</v>
      </c>
      <c r="E30" s="9">
        <v>47818</v>
      </c>
      <c r="F30" s="7">
        <v>85.79</v>
      </c>
      <c r="G30" s="7">
        <v>86.27</v>
      </c>
      <c r="H30">
        <f>YEARFRAC("2025-01-17", E30)</f>
        <v>5.8722222222222218</v>
      </c>
    </row>
    <row r="31" spans="1:8" ht="15.75" thickBot="1" x14ac:dyDescent="0.3">
      <c r="A31" s="6" t="s">
        <v>0</v>
      </c>
      <c r="B31" s="7" t="s">
        <v>1</v>
      </c>
      <c r="C31" s="8">
        <v>1.4999999999999999E-2</v>
      </c>
      <c r="D31" s="8">
        <v>3.2500000000000001E-2</v>
      </c>
      <c r="E31" s="9">
        <v>48183</v>
      </c>
      <c r="F31" s="7">
        <v>89.48</v>
      </c>
      <c r="G31" s="7">
        <v>89.74</v>
      </c>
      <c r="H31">
        <f>YEARFRAC("2025-01-17", E31)</f>
        <v>6.8722222222222218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2.9600000000000001E-2</v>
      </c>
      <c r="E32" s="9">
        <v>47270</v>
      </c>
      <c r="F32" s="7">
        <v>97.11</v>
      </c>
      <c r="G32" s="7">
        <v>97.38</v>
      </c>
      <c r="H32">
        <f>YEARFRAC("2025-01-17", E32)</f>
        <v>4.3722222222222218</v>
      </c>
    </row>
    <row r="33" spans="1:8" ht="15.75" thickBot="1" x14ac:dyDescent="0.3">
      <c r="A33" s="6" t="s">
        <v>0</v>
      </c>
      <c r="B33" s="7" t="s">
        <v>1</v>
      </c>
      <c r="C33" s="8">
        <v>3.2500000000000001E-2</v>
      </c>
      <c r="D33" s="8">
        <v>3.3399999999999999E-2</v>
      </c>
      <c r="E33" s="9">
        <v>48914</v>
      </c>
      <c r="F33" s="7">
        <v>99.37</v>
      </c>
      <c r="G33" s="7">
        <v>99.72</v>
      </c>
      <c r="H33">
        <f>YEARFRAC("2025-01-17", E33)</f>
        <v>8.8722222222222218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2.9600000000000001E-2</v>
      </c>
      <c r="E34" s="9">
        <v>46813</v>
      </c>
      <c r="F34" s="7">
        <v>101.56</v>
      </c>
      <c r="G34" s="7">
        <v>101.8</v>
      </c>
      <c r="H34">
        <f>YEARFRAC("2025-01-17", E34)</f>
        <v>3.1222222222222222</v>
      </c>
    </row>
    <row r="35" spans="1:8" ht="15.75" thickBot="1" x14ac:dyDescent="0.3">
      <c r="A35" s="6" t="s">
        <v>0</v>
      </c>
      <c r="B35" s="7" t="s">
        <v>1</v>
      </c>
      <c r="C35" s="8">
        <v>0.04</v>
      </c>
      <c r="D35" s="8">
        <v>3.0099999999999998E-2</v>
      </c>
      <c r="E35" s="9">
        <v>47178</v>
      </c>
      <c r="F35" s="7">
        <v>103.72</v>
      </c>
      <c r="G35" s="7">
        <v>103.85</v>
      </c>
      <c r="H35">
        <f>YEARFRAC("2025-01-17", E35)</f>
        <v>4.1222222222222218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3.3599999999999998E-2</v>
      </c>
      <c r="E36" s="9">
        <v>49279</v>
      </c>
      <c r="F36" s="7">
        <v>99.27</v>
      </c>
      <c r="G36" s="7">
        <v>99.42</v>
      </c>
      <c r="H36">
        <f>YEARFRAC("2025-01-17", E36)</f>
        <v>9.8722222222222218</v>
      </c>
    </row>
    <row r="37" spans="1:8" ht="15.75" thickBot="1" x14ac:dyDescent="0.3">
      <c r="A37" s="6" t="s">
        <v>0</v>
      </c>
      <c r="B37" s="7" t="s">
        <v>1</v>
      </c>
      <c r="C37" s="8">
        <v>3.5000000000000003E-2</v>
      </c>
      <c r="D37" s="8">
        <v>3.0599999999999999E-2</v>
      </c>
      <c r="E37" s="9">
        <v>47362</v>
      </c>
      <c r="F37" s="7">
        <v>101.86</v>
      </c>
      <c r="G37" s="7">
        <v>102</v>
      </c>
      <c r="H37">
        <f>YEARFRAC("2025-01-17", E37)</f>
        <v>4.6222222222222218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3.3500000000000002E-2</v>
      </c>
      <c r="E38" s="9">
        <v>49096</v>
      </c>
      <c r="F38" s="7">
        <v>97.37</v>
      </c>
      <c r="G38" s="7">
        <v>97.51</v>
      </c>
      <c r="H38">
        <f>YEARFRAC("2025-01-17", E38)</f>
        <v>9.3722222222222218</v>
      </c>
    </row>
    <row r="39" spans="1:8" ht="15.75" thickBot="1" x14ac:dyDescent="0.3">
      <c r="A39" s="6" t="s">
        <v>0</v>
      </c>
      <c r="B39" s="7" t="s">
        <v>1</v>
      </c>
      <c r="C39" s="8">
        <v>5.7500000000000002E-2</v>
      </c>
      <c r="D39" s="8">
        <v>2.98E-2</v>
      </c>
      <c r="E39" s="9">
        <v>47270</v>
      </c>
      <c r="F39" s="7">
        <v>111.14</v>
      </c>
      <c r="G39" s="7">
        <v>111.25</v>
      </c>
      <c r="H39">
        <f>YEARFRAC("2025-01-17", E39)</f>
        <v>4.3722222222222218</v>
      </c>
    </row>
    <row r="40" spans="1:8" ht="15.75" thickBot="1" x14ac:dyDescent="0.3">
      <c r="A40" s="6" t="s">
        <v>0</v>
      </c>
      <c r="B40" s="7" t="s">
        <v>1</v>
      </c>
      <c r="C40" s="8">
        <v>2.75E-2</v>
      </c>
      <c r="D40" s="8">
        <v>3.09E-2</v>
      </c>
      <c r="E40" s="9">
        <v>47543</v>
      </c>
      <c r="F40" s="7" t="s">
        <v>2</v>
      </c>
      <c r="G40" s="7" t="s">
        <v>2</v>
      </c>
      <c r="H40">
        <f>YEARFRAC("2025-01-17", E40)</f>
        <v>5.1222222222222218</v>
      </c>
    </row>
    <row r="41" spans="1:8" ht="15.75" thickBot="1" x14ac:dyDescent="0.3">
      <c r="A41" s="6" t="s">
        <v>0</v>
      </c>
      <c r="B41" s="7" t="s">
        <v>1</v>
      </c>
      <c r="C41" s="8">
        <v>0.02</v>
      </c>
      <c r="D41" s="8">
        <v>2.9600000000000001E-2</v>
      </c>
      <c r="E41" s="9">
        <v>46905</v>
      </c>
      <c r="F41" s="7">
        <v>96.99</v>
      </c>
      <c r="G41" s="7">
        <v>97.06</v>
      </c>
      <c r="H41">
        <f>YEARFRAC("2025-01-17", E41)</f>
        <v>3.3722222222222222</v>
      </c>
    </row>
    <row r="42" spans="1:8" ht="15.75" thickBot="1" x14ac:dyDescent="0.3">
      <c r="A42" s="6" t="s">
        <v>0</v>
      </c>
      <c r="B42" s="7" t="s">
        <v>1</v>
      </c>
      <c r="C42" s="8">
        <v>0.02</v>
      </c>
      <c r="D42" s="8">
        <v>3.2599999999999997E-2</v>
      </c>
      <c r="E42" s="9">
        <v>48366</v>
      </c>
      <c r="F42" s="7">
        <v>91.87</v>
      </c>
      <c r="G42" s="7">
        <v>92.12</v>
      </c>
      <c r="H42">
        <f>YEARFRAC("2025-01-17", E42)</f>
        <v>7.3722222222222218</v>
      </c>
    </row>
    <row r="43" spans="1:8" ht="15.75" thickBot="1" x14ac:dyDescent="0.3">
      <c r="A43" s="6" t="s">
        <v>0</v>
      </c>
      <c r="B43" s="7" t="s">
        <v>1</v>
      </c>
      <c r="C43" s="8">
        <v>3.5000000000000003E-2</v>
      </c>
      <c r="D43" s="8">
        <v>3.3300000000000003E-2</v>
      </c>
      <c r="E43" s="9">
        <v>49004</v>
      </c>
      <c r="F43" s="7">
        <v>101.46</v>
      </c>
      <c r="G43" s="7">
        <v>101.59</v>
      </c>
      <c r="H43">
        <f>YEARFRAC("2025-01-17", E43)</f>
        <v>9.1222222222222218</v>
      </c>
    </row>
    <row r="44" spans="1:8" ht="15.75" thickBot="1" x14ac:dyDescent="0.3">
      <c r="A44" s="6" t="s">
        <v>0</v>
      </c>
      <c r="B44" s="7" t="s">
        <v>1</v>
      </c>
      <c r="C44" s="8">
        <v>2.5000000000000001E-2</v>
      </c>
      <c r="D44" s="8">
        <v>3.2800000000000003E-2</v>
      </c>
      <c r="E44" s="9">
        <v>48549</v>
      </c>
      <c r="F44" s="7">
        <v>94.72</v>
      </c>
      <c r="G44" s="7">
        <v>94.94</v>
      </c>
      <c r="H44">
        <f>YEARFRAC("2025-01-17", E44)</f>
        <v>7.8722222222222218</v>
      </c>
    </row>
  </sheetData>
  <hyperlinks>
    <hyperlink ref="A3" r:id="rId1" display="https://markets.businessinsider.com/bonds/canadacd-bonds_201627-Bond-2027-ca135087f825" xr:uid="{8D0C5C00-7D40-428F-BCD6-41E7832925E0}"/>
    <hyperlink ref="A4" r:id="rId2" display="https://markets.businessinsider.com/bonds/canadacd-bonds_202225-Bond-2025-ca135087n340" xr:uid="{C798A4B6-A4B5-43AF-A994-10E820F88E47}"/>
    <hyperlink ref="A5" r:id="rId3" display="https://markets.businessinsider.com/bonds/canadacd-bonds_202326-Bond-2026-ca135087r226" xr:uid="{0778E7B9-D996-48D9-A634-C7BF38977837}"/>
    <hyperlink ref="A6" r:id="rId4" display="https://markets.businessinsider.com/bonds/8_000-canada-government-of-Bond-2027-ca135087vw17" xr:uid="{C700364E-8945-47EA-AEE7-888D6A87654D}"/>
    <hyperlink ref="A8" r:id="rId5" display="https://markets.businessinsider.com/bonds/9_000-canada-government-of-Bond-2025-ca135087vh40" xr:uid="{A3AB5362-DA3D-4336-BDD4-452F4E0663FA}"/>
    <hyperlink ref="A9" r:id="rId6" display="https://markets.businessinsider.com/bonds/canadacd-bonds_202025-Bond-2025-ca135087k940" xr:uid="{B1B5D81D-604C-4B79-8681-5759D96BC806}"/>
    <hyperlink ref="A10" r:id="rId7" display="https://markets.businessinsider.com/bonds/canadacd-bonds_202127-Bond-2027-ca135087m847" xr:uid="{E6E17853-3A0A-4A5E-A2FA-59F24D6904E7}"/>
    <hyperlink ref="A11" r:id="rId8" display="https://markets.businessinsider.com/bonds/canadacd-bonds_202325_sq319-Bond-2025-ca135087q319" xr:uid="{02AE8012-FA98-4512-9E42-1D5A5AD207D0}"/>
    <hyperlink ref="A12" r:id="rId9" display="https://markets.businessinsider.com/bonds/canadacd-bonds_202426-Bond-2026-ca135087s398" xr:uid="{08DE675B-641D-4FA6-931E-066EE348D2DE}"/>
    <hyperlink ref="A13" r:id="rId10" display="https://markets.businessinsider.com/bonds/canadacd-bonds_202227-Bond-2027-ca135087n837" xr:uid="{0A528C44-44EB-4D31-A5FD-1C0736BE395F}"/>
    <hyperlink ref="A14" r:id="rId11" display="https://markets.businessinsider.com/bonds/canadacd-bonds_202325-Bond-2025-ca135087q806" xr:uid="{DE9E3702-FB5F-4F1B-B39B-2E41B2C64E9F}"/>
    <hyperlink ref="A15" r:id="rId12" display="https://markets.businessinsider.com/bonds/canadacd-bonds_201925-Bond-2025-ca135087k528" xr:uid="{44CC0169-E565-46B1-918A-6A8EF4676625}"/>
    <hyperlink ref="A16" r:id="rId13" display="https://markets.businessinsider.com/bonds/canadacd-bonds_202026-Bond-2026-ca135087l518" xr:uid="{2804ED2B-6CB7-4763-B541-0DED4733DB6C}"/>
    <hyperlink ref="A17" r:id="rId14" display="https://markets.businessinsider.com/bonds/canadacd-bonds_202225-Bond-2025-ca135087p246" xr:uid="{EB040441-0795-4BE5-A5B1-846C99B950DC}"/>
    <hyperlink ref="A18" r:id="rId15" display="https://markets.businessinsider.com/bonds/canadacd-bonds_201526-Bond-2026-ca135087e679" xr:uid="{3EFF5C42-9844-4CDA-857B-23D2FAD52393}"/>
    <hyperlink ref="A19" r:id="rId16" display="https://markets.businessinsider.com/bonds/canadacd-bonds_202426-Bond-2026-ca135087r978" xr:uid="{9765BC54-6944-4118-BDCF-3937EA8195FC}"/>
    <hyperlink ref="A20" r:id="rId17" display="https://markets.businessinsider.com/bonds/canadacd-bonds_202326-Bond-2026-ca135087p816" xr:uid="{6300D0E8-7D1F-49FF-AC6B-2EA31192ACEA}"/>
    <hyperlink ref="A21" r:id="rId18" display="https://markets.businessinsider.com/bonds/canadacd-bonds_202426-Bond-2026-ca135087r556" xr:uid="{1E9AD9A7-146A-42CC-8680-DACECDAF72B2}"/>
    <hyperlink ref="A22" r:id="rId19" display="https://markets.businessinsider.com/bonds/canadacd-bonds_202427-Bond-2027-ca135087s547" xr:uid="{A44B10DA-1746-4A58-9747-F6FC1FE7AD4D}"/>
    <hyperlink ref="A23" r:id="rId20" display="https://markets.businessinsider.com/bonds/canadacd-bonds_202325-Bond-2025-ca135087q640" xr:uid="{F0878878-972B-4351-AC62-3AB74D050C8F}"/>
    <hyperlink ref="A24" r:id="rId21" display="https://markets.businessinsider.com/bonds/canadacd-bonds_202227-Bond-2027-ca135087p733" xr:uid="{E28FF601-9309-4FB2-9D0A-5A3787EDDC29}"/>
    <hyperlink ref="A25" r:id="rId22" display="https://markets.businessinsider.com/bonds/canadacd-bonds_202126-Bond-2026-ca135087l930" xr:uid="{C2337DBB-D5B1-4410-8169-D6C12734C62D}"/>
    <hyperlink ref="A26" r:id="rId23" display="https://markets.businessinsider.com/bonds/canadacd-bonds_202229-Bond-2029-ca135087n670" xr:uid="{A2AEC10F-391C-4906-B1BC-97CA47BD003D}"/>
    <hyperlink ref="A27" r:id="rId24" display="https://markets.businessinsider.com/bonds/5_750-canada-government-of-Bond-2033-ca135087xg49" xr:uid="{5FEED0E5-0625-4B9F-8F20-B08437623D4A}"/>
    <hyperlink ref="A28" r:id="rId25" display="https://markets.businessinsider.com/bonds/canadacd-bonds_202131-Bond-2031-ca135087m276" xr:uid="{7E84755D-9584-4A72-8E5F-04F91728D9D6}"/>
    <hyperlink ref="A29" r:id="rId26" display="https://markets.businessinsider.com/bonds/canadacd-bonds_202328-Bond-2028-ca135087q491" xr:uid="{5726DDC8-9EC8-4BAD-A0B4-5760D5ED9C10}"/>
    <hyperlink ref="A30" r:id="rId27" display="https://markets.businessinsider.com/bonds/canadacd-bonds_202030_series_l443-Bond-2030-ca135087l443" xr:uid="{9AF37C4E-08CF-4EE3-B8F7-60F2559AD613}"/>
    <hyperlink ref="A31" r:id="rId28" display="https://markets.businessinsider.com/bonds/canadacd-bonds_202131-Bond-2031-ca135087n266" xr:uid="{D8A3547B-659F-437E-8718-5E9D3B0D8EB0}"/>
    <hyperlink ref="A32" r:id="rId29" display="https://markets.businessinsider.com/bonds/canadacd-bonds_201829-Bond-2029-ca135087j397" xr:uid="{19BD0A68-93BD-4EBC-A244-8E348BA69239}"/>
    <hyperlink ref="A33" r:id="rId30" display="https://markets.businessinsider.com/bonds/canadacd-bonds_202333-Bond-2033-ca135087q723" xr:uid="{504532BF-7279-4987-B13F-16A3E5B2E73F}"/>
    <hyperlink ref="A34" r:id="rId31" display="https://markets.businessinsider.com/bonds/canadacd-bonds_202228-Bond-2028-ca135087p576" xr:uid="{9F5F5192-9599-4F20-B960-3BD00F24E48E}"/>
    <hyperlink ref="A35" r:id="rId32" display="https://markets.businessinsider.com/bonds/canadacd-bonds_202329-Bond-2029-ca135087q988" xr:uid="{C012AF82-05B3-436B-94CF-C3B666B6CDD6}"/>
    <hyperlink ref="A36" r:id="rId33" display="https://markets.businessinsider.com/bonds/canadacd-bonds_202434-Bond-2034-ca135087s216" xr:uid="{85965AF4-2FAE-429A-9CA3-AD274FC4DD50}"/>
    <hyperlink ref="A37" r:id="rId34" display="https://markets.businessinsider.com/bonds/canadacd-bonds_202429-Bond-2029-ca135087r895" xr:uid="{E04EEAFC-D289-4277-BDB7-9097B0689A1B}"/>
    <hyperlink ref="A38" r:id="rId35" display="https://markets.businessinsider.com/bonds/canadacd-bonds_202334-Bond-2034-ca135087r481" xr:uid="{FADFA592-D298-43AA-8F4D-16800BE04AC0}"/>
    <hyperlink ref="A39" r:id="rId36" display="https://markets.businessinsider.com/bonds/5_750-canada-government-of-Bond-2029-ca135087wl43" xr:uid="{C941E474-C055-4225-855A-4F290D11217C}"/>
    <hyperlink ref="A40" r:id="rId37" display="https://markets.businessinsider.com/bonds/canadacd-bonds_202430-Bond-2030-ca135087s471" xr:uid="{6FC7F56B-0C07-4B39-AA7D-76E823489744}"/>
    <hyperlink ref="A41" r:id="rId38" display="https://markets.businessinsider.com/bonds/canadacd-bonds_201728-Bond-2028-ca135087h235" xr:uid="{A27E061F-806A-4F3C-89E7-025FEEA7F494}"/>
    <hyperlink ref="A42" r:id="rId39" display="https://markets.businessinsider.com/bonds/canadacd-bonds_202232-Bond-2032-ca135087n597" xr:uid="{0E47DB6C-F9EE-4E12-BF04-2C688CD3344F}"/>
    <hyperlink ref="A43" r:id="rId40" display="https://markets.businessinsider.com/bonds/canadacd-bonds_202434-Bond-2034-ca135087r713" xr:uid="{6F66C54D-CD2E-4F00-BD37-80A45E2EAEE8}"/>
    <hyperlink ref="A44" r:id="rId41" display="https://markets.businessinsider.com/bonds/canadacd-bonds_202232-Bond-2032-ca135087p329" xr:uid="{A1062BA7-A04A-4C67-A965-7DDC2DDDCC59}"/>
    <hyperlink ref="A7" r:id="rId42" display="https://markets.businessinsider.com/bonds/canadacd-bonds_202225-Bond-2025-ca135087p659" xr:uid="{79CC7817-662A-495C-A00D-F1279BA3B0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87E3-663B-4BDC-A679-B976BD4F21ED}">
  <dimension ref="A1:H44"/>
  <sheetViews>
    <sheetView zoomScaleNormal="100" workbookViewId="0">
      <selection activeCell="E19" sqref="E19"/>
    </sheetView>
  </sheetViews>
  <sheetFormatPr defaultRowHeight="15" x14ac:dyDescent="0.25"/>
  <cols>
    <col min="5" max="5" width="13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3.1E-2</v>
      </c>
      <c r="E2" s="9">
        <v>45809</v>
      </c>
      <c r="F2" s="7">
        <v>99.66</v>
      </c>
      <c r="G2" s="7">
        <v>99.67</v>
      </c>
      <c r="H2">
        <f>YEARFRAC("2025-01-07", E2)</f>
        <v>0.4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2.87E-2</v>
      </c>
      <c r="E3" s="9">
        <v>46174</v>
      </c>
      <c r="F3" s="7">
        <v>98.16</v>
      </c>
      <c r="G3" s="7">
        <v>98.19</v>
      </c>
      <c r="H3">
        <f>YEARFRAC("2025-01-07", E3)</f>
        <v>1.4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2.8199999999999999E-2</v>
      </c>
      <c r="E4" s="9">
        <v>46539</v>
      </c>
      <c r="F4" s="7">
        <v>95.86</v>
      </c>
      <c r="G4" s="7">
        <v>95.89</v>
      </c>
      <c r="H4">
        <f t="shared" ref="H4:H44" si="0">YEARFRAC("2025-01-07", E4)</f>
        <v>2.4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3.1399999999999997E-2</v>
      </c>
      <c r="E5" s="9">
        <v>45717</v>
      </c>
      <c r="F5" s="7">
        <v>99.71</v>
      </c>
      <c r="G5" s="7">
        <v>99.73</v>
      </c>
      <c r="H5">
        <f t="shared" si="0"/>
        <v>0.15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3.0300000000000001E-2</v>
      </c>
      <c r="E6" s="9">
        <v>45901</v>
      </c>
      <c r="F6" s="7">
        <v>98.4</v>
      </c>
      <c r="G6" s="7">
        <v>98.42</v>
      </c>
      <c r="H6">
        <f t="shared" si="0"/>
        <v>0.65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2.9600000000000001E-2</v>
      </c>
      <c r="E7" s="9">
        <v>46082</v>
      </c>
      <c r="F7" s="7">
        <v>96.98</v>
      </c>
      <c r="G7" s="7">
        <v>97</v>
      </c>
      <c r="H7">
        <f t="shared" si="0"/>
        <v>1.1499999999999999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2.8799999999999999E-2</v>
      </c>
      <c r="E8" s="9">
        <v>46266</v>
      </c>
      <c r="F8" s="7">
        <v>96.98</v>
      </c>
      <c r="G8" s="7">
        <v>97.06</v>
      </c>
      <c r="H8">
        <f t="shared" si="0"/>
        <v>1.65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2.9000000000000001E-2</v>
      </c>
      <c r="E9" s="9">
        <v>46447</v>
      </c>
      <c r="F9" s="7">
        <v>96.59</v>
      </c>
      <c r="G9" s="7">
        <v>96.68</v>
      </c>
      <c r="H9">
        <f t="shared" si="0"/>
        <v>2.15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3.09E-2</v>
      </c>
      <c r="E10" s="9">
        <v>45748</v>
      </c>
      <c r="F10" s="7">
        <v>99.62</v>
      </c>
      <c r="G10" s="7">
        <v>99.64</v>
      </c>
      <c r="H10">
        <f t="shared" si="0"/>
        <v>0.23333333333333334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2.9000000000000001E-2</v>
      </c>
      <c r="E11" s="9">
        <v>46631</v>
      </c>
      <c r="F11" s="7">
        <v>99.64</v>
      </c>
      <c r="G11" s="7">
        <v>99.67</v>
      </c>
      <c r="H11">
        <f t="shared" si="0"/>
        <v>2.65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0.03</v>
      </c>
      <c r="E12" s="9">
        <v>45931</v>
      </c>
      <c r="F12" s="7">
        <v>99.99</v>
      </c>
      <c r="G12" s="7">
        <v>100.01</v>
      </c>
      <c r="H12">
        <f t="shared" si="0"/>
        <v>0.73333333333333328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100.01</v>
      </c>
      <c r="G13" s="7">
        <v>100.03</v>
      </c>
      <c r="H13">
        <f t="shared" si="0"/>
        <v>6.6666666666666666E-2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2.8400000000000002E-2</v>
      </c>
      <c r="E14" s="9">
        <v>46623</v>
      </c>
      <c r="F14" s="7">
        <v>101.03</v>
      </c>
      <c r="G14" s="7">
        <v>101.13</v>
      </c>
      <c r="H14">
        <f t="shared" si="0"/>
        <v>2.6305555555555555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2.9600000000000001E-2</v>
      </c>
      <c r="E15" s="9">
        <v>46113</v>
      </c>
      <c r="F15" s="7">
        <v>100.06</v>
      </c>
      <c r="G15" s="7">
        <v>100.08</v>
      </c>
      <c r="H15">
        <f t="shared" si="0"/>
        <v>1.2333333333333334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3.0300000000000001E-2</v>
      </c>
      <c r="E16" s="9">
        <v>45778</v>
      </c>
      <c r="F16" s="7">
        <v>100.22</v>
      </c>
      <c r="G16" s="7">
        <v>100.23</v>
      </c>
      <c r="H16">
        <f t="shared" si="0"/>
        <v>0.31666666666666665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3.0300000000000001E-2</v>
      </c>
      <c r="E17" s="9">
        <v>45870</v>
      </c>
      <c r="F17" s="7">
        <v>100.26</v>
      </c>
      <c r="G17" s="7">
        <v>100.27</v>
      </c>
      <c r="H17">
        <f t="shared" si="0"/>
        <v>0.56666666666666665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0.03</v>
      </c>
      <c r="E18" s="9">
        <v>45962</v>
      </c>
      <c r="F18" s="7">
        <v>101.16</v>
      </c>
      <c r="G18" s="7">
        <v>101.25</v>
      </c>
      <c r="H18">
        <f t="shared" si="0"/>
        <v>0.81666666666666665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2.98E-2</v>
      </c>
      <c r="E19" s="9">
        <v>46054</v>
      </c>
      <c r="F19" s="7">
        <v>101.6</v>
      </c>
      <c r="G19" s="7">
        <v>101.61</v>
      </c>
      <c r="H19">
        <f t="shared" si="0"/>
        <v>1.0666666666666667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2.9899999999999999E-2</v>
      </c>
      <c r="E20" s="9">
        <v>46143</v>
      </c>
      <c r="F20" s="7">
        <v>101.29</v>
      </c>
      <c r="G20" s="7">
        <v>101.4</v>
      </c>
      <c r="H20">
        <f t="shared" si="0"/>
        <v>1.3166666666666667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2.98E-2</v>
      </c>
      <c r="E21" s="9">
        <v>46237</v>
      </c>
      <c r="F21" s="7">
        <v>101.56</v>
      </c>
      <c r="G21" s="7">
        <v>101.67</v>
      </c>
      <c r="H21">
        <f t="shared" si="0"/>
        <v>1.5722222222222222</v>
      </c>
    </row>
    <row r="22" spans="1:8" ht="15.75" thickBot="1" x14ac:dyDescent="0.3">
      <c r="A22" s="1" t="s">
        <v>0</v>
      </c>
      <c r="B22" s="2" t="s">
        <v>1</v>
      </c>
      <c r="C22" s="3">
        <v>0.09</v>
      </c>
      <c r="D22" s="3">
        <v>2.81E-2</v>
      </c>
      <c r="E22" s="4">
        <v>45809</v>
      </c>
      <c r="F22" s="2">
        <v>102.26</v>
      </c>
      <c r="G22" s="2">
        <v>102.46</v>
      </c>
      <c r="H22">
        <f t="shared" si="0"/>
        <v>0.4</v>
      </c>
    </row>
    <row r="23" spans="1:8" ht="15.75" thickBot="1" x14ac:dyDescent="0.3">
      <c r="A23" s="1" t="s">
        <v>0</v>
      </c>
      <c r="B23" s="2" t="s">
        <v>1</v>
      </c>
      <c r="C23" s="3">
        <v>2.2499999999999999E-2</v>
      </c>
      <c r="D23" s="3">
        <v>3.1E-2</v>
      </c>
      <c r="E23" s="4">
        <v>45809</v>
      </c>
      <c r="F23" s="2">
        <v>99.66</v>
      </c>
      <c r="G23" s="2">
        <v>99.67</v>
      </c>
      <c r="H23">
        <f t="shared" si="0"/>
        <v>0.4</v>
      </c>
    </row>
    <row r="24" spans="1:8" ht="15.75" thickBot="1" x14ac:dyDescent="0.3">
      <c r="A24" s="1" t="s">
        <v>0</v>
      </c>
      <c r="B24" s="2" t="s">
        <v>1</v>
      </c>
      <c r="C24" s="3">
        <v>0.03</v>
      </c>
      <c r="D24" s="3">
        <v>0.03</v>
      </c>
      <c r="E24" s="4">
        <v>45931</v>
      </c>
      <c r="F24" s="2">
        <v>99.99</v>
      </c>
      <c r="G24" s="2">
        <v>100.01</v>
      </c>
      <c r="H24">
        <f t="shared" si="0"/>
        <v>0.73333333333333328</v>
      </c>
    </row>
    <row r="25" spans="1:8" ht="15.75" thickBot="1" x14ac:dyDescent="0.3">
      <c r="A25" s="1" t="s">
        <v>0</v>
      </c>
      <c r="B25" s="2" t="s">
        <v>1</v>
      </c>
      <c r="C25" s="3">
        <v>0.03</v>
      </c>
      <c r="D25" s="3">
        <v>2.9600000000000001E-2</v>
      </c>
      <c r="E25" s="4">
        <v>46113</v>
      </c>
      <c r="F25" s="2">
        <v>100.06</v>
      </c>
      <c r="G25" s="2">
        <v>100.08</v>
      </c>
      <c r="H25">
        <f t="shared" si="0"/>
        <v>1.2333333333333334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3.15E-2</v>
      </c>
      <c r="E26" s="9">
        <v>48366</v>
      </c>
      <c r="F26" s="7">
        <v>92.42</v>
      </c>
      <c r="G26" s="7">
        <v>92.65</v>
      </c>
      <c r="H26">
        <f t="shared" si="0"/>
        <v>7.4</v>
      </c>
    </row>
    <row r="27" spans="1:8" ht="15.75" thickBot="1" x14ac:dyDescent="0.3">
      <c r="A27" s="6" t="s">
        <v>0</v>
      </c>
      <c r="B27" s="7" t="s">
        <v>1</v>
      </c>
      <c r="C27" s="8">
        <v>0.02</v>
      </c>
      <c r="D27" s="8">
        <v>2.9000000000000001E-2</v>
      </c>
      <c r="E27" s="9">
        <v>46905</v>
      </c>
      <c r="F27" s="7">
        <v>97.13</v>
      </c>
      <c r="G27" s="7">
        <v>97.19</v>
      </c>
      <c r="H27">
        <f t="shared" si="0"/>
        <v>3.4</v>
      </c>
    </row>
    <row r="28" spans="1:8" ht="15.75" thickBot="1" x14ac:dyDescent="0.3">
      <c r="A28" s="6" t="s">
        <v>0</v>
      </c>
      <c r="B28" s="7" t="s">
        <v>1</v>
      </c>
      <c r="C28" s="8">
        <v>2.5000000000000001E-2</v>
      </c>
      <c r="D28" s="8">
        <v>3.1600000000000003E-2</v>
      </c>
      <c r="E28" s="9">
        <v>48549</v>
      </c>
      <c r="F28" s="7">
        <v>95.29</v>
      </c>
      <c r="G28" s="7">
        <v>95.55</v>
      </c>
      <c r="H28">
        <f t="shared" si="0"/>
        <v>7.9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3.2199999999999999E-2</v>
      </c>
      <c r="E29" s="9">
        <v>48914</v>
      </c>
      <c r="F29" s="7">
        <v>100.07</v>
      </c>
      <c r="G29" s="7">
        <v>100.41</v>
      </c>
      <c r="H29">
        <f t="shared" si="0"/>
        <v>8.9</v>
      </c>
    </row>
    <row r="30" spans="1:8" ht="15.75" thickBot="1" x14ac:dyDescent="0.3">
      <c r="A30" s="6" t="s">
        <v>0</v>
      </c>
      <c r="B30" s="7" t="s">
        <v>1</v>
      </c>
      <c r="C30" s="8">
        <v>3.5000000000000003E-2</v>
      </c>
      <c r="D30" s="8">
        <v>3.2199999999999999E-2</v>
      </c>
      <c r="E30" s="9">
        <v>49004</v>
      </c>
      <c r="F30" s="7">
        <v>102.15</v>
      </c>
      <c r="G30" s="7">
        <v>102.29</v>
      </c>
      <c r="H30">
        <f t="shared" si="0"/>
        <v>9.15</v>
      </c>
    </row>
    <row r="31" spans="1:8" ht="15.75" thickBot="1" x14ac:dyDescent="0.3">
      <c r="A31" s="6" t="s">
        <v>0</v>
      </c>
      <c r="B31" s="7" t="s">
        <v>1</v>
      </c>
      <c r="C31" s="8">
        <v>5.7500000000000002E-2</v>
      </c>
      <c r="D31" s="8">
        <v>3.2199999999999999E-2</v>
      </c>
      <c r="E31" s="9">
        <v>48731</v>
      </c>
      <c r="F31" s="7">
        <v>118.3</v>
      </c>
      <c r="G31" s="7">
        <v>118.76</v>
      </c>
      <c r="H31">
        <f t="shared" si="0"/>
        <v>8.4</v>
      </c>
    </row>
    <row r="32" spans="1:8" ht="15.75" thickBot="1" x14ac:dyDescent="0.3">
      <c r="A32" s="6" t="s">
        <v>0</v>
      </c>
      <c r="B32" s="7" t="s">
        <v>1</v>
      </c>
      <c r="C32" s="8">
        <v>5.7500000000000002E-2</v>
      </c>
      <c r="D32" s="8">
        <v>2.8799999999999999E-2</v>
      </c>
      <c r="E32" s="9">
        <v>47270</v>
      </c>
      <c r="F32" s="7">
        <v>111.66</v>
      </c>
      <c r="G32" s="7">
        <v>111.77</v>
      </c>
      <c r="H32">
        <f t="shared" si="0"/>
        <v>4.4000000000000004</v>
      </c>
    </row>
    <row r="33" spans="1:8" ht="15.75" thickBot="1" x14ac:dyDescent="0.3">
      <c r="A33" s="6" t="s">
        <v>0</v>
      </c>
      <c r="B33" s="7" t="s">
        <v>1</v>
      </c>
      <c r="C33" s="8">
        <v>2.2499999999999999E-2</v>
      </c>
      <c r="D33" s="8">
        <v>3.0099999999999998E-2</v>
      </c>
      <c r="E33" s="9">
        <v>47453</v>
      </c>
      <c r="F33" s="7">
        <v>96.57</v>
      </c>
      <c r="G33" s="7">
        <v>97</v>
      </c>
      <c r="H33">
        <f t="shared" si="0"/>
        <v>4.9000000000000004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2.98E-2</v>
      </c>
      <c r="E34" s="9">
        <v>47362</v>
      </c>
      <c r="F34" s="7">
        <v>102.22</v>
      </c>
      <c r="G34" s="7">
        <v>102.35</v>
      </c>
      <c r="H34">
        <f t="shared" si="0"/>
        <v>4.6500000000000004</v>
      </c>
    </row>
    <row r="35" spans="1:8" ht="15.75" thickBot="1" x14ac:dyDescent="0.3">
      <c r="A35" s="6" t="s">
        <v>0</v>
      </c>
      <c r="B35" s="7" t="s">
        <v>1</v>
      </c>
      <c r="C35" s="8">
        <v>5.0000000000000001E-3</v>
      </c>
      <c r="D35" s="8">
        <v>3.0599999999999999E-2</v>
      </c>
      <c r="E35" s="9">
        <v>47818</v>
      </c>
      <c r="F35" s="7">
        <v>86.29</v>
      </c>
      <c r="G35" s="7">
        <v>86.55</v>
      </c>
      <c r="H35">
        <f t="shared" si="0"/>
        <v>5.9</v>
      </c>
    </row>
    <row r="36" spans="1:8" ht="15.75" thickBot="1" x14ac:dyDescent="0.3">
      <c r="A36" s="6" t="s">
        <v>0</v>
      </c>
      <c r="B36" s="7" t="s">
        <v>1</v>
      </c>
      <c r="C36" s="8">
        <v>0.03</v>
      </c>
      <c r="D36" s="8">
        <v>3.2399999999999998E-2</v>
      </c>
      <c r="E36" s="9">
        <v>49096</v>
      </c>
      <c r="F36" s="7">
        <v>98.06</v>
      </c>
      <c r="G36" s="7">
        <v>98.19</v>
      </c>
      <c r="H36">
        <f t="shared" si="0"/>
        <v>9.4</v>
      </c>
    </row>
    <row r="37" spans="1:8" ht="15.75" thickBot="1" x14ac:dyDescent="0.3">
      <c r="A37" s="6" t="s">
        <v>0</v>
      </c>
      <c r="B37" s="7" t="s">
        <v>1</v>
      </c>
      <c r="C37" s="8">
        <v>3.2500000000000001E-2</v>
      </c>
      <c r="D37" s="8">
        <v>3.2500000000000001E-2</v>
      </c>
      <c r="E37" s="9">
        <v>49279</v>
      </c>
      <c r="F37" s="7">
        <v>99.77</v>
      </c>
      <c r="G37" s="7">
        <v>100.07</v>
      </c>
      <c r="H37">
        <f t="shared" si="0"/>
        <v>9.9</v>
      </c>
    </row>
    <row r="38" spans="1:8" ht="15.75" thickBot="1" x14ac:dyDescent="0.3">
      <c r="A38" s="6" t="s">
        <v>0</v>
      </c>
      <c r="B38" s="7" t="s">
        <v>1</v>
      </c>
      <c r="C38" s="8">
        <v>3.2500000000000001E-2</v>
      </c>
      <c r="D38" s="8">
        <v>2.93E-2</v>
      </c>
      <c r="E38" s="9">
        <v>46997</v>
      </c>
      <c r="F38" s="7">
        <v>101.11</v>
      </c>
      <c r="G38" s="7">
        <v>101.33</v>
      </c>
      <c r="H38">
        <f t="shared" si="0"/>
        <v>3.65</v>
      </c>
    </row>
    <row r="39" spans="1:8" ht="15.75" thickBot="1" x14ac:dyDescent="0.3">
      <c r="A39" s="6" t="s">
        <v>0</v>
      </c>
      <c r="B39" s="7" t="s">
        <v>1</v>
      </c>
      <c r="C39" s="8">
        <v>1.4999999999999999E-2</v>
      </c>
      <c r="D39" s="8">
        <v>3.1300000000000001E-2</v>
      </c>
      <c r="E39" s="9">
        <v>48183</v>
      </c>
      <c r="F39" s="7">
        <v>89.91</v>
      </c>
      <c r="G39" s="7">
        <v>90.15</v>
      </c>
      <c r="H39">
        <f t="shared" si="0"/>
        <v>6.9</v>
      </c>
    </row>
    <row r="40" spans="1:8" ht="15.75" thickBot="1" x14ac:dyDescent="0.3">
      <c r="A40" s="6" t="s">
        <v>0</v>
      </c>
      <c r="B40" s="7" t="s">
        <v>1</v>
      </c>
      <c r="C40" s="8">
        <v>1.4999999999999999E-2</v>
      </c>
      <c r="D40" s="8">
        <v>3.09E-2</v>
      </c>
      <c r="E40" s="9">
        <v>48000</v>
      </c>
      <c r="F40" s="7">
        <v>90.71</v>
      </c>
      <c r="G40" s="7">
        <v>90.95</v>
      </c>
      <c r="H40">
        <f t="shared" si="0"/>
        <v>6.4</v>
      </c>
    </row>
    <row r="41" spans="1:8" ht="15.75" thickBot="1" x14ac:dyDescent="0.3">
      <c r="A41" s="6" t="s">
        <v>0</v>
      </c>
      <c r="B41" s="7" t="s">
        <v>1</v>
      </c>
      <c r="C41" s="8">
        <v>3.5000000000000003E-2</v>
      </c>
      <c r="D41" s="8">
        <v>2.8899999999999999E-2</v>
      </c>
      <c r="E41" s="9">
        <v>46813</v>
      </c>
      <c r="F41" s="7">
        <v>101.81</v>
      </c>
      <c r="G41" s="7">
        <v>102.03</v>
      </c>
      <c r="H41">
        <f t="shared" si="0"/>
        <v>3.15</v>
      </c>
    </row>
    <row r="42" spans="1:8" ht="15.75" thickBot="1" x14ac:dyDescent="0.3">
      <c r="A42" s="6" t="s">
        <v>0</v>
      </c>
      <c r="B42" s="7" t="s">
        <v>1</v>
      </c>
      <c r="C42" s="8">
        <v>0.04</v>
      </c>
      <c r="D42" s="8">
        <v>2.9399999999999999E-2</v>
      </c>
      <c r="E42" s="9">
        <v>47178</v>
      </c>
      <c r="F42" s="7">
        <v>104.07</v>
      </c>
      <c r="G42" s="7">
        <v>104.2</v>
      </c>
      <c r="H42">
        <f t="shared" si="0"/>
        <v>4.1500000000000004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2.8799999999999999E-2</v>
      </c>
      <c r="E43" s="9">
        <v>47270</v>
      </c>
      <c r="F43" s="7">
        <v>97.41</v>
      </c>
      <c r="G43" s="7">
        <v>97.67</v>
      </c>
      <c r="H43">
        <f t="shared" si="0"/>
        <v>4.4000000000000004</v>
      </c>
    </row>
    <row r="44" spans="1:8" ht="15.75" thickBot="1" x14ac:dyDescent="0.3">
      <c r="A44" s="6" t="s">
        <v>0</v>
      </c>
      <c r="B44" s="7" t="s">
        <v>1</v>
      </c>
      <c r="C44" s="8">
        <v>2.75E-2</v>
      </c>
      <c r="D44" s="8">
        <v>0.03</v>
      </c>
      <c r="E44" s="9">
        <v>47543</v>
      </c>
      <c r="F44" s="7" t="s">
        <v>2</v>
      </c>
      <c r="G44" s="7" t="s">
        <v>2</v>
      </c>
      <c r="H44">
        <f t="shared" si="0"/>
        <v>5.15</v>
      </c>
    </row>
  </sheetData>
  <hyperlinks>
    <hyperlink ref="A2" r:id="rId1" display="https://markets.businessinsider.com/bonds/canadacd-bonds_201425-Bond-2025-ca135087d507" xr:uid="{325DDF0D-D31C-460B-8FCE-7DADD375AB6B}"/>
    <hyperlink ref="A3" r:id="rId2" display="https://markets.businessinsider.com/bonds/canadacd-bonds_201526-Bond-2026-ca135087e679" xr:uid="{C9E6F320-BDF9-42E5-93FE-35744AE9DC28}"/>
    <hyperlink ref="A4" r:id="rId3" display="https://markets.businessinsider.com/bonds/canadacd-bonds_201627-Bond-2027-ca135087f825" xr:uid="{99F7DB24-0C48-4D96-BC51-39A2D4EE67BC}"/>
    <hyperlink ref="A5" r:id="rId4" display="https://markets.businessinsider.com/bonds/canadacd-bonds_201925-Bond-2025-ca135087k528" xr:uid="{2461201B-3AB6-4466-A9C4-B5E7C377D0B8}"/>
    <hyperlink ref="A6" r:id="rId5" display="https://markets.businessinsider.com/bonds/canadacd-bonds_202025-Bond-2025-ca135087k940" xr:uid="{77ECDAD4-D1BE-4EAC-A45D-69D33DB5053E}"/>
    <hyperlink ref="A7" r:id="rId6" display="https://markets.businessinsider.com/bonds/canadacd-bonds_202026-Bond-2026-ca135087l518" xr:uid="{E41FE0D1-4896-4B9D-9440-6C62DAFE1237}"/>
    <hyperlink ref="A8" r:id="rId7" display="https://markets.businessinsider.com/bonds/canadacd-bonds_202126-Bond-2026-ca135087l930" xr:uid="{79E1B70A-60E2-4316-90E3-45B0816BE086}"/>
    <hyperlink ref="A9" r:id="rId8" display="https://markets.businessinsider.com/bonds/canadacd-bonds_202127-Bond-2027-ca135087m847" xr:uid="{20668BCD-5512-4D43-8738-9C2A1B7D6740}"/>
    <hyperlink ref="A10" r:id="rId9" display="https://markets.businessinsider.com/bonds/canadacd-bonds_202225-Bond-2025-ca135087n340" xr:uid="{DA1DDF2E-5479-48B5-8437-D51E52AE1B22}"/>
    <hyperlink ref="A11" r:id="rId10" display="https://markets.businessinsider.com/bonds/canadacd-bonds_202227-Bond-2027-ca135087n837" xr:uid="{D0ABF088-7AC5-49E7-B0FC-FE2B693F2A00}"/>
    <hyperlink ref="A12" r:id="rId11" display="https://markets.businessinsider.com/bonds/canadacd-bonds_202225-Bond-2025-ca135087p246" xr:uid="{3586E5BD-A1F7-4585-B012-B67D8B4F3777}"/>
    <hyperlink ref="A13" r:id="rId12" display="https://markets.businessinsider.com/bonds/canadacd-bonds_202225-Bond-2025-ca135087p659" xr:uid="{2F48BFD3-8CFE-4962-A13E-69E7B8B9EF68}"/>
    <hyperlink ref="A14" r:id="rId13" display="https://markets.businessinsider.com/bonds/canadacd-bonds_202227-Bond-2027-ca135087p733" xr:uid="{C4B8530E-A0BF-4281-A4EE-6FB0982C6109}"/>
    <hyperlink ref="A15" r:id="rId14" display="https://markets.businessinsider.com/bonds/canadacd-bonds_202326-Bond-2026-ca135087p816" xr:uid="{3C037909-FEC5-483D-8F49-7D547B2D60DF}"/>
    <hyperlink ref="A16" r:id="rId15" display="https://markets.businessinsider.com/bonds/canadacd-bonds_202325_sq319-Bond-2025-ca135087q319" xr:uid="{42573616-0AD5-40C1-B7B8-02DF2AF0A5FE}"/>
    <hyperlink ref="A17" r:id="rId16" display="https://markets.businessinsider.com/bonds/canadacd-bonds_202325-Bond-2025-ca135087q640" xr:uid="{9B42AEE9-8FB6-457E-B157-C86FD7AA93D5}"/>
    <hyperlink ref="A18" r:id="rId17" display="https://markets.businessinsider.com/bonds/canadacd-bonds_202325-Bond-2025-ca135087q806" xr:uid="{BB8881C6-50DA-4D91-BE39-770BCDBF38BA}"/>
    <hyperlink ref="A19" r:id="rId18" display="https://markets.businessinsider.com/bonds/canadacd-bonds_202326-Bond-2026-ca135087r226" xr:uid="{54FFFB41-5B9A-45F7-A4B8-1066B12880A8}"/>
    <hyperlink ref="A20" r:id="rId19" display="https://markets.businessinsider.com/bonds/canadacd-bonds_202426-Bond-2026-ca135087r556" xr:uid="{2062EB5C-957C-4502-98D4-F4DB9BFB4F93}"/>
    <hyperlink ref="A21" r:id="rId20" display="https://markets.businessinsider.com/bonds/canadacd-bonds_202426-Bond-2026-ca135087r978" xr:uid="{B85EFC05-CF06-4AEC-851E-2461CA5655B4}"/>
    <hyperlink ref="A22" r:id="rId21" display="https://markets.businessinsider.com/bonds/9_000-canada-government-of-Bond-2025-ca135087vh40" xr:uid="{9B86ECEA-17FC-4F55-9F89-5E3ECF13A1A9}"/>
    <hyperlink ref="A23" r:id="rId22" display="https://markets.businessinsider.com/bonds/canadacd-bonds_201425-Bond-2025-ca135087d507" xr:uid="{1FA11FF0-EEAC-4E36-AB45-3BC56FB99F92}"/>
    <hyperlink ref="A24" r:id="rId23" display="https://markets.businessinsider.com/bonds/canadacd-bonds_202225-Bond-2025-ca135087p246" xr:uid="{F002C7D3-D0FA-4217-AECA-BC672731286D}"/>
    <hyperlink ref="A25" r:id="rId24" display="https://markets.businessinsider.com/bonds/canadacd-bonds_202326-Bond-2026-ca135087p816" xr:uid="{02AED6E1-8EB0-46C4-8121-21E6AEC25FE4}"/>
    <hyperlink ref="A26" r:id="rId25" display="https://markets.businessinsider.com/bonds/canadacd-bonds_202232-Bond-2032-ca135087n597" xr:uid="{A8CE723E-0735-46E4-BFBC-A971F4F8C6A2}"/>
    <hyperlink ref="A27" r:id="rId26" display="https://markets.businessinsider.com/bonds/canadacd-bonds_201728-Bond-2028-ca135087h235" xr:uid="{A8D5E17D-7FF4-46F9-87AA-C19C526B46AA}"/>
    <hyperlink ref="A28" r:id="rId27" display="https://markets.businessinsider.com/bonds/canadacd-bonds_202232-Bond-2032-ca135087p329" xr:uid="{5C47EB46-2506-4841-8E25-4250B38BE062}"/>
    <hyperlink ref="A29" r:id="rId28" display="https://markets.businessinsider.com/bonds/canadacd-bonds_202333-Bond-2033-ca135087q723" xr:uid="{26097446-1AF8-48A0-A2A5-978CA906E5F3}"/>
    <hyperlink ref="A30" r:id="rId29" display="https://markets.businessinsider.com/bonds/canadacd-bonds_202434-Bond-2034-ca135087r713" xr:uid="{4B938FB5-8545-4B9D-B4E3-045FD7423FE0}"/>
    <hyperlink ref="A31" r:id="rId30" display="https://markets.businessinsider.com/bonds/5_750-canada-government-of-Bond-2033-ca135087xg49" xr:uid="{D736002A-3F74-42D5-9E73-7CE26D9C9569}"/>
    <hyperlink ref="A32" r:id="rId31" display="https://markets.businessinsider.com/bonds/5_750-canada-government-of-Bond-2029-ca135087wl43" xr:uid="{709F0957-0F35-46AB-9DDA-999C664D4E9E}"/>
    <hyperlink ref="A33" r:id="rId32" display="https://markets.businessinsider.com/bonds/canadacd-bonds_202229-Bond-2029-ca135087n670" xr:uid="{A16B0174-3B8F-46AC-865B-C2707D210CB3}"/>
    <hyperlink ref="A34" r:id="rId33" display="https://markets.businessinsider.com/bonds/canadacd-bonds_202429-Bond-2029-ca135087r895" xr:uid="{5FC01FDD-9076-4A1C-91BA-D7FA42EEF5F3}"/>
    <hyperlink ref="A35" r:id="rId34" display="https://markets.businessinsider.com/bonds/canadacd-bonds_202030_series_l443-Bond-2030-ca135087l443" xr:uid="{0562826E-8562-4999-8CE0-6186937F50B4}"/>
    <hyperlink ref="A36" r:id="rId35" display="https://markets.businessinsider.com/bonds/canadacd-bonds_202334-Bond-2034-ca135087r481" xr:uid="{C8DCAFD2-EAE5-4D96-8DE1-966EFA7B461C}"/>
    <hyperlink ref="A37" r:id="rId36" display="https://markets.businessinsider.com/bonds/canadacd-bonds_202434-Bond-2034-ca135087s216" xr:uid="{0336D92E-85CC-46DC-9369-37D5267719CB}"/>
    <hyperlink ref="A38" r:id="rId37" display="https://markets.businessinsider.com/bonds/canadacd-bonds_202328-Bond-2028-ca135087q491" xr:uid="{DF99B1C0-4ADB-42B0-9912-584D63D929A9}"/>
    <hyperlink ref="A39" r:id="rId38" display="https://markets.businessinsider.com/bonds/canadacd-bonds_202131-Bond-2031-ca135087n266" xr:uid="{C998F136-B6D0-449D-A92C-C9D0A51F035A}"/>
    <hyperlink ref="A40" r:id="rId39" display="https://markets.businessinsider.com/bonds/canadacd-bonds_202131-Bond-2031-ca135087m276" xr:uid="{027EDD62-B8AC-4BA6-A1BE-C28FE18F4E1D}"/>
    <hyperlink ref="A41" r:id="rId40" display="https://markets.businessinsider.com/bonds/canadacd-bonds_202228-Bond-2028-ca135087p576" xr:uid="{C3EDFFA9-1DEC-4657-AB76-031772C9ADFE}"/>
    <hyperlink ref="A42" r:id="rId41" display="https://markets.businessinsider.com/bonds/canadacd-bonds_202329-Bond-2029-ca135087q988" xr:uid="{31B5FB62-F2F0-40E2-9053-2527BA878382}"/>
    <hyperlink ref="A43" r:id="rId42" display="https://markets.businessinsider.com/bonds/canadacd-bonds_201829-Bond-2029-ca135087j397" xr:uid="{9182C5E6-3E29-4FCB-884D-460746831645}"/>
    <hyperlink ref="A44" r:id="rId43" display="https://markets.businessinsider.com/bonds/canadacd-bonds_202430-Bond-2030-ca135087s471" xr:uid="{3EE21526-6012-4E41-A479-04896E70D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636-CC3B-4ABF-A9CC-90C4A3065D59}">
  <dimension ref="A1:H44"/>
  <sheetViews>
    <sheetView workbookViewId="0">
      <selection activeCell="H2" sqref="H2"/>
    </sheetView>
  </sheetViews>
  <sheetFormatPr defaultRowHeight="15" x14ac:dyDescent="0.25"/>
  <cols>
    <col min="5" max="5" width="13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1" t="s">
        <v>0</v>
      </c>
      <c r="B2" s="2" t="s">
        <v>1</v>
      </c>
      <c r="C2" s="3">
        <v>1.2500000000000001E-2</v>
      </c>
      <c r="D2" s="3">
        <v>2.9100000000000001E-2</v>
      </c>
      <c r="E2" s="4">
        <v>46447</v>
      </c>
      <c r="F2" s="2">
        <v>96.59</v>
      </c>
      <c r="G2" s="2">
        <v>96.62</v>
      </c>
      <c r="H2">
        <f>YEARFRAC("2025-01-08", E2)</f>
        <v>2.1472222222222221</v>
      </c>
    </row>
    <row r="3" spans="1:8" ht="15.75" thickBot="1" x14ac:dyDescent="0.3">
      <c r="A3" s="1" t="s">
        <v>0</v>
      </c>
      <c r="B3" s="2" t="s">
        <v>1</v>
      </c>
      <c r="C3" s="3">
        <v>5.0000000000000001E-3</v>
      </c>
      <c r="D3" s="3">
        <v>3.0200000000000001E-2</v>
      </c>
      <c r="E3" s="4">
        <v>45901</v>
      </c>
      <c r="F3" s="2">
        <v>98.4</v>
      </c>
      <c r="G3" s="2">
        <v>98.42</v>
      </c>
      <c r="H3">
        <f t="shared" ref="H3:H44" si="0">YEARFRAC("2025-01-08", E3)</f>
        <v>0.64722222222222225</v>
      </c>
    </row>
    <row r="4" spans="1:8" ht="15.75" thickBot="1" x14ac:dyDescent="0.3">
      <c r="A4" s="1" t="s">
        <v>0</v>
      </c>
      <c r="B4" s="2" t="s">
        <v>1</v>
      </c>
      <c r="C4" s="3">
        <v>2.5000000000000001E-3</v>
      </c>
      <c r="D4" s="3">
        <v>2.98E-2</v>
      </c>
      <c r="E4" s="4">
        <v>46082</v>
      </c>
      <c r="F4" s="2">
        <v>96.96</v>
      </c>
      <c r="G4" s="2">
        <v>96.98</v>
      </c>
      <c r="H4">
        <f t="shared" si="0"/>
        <v>1.1472222222222221</v>
      </c>
    </row>
    <row r="5" spans="1:8" ht="15.75" thickBot="1" x14ac:dyDescent="0.3">
      <c r="A5" s="1" t="s">
        <v>0</v>
      </c>
      <c r="B5" s="2" t="s">
        <v>1</v>
      </c>
      <c r="C5" s="3">
        <v>3.245E-2</v>
      </c>
      <c r="D5" s="3">
        <v>2.8299999999999999E-2</v>
      </c>
      <c r="E5" s="4">
        <v>46623</v>
      </c>
      <c r="F5" s="2">
        <v>100.97</v>
      </c>
      <c r="G5" s="2">
        <v>101.07</v>
      </c>
      <c r="H5">
        <f t="shared" si="0"/>
        <v>2.6277777777777778</v>
      </c>
    </row>
    <row r="6" spans="1:8" ht="15.75" thickBot="1" x14ac:dyDescent="0.3">
      <c r="A6" s="1" t="s">
        <v>0</v>
      </c>
      <c r="B6" s="2" t="s">
        <v>1</v>
      </c>
      <c r="C6" s="3">
        <v>0.08</v>
      </c>
      <c r="D6" s="3">
        <v>2.81E-2</v>
      </c>
      <c r="E6" s="4">
        <v>46539</v>
      </c>
      <c r="F6" s="2">
        <v>111.64</v>
      </c>
      <c r="G6" s="2">
        <v>111.92</v>
      </c>
      <c r="H6">
        <f t="shared" si="0"/>
        <v>2.3972222222222221</v>
      </c>
    </row>
    <row r="7" spans="1:8" ht="15.75" thickBot="1" x14ac:dyDescent="0.3">
      <c r="A7" s="1" t="s">
        <v>0</v>
      </c>
      <c r="B7" s="2" t="s">
        <v>1</v>
      </c>
      <c r="C7" s="3">
        <v>0.01</v>
      </c>
      <c r="D7" s="3">
        <v>2.8299999999999999E-2</v>
      </c>
      <c r="E7" s="4">
        <v>46539</v>
      </c>
      <c r="F7" s="2">
        <v>95.71</v>
      </c>
      <c r="G7" s="2">
        <v>95.93</v>
      </c>
      <c r="H7">
        <f t="shared" si="0"/>
        <v>2.3972222222222221</v>
      </c>
    </row>
    <row r="8" spans="1:8" ht="15.75" thickBot="1" x14ac:dyDescent="0.3">
      <c r="A8" s="1" t="s">
        <v>0</v>
      </c>
      <c r="B8" s="2" t="s">
        <v>1</v>
      </c>
      <c r="C8" s="3">
        <v>1.2500000000000001E-2</v>
      </c>
      <c r="D8" s="3">
        <v>3.1800000000000002E-2</v>
      </c>
      <c r="E8" s="4">
        <v>45717</v>
      </c>
      <c r="F8" s="2">
        <v>99.72</v>
      </c>
      <c r="G8" s="2">
        <v>99.73</v>
      </c>
      <c r="H8">
        <f t="shared" si="0"/>
        <v>0.14722222222222223</v>
      </c>
    </row>
    <row r="9" spans="1:8" ht="15.75" thickBot="1" x14ac:dyDescent="0.3">
      <c r="A9" s="1" t="s">
        <v>0</v>
      </c>
      <c r="B9" s="2" t="s">
        <v>1</v>
      </c>
      <c r="C9" s="3">
        <v>3.7499999999999999E-2</v>
      </c>
      <c r="D9" s="3">
        <v>3.0300000000000001E-2</v>
      </c>
      <c r="E9" s="4">
        <v>45778</v>
      </c>
      <c r="F9" s="2">
        <v>100.21</v>
      </c>
      <c r="G9" s="2">
        <v>100.22</v>
      </c>
      <c r="H9">
        <f t="shared" si="0"/>
        <v>0.31388888888888888</v>
      </c>
    </row>
    <row r="10" spans="1:8" ht="15.75" thickBot="1" x14ac:dyDescent="0.3">
      <c r="A10" s="1" t="s">
        <v>0</v>
      </c>
      <c r="B10" s="2" t="s">
        <v>1</v>
      </c>
      <c r="C10" s="3">
        <v>3.7499999999999999E-2</v>
      </c>
      <c r="D10" s="2" t="s">
        <v>2</v>
      </c>
      <c r="E10" s="4">
        <v>45689</v>
      </c>
      <c r="F10" s="2">
        <v>100.03</v>
      </c>
      <c r="G10" s="2">
        <v>100.04</v>
      </c>
      <c r="H10">
        <f t="shared" si="0"/>
        <v>6.3888888888888884E-2</v>
      </c>
    </row>
    <row r="11" spans="1:8" ht="15.75" thickBot="1" x14ac:dyDescent="0.3">
      <c r="A11" s="1" t="s">
        <v>0</v>
      </c>
      <c r="B11" s="2" t="s">
        <v>1</v>
      </c>
      <c r="C11" s="3">
        <v>3.5000000000000003E-2</v>
      </c>
      <c r="D11" s="3">
        <v>3.04E-2</v>
      </c>
      <c r="E11" s="4">
        <v>45870</v>
      </c>
      <c r="F11" s="2">
        <v>100.24</v>
      </c>
      <c r="G11" s="2">
        <v>100.25</v>
      </c>
      <c r="H11">
        <f t="shared" si="0"/>
        <v>0.56388888888888888</v>
      </c>
    </row>
    <row r="12" spans="1:8" ht="15.75" thickBot="1" x14ac:dyDescent="0.3">
      <c r="A12" s="1" t="s">
        <v>0</v>
      </c>
      <c r="B12" s="2" t="s">
        <v>1</v>
      </c>
      <c r="C12" s="3">
        <v>0.09</v>
      </c>
      <c r="D12" s="3">
        <v>3.0200000000000001E-2</v>
      </c>
      <c r="E12" s="4">
        <v>45809</v>
      </c>
      <c r="F12" s="2">
        <v>102.23</v>
      </c>
      <c r="G12" s="2">
        <v>102.45</v>
      </c>
      <c r="H12">
        <f t="shared" si="0"/>
        <v>0.3972222222222222</v>
      </c>
    </row>
    <row r="13" spans="1:8" ht="15.75" thickBot="1" x14ac:dyDescent="0.3">
      <c r="A13" s="1" t="s">
        <v>0</v>
      </c>
      <c r="B13" s="2" t="s">
        <v>1</v>
      </c>
      <c r="C13" s="3">
        <v>1.4999999999999999E-2</v>
      </c>
      <c r="D13" s="3">
        <v>2.8899999999999999E-2</v>
      </c>
      <c r="E13" s="4">
        <v>46174</v>
      </c>
      <c r="F13" s="2">
        <v>98.14</v>
      </c>
      <c r="G13" s="2">
        <v>98.21</v>
      </c>
      <c r="H13">
        <f t="shared" si="0"/>
        <v>1.3972222222222221</v>
      </c>
    </row>
    <row r="14" spans="1:8" ht="15.75" thickBot="1" x14ac:dyDescent="0.3">
      <c r="A14" s="1" t="s">
        <v>0</v>
      </c>
      <c r="B14" s="2" t="s">
        <v>1</v>
      </c>
      <c r="C14" s="3">
        <v>0.04</v>
      </c>
      <c r="D14" s="3">
        <v>2.9700000000000001E-2</v>
      </c>
      <c r="E14" s="4">
        <v>46143</v>
      </c>
      <c r="F14" s="2">
        <v>101.26</v>
      </c>
      <c r="G14" s="2">
        <v>101.38</v>
      </c>
      <c r="H14">
        <f t="shared" si="0"/>
        <v>1.3138888888888889</v>
      </c>
    </row>
    <row r="15" spans="1:8" ht="15.75" thickBot="1" x14ac:dyDescent="0.3">
      <c r="A15" s="1" t="s">
        <v>0</v>
      </c>
      <c r="B15" s="2" t="s">
        <v>1</v>
      </c>
      <c r="C15" s="3">
        <v>0.01</v>
      </c>
      <c r="D15" s="3">
        <v>2.9000000000000001E-2</v>
      </c>
      <c r="E15" s="4">
        <v>46266</v>
      </c>
      <c r="F15" s="2">
        <v>97</v>
      </c>
      <c r="G15" s="2">
        <v>97.02</v>
      </c>
      <c r="H15">
        <f t="shared" si="0"/>
        <v>1.6472222222222221</v>
      </c>
    </row>
    <row r="16" spans="1:8" ht="15.75" thickBot="1" x14ac:dyDescent="0.3">
      <c r="A16" s="1" t="s">
        <v>0</v>
      </c>
      <c r="B16" s="2" t="s">
        <v>1</v>
      </c>
      <c r="C16" s="3">
        <v>2.75E-2</v>
      </c>
      <c r="D16" s="3">
        <v>2.93E-2</v>
      </c>
      <c r="E16" s="4">
        <v>46631</v>
      </c>
      <c r="F16" s="2">
        <v>99.45</v>
      </c>
      <c r="G16" s="2">
        <v>99.65</v>
      </c>
      <c r="H16">
        <f t="shared" si="0"/>
        <v>2.6472222222222221</v>
      </c>
    </row>
    <row r="17" spans="1:8" ht="15.75" thickBot="1" x14ac:dyDescent="0.3">
      <c r="A17" s="1" t="s">
        <v>0</v>
      </c>
      <c r="B17" s="2" t="s">
        <v>1</v>
      </c>
      <c r="C17" s="3">
        <v>0.03</v>
      </c>
      <c r="D17" s="3">
        <v>2.9700000000000001E-2</v>
      </c>
      <c r="E17" s="4">
        <v>46113</v>
      </c>
      <c r="F17" s="2">
        <v>100.04</v>
      </c>
      <c r="G17" s="2">
        <v>100.06</v>
      </c>
      <c r="H17">
        <f t="shared" si="0"/>
        <v>1.2305555555555556</v>
      </c>
    </row>
    <row r="18" spans="1:8" ht="15.75" thickBot="1" x14ac:dyDescent="0.3">
      <c r="A18" s="1" t="s">
        <v>0</v>
      </c>
      <c r="B18" s="2" t="s">
        <v>1</v>
      </c>
      <c r="C18" s="3">
        <v>4.4999999999999998E-2</v>
      </c>
      <c r="D18" s="3">
        <v>2.9899999999999999E-2</v>
      </c>
      <c r="E18" s="4">
        <v>45962</v>
      </c>
      <c r="F18" s="2">
        <v>101.17</v>
      </c>
      <c r="G18" s="2">
        <v>101.21</v>
      </c>
      <c r="H18">
        <f t="shared" si="0"/>
        <v>0.81388888888888888</v>
      </c>
    </row>
    <row r="19" spans="1:8" ht="15.75" thickBot="1" x14ac:dyDescent="0.3">
      <c r="A19" s="1" t="s">
        <v>0</v>
      </c>
      <c r="B19" s="2" t="s">
        <v>1</v>
      </c>
      <c r="C19" s="3">
        <v>4.4999999999999998E-2</v>
      </c>
      <c r="D19" s="3">
        <v>2.9700000000000001E-2</v>
      </c>
      <c r="E19" s="4">
        <v>46054</v>
      </c>
      <c r="F19" s="2">
        <v>101.52</v>
      </c>
      <c r="G19" s="2">
        <v>101.62</v>
      </c>
      <c r="H19">
        <f t="shared" si="0"/>
        <v>1.0638888888888889</v>
      </c>
    </row>
    <row r="20" spans="1:8" ht="15.75" thickBot="1" x14ac:dyDescent="0.3">
      <c r="A20" s="1" t="s">
        <v>0</v>
      </c>
      <c r="B20" s="2" t="s">
        <v>1</v>
      </c>
      <c r="C20" s="3">
        <v>0.03</v>
      </c>
      <c r="D20" s="3">
        <v>2.93E-2</v>
      </c>
      <c r="E20" s="4">
        <v>46419</v>
      </c>
      <c r="F20" s="2">
        <v>100.01</v>
      </c>
      <c r="G20" s="2">
        <v>100.26</v>
      </c>
      <c r="H20">
        <f t="shared" si="0"/>
        <v>2.0638888888888891</v>
      </c>
    </row>
    <row r="21" spans="1:8" ht="15.75" thickBot="1" x14ac:dyDescent="0.3">
      <c r="A21" s="1" t="s">
        <v>0</v>
      </c>
      <c r="B21" s="2" t="s">
        <v>1</v>
      </c>
      <c r="C21" s="3">
        <v>0.04</v>
      </c>
      <c r="D21" s="3">
        <v>2.9600000000000001E-2</v>
      </c>
      <c r="E21" s="4">
        <v>46237</v>
      </c>
      <c r="F21" s="2">
        <v>101.52</v>
      </c>
      <c r="G21" s="2">
        <v>101.63</v>
      </c>
      <c r="H21">
        <f t="shared" si="0"/>
        <v>1.5694444444444444</v>
      </c>
    </row>
    <row r="22" spans="1:8" ht="15.75" thickBot="1" x14ac:dyDescent="0.3">
      <c r="A22" s="6" t="s">
        <v>0</v>
      </c>
      <c r="B22" s="7" t="s">
        <v>1</v>
      </c>
      <c r="C22" s="8">
        <v>1.4999999999999999E-2</v>
      </c>
      <c r="D22" s="8">
        <v>3.1600000000000003E-2</v>
      </c>
      <c r="E22" s="9">
        <v>45748</v>
      </c>
      <c r="F22" s="7">
        <v>99.63</v>
      </c>
      <c r="G22" s="7">
        <v>99.64</v>
      </c>
      <c r="H22">
        <f t="shared" si="0"/>
        <v>0.23055555555555557</v>
      </c>
    </row>
    <row r="23" spans="1:8" ht="15.75" thickBot="1" x14ac:dyDescent="0.3">
      <c r="A23" s="6" t="s">
        <v>0</v>
      </c>
      <c r="B23" s="7" t="s">
        <v>1</v>
      </c>
      <c r="C23" s="8">
        <v>2.2499999999999999E-2</v>
      </c>
      <c r="D23" s="8">
        <v>3.1300000000000001E-2</v>
      </c>
      <c r="E23" s="9">
        <v>45809</v>
      </c>
      <c r="F23" s="7">
        <v>99.66</v>
      </c>
      <c r="G23" s="7">
        <v>99.69</v>
      </c>
      <c r="H23">
        <f t="shared" si="0"/>
        <v>0.3972222222222222</v>
      </c>
    </row>
    <row r="24" spans="1:8" ht="15.75" thickBot="1" x14ac:dyDescent="0.3">
      <c r="A24" s="6" t="s">
        <v>0</v>
      </c>
      <c r="B24" s="7" t="s">
        <v>1</v>
      </c>
      <c r="C24" s="8">
        <v>3.2500000000000001E-2</v>
      </c>
      <c r="D24" s="8">
        <v>3.3000000000000002E-2</v>
      </c>
      <c r="E24" s="9">
        <v>46327</v>
      </c>
      <c r="F24" s="7" t="s">
        <v>2</v>
      </c>
      <c r="G24" s="7" t="s">
        <v>2</v>
      </c>
      <c r="H24">
        <f t="shared" si="0"/>
        <v>1.8138888888888889</v>
      </c>
    </row>
    <row r="25" spans="1:8" ht="15.75" thickBot="1" x14ac:dyDescent="0.3">
      <c r="A25" s="6" t="s">
        <v>0</v>
      </c>
      <c r="B25" s="7" t="s">
        <v>1</v>
      </c>
      <c r="C25" s="8">
        <v>0.03</v>
      </c>
      <c r="D25" s="8">
        <v>3.0300000000000001E-2</v>
      </c>
      <c r="E25" s="9">
        <v>45931</v>
      </c>
      <c r="F25" s="7">
        <v>99.97</v>
      </c>
      <c r="G25" s="7">
        <v>99.98</v>
      </c>
      <c r="H25">
        <f t="shared" si="0"/>
        <v>0.73055555555555551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2.92E-2</v>
      </c>
      <c r="E26" s="9">
        <v>46905</v>
      </c>
      <c r="F26" s="7">
        <v>97.04</v>
      </c>
      <c r="G26" s="7">
        <v>97.09</v>
      </c>
      <c r="H26">
        <f t="shared" si="0"/>
        <v>3.3972222222222221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2.87E-2</v>
      </c>
      <c r="E27" s="9">
        <v>47270</v>
      </c>
      <c r="F27" s="7">
        <v>97.27</v>
      </c>
      <c r="G27" s="7">
        <v>97.5</v>
      </c>
      <c r="H27">
        <f t="shared" si="0"/>
        <v>4.3972222222222221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3.0599999999999999E-2</v>
      </c>
      <c r="E28" s="9">
        <v>47818</v>
      </c>
      <c r="F28" s="7">
        <v>86.15</v>
      </c>
      <c r="G28" s="7">
        <v>86.39</v>
      </c>
      <c r="H28">
        <f t="shared" si="0"/>
        <v>5.8972222222222221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3.1099999999999999E-2</v>
      </c>
      <c r="E29" s="9">
        <v>48000</v>
      </c>
      <c r="F29" s="7">
        <v>90.56</v>
      </c>
      <c r="G29" s="7">
        <v>90.83</v>
      </c>
      <c r="H29">
        <f t="shared" si="0"/>
        <v>6.3972222222222221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3.15E-2</v>
      </c>
      <c r="E30" s="9">
        <v>48183</v>
      </c>
      <c r="F30" s="7">
        <v>89.65</v>
      </c>
      <c r="G30" s="7">
        <v>89.94</v>
      </c>
      <c r="H30">
        <f t="shared" si="0"/>
        <v>6.8972222222222221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3.1800000000000002E-2</v>
      </c>
      <c r="E31" s="9">
        <v>48366</v>
      </c>
      <c r="F31" s="7">
        <v>92.1</v>
      </c>
      <c r="G31" s="7">
        <v>92.35</v>
      </c>
      <c r="H31">
        <f t="shared" si="0"/>
        <v>7.3972222222222221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0.03</v>
      </c>
      <c r="E32" s="9">
        <v>47453</v>
      </c>
      <c r="F32" s="7">
        <v>96.42</v>
      </c>
      <c r="G32" s="7">
        <v>96.84</v>
      </c>
      <c r="H32">
        <f t="shared" si="0"/>
        <v>4.8972222222222221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3.2000000000000001E-2</v>
      </c>
      <c r="E33" s="9">
        <v>48549</v>
      </c>
      <c r="F33" s="7">
        <v>94.97</v>
      </c>
      <c r="G33" s="7">
        <v>95.23</v>
      </c>
      <c r="H33">
        <f t="shared" si="0"/>
        <v>7.8972222222222221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2.8899999999999999E-2</v>
      </c>
      <c r="E34" s="9">
        <v>46813</v>
      </c>
      <c r="F34" s="7">
        <v>101.7</v>
      </c>
      <c r="G34" s="7">
        <v>101.93</v>
      </c>
      <c r="H34">
        <f t="shared" si="0"/>
        <v>3.1472222222222221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2.92E-2</v>
      </c>
      <c r="E35" s="9">
        <v>46997</v>
      </c>
      <c r="F35" s="7">
        <v>100.97</v>
      </c>
      <c r="G35" s="7">
        <v>101.22</v>
      </c>
      <c r="H35">
        <f t="shared" si="0"/>
        <v>3.6472222222222221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3.2500000000000001E-2</v>
      </c>
      <c r="E36" s="9">
        <v>48914</v>
      </c>
      <c r="F36" s="7">
        <v>99.69</v>
      </c>
      <c r="G36" s="7">
        <v>100.02</v>
      </c>
      <c r="H36">
        <f t="shared" si="0"/>
        <v>8.8972222222222221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2.9600000000000001E-2</v>
      </c>
      <c r="E37" s="9">
        <v>47178</v>
      </c>
      <c r="F37" s="7">
        <v>103.9</v>
      </c>
      <c r="G37" s="7">
        <v>104.06</v>
      </c>
      <c r="H37">
        <f t="shared" si="0"/>
        <v>4.1472222222222221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3.2800000000000003E-2</v>
      </c>
      <c r="E38" s="9">
        <v>49096</v>
      </c>
      <c r="F38" s="7">
        <v>97.66</v>
      </c>
      <c r="G38" s="7">
        <v>97.81</v>
      </c>
      <c r="H38">
        <f t="shared" si="0"/>
        <v>9.3972222222222221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3.2599999999999997E-2</v>
      </c>
      <c r="E39" s="9">
        <v>49004</v>
      </c>
      <c r="F39" s="7">
        <v>101.72</v>
      </c>
      <c r="G39" s="7">
        <v>101.89</v>
      </c>
      <c r="H39">
        <f t="shared" si="0"/>
        <v>9.1472222222222221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0.03</v>
      </c>
      <c r="E40" s="9">
        <v>47362</v>
      </c>
      <c r="F40" s="7">
        <v>102.06</v>
      </c>
      <c r="G40" s="7">
        <v>102.19</v>
      </c>
      <c r="H40">
        <f t="shared" si="0"/>
        <v>4.6472222222222221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3.2899999999999999E-2</v>
      </c>
      <c r="E41" s="9">
        <v>49279</v>
      </c>
      <c r="F41" s="7">
        <v>99.53</v>
      </c>
      <c r="G41" s="7">
        <v>99.83</v>
      </c>
      <c r="H41">
        <f t="shared" si="0"/>
        <v>9.8972222222222221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3.0499999999999999E-2</v>
      </c>
      <c r="E42" s="9">
        <v>47543</v>
      </c>
      <c r="F42" s="7" t="s">
        <v>2</v>
      </c>
      <c r="G42" s="7" t="s">
        <v>2</v>
      </c>
      <c r="H42">
        <f t="shared" si="0"/>
        <v>5.1472222222222221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2.92E-2</v>
      </c>
      <c r="E43" s="9">
        <v>47270</v>
      </c>
      <c r="F43" s="7">
        <v>111.46</v>
      </c>
      <c r="G43" s="7">
        <v>111.57</v>
      </c>
      <c r="H43">
        <f t="shared" si="0"/>
        <v>4.3972222222222221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3.2300000000000002E-2</v>
      </c>
      <c r="E44" s="9">
        <v>48731</v>
      </c>
      <c r="F44" s="7">
        <v>117.88</v>
      </c>
      <c r="G44" s="7">
        <v>118.35</v>
      </c>
      <c r="H44">
        <f t="shared" si="0"/>
        <v>8.3972222222222221</v>
      </c>
    </row>
  </sheetData>
  <hyperlinks>
    <hyperlink ref="A2" r:id="rId1" display="https://markets.businessinsider.com/bonds/canadacd-bonds_202127-Bond-2027-ca135087m847" xr:uid="{14186F08-5987-470F-A530-5BE9BCD1A54E}"/>
    <hyperlink ref="A3" r:id="rId2" display="https://markets.businessinsider.com/bonds/canadacd-bonds_202025-Bond-2025-ca135087k940" xr:uid="{215F51E6-95D6-4B7D-A171-EDD95387B514}"/>
    <hyperlink ref="A4" r:id="rId3" display="https://markets.businessinsider.com/bonds/canadacd-bonds_202026-Bond-2026-ca135087l518" xr:uid="{EE3175D7-31CC-4254-8B99-80E1C29696AC}"/>
    <hyperlink ref="A5" r:id="rId4" display="https://markets.businessinsider.com/bonds/canadacd-bonds_202227-Bond-2027-ca135087p733" xr:uid="{489E7D46-3D4B-43FD-B597-5CC8C18AC633}"/>
    <hyperlink ref="A6" r:id="rId5" display="https://markets.businessinsider.com/bonds/8_000-canada-government-of-Bond-2027-ca135087vw17" xr:uid="{DB5F1211-A71C-4E4D-B346-6473D07CFEE1}"/>
    <hyperlink ref="A7" r:id="rId6" display="https://markets.businessinsider.com/bonds/canadacd-bonds_201627-Bond-2027-ca135087f825" xr:uid="{B8BCD063-E93F-4EEA-A688-2A1658C12C0B}"/>
    <hyperlink ref="A8" r:id="rId7" display="https://markets.businessinsider.com/bonds/canadacd-bonds_201925-Bond-2025-ca135087k528" xr:uid="{5334A67E-3E13-4BE2-95A3-C12E4BFAC141}"/>
    <hyperlink ref="A9" r:id="rId8" display="https://markets.businessinsider.com/bonds/canadacd-bonds_202325_sq319-Bond-2025-ca135087q319" xr:uid="{537E110E-4BAC-4789-BC50-520CED81EA5A}"/>
    <hyperlink ref="A10" r:id="rId9" display="https://markets.businessinsider.com/bonds/canadacd-bonds_202225-Bond-2025-ca135087p659" xr:uid="{487EAE82-719A-4122-9C97-7BF115A94E69}"/>
    <hyperlink ref="A11" r:id="rId10" display="https://markets.businessinsider.com/bonds/canadacd-bonds_202325-Bond-2025-ca135087q640" xr:uid="{C7D1D1F1-854F-4920-87A4-AEEF96C10956}"/>
    <hyperlink ref="A12" r:id="rId11" display="https://markets.businessinsider.com/bonds/9_000-canada-government-of-Bond-2025-ca135087vh40" xr:uid="{2E659520-CD05-4342-AFA0-37807ED45C17}"/>
    <hyperlink ref="A13" r:id="rId12" display="https://markets.businessinsider.com/bonds/canadacd-bonds_201526-Bond-2026-ca135087e679" xr:uid="{00037A0A-F3CB-4DE7-87CD-8FA897FC6BAC}"/>
    <hyperlink ref="A14" r:id="rId13" display="https://markets.businessinsider.com/bonds/canadacd-bonds_202426-Bond-2026-ca135087r556" xr:uid="{BEE6229D-8EDA-4675-86A2-4568C38FBA3A}"/>
    <hyperlink ref="A15" r:id="rId14" display="https://markets.businessinsider.com/bonds/canadacd-bonds_202126-Bond-2026-ca135087l930" xr:uid="{53E980EC-D41D-40B3-B0FE-E7088F24B2E3}"/>
    <hyperlink ref="A16" r:id="rId15" display="https://markets.businessinsider.com/bonds/canadacd-bonds_202227-Bond-2027-ca135087n837" xr:uid="{C545568D-0E6B-4779-A9F0-D0BD65F0321E}"/>
    <hyperlink ref="A17" r:id="rId16" display="https://markets.businessinsider.com/bonds/canadacd-bonds_202326-Bond-2026-ca135087p816" xr:uid="{9E691ACE-D46C-4ABB-AA47-DA5EE4378ECA}"/>
    <hyperlink ref="A18" r:id="rId17" display="https://markets.businessinsider.com/bonds/canadacd-bonds_202325-Bond-2025-ca135087q806" xr:uid="{B10FC4FA-7902-451B-B181-437BE8E15A16}"/>
    <hyperlink ref="A19" r:id="rId18" display="https://markets.businessinsider.com/bonds/canadacd-bonds_202326-Bond-2026-ca135087r226" xr:uid="{174696E3-E2DF-4597-946B-2556D587B31A}"/>
    <hyperlink ref="A20" r:id="rId19" display="https://markets.businessinsider.com/bonds/canadacd-bonds_202427-Bond-2027-ca135087s547" xr:uid="{FCB7C65D-6CE8-47CB-96A4-47C9E2979A1D}"/>
    <hyperlink ref="A21" r:id="rId20" display="https://markets.businessinsider.com/bonds/canadacd-bonds_202426-Bond-2026-ca135087r978" xr:uid="{F2710961-ED2E-43D6-B6A4-08F6EE815FB0}"/>
    <hyperlink ref="A22" r:id="rId21" display="https://markets.businessinsider.com/bonds/canadacd-bonds_202225-Bond-2025-ca135087n340" xr:uid="{81587DC0-50DD-4FB6-8F48-F13839208E9E}"/>
    <hyperlink ref="A23" r:id="rId22" display="https://markets.businessinsider.com/bonds/canadacd-bonds_201425-Bond-2025-ca135087d507" xr:uid="{6EA83A81-7D54-43F2-BA19-98900C2BDDBB}"/>
    <hyperlink ref="A24" r:id="rId23" display="https://markets.businessinsider.com/bonds/canadacd-bonds_202426-Bond-2026-ca135087s398" xr:uid="{F4817589-543E-4B1F-A85A-D59DC3E48D3E}"/>
    <hyperlink ref="A25" r:id="rId24" display="https://markets.businessinsider.com/bonds/canadacd-bonds_202225-Bond-2025-ca135087p246" xr:uid="{15725587-9AD6-4335-A8E1-4411BFF2E5A1}"/>
    <hyperlink ref="A26" r:id="rId25" display="https://markets.businessinsider.com/bonds/canadacd-bonds_201728-Bond-2028-ca135087h235" xr:uid="{9FF278E5-0A68-4FB5-AB55-13451F911001}"/>
    <hyperlink ref="A27" r:id="rId26" display="https://markets.businessinsider.com/bonds/canadacd-bonds_201829-Bond-2029-ca135087j397" xr:uid="{D6B2246D-8135-481F-B4E9-0646E71399A9}"/>
    <hyperlink ref="A28" r:id="rId27" display="https://markets.businessinsider.com/bonds/canadacd-bonds_202030_series_l443-Bond-2030-ca135087l443" xr:uid="{F9D24A2A-B5AF-446A-ADFA-6F82B781515D}"/>
    <hyperlink ref="A29" r:id="rId28" display="https://markets.businessinsider.com/bonds/canadacd-bonds_202131-Bond-2031-ca135087m276" xr:uid="{619FC762-0CBE-43A4-93C9-7E125A242054}"/>
    <hyperlink ref="A30" r:id="rId29" display="https://markets.businessinsider.com/bonds/canadacd-bonds_202131-Bond-2031-ca135087n266" xr:uid="{7D5CC371-9A54-4349-9B36-4457664BF504}"/>
    <hyperlink ref="A31" r:id="rId30" display="https://markets.businessinsider.com/bonds/canadacd-bonds_202232-Bond-2032-ca135087n597" xr:uid="{7A2650D6-B996-4FC7-87C9-350FC7C5F3F1}"/>
    <hyperlink ref="A32" r:id="rId31" display="https://markets.businessinsider.com/bonds/canadacd-bonds_202229-Bond-2029-ca135087n670" xr:uid="{FCACD58B-B40F-4B4F-AE72-C91BEE25B7E7}"/>
    <hyperlink ref="A33" r:id="rId32" display="https://markets.businessinsider.com/bonds/canadacd-bonds_202232-Bond-2032-ca135087p329" xr:uid="{E21C5492-194D-4205-BDEC-97F1C11CBBB5}"/>
    <hyperlink ref="A34" r:id="rId33" display="https://markets.businessinsider.com/bonds/canadacd-bonds_202228-Bond-2028-ca135087p576" xr:uid="{7C476C71-6125-4014-958F-6A5BA2493FCB}"/>
    <hyperlink ref="A35" r:id="rId34" display="https://markets.businessinsider.com/bonds/canadacd-bonds_202328-Bond-2028-ca135087q491" xr:uid="{8A875841-CE8A-4D79-B8CA-6E10234DE586}"/>
    <hyperlink ref="A36" r:id="rId35" display="https://markets.businessinsider.com/bonds/canadacd-bonds_202333-Bond-2033-ca135087q723" xr:uid="{A8F23535-C193-4623-BAA1-88CACDCB89F8}"/>
    <hyperlink ref="A37" r:id="rId36" display="https://markets.businessinsider.com/bonds/canadacd-bonds_202329-Bond-2029-ca135087q988" xr:uid="{265D3DBA-F18F-42DB-93D3-9CC16864EDD2}"/>
    <hyperlink ref="A38" r:id="rId37" display="https://markets.businessinsider.com/bonds/canadacd-bonds_202334-Bond-2034-ca135087r481" xr:uid="{FD4DB203-1137-4381-BB1B-3B8ACB12E9F3}"/>
    <hyperlink ref="A39" r:id="rId38" display="https://markets.businessinsider.com/bonds/canadacd-bonds_202434-Bond-2034-ca135087r713" xr:uid="{57FDB491-664A-4F2F-8AF7-D93FCA364257}"/>
    <hyperlink ref="A40" r:id="rId39" display="https://markets.businessinsider.com/bonds/canadacd-bonds_202429-Bond-2029-ca135087r895" xr:uid="{1446B3E0-F847-429E-A7D6-9226C4F0A8B0}"/>
    <hyperlink ref="A41" r:id="rId40" display="https://markets.businessinsider.com/bonds/canadacd-bonds_202434-Bond-2034-ca135087s216" xr:uid="{92AACB78-7583-4D0E-9848-60F773274E3B}"/>
    <hyperlink ref="A42" r:id="rId41" display="https://markets.businessinsider.com/bonds/canadacd-bonds_202430-Bond-2030-ca135087s471" xr:uid="{122378D8-D571-4621-A0B4-06B7CAA3782A}"/>
    <hyperlink ref="A43" r:id="rId42" display="https://markets.businessinsider.com/bonds/5_750-canada-government-of-Bond-2029-ca135087wl43" xr:uid="{A0C0EB19-C2B4-4FF9-A2D5-60156878646D}"/>
    <hyperlink ref="A44" r:id="rId43" display="https://markets.businessinsider.com/bonds/5_750-canada-government-of-Bond-2033-ca135087xg49" xr:uid="{1DA1F989-051C-484F-A378-FE2EDBE7DC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5654-0696-438F-B9EE-B17EE1031990}">
  <dimension ref="A1:H44"/>
  <sheetViews>
    <sheetView workbookViewId="0">
      <selection activeCell="H2" sqref="H2"/>
    </sheetView>
  </sheetViews>
  <sheetFormatPr defaultRowHeight="15" x14ac:dyDescent="0.25"/>
  <cols>
    <col min="5" max="5" width="12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1.2500000000000001E-2</v>
      </c>
      <c r="D2" s="8">
        <v>3.1399999999999997E-2</v>
      </c>
      <c r="E2" s="9">
        <v>45717</v>
      </c>
      <c r="F2" s="7">
        <v>99.73</v>
      </c>
      <c r="G2" s="7">
        <v>99.75</v>
      </c>
      <c r="H2">
        <f>YEARFRAC("2025-01-09", E2)</f>
        <v>0.14444444444444443</v>
      </c>
    </row>
    <row r="3" spans="1:8" ht="15.75" thickBot="1" x14ac:dyDescent="0.3">
      <c r="A3" s="6" t="s">
        <v>0</v>
      </c>
      <c r="B3" s="7" t="s">
        <v>1</v>
      </c>
      <c r="C3" s="8">
        <v>0.09</v>
      </c>
      <c r="D3" s="8">
        <v>2.8299999999999999E-2</v>
      </c>
      <c r="E3" s="9">
        <v>45809</v>
      </c>
      <c r="F3" s="7">
        <v>102.11</v>
      </c>
      <c r="G3" s="7">
        <v>102.53</v>
      </c>
      <c r="H3">
        <f t="shared" ref="H3:H44" si="0">YEARFRAC("2025-01-09", E3)</f>
        <v>0.39444444444444443</v>
      </c>
    </row>
    <row r="4" spans="1:8" ht="15.75" thickBot="1" x14ac:dyDescent="0.3">
      <c r="A4" s="6" t="s">
        <v>0</v>
      </c>
      <c r="B4" s="7" t="s">
        <v>1</v>
      </c>
      <c r="C4" s="8">
        <v>2.2499999999999999E-2</v>
      </c>
      <c r="D4" s="8">
        <v>3.1399999999999997E-2</v>
      </c>
      <c r="E4" s="9">
        <v>45809</v>
      </c>
      <c r="F4" s="7">
        <v>99.64</v>
      </c>
      <c r="G4" s="7">
        <v>99.66</v>
      </c>
      <c r="H4">
        <f t="shared" si="0"/>
        <v>0.39444444444444443</v>
      </c>
    </row>
    <row r="5" spans="1:8" ht="15.75" thickBot="1" x14ac:dyDescent="0.3">
      <c r="A5" s="6" t="s">
        <v>0</v>
      </c>
      <c r="B5" s="7" t="s">
        <v>1</v>
      </c>
      <c r="C5" s="8">
        <v>3.245E-2</v>
      </c>
      <c r="D5" s="8">
        <v>2.87E-2</v>
      </c>
      <c r="E5" s="9">
        <v>46623</v>
      </c>
      <c r="F5" s="7">
        <v>100.22</v>
      </c>
      <c r="G5" s="7">
        <v>101.23</v>
      </c>
      <c r="H5">
        <f t="shared" si="0"/>
        <v>2.625</v>
      </c>
    </row>
    <row r="6" spans="1:8" ht="15.75" thickBot="1" x14ac:dyDescent="0.3">
      <c r="A6" s="6" t="s">
        <v>0</v>
      </c>
      <c r="B6" s="7" t="s">
        <v>1</v>
      </c>
      <c r="C6" s="8">
        <v>4.4999999999999998E-2</v>
      </c>
      <c r="D6" s="8">
        <v>2.9899999999999999E-2</v>
      </c>
      <c r="E6" s="9">
        <v>46054</v>
      </c>
      <c r="F6" s="7">
        <v>101.55</v>
      </c>
      <c r="G6" s="7">
        <v>101.6</v>
      </c>
      <c r="H6">
        <f t="shared" si="0"/>
        <v>1.0611111111111111</v>
      </c>
    </row>
    <row r="7" spans="1:8" ht="15.75" thickBot="1" x14ac:dyDescent="0.3">
      <c r="A7" s="6" t="s">
        <v>0</v>
      </c>
      <c r="B7" s="7" t="s">
        <v>1</v>
      </c>
      <c r="C7" s="8">
        <v>5.0000000000000001E-3</v>
      </c>
      <c r="D7" s="8">
        <v>3.0499999999999999E-2</v>
      </c>
      <c r="E7" s="9">
        <v>45901</v>
      </c>
      <c r="F7" s="7">
        <v>98.37</v>
      </c>
      <c r="G7" s="7">
        <v>98.45</v>
      </c>
      <c r="H7">
        <f t="shared" si="0"/>
        <v>0.64444444444444449</v>
      </c>
    </row>
    <row r="8" spans="1:8" ht="15.75" thickBot="1" x14ac:dyDescent="0.3">
      <c r="A8" s="6" t="s">
        <v>0</v>
      </c>
      <c r="B8" s="7" t="s">
        <v>1</v>
      </c>
      <c r="C8" s="8">
        <v>0.03</v>
      </c>
      <c r="D8" s="8">
        <v>2.9700000000000001E-2</v>
      </c>
      <c r="E8" s="9">
        <v>46113</v>
      </c>
      <c r="F8" s="7">
        <v>100</v>
      </c>
      <c r="G8" s="7">
        <v>100.08</v>
      </c>
      <c r="H8">
        <f t="shared" si="0"/>
        <v>1.2277777777777779</v>
      </c>
    </row>
    <row r="9" spans="1:8" ht="15.75" thickBot="1" x14ac:dyDescent="0.3">
      <c r="A9" s="6" t="s">
        <v>0</v>
      </c>
      <c r="B9" s="7" t="s">
        <v>1</v>
      </c>
      <c r="C9" s="8">
        <v>0.04</v>
      </c>
      <c r="D9" s="8">
        <v>2.9899999999999999E-2</v>
      </c>
      <c r="E9" s="9">
        <v>46143</v>
      </c>
      <c r="F9" s="7">
        <v>101.24</v>
      </c>
      <c r="G9" s="7">
        <v>101.36</v>
      </c>
      <c r="H9">
        <f t="shared" si="0"/>
        <v>1.3111111111111111</v>
      </c>
    </row>
    <row r="10" spans="1:8" ht="15.75" thickBot="1" x14ac:dyDescent="0.3">
      <c r="A10" s="6" t="s">
        <v>0</v>
      </c>
      <c r="B10" s="7" t="s">
        <v>1</v>
      </c>
      <c r="C10" s="8">
        <v>0.03</v>
      </c>
      <c r="D10" s="8">
        <v>2.9600000000000001E-2</v>
      </c>
      <c r="E10" s="9">
        <v>46419</v>
      </c>
      <c r="F10" s="7">
        <v>100.01</v>
      </c>
      <c r="G10" s="7">
        <v>100.25</v>
      </c>
      <c r="H10">
        <f t="shared" si="0"/>
        <v>2.0611111111111109</v>
      </c>
    </row>
    <row r="11" spans="1:8" ht="15.75" thickBot="1" x14ac:dyDescent="0.3">
      <c r="A11" s="6" t="s">
        <v>0</v>
      </c>
      <c r="B11" s="7" t="s">
        <v>1</v>
      </c>
      <c r="C11" s="8">
        <v>0.08</v>
      </c>
      <c r="D11" s="8">
        <v>2.8400000000000002E-2</v>
      </c>
      <c r="E11" s="9">
        <v>46539</v>
      </c>
      <c r="F11" s="7">
        <v>111.61</v>
      </c>
      <c r="G11" s="7">
        <v>111.89</v>
      </c>
      <c r="H11">
        <f t="shared" si="0"/>
        <v>2.3944444444444444</v>
      </c>
    </row>
    <row r="12" spans="1:8" ht="15.75" thickBot="1" x14ac:dyDescent="0.3">
      <c r="A12" s="6" t="s">
        <v>0</v>
      </c>
      <c r="B12" s="7" t="s">
        <v>1</v>
      </c>
      <c r="C12" s="8">
        <v>4.4999999999999998E-2</v>
      </c>
      <c r="D12" s="8">
        <v>3.0200000000000001E-2</v>
      </c>
      <c r="E12" s="9">
        <v>45962</v>
      </c>
      <c r="F12" s="7">
        <v>101.12</v>
      </c>
      <c r="G12" s="7">
        <v>101.23</v>
      </c>
      <c r="H12">
        <f t="shared" si="0"/>
        <v>0.81111111111111112</v>
      </c>
    </row>
    <row r="13" spans="1:8" ht="15.75" thickBot="1" x14ac:dyDescent="0.3">
      <c r="A13" s="6" t="s">
        <v>0</v>
      </c>
      <c r="B13" s="7" t="s">
        <v>1</v>
      </c>
      <c r="C13" s="8">
        <v>0.04</v>
      </c>
      <c r="D13" s="8">
        <v>2.98E-2</v>
      </c>
      <c r="E13" s="9">
        <v>46237</v>
      </c>
      <c r="F13" s="7">
        <v>101.5</v>
      </c>
      <c r="G13" s="7">
        <v>101.62</v>
      </c>
      <c r="H13">
        <f t="shared" si="0"/>
        <v>1.5666666666666667</v>
      </c>
    </row>
    <row r="14" spans="1:8" ht="15.75" thickBot="1" x14ac:dyDescent="0.3">
      <c r="A14" s="6" t="s">
        <v>0</v>
      </c>
      <c r="B14" s="7" t="s">
        <v>1</v>
      </c>
      <c r="C14" s="8">
        <v>3.2500000000000001E-2</v>
      </c>
      <c r="D14" s="8">
        <v>3.0099999999999998E-2</v>
      </c>
      <c r="E14" s="9">
        <v>46327</v>
      </c>
      <c r="F14" s="7" t="s">
        <v>2</v>
      </c>
      <c r="G14" s="7" t="s">
        <v>2</v>
      </c>
      <c r="H14">
        <f t="shared" si="0"/>
        <v>1.8111111111111111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3.0300000000000001E-2</v>
      </c>
      <c r="E15" s="9">
        <v>45931</v>
      </c>
      <c r="F15" s="7">
        <v>99.95</v>
      </c>
      <c r="G15" s="7">
        <v>99.99</v>
      </c>
      <c r="H15">
        <f t="shared" si="0"/>
        <v>0.72777777777777775</v>
      </c>
    </row>
    <row r="16" spans="1:8" ht="15.75" thickBot="1" x14ac:dyDescent="0.3">
      <c r="A16" s="6" t="s">
        <v>0</v>
      </c>
      <c r="B16" s="7" t="s">
        <v>1</v>
      </c>
      <c r="C16" s="8">
        <v>1.4999999999999999E-2</v>
      </c>
      <c r="D16" s="8">
        <v>2.8799999999999999E-2</v>
      </c>
      <c r="E16" s="9">
        <v>46174</v>
      </c>
      <c r="F16" s="7">
        <v>98.12</v>
      </c>
      <c r="G16" s="7">
        <v>98.15</v>
      </c>
      <c r="H16">
        <f t="shared" si="0"/>
        <v>1.3944444444444444</v>
      </c>
    </row>
    <row r="17" spans="1:8" ht="15.75" thickBot="1" x14ac:dyDescent="0.3">
      <c r="A17" s="6" t="s">
        <v>0</v>
      </c>
      <c r="B17" s="7" t="s">
        <v>1</v>
      </c>
      <c r="C17" s="8">
        <v>2.5000000000000001E-3</v>
      </c>
      <c r="D17" s="8">
        <v>2.9899999999999999E-2</v>
      </c>
      <c r="E17" s="9">
        <v>46082</v>
      </c>
      <c r="F17" s="7">
        <v>96.94</v>
      </c>
      <c r="G17" s="7">
        <v>97.03</v>
      </c>
      <c r="H17">
        <f t="shared" si="0"/>
        <v>1.1444444444444444</v>
      </c>
    </row>
    <row r="18" spans="1:8" ht="15.75" thickBot="1" x14ac:dyDescent="0.3">
      <c r="A18" s="6" t="s">
        <v>0</v>
      </c>
      <c r="B18" s="7" t="s">
        <v>1</v>
      </c>
      <c r="C18" s="8">
        <v>0.01</v>
      </c>
      <c r="D18" s="8">
        <v>2.9000000000000001E-2</v>
      </c>
      <c r="E18" s="9">
        <v>46266</v>
      </c>
      <c r="F18" s="7">
        <v>96.98</v>
      </c>
      <c r="G18" s="7">
        <v>97</v>
      </c>
      <c r="H18">
        <f t="shared" si="0"/>
        <v>1.6444444444444444</v>
      </c>
    </row>
    <row r="19" spans="1:8" ht="15.75" thickBot="1" x14ac:dyDescent="0.3">
      <c r="A19" s="6" t="s">
        <v>0</v>
      </c>
      <c r="B19" s="7" t="s">
        <v>1</v>
      </c>
      <c r="C19" s="8">
        <v>0.01</v>
      </c>
      <c r="D19" s="8">
        <v>2.8400000000000002E-2</v>
      </c>
      <c r="E19" s="9">
        <v>46539</v>
      </c>
      <c r="F19" s="7">
        <v>95.76</v>
      </c>
      <c r="G19" s="7">
        <v>95.87</v>
      </c>
      <c r="H19">
        <f t="shared" si="0"/>
        <v>2.3944444444444444</v>
      </c>
    </row>
    <row r="20" spans="1:8" ht="15.75" thickBot="1" x14ac:dyDescent="0.3">
      <c r="A20" s="6" t="s">
        <v>0</v>
      </c>
      <c r="B20" s="7" t="s">
        <v>1</v>
      </c>
      <c r="C20" s="8">
        <v>2.75E-2</v>
      </c>
      <c r="D20" s="8">
        <v>2.93E-2</v>
      </c>
      <c r="E20" s="9">
        <v>46631</v>
      </c>
      <c r="F20" s="7">
        <v>99.52</v>
      </c>
      <c r="G20" s="7">
        <v>99.55</v>
      </c>
      <c r="H20">
        <f t="shared" si="0"/>
        <v>2.6444444444444444</v>
      </c>
    </row>
    <row r="21" spans="1:8" ht="15.75" thickBot="1" x14ac:dyDescent="0.3">
      <c r="A21" s="6" t="s">
        <v>0</v>
      </c>
      <c r="B21" s="7" t="s">
        <v>1</v>
      </c>
      <c r="C21" s="8">
        <v>3.7499999999999999E-2</v>
      </c>
      <c r="D21" s="7" t="s">
        <v>2</v>
      </c>
      <c r="E21" s="9">
        <v>45689</v>
      </c>
      <c r="F21" s="7">
        <v>100.03</v>
      </c>
      <c r="G21" s="7">
        <v>100.04</v>
      </c>
      <c r="H21">
        <f t="shared" si="0"/>
        <v>6.1111111111111109E-2</v>
      </c>
    </row>
    <row r="22" spans="1:8" ht="15.75" thickBot="1" x14ac:dyDescent="0.3">
      <c r="A22" s="6" t="s">
        <v>0</v>
      </c>
      <c r="B22" s="7" t="s">
        <v>1</v>
      </c>
      <c r="C22" s="8">
        <v>3.7499999999999999E-2</v>
      </c>
      <c r="D22" s="8">
        <v>3.0499999999999999E-2</v>
      </c>
      <c r="E22" s="9">
        <v>45778</v>
      </c>
      <c r="F22" s="7">
        <v>100.18</v>
      </c>
      <c r="G22" s="7">
        <v>100.24</v>
      </c>
      <c r="H22">
        <f t="shared" si="0"/>
        <v>0.31111111111111112</v>
      </c>
    </row>
    <row r="23" spans="1:8" ht="15.75" thickBot="1" x14ac:dyDescent="0.3">
      <c r="A23" s="6" t="s">
        <v>0</v>
      </c>
      <c r="B23" s="7" t="s">
        <v>1</v>
      </c>
      <c r="C23" s="8">
        <v>3.5000000000000003E-2</v>
      </c>
      <c r="D23" s="8">
        <v>3.0599999999999999E-2</v>
      </c>
      <c r="E23" s="9">
        <v>45870</v>
      </c>
      <c r="F23" s="7">
        <v>100.2</v>
      </c>
      <c r="G23" s="7">
        <v>100.28</v>
      </c>
      <c r="H23">
        <f t="shared" si="0"/>
        <v>0.56111111111111112</v>
      </c>
    </row>
    <row r="24" spans="1:8" ht="15.75" thickBot="1" x14ac:dyDescent="0.3">
      <c r="A24" s="6" t="s">
        <v>0</v>
      </c>
      <c r="B24" s="7" t="s">
        <v>1</v>
      </c>
      <c r="C24" s="8">
        <v>1.2500000000000001E-2</v>
      </c>
      <c r="D24" s="8">
        <v>2.92E-2</v>
      </c>
      <c r="E24" s="9">
        <v>46447</v>
      </c>
      <c r="F24" s="7">
        <v>96.57</v>
      </c>
      <c r="G24" s="7">
        <v>96.6</v>
      </c>
      <c r="H24">
        <f t="shared" si="0"/>
        <v>2.1444444444444444</v>
      </c>
    </row>
    <row r="25" spans="1:8" ht="15.75" thickBot="1" x14ac:dyDescent="0.3">
      <c r="A25" s="6" t="s">
        <v>0</v>
      </c>
      <c r="B25" s="7" t="s">
        <v>1</v>
      </c>
      <c r="C25" s="8">
        <v>1.4999999999999999E-2</v>
      </c>
      <c r="D25" s="8">
        <v>3.1800000000000002E-2</v>
      </c>
      <c r="E25" s="9">
        <v>45748</v>
      </c>
      <c r="F25" s="7">
        <v>99.62</v>
      </c>
      <c r="G25" s="7">
        <v>99.64</v>
      </c>
      <c r="H25">
        <f t="shared" si="0"/>
        <v>0.22777777777777777</v>
      </c>
    </row>
    <row r="26" spans="1:8" ht="15.75" thickBot="1" x14ac:dyDescent="0.3">
      <c r="A26" s="6" t="s">
        <v>0</v>
      </c>
      <c r="B26" s="7" t="s">
        <v>1</v>
      </c>
      <c r="C26" s="8">
        <v>5.7500000000000002E-2</v>
      </c>
      <c r="D26" s="8">
        <v>2.93E-2</v>
      </c>
      <c r="E26" s="9">
        <v>47270</v>
      </c>
      <c r="F26" s="7">
        <v>111.35</v>
      </c>
      <c r="G26" s="7">
        <v>111.46</v>
      </c>
      <c r="H26">
        <f t="shared" si="0"/>
        <v>4.3944444444444448</v>
      </c>
    </row>
    <row r="27" spans="1:8" ht="15.75" thickBot="1" x14ac:dyDescent="0.3">
      <c r="A27" s="6" t="s">
        <v>0</v>
      </c>
      <c r="B27" s="7" t="s">
        <v>1</v>
      </c>
      <c r="C27" s="8">
        <v>3.2500000000000001E-2</v>
      </c>
      <c r="D27" s="8">
        <v>3.2899999999999999E-2</v>
      </c>
      <c r="E27" s="9">
        <v>48914</v>
      </c>
      <c r="F27" s="7">
        <v>99.45</v>
      </c>
      <c r="G27" s="7">
        <v>99.79</v>
      </c>
      <c r="H27">
        <f t="shared" si="0"/>
        <v>8.8944444444444439</v>
      </c>
    </row>
    <row r="28" spans="1:8" ht="15.75" thickBot="1" x14ac:dyDescent="0.3">
      <c r="A28" s="6" t="s">
        <v>0</v>
      </c>
      <c r="B28" s="7" t="s">
        <v>1</v>
      </c>
      <c r="C28" s="8">
        <v>3.5000000000000003E-2</v>
      </c>
      <c r="D28" s="8">
        <v>3.0200000000000001E-2</v>
      </c>
      <c r="E28" s="9">
        <v>47362</v>
      </c>
      <c r="F28" s="7">
        <v>101.91</v>
      </c>
      <c r="G28" s="7">
        <v>102.11</v>
      </c>
      <c r="H28">
        <f t="shared" si="0"/>
        <v>4.6444444444444448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3.3300000000000003E-2</v>
      </c>
      <c r="E29" s="9">
        <v>49279</v>
      </c>
      <c r="F29" s="7">
        <v>99.3</v>
      </c>
      <c r="G29" s="7">
        <v>99.45</v>
      </c>
      <c r="H29">
        <f t="shared" si="0"/>
        <v>9.8944444444444439</v>
      </c>
    </row>
    <row r="30" spans="1:8" ht="15.75" thickBot="1" x14ac:dyDescent="0.3">
      <c r="A30" s="6" t="s">
        <v>0</v>
      </c>
      <c r="B30" s="7" t="s">
        <v>1</v>
      </c>
      <c r="C30" s="8">
        <v>0.03</v>
      </c>
      <c r="D30" s="8">
        <v>3.32E-2</v>
      </c>
      <c r="E30" s="9">
        <v>49096</v>
      </c>
      <c r="F30" s="7">
        <v>97.42</v>
      </c>
      <c r="G30" s="7">
        <v>97.56</v>
      </c>
      <c r="H30">
        <f t="shared" si="0"/>
        <v>9.3944444444444439</v>
      </c>
    </row>
    <row r="31" spans="1:8" ht="15.75" thickBot="1" x14ac:dyDescent="0.3">
      <c r="A31" s="6" t="s">
        <v>0</v>
      </c>
      <c r="B31" s="7" t="s">
        <v>1</v>
      </c>
      <c r="C31" s="8">
        <v>3.2500000000000001E-2</v>
      </c>
      <c r="D31" s="8">
        <v>2.9600000000000001E-2</v>
      </c>
      <c r="E31" s="9">
        <v>46997</v>
      </c>
      <c r="F31" s="7">
        <v>100.9</v>
      </c>
      <c r="G31" s="7">
        <v>101.13</v>
      </c>
      <c r="H31">
        <f t="shared" si="0"/>
        <v>3.6444444444444444</v>
      </c>
    </row>
    <row r="32" spans="1:8" ht="15.75" thickBot="1" x14ac:dyDescent="0.3">
      <c r="A32" s="6" t="s">
        <v>0</v>
      </c>
      <c r="B32" s="7" t="s">
        <v>1</v>
      </c>
      <c r="C32" s="8">
        <v>0.02</v>
      </c>
      <c r="D32" s="8">
        <v>2.9499999999999998E-2</v>
      </c>
      <c r="E32" s="9">
        <v>46905</v>
      </c>
      <c r="F32" s="7">
        <v>96.96</v>
      </c>
      <c r="G32" s="7">
        <v>97.02</v>
      </c>
      <c r="H32">
        <f t="shared" si="0"/>
        <v>3.3944444444444444</v>
      </c>
    </row>
    <row r="33" spans="1:8" ht="15.75" thickBot="1" x14ac:dyDescent="0.3">
      <c r="A33" s="6" t="s">
        <v>0</v>
      </c>
      <c r="B33" s="7" t="s">
        <v>1</v>
      </c>
      <c r="C33" s="8">
        <v>0.02</v>
      </c>
      <c r="D33" s="8">
        <v>3.2099999999999997E-2</v>
      </c>
      <c r="E33" s="9">
        <v>48366</v>
      </c>
      <c r="F33" s="7">
        <v>91.95</v>
      </c>
      <c r="G33" s="7">
        <v>92.2</v>
      </c>
      <c r="H33">
        <f t="shared" si="0"/>
        <v>7.3944444444444448</v>
      </c>
    </row>
    <row r="34" spans="1:8" ht="15.75" thickBot="1" x14ac:dyDescent="0.3">
      <c r="A34" s="6" t="s">
        <v>0</v>
      </c>
      <c r="B34" s="7" t="s">
        <v>1</v>
      </c>
      <c r="C34" s="8">
        <v>2.5000000000000001E-2</v>
      </c>
      <c r="D34" s="8">
        <v>3.2599999999999997E-2</v>
      </c>
      <c r="E34" s="9">
        <v>48549</v>
      </c>
      <c r="F34" s="7">
        <v>94.76</v>
      </c>
      <c r="G34" s="7">
        <v>95.02</v>
      </c>
      <c r="H34">
        <f t="shared" si="0"/>
        <v>7.8944444444444448</v>
      </c>
    </row>
    <row r="35" spans="1:8" ht="15.75" thickBot="1" x14ac:dyDescent="0.3">
      <c r="A35" s="6" t="s">
        <v>0</v>
      </c>
      <c r="B35" s="7" t="s">
        <v>1</v>
      </c>
      <c r="C35" s="8">
        <v>3.5000000000000003E-2</v>
      </c>
      <c r="D35" s="8">
        <v>2.93E-2</v>
      </c>
      <c r="E35" s="9">
        <v>46813</v>
      </c>
      <c r="F35" s="7">
        <v>101.54</v>
      </c>
      <c r="G35" s="7">
        <v>102</v>
      </c>
      <c r="H35">
        <f t="shared" si="0"/>
        <v>3.1444444444444444</v>
      </c>
    </row>
    <row r="36" spans="1:8" ht="15.75" thickBot="1" x14ac:dyDescent="0.3">
      <c r="A36" s="6" t="s">
        <v>0</v>
      </c>
      <c r="B36" s="7" t="s">
        <v>1</v>
      </c>
      <c r="C36" s="8">
        <v>5.7500000000000002E-2</v>
      </c>
      <c r="D36" s="8">
        <v>3.2899999999999999E-2</v>
      </c>
      <c r="E36" s="9">
        <v>48731</v>
      </c>
      <c r="F36" s="7">
        <v>117.62</v>
      </c>
      <c r="G36" s="7">
        <v>118.09</v>
      </c>
      <c r="H36">
        <f t="shared" si="0"/>
        <v>8.3944444444444439</v>
      </c>
    </row>
    <row r="37" spans="1:8" ht="15.75" thickBot="1" x14ac:dyDescent="0.3">
      <c r="A37" s="6" t="s">
        <v>0</v>
      </c>
      <c r="B37" s="7" t="s">
        <v>1</v>
      </c>
      <c r="C37" s="8">
        <v>1.4999999999999999E-2</v>
      </c>
      <c r="D37" s="8">
        <v>3.1899999999999998E-2</v>
      </c>
      <c r="E37" s="9">
        <v>48183</v>
      </c>
      <c r="F37" s="7">
        <v>89.44</v>
      </c>
      <c r="G37" s="7">
        <v>89.92</v>
      </c>
      <c r="H37">
        <f t="shared" si="0"/>
        <v>6.8944444444444448</v>
      </c>
    </row>
    <row r="38" spans="1:8" ht="15.75" thickBot="1" x14ac:dyDescent="0.3">
      <c r="A38" s="6" t="s">
        <v>0</v>
      </c>
      <c r="B38" s="7" t="s">
        <v>1</v>
      </c>
      <c r="C38" s="8">
        <v>0.04</v>
      </c>
      <c r="D38" s="8">
        <v>2.9899999999999999E-2</v>
      </c>
      <c r="E38" s="9">
        <v>47178</v>
      </c>
      <c r="F38" s="7">
        <v>103.79</v>
      </c>
      <c r="G38" s="7">
        <v>103.96</v>
      </c>
      <c r="H38">
        <f t="shared" si="0"/>
        <v>4.1444444444444448</v>
      </c>
    </row>
    <row r="39" spans="1:8" ht="15.75" thickBot="1" x14ac:dyDescent="0.3">
      <c r="A39" s="6" t="s">
        <v>0</v>
      </c>
      <c r="B39" s="7" t="s">
        <v>1</v>
      </c>
      <c r="C39" s="8">
        <v>2.75E-2</v>
      </c>
      <c r="D39" s="8">
        <v>3.0599999999999999E-2</v>
      </c>
      <c r="E39" s="9">
        <v>47543</v>
      </c>
      <c r="F39" s="7" t="s">
        <v>2</v>
      </c>
      <c r="G39" s="7" t="s">
        <v>2</v>
      </c>
      <c r="H39">
        <f t="shared" si="0"/>
        <v>5.1444444444444448</v>
      </c>
    </row>
    <row r="40" spans="1:8" ht="15.75" thickBot="1" x14ac:dyDescent="0.3">
      <c r="A40" s="6" t="s">
        <v>0</v>
      </c>
      <c r="B40" s="7" t="s">
        <v>1</v>
      </c>
      <c r="C40" s="8">
        <v>5.0000000000000001E-3</v>
      </c>
      <c r="D40" s="8">
        <v>3.1099999999999999E-2</v>
      </c>
      <c r="E40" s="9">
        <v>47818</v>
      </c>
      <c r="F40" s="7">
        <v>85.98</v>
      </c>
      <c r="G40" s="7">
        <v>86.24</v>
      </c>
      <c r="H40">
        <f t="shared" si="0"/>
        <v>5.8944444444444448</v>
      </c>
    </row>
    <row r="41" spans="1:8" ht="15.75" thickBot="1" x14ac:dyDescent="0.3">
      <c r="A41" s="6" t="s">
        <v>0</v>
      </c>
      <c r="B41" s="7" t="s">
        <v>1</v>
      </c>
      <c r="C41" s="8">
        <v>1.4999999999999999E-2</v>
      </c>
      <c r="D41" s="8">
        <v>3.15E-2</v>
      </c>
      <c r="E41" s="9">
        <v>48000</v>
      </c>
      <c r="F41" s="7">
        <v>90.42</v>
      </c>
      <c r="G41" s="7">
        <v>90.65</v>
      </c>
      <c r="H41">
        <f t="shared" si="0"/>
        <v>6.3944444444444448</v>
      </c>
    </row>
    <row r="42" spans="1:8" ht="15.75" thickBot="1" x14ac:dyDescent="0.3">
      <c r="A42" s="6" t="s">
        <v>0</v>
      </c>
      <c r="B42" s="7" t="s">
        <v>1</v>
      </c>
      <c r="C42" s="8">
        <v>2.2499999999999999E-2</v>
      </c>
      <c r="D42" s="8">
        <v>2.92E-2</v>
      </c>
      <c r="E42" s="9">
        <v>47270</v>
      </c>
      <c r="F42" s="7">
        <v>97.13</v>
      </c>
      <c r="G42" s="7">
        <v>97.39</v>
      </c>
      <c r="H42">
        <f t="shared" si="0"/>
        <v>4.3944444444444448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3.0499999999999999E-2</v>
      </c>
      <c r="E43" s="9">
        <v>47453</v>
      </c>
      <c r="F43" s="7">
        <v>96.29</v>
      </c>
      <c r="G43" s="7">
        <v>96.72</v>
      </c>
      <c r="H43">
        <f t="shared" si="0"/>
        <v>4.8944444444444448</v>
      </c>
    </row>
    <row r="44" spans="1:8" ht="15.75" thickBot="1" x14ac:dyDescent="0.3">
      <c r="A44" s="6" t="s">
        <v>0</v>
      </c>
      <c r="B44" s="7" t="s">
        <v>1</v>
      </c>
      <c r="C44" s="8">
        <v>3.5000000000000003E-2</v>
      </c>
      <c r="D44" s="8">
        <v>3.3000000000000002E-2</v>
      </c>
      <c r="E44" s="9">
        <v>49004</v>
      </c>
      <c r="F44" s="7">
        <v>101.48</v>
      </c>
      <c r="G44" s="7">
        <v>101.66</v>
      </c>
      <c r="H44">
        <f t="shared" si="0"/>
        <v>9.1444444444444439</v>
      </c>
    </row>
  </sheetData>
  <hyperlinks>
    <hyperlink ref="A2" r:id="rId1" display="https://markets.businessinsider.com/bonds/canadacd-bonds_201925-Bond-2025-ca135087k528" xr:uid="{EF146831-D26F-4071-ABEB-4E19863A428F}"/>
    <hyperlink ref="A3" r:id="rId2" display="https://markets.businessinsider.com/bonds/9_000-canada-government-of-Bond-2025-ca135087vh40" xr:uid="{F930196A-A867-46F0-8A91-D420B5CA9A4C}"/>
    <hyperlink ref="A4" r:id="rId3" display="https://markets.businessinsider.com/bonds/canadacd-bonds_201425-Bond-2025-ca135087d507" xr:uid="{2C3DFD05-AA28-4708-86ED-44C52B0C4DDE}"/>
    <hyperlink ref="A5" r:id="rId4" display="https://markets.businessinsider.com/bonds/canadacd-bonds_202227-Bond-2027-ca135087p733" xr:uid="{3000634A-A21A-4C3D-8554-14873EE4E3F7}"/>
    <hyperlink ref="A6" r:id="rId5" display="https://markets.businessinsider.com/bonds/canadacd-bonds_202326-Bond-2026-ca135087r226" xr:uid="{7E1222B1-B2C8-4B17-A063-BEDBF5AB8B58}"/>
    <hyperlink ref="A7" r:id="rId6" display="https://markets.businessinsider.com/bonds/canadacd-bonds_202025-Bond-2025-ca135087k940" xr:uid="{6BFF3D47-5FE8-4089-8ED3-8BFD1996E881}"/>
    <hyperlink ref="A8" r:id="rId7" display="https://markets.businessinsider.com/bonds/canadacd-bonds_202326-Bond-2026-ca135087p816" xr:uid="{65DF5BA3-E566-4C4C-B406-BA4AE2C88B51}"/>
    <hyperlink ref="A9" r:id="rId8" display="https://markets.businessinsider.com/bonds/canadacd-bonds_202426-Bond-2026-ca135087r556" xr:uid="{DCB03EF0-7061-45DB-AAF6-ACED15133557}"/>
    <hyperlink ref="A10" r:id="rId9" display="https://markets.businessinsider.com/bonds/canadacd-bonds_202427-Bond-2027-ca135087s547" xr:uid="{B1691A22-ADC9-4BC4-963B-4EFBFB50A046}"/>
    <hyperlink ref="A11" r:id="rId10" display="https://markets.businessinsider.com/bonds/8_000-canada-government-of-Bond-2027-ca135087vw17" xr:uid="{5BCF4177-2EC6-4163-9CD0-69BCE7481FDE}"/>
    <hyperlink ref="A12" r:id="rId11" display="https://markets.businessinsider.com/bonds/canadacd-bonds_202325-Bond-2025-ca135087q806" xr:uid="{BB5CCB56-D070-4FAF-BB10-206730C30480}"/>
    <hyperlink ref="A13" r:id="rId12" display="https://markets.businessinsider.com/bonds/canadacd-bonds_202426-Bond-2026-ca135087r978" xr:uid="{F16BAAEF-B17E-4DD2-A2F9-9EF097B5FFEE}"/>
    <hyperlink ref="A14" r:id="rId13" display="https://markets.businessinsider.com/bonds/canadacd-bonds_202426-Bond-2026-ca135087s398" xr:uid="{F77ED8C8-C607-48C2-9287-68E185C014E5}"/>
    <hyperlink ref="A15" r:id="rId14" display="https://markets.businessinsider.com/bonds/canadacd-bonds_202225-Bond-2025-ca135087p246" xr:uid="{CDCD53F4-D50D-4274-B3F4-A57D8948CD9C}"/>
    <hyperlink ref="A16" r:id="rId15" display="https://markets.businessinsider.com/bonds/canadacd-bonds_201526-Bond-2026-ca135087e679" xr:uid="{D6A61B21-DCC2-4141-BC1C-E71F6BA5ACA7}"/>
    <hyperlink ref="A17" r:id="rId16" display="https://markets.businessinsider.com/bonds/canadacd-bonds_202026-Bond-2026-ca135087l518" xr:uid="{49496D33-F4D2-47C2-9E95-F7515C23D8E3}"/>
    <hyperlink ref="A18" r:id="rId17" display="https://markets.businessinsider.com/bonds/canadacd-bonds_202126-Bond-2026-ca135087l930" xr:uid="{199BAB8A-F026-40B3-B3FE-44155E97415E}"/>
    <hyperlink ref="A19" r:id="rId18" display="https://markets.businessinsider.com/bonds/canadacd-bonds_201627-Bond-2027-ca135087f825" xr:uid="{89139FE4-CE03-47D2-8887-82FEB5F97FDB}"/>
    <hyperlink ref="A20" r:id="rId19" display="https://markets.businessinsider.com/bonds/canadacd-bonds_202227-Bond-2027-ca135087n837" xr:uid="{7355E9EE-0339-4C48-BE97-ED6A791D7347}"/>
    <hyperlink ref="A21" r:id="rId20" display="https://markets.businessinsider.com/bonds/canadacd-bonds_202225-Bond-2025-ca135087p659" xr:uid="{22F1D448-7A6E-44A7-9FB3-BFE1DAA8D0F0}"/>
    <hyperlink ref="A22" r:id="rId21" display="https://markets.businessinsider.com/bonds/canadacd-bonds_202325_sq319-Bond-2025-ca135087q319" xr:uid="{19C1AFF7-3C3A-4A06-8A8F-FC3964F27CA5}"/>
    <hyperlink ref="A23" r:id="rId22" display="https://markets.businessinsider.com/bonds/canadacd-bonds_202325-Bond-2025-ca135087q640" xr:uid="{7C2E4917-6005-4379-A1BB-5396B429F553}"/>
    <hyperlink ref="A24" r:id="rId23" display="https://markets.businessinsider.com/bonds/canadacd-bonds_202127-Bond-2027-ca135087m847" xr:uid="{DFE4D9A5-0DB2-4208-8879-50B4AAB4048B}"/>
    <hyperlink ref="A25" r:id="rId24" display="https://markets.businessinsider.com/bonds/canadacd-bonds_202225-Bond-2025-ca135087n340" xr:uid="{CAFB610B-37B9-4FD0-85CA-0F6599843DD4}"/>
    <hyperlink ref="A26" r:id="rId25" display="https://markets.businessinsider.com/bonds/5_750-canada-government-of-Bond-2029-ca135087wl43" xr:uid="{84C1D04F-995C-43D5-A15E-4079691946E1}"/>
    <hyperlink ref="A27" r:id="rId26" display="https://markets.businessinsider.com/bonds/canadacd-bonds_202333-Bond-2033-ca135087q723" xr:uid="{5179ECAB-1D5E-4FAB-AC06-5DD7C6725881}"/>
    <hyperlink ref="A28" r:id="rId27" display="https://markets.businessinsider.com/bonds/canadacd-bonds_202429-Bond-2029-ca135087r895" xr:uid="{0468D00E-6D9F-4943-99CD-72185FF35B44}"/>
    <hyperlink ref="A29" r:id="rId28" display="https://markets.businessinsider.com/bonds/canadacd-bonds_202434-Bond-2034-ca135087s216" xr:uid="{982256FF-67D2-44E8-880B-45AD5ECE3605}"/>
    <hyperlink ref="A30" r:id="rId29" display="https://markets.businessinsider.com/bonds/canadacd-bonds_202334-Bond-2034-ca135087r481" xr:uid="{C65B1CA6-3C8A-46E1-966D-FA5B560766B1}"/>
    <hyperlink ref="A31" r:id="rId30" display="https://markets.businessinsider.com/bonds/canadacd-bonds_202328-Bond-2028-ca135087q491" xr:uid="{C3F7AB56-A9D9-4281-A21A-D10651D2CBE9}"/>
    <hyperlink ref="A32" r:id="rId31" display="https://markets.businessinsider.com/bonds/canadacd-bonds_201728-Bond-2028-ca135087h235" xr:uid="{FCBB61F3-1A53-4CD5-8DC9-033874B28766}"/>
    <hyperlink ref="A33" r:id="rId32" display="https://markets.businessinsider.com/bonds/canadacd-bonds_202232-Bond-2032-ca135087n597" xr:uid="{D48F305E-25DD-4A97-91DB-4AD9D0A1CD2F}"/>
    <hyperlink ref="A34" r:id="rId33" display="https://markets.businessinsider.com/bonds/canadacd-bonds_202232-Bond-2032-ca135087p329" xr:uid="{30DA841E-EAF5-475C-B332-79C3519233F6}"/>
    <hyperlink ref="A35" r:id="rId34" display="https://markets.businessinsider.com/bonds/canadacd-bonds_202228-Bond-2028-ca135087p576" xr:uid="{E61EEBFE-2943-4ABB-AC9B-106F839766BE}"/>
    <hyperlink ref="A36" r:id="rId35" display="https://markets.businessinsider.com/bonds/5_750-canada-government-of-Bond-2033-ca135087xg49" xr:uid="{CA4D62D7-0509-4129-9850-1AD4EE35E2F8}"/>
    <hyperlink ref="A37" r:id="rId36" display="https://markets.businessinsider.com/bonds/canadacd-bonds_202131-Bond-2031-ca135087n266" xr:uid="{DDB3138B-DECC-4ED8-BD35-230B82E9A532}"/>
    <hyperlink ref="A38" r:id="rId37" display="https://markets.businessinsider.com/bonds/canadacd-bonds_202329-Bond-2029-ca135087q988" xr:uid="{AE104C44-848C-42CF-9242-534FF8BFD2E1}"/>
    <hyperlink ref="A39" r:id="rId38" display="https://markets.businessinsider.com/bonds/canadacd-bonds_202430-Bond-2030-ca135087s471" xr:uid="{70EE10B2-FCA6-43F9-9CC0-FBDA72844C10}"/>
    <hyperlink ref="A40" r:id="rId39" display="https://markets.businessinsider.com/bonds/canadacd-bonds_202030_series_l443-Bond-2030-ca135087l443" xr:uid="{ED34CE56-4BEF-492E-8EFF-5F03DF95F032}"/>
    <hyperlink ref="A41" r:id="rId40" display="https://markets.businessinsider.com/bonds/canadacd-bonds_202131-Bond-2031-ca135087m276" xr:uid="{01ED5C82-C15A-41AD-9B11-879CC2DB489F}"/>
    <hyperlink ref="A42" r:id="rId41" display="https://markets.businessinsider.com/bonds/canadacd-bonds_201829-Bond-2029-ca135087j397" xr:uid="{AB97CC42-19CB-41BB-9D70-1408A0688063}"/>
    <hyperlink ref="A43" r:id="rId42" display="https://markets.businessinsider.com/bonds/canadacd-bonds_202229-Bond-2029-ca135087n670" xr:uid="{74AA87DE-B53D-4493-AF93-0BF5D73093A2}"/>
    <hyperlink ref="A44" r:id="rId43" display="https://markets.businessinsider.com/bonds/canadacd-bonds_202434-Bond-2034-ca135087r713" xr:uid="{FFDABB60-DC3A-4AE3-9E36-CFB41AB853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7EAF-1C1C-4254-B028-051550BBFDFA}">
  <dimension ref="A1:H44"/>
  <sheetViews>
    <sheetView workbookViewId="0">
      <selection activeCell="H2" sqref="H2"/>
    </sheetView>
  </sheetViews>
  <sheetFormatPr defaultRowHeight="15" x14ac:dyDescent="0.25"/>
  <cols>
    <col min="1" max="1" width="19.7109375" customWidth="1"/>
    <col min="5" max="5" width="12.140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3.1199999999999999E-2</v>
      </c>
      <c r="E2" s="9">
        <v>45809</v>
      </c>
      <c r="F2" s="7">
        <v>99.58</v>
      </c>
      <c r="G2" s="7">
        <v>99.66</v>
      </c>
      <c r="H2">
        <f>YEARFRAC("2025-01-10", E2)</f>
        <v>0.39166666666666666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2.8799999999999999E-2</v>
      </c>
      <c r="E3" s="9">
        <v>46174</v>
      </c>
      <c r="F3" s="7">
        <v>97.95</v>
      </c>
      <c r="G3" s="7">
        <v>98.04</v>
      </c>
      <c r="H3">
        <f t="shared" ref="H3:H44" si="0">YEARFRAC("2025-01-10", E3)</f>
        <v>1.3916666666666666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2.8199999999999999E-2</v>
      </c>
      <c r="E4" s="9">
        <v>46539</v>
      </c>
      <c r="F4" s="7">
        <v>95.03</v>
      </c>
      <c r="G4" s="7">
        <v>96.06</v>
      </c>
      <c r="H4">
        <f t="shared" si="0"/>
        <v>2.3916666666666666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3.2599999999999997E-2</v>
      </c>
      <c r="E5" s="9">
        <v>45717</v>
      </c>
      <c r="F5" s="7">
        <v>99.7</v>
      </c>
      <c r="G5" s="7">
        <v>99.77</v>
      </c>
      <c r="H5">
        <f t="shared" si="0"/>
        <v>0.14166666666666666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3.0300000000000001E-2</v>
      </c>
      <c r="E6" s="9">
        <v>45901</v>
      </c>
      <c r="F6" s="7">
        <v>98.33</v>
      </c>
      <c r="G6" s="7">
        <v>98.41</v>
      </c>
      <c r="H6">
        <f t="shared" si="0"/>
        <v>0.64166666666666672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2.9700000000000001E-2</v>
      </c>
      <c r="E7" s="9">
        <v>46082</v>
      </c>
      <c r="F7" s="7">
        <v>96.85</v>
      </c>
      <c r="G7" s="7">
        <v>96.93</v>
      </c>
      <c r="H7">
        <f t="shared" si="0"/>
        <v>1.1416666666666666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2.8799999999999999E-2</v>
      </c>
      <c r="E8" s="9">
        <v>46266</v>
      </c>
      <c r="F8" s="7">
        <v>96.8</v>
      </c>
      <c r="G8" s="7">
        <v>96.88</v>
      </c>
      <c r="H8">
        <f t="shared" si="0"/>
        <v>1.6416666666666666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2.9000000000000001E-2</v>
      </c>
      <c r="E9" s="9">
        <v>46447</v>
      </c>
      <c r="F9" s="7">
        <v>96.33</v>
      </c>
      <c r="G9" s="7">
        <v>96.42</v>
      </c>
      <c r="H9">
        <f t="shared" si="0"/>
        <v>2.1416666666666666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3.2000000000000001E-2</v>
      </c>
      <c r="E10" s="9">
        <v>45748</v>
      </c>
      <c r="F10" s="7">
        <v>99.59</v>
      </c>
      <c r="G10" s="7">
        <v>99.67</v>
      </c>
      <c r="H10">
        <f t="shared" si="0"/>
        <v>0.22500000000000001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2.92E-2</v>
      </c>
      <c r="E11" s="9">
        <v>46631</v>
      </c>
      <c r="F11" s="7">
        <v>99.21</v>
      </c>
      <c r="G11" s="7">
        <v>99.3</v>
      </c>
      <c r="H11">
        <f t="shared" si="0"/>
        <v>2.6416666666666666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3.0099999999999998E-2</v>
      </c>
      <c r="E12" s="9">
        <v>45931</v>
      </c>
      <c r="F12" s="7">
        <v>99.86</v>
      </c>
      <c r="G12" s="7">
        <v>99.94</v>
      </c>
      <c r="H12">
        <f t="shared" si="0"/>
        <v>0.72499999999999998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99.96</v>
      </c>
      <c r="G13" s="7">
        <v>100.04</v>
      </c>
      <c r="H13">
        <f t="shared" si="0"/>
        <v>5.8333333333333334E-2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2.8400000000000002E-2</v>
      </c>
      <c r="E14" s="9">
        <v>46623</v>
      </c>
      <c r="F14" s="7">
        <v>100.07</v>
      </c>
      <c r="G14" s="7">
        <v>100.86</v>
      </c>
      <c r="H14">
        <f t="shared" si="0"/>
        <v>2.6222222222222222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2.9499999999999998E-2</v>
      </c>
      <c r="E15" s="9">
        <v>46113</v>
      </c>
      <c r="F15" s="7">
        <v>99.87</v>
      </c>
      <c r="G15" s="7">
        <v>99.95</v>
      </c>
      <c r="H15">
        <f t="shared" si="0"/>
        <v>1.2250000000000001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3.0499999999999999E-2</v>
      </c>
      <c r="E16" s="9">
        <v>45778</v>
      </c>
      <c r="F16" s="7">
        <v>100.14</v>
      </c>
      <c r="G16" s="7">
        <v>100.21</v>
      </c>
      <c r="H16">
        <f t="shared" si="0"/>
        <v>0.30833333333333335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3.04E-2</v>
      </c>
      <c r="E17" s="9">
        <v>45870</v>
      </c>
      <c r="F17" s="7">
        <v>100.14</v>
      </c>
      <c r="G17" s="7">
        <v>100.22</v>
      </c>
      <c r="H17">
        <f t="shared" si="0"/>
        <v>0.55833333333333335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0.03</v>
      </c>
      <c r="E18" s="9">
        <v>45962</v>
      </c>
      <c r="F18" s="7">
        <v>101.03</v>
      </c>
      <c r="G18" s="7">
        <v>101.13</v>
      </c>
      <c r="H18">
        <f t="shared" si="0"/>
        <v>0.80833333333333335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2.9600000000000001E-2</v>
      </c>
      <c r="E19" s="9">
        <v>46054</v>
      </c>
      <c r="F19" s="7">
        <v>101.4</v>
      </c>
      <c r="G19" s="7">
        <v>101.48</v>
      </c>
      <c r="H19">
        <f t="shared" si="0"/>
        <v>1.0583333333333333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2.98E-2</v>
      </c>
      <c r="E20" s="9">
        <v>46143</v>
      </c>
      <c r="F20" s="7">
        <v>101.07</v>
      </c>
      <c r="G20" s="7">
        <v>101.31</v>
      </c>
      <c r="H20">
        <f t="shared" si="0"/>
        <v>1.3083333333333333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2.9700000000000001E-2</v>
      </c>
      <c r="E21" s="9">
        <v>46237</v>
      </c>
      <c r="F21" s="7">
        <v>101.29</v>
      </c>
      <c r="G21" s="7">
        <v>101.51</v>
      </c>
      <c r="H21">
        <f t="shared" si="0"/>
        <v>1.5638888888888889</v>
      </c>
    </row>
    <row r="22" spans="1:8" ht="15.75" thickBot="1" x14ac:dyDescent="0.3">
      <c r="A22" s="6" t="s">
        <v>0</v>
      </c>
      <c r="B22" s="7" t="s">
        <v>1</v>
      </c>
      <c r="C22" s="8">
        <v>3.245E-2</v>
      </c>
      <c r="D22" s="8">
        <v>2.8400000000000002E-2</v>
      </c>
      <c r="E22" s="9">
        <v>46623</v>
      </c>
      <c r="F22" s="7">
        <v>100.07</v>
      </c>
      <c r="G22" s="7">
        <v>100.86</v>
      </c>
      <c r="H22">
        <f t="shared" si="0"/>
        <v>2.6222222222222222</v>
      </c>
    </row>
    <row r="23" spans="1:8" ht="15.75" thickBot="1" x14ac:dyDescent="0.3">
      <c r="A23" s="6" t="s">
        <v>0</v>
      </c>
      <c r="B23" s="7" t="s">
        <v>1</v>
      </c>
      <c r="C23" s="8">
        <v>4.4999999999999998E-2</v>
      </c>
      <c r="D23" s="8">
        <v>2.9600000000000001E-2</v>
      </c>
      <c r="E23" s="9">
        <v>46054</v>
      </c>
      <c r="F23" s="7">
        <v>101.4</v>
      </c>
      <c r="G23" s="7">
        <v>101.48</v>
      </c>
      <c r="H23">
        <f t="shared" si="0"/>
        <v>1.0583333333333333</v>
      </c>
    </row>
    <row r="24" spans="1:8" ht="15.75" thickBot="1" x14ac:dyDescent="0.3">
      <c r="A24" s="6" t="s">
        <v>0</v>
      </c>
      <c r="B24" s="7" t="s">
        <v>1</v>
      </c>
      <c r="C24" s="8">
        <v>0.08</v>
      </c>
      <c r="D24" s="8">
        <v>2.8400000000000002E-2</v>
      </c>
      <c r="E24" s="9">
        <v>46539</v>
      </c>
      <c r="F24" s="7">
        <v>111.19</v>
      </c>
      <c r="G24" s="7">
        <v>111.55</v>
      </c>
      <c r="H24">
        <f t="shared" si="0"/>
        <v>2.3916666666666666</v>
      </c>
    </row>
    <row r="25" spans="1:8" ht="15.75" thickBot="1" x14ac:dyDescent="0.3">
      <c r="A25" s="6" t="s">
        <v>0</v>
      </c>
      <c r="B25" s="7" t="s">
        <v>1</v>
      </c>
      <c r="C25" s="8">
        <v>1.4999999999999999E-2</v>
      </c>
      <c r="D25" s="8">
        <v>2.8799999999999999E-2</v>
      </c>
      <c r="E25" s="9">
        <v>46174</v>
      </c>
      <c r="F25" s="7">
        <v>97.95</v>
      </c>
      <c r="G25" s="7">
        <v>98.04</v>
      </c>
      <c r="H25">
        <f t="shared" si="0"/>
        <v>1.3916666666666666</v>
      </c>
    </row>
    <row r="26" spans="1:8" ht="15.75" thickBot="1" x14ac:dyDescent="0.3">
      <c r="A26" s="6" t="s">
        <v>0</v>
      </c>
      <c r="B26" s="7" t="s">
        <v>1</v>
      </c>
      <c r="C26" s="8">
        <v>2.2499999999999999E-2</v>
      </c>
      <c r="D26" s="8">
        <v>3.0700000000000002E-2</v>
      </c>
      <c r="E26" s="9">
        <v>47453</v>
      </c>
      <c r="F26" s="7">
        <v>95.61</v>
      </c>
      <c r="G26" s="7">
        <v>96.47</v>
      </c>
      <c r="H26">
        <f t="shared" si="0"/>
        <v>4.8916666666666666</v>
      </c>
    </row>
    <row r="27" spans="1:8" ht="15.75" thickBot="1" x14ac:dyDescent="0.3">
      <c r="A27" s="6" t="s">
        <v>0</v>
      </c>
      <c r="B27" s="7" t="s">
        <v>1</v>
      </c>
      <c r="C27" s="8">
        <v>3.5000000000000003E-2</v>
      </c>
      <c r="D27" s="8">
        <v>2.92E-2</v>
      </c>
      <c r="E27" s="9">
        <v>46813</v>
      </c>
      <c r="F27" s="7">
        <v>101.24</v>
      </c>
      <c r="G27" s="7">
        <v>101.7</v>
      </c>
      <c r="H27">
        <f t="shared" si="0"/>
        <v>3.1416666666666666</v>
      </c>
    </row>
    <row r="28" spans="1:8" ht="15.75" thickBot="1" x14ac:dyDescent="0.3">
      <c r="A28" s="6" t="s">
        <v>0</v>
      </c>
      <c r="B28" s="7" t="s">
        <v>1</v>
      </c>
      <c r="C28" s="8">
        <v>3.2500000000000001E-2</v>
      </c>
      <c r="D28" s="8">
        <v>3.32E-2</v>
      </c>
      <c r="E28" s="9">
        <v>48914</v>
      </c>
      <c r="F28" s="7">
        <v>98.57</v>
      </c>
      <c r="G28" s="7">
        <v>99.23</v>
      </c>
      <c r="H28">
        <f t="shared" si="0"/>
        <v>8.8916666666666675</v>
      </c>
    </row>
    <row r="29" spans="1:8" ht="15.75" thickBot="1" x14ac:dyDescent="0.3">
      <c r="A29" s="6" t="s">
        <v>0</v>
      </c>
      <c r="B29" s="7" t="s">
        <v>1</v>
      </c>
      <c r="C29" s="8">
        <v>3.5000000000000003E-2</v>
      </c>
      <c r="D29" s="8">
        <v>3.04E-2</v>
      </c>
      <c r="E29" s="9">
        <v>47362</v>
      </c>
      <c r="F29" s="7">
        <v>101.4</v>
      </c>
      <c r="G29" s="7">
        <v>101.66</v>
      </c>
      <c r="H29">
        <f t="shared" si="0"/>
        <v>4.6416666666666666</v>
      </c>
    </row>
    <row r="30" spans="1:8" ht="15.75" thickBot="1" x14ac:dyDescent="0.3">
      <c r="A30" s="6" t="s">
        <v>0</v>
      </c>
      <c r="B30" s="7" t="s">
        <v>1</v>
      </c>
      <c r="C30" s="8">
        <v>2.75E-2</v>
      </c>
      <c r="D30" s="8">
        <v>3.0599999999999999E-2</v>
      </c>
      <c r="E30" s="9">
        <v>47543</v>
      </c>
      <c r="F30" s="7" t="s">
        <v>2</v>
      </c>
      <c r="G30" s="7" t="s">
        <v>2</v>
      </c>
      <c r="H30">
        <f t="shared" si="0"/>
        <v>5.1416666666666666</v>
      </c>
    </row>
    <row r="31" spans="1:8" ht="15.75" thickBot="1" x14ac:dyDescent="0.3">
      <c r="A31" s="6" t="s">
        <v>0</v>
      </c>
      <c r="B31" s="7" t="s">
        <v>1</v>
      </c>
      <c r="C31" s="8">
        <v>1.4999999999999999E-2</v>
      </c>
      <c r="D31" s="8">
        <v>3.1699999999999999E-2</v>
      </c>
      <c r="E31" s="9">
        <v>48000</v>
      </c>
      <c r="F31" s="7">
        <v>89.76</v>
      </c>
      <c r="G31" s="7">
        <v>90.26</v>
      </c>
      <c r="H31">
        <f t="shared" si="0"/>
        <v>6.3916666666666666</v>
      </c>
    </row>
    <row r="32" spans="1:8" ht="15.75" thickBot="1" x14ac:dyDescent="0.3">
      <c r="A32" s="6" t="s">
        <v>0</v>
      </c>
      <c r="B32" s="7" t="s">
        <v>1</v>
      </c>
      <c r="C32" s="8">
        <v>5.0000000000000001E-3</v>
      </c>
      <c r="D32" s="8">
        <v>3.1199999999999999E-2</v>
      </c>
      <c r="E32" s="9">
        <v>47818</v>
      </c>
      <c r="F32" s="7">
        <v>85.39</v>
      </c>
      <c r="G32" s="7">
        <v>85.87</v>
      </c>
      <c r="H32">
        <f t="shared" si="0"/>
        <v>5.8916666666666666</v>
      </c>
    </row>
    <row r="33" spans="1:8" ht="15.75" thickBot="1" x14ac:dyDescent="0.3">
      <c r="A33" s="6" t="s">
        <v>0</v>
      </c>
      <c r="B33" s="7" t="s">
        <v>1</v>
      </c>
      <c r="C33" s="8">
        <v>3.2500000000000001E-2</v>
      </c>
      <c r="D33" s="8">
        <v>2.9700000000000001E-2</v>
      </c>
      <c r="E33" s="9">
        <v>46997</v>
      </c>
      <c r="F33" s="7">
        <v>100.43</v>
      </c>
      <c r="G33" s="7">
        <v>100.91</v>
      </c>
      <c r="H33">
        <f t="shared" si="0"/>
        <v>3.6416666666666666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3.3000000000000002E-2</v>
      </c>
      <c r="E34" s="9">
        <v>49004</v>
      </c>
      <c r="F34" s="7">
        <v>100.7</v>
      </c>
      <c r="G34" s="7">
        <v>101.04</v>
      </c>
      <c r="H34">
        <f t="shared" si="0"/>
        <v>9.1416666666666675</v>
      </c>
    </row>
    <row r="35" spans="1:8" ht="15.75" thickBot="1" x14ac:dyDescent="0.3">
      <c r="A35" s="6" t="s">
        <v>0</v>
      </c>
      <c r="B35" s="7" t="s">
        <v>1</v>
      </c>
      <c r="C35" s="8">
        <v>5.7500000000000002E-2</v>
      </c>
      <c r="D35" s="8">
        <v>3.2199999999999999E-2</v>
      </c>
      <c r="E35" s="9">
        <v>48731</v>
      </c>
      <c r="F35" s="7">
        <v>116.66</v>
      </c>
      <c r="G35" s="7">
        <v>117.58</v>
      </c>
      <c r="H35">
        <f t="shared" si="0"/>
        <v>8.3916666666666675</v>
      </c>
    </row>
    <row r="36" spans="1:8" ht="15.75" thickBot="1" x14ac:dyDescent="0.3">
      <c r="A36" s="6" t="s">
        <v>0</v>
      </c>
      <c r="B36" s="7" t="s">
        <v>1</v>
      </c>
      <c r="C36" s="8">
        <v>0.02</v>
      </c>
      <c r="D36" s="8">
        <v>3.2300000000000002E-2</v>
      </c>
      <c r="E36" s="9">
        <v>48366</v>
      </c>
      <c r="F36" s="7">
        <v>91.29</v>
      </c>
      <c r="G36" s="7">
        <v>91.77</v>
      </c>
      <c r="H36">
        <f t="shared" si="0"/>
        <v>7.3916666666666666</v>
      </c>
    </row>
    <row r="37" spans="1:8" ht="15.75" thickBot="1" x14ac:dyDescent="0.3">
      <c r="A37" s="6" t="s">
        <v>0</v>
      </c>
      <c r="B37" s="7" t="s">
        <v>1</v>
      </c>
      <c r="C37" s="8">
        <v>5.7500000000000002E-2</v>
      </c>
      <c r="D37" s="8">
        <v>2.9499999999999998E-2</v>
      </c>
      <c r="E37" s="9">
        <v>47270</v>
      </c>
      <c r="F37" s="7">
        <v>110.79</v>
      </c>
      <c r="G37" s="7">
        <v>110.99</v>
      </c>
      <c r="H37">
        <f t="shared" si="0"/>
        <v>4.3916666666666666</v>
      </c>
    </row>
    <row r="38" spans="1:8" ht="15.75" thickBot="1" x14ac:dyDescent="0.3">
      <c r="A38" s="6" t="s">
        <v>0</v>
      </c>
      <c r="B38" s="7" t="s">
        <v>1</v>
      </c>
      <c r="C38" s="8">
        <v>1.4999999999999999E-2</v>
      </c>
      <c r="D38" s="8">
        <v>3.2099999999999997E-2</v>
      </c>
      <c r="E38" s="9">
        <v>48183</v>
      </c>
      <c r="F38" s="7">
        <v>88.93</v>
      </c>
      <c r="G38" s="7">
        <v>89.39</v>
      </c>
      <c r="H38">
        <f t="shared" si="0"/>
        <v>6.8916666666666666</v>
      </c>
    </row>
    <row r="39" spans="1:8" ht="15.75" thickBot="1" x14ac:dyDescent="0.3">
      <c r="A39" s="6" t="s">
        <v>0</v>
      </c>
      <c r="B39" s="7" t="s">
        <v>1</v>
      </c>
      <c r="C39" s="8">
        <v>0.03</v>
      </c>
      <c r="D39" s="8">
        <v>3.32E-2</v>
      </c>
      <c r="E39" s="9">
        <v>49096</v>
      </c>
      <c r="F39" s="7">
        <v>96.65</v>
      </c>
      <c r="G39" s="7">
        <v>96.93</v>
      </c>
      <c r="H39">
        <f t="shared" si="0"/>
        <v>9.3916666666666675</v>
      </c>
    </row>
    <row r="40" spans="1:8" ht="15.75" thickBot="1" x14ac:dyDescent="0.3">
      <c r="A40" s="6" t="s">
        <v>0</v>
      </c>
      <c r="B40" s="7" t="s">
        <v>1</v>
      </c>
      <c r="C40" s="8">
        <v>3.2500000000000001E-2</v>
      </c>
      <c r="D40" s="8">
        <v>3.32E-2</v>
      </c>
      <c r="E40" s="9">
        <v>49279</v>
      </c>
      <c r="F40" s="7">
        <v>98.35</v>
      </c>
      <c r="G40" s="7">
        <v>98.65</v>
      </c>
      <c r="H40">
        <f t="shared" si="0"/>
        <v>9.8916666666666675</v>
      </c>
    </row>
    <row r="41" spans="1:8" ht="15.75" thickBot="1" x14ac:dyDescent="0.3">
      <c r="A41" s="6" t="s">
        <v>0</v>
      </c>
      <c r="B41" s="7" t="s">
        <v>1</v>
      </c>
      <c r="C41" s="8">
        <v>2.5000000000000001E-2</v>
      </c>
      <c r="D41" s="8">
        <v>3.2500000000000001E-2</v>
      </c>
      <c r="E41" s="9">
        <v>48549</v>
      </c>
      <c r="F41" s="7">
        <v>94.03</v>
      </c>
      <c r="G41" s="7">
        <v>94.51</v>
      </c>
      <c r="H41">
        <f t="shared" si="0"/>
        <v>7.8916666666666666</v>
      </c>
    </row>
    <row r="42" spans="1:8" ht="15.75" thickBot="1" x14ac:dyDescent="0.3">
      <c r="A42" s="6" t="s">
        <v>0</v>
      </c>
      <c r="B42" s="7" t="s">
        <v>1</v>
      </c>
      <c r="C42" s="8">
        <v>2.2499999999999999E-2</v>
      </c>
      <c r="D42" s="8">
        <v>2.9399999999999999E-2</v>
      </c>
      <c r="E42" s="9">
        <v>47270</v>
      </c>
      <c r="F42" s="7">
        <v>96.62</v>
      </c>
      <c r="G42" s="7">
        <v>97.08</v>
      </c>
      <c r="H42">
        <f t="shared" si="0"/>
        <v>4.3916666666666666</v>
      </c>
    </row>
    <row r="43" spans="1:8" ht="15.75" thickBot="1" x14ac:dyDescent="0.3">
      <c r="A43" s="6" t="s">
        <v>0</v>
      </c>
      <c r="B43" s="7" t="s">
        <v>1</v>
      </c>
      <c r="C43" s="8">
        <v>0.04</v>
      </c>
      <c r="D43" s="8">
        <v>2.9899999999999999E-2</v>
      </c>
      <c r="E43" s="9">
        <v>47178</v>
      </c>
      <c r="F43" s="7">
        <v>103.34</v>
      </c>
      <c r="G43" s="7">
        <v>103.6</v>
      </c>
      <c r="H43">
        <f t="shared" si="0"/>
        <v>4.1416666666666666</v>
      </c>
    </row>
    <row r="44" spans="1:8" ht="15.75" thickBot="1" x14ac:dyDescent="0.3">
      <c r="A44" s="6" t="s">
        <v>0</v>
      </c>
      <c r="B44" s="7" t="s">
        <v>1</v>
      </c>
      <c r="C44" s="8">
        <v>0.02</v>
      </c>
      <c r="D44" s="8">
        <v>2.9399999999999999E-2</v>
      </c>
      <c r="E44" s="9">
        <v>46905</v>
      </c>
      <c r="F44" s="7">
        <v>96.62</v>
      </c>
      <c r="G44" s="7">
        <v>96.74</v>
      </c>
      <c r="H44">
        <f t="shared" si="0"/>
        <v>3.3916666666666666</v>
      </c>
    </row>
  </sheetData>
  <hyperlinks>
    <hyperlink ref="A2" r:id="rId1" display="https://markets.businessinsider.com/bonds/canadacd-bonds_201425-Bond-2025-ca135087d507" xr:uid="{64C4991A-E836-4004-9EA7-1A45A0D530AA}"/>
    <hyperlink ref="A3" r:id="rId2" display="https://markets.businessinsider.com/bonds/canadacd-bonds_201526-Bond-2026-ca135087e679" xr:uid="{DCE90D9B-207D-4B0C-A315-F934F1CE7950}"/>
    <hyperlink ref="A4" r:id="rId3" display="https://markets.businessinsider.com/bonds/canadacd-bonds_201627-Bond-2027-ca135087f825" xr:uid="{E19CC981-56DF-4527-A38D-6FFE98C2479D}"/>
    <hyperlink ref="A5" r:id="rId4" display="https://markets.businessinsider.com/bonds/canadacd-bonds_201925-Bond-2025-ca135087k528" xr:uid="{80C03308-14E3-450E-A302-B5EC1C044260}"/>
    <hyperlink ref="A6" r:id="rId5" display="https://markets.businessinsider.com/bonds/canadacd-bonds_202025-Bond-2025-ca135087k940" xr:uid="{DF9BE71C-188F-44C4-92AB-41ABD9571195}"/>
    <hyperlink ref="A7" r:id="rId6" display="https://markets.businessinsider.com/bonds/canadacd-bonds_202026-Bond-2026-ca135087l518" xr:uid="{92EFB374-A906-4EA9-9284-4B0463E8D9E1}"/>
    <hyperlink ref="A8" r:id="rId7" display="https://markets.businessinsider.com/bonds/canadacd-bonds_202126-Bond-2026-ca135087l930" xr:uid="{D8C648E8-138B-4E7E-931F-E6F04BAEC59F}"/>
    <hyperlink ref="A9" r:id="rId8" display="https://markets.businessinsider.com/bonds/canadacd-bonds_202127-Bond-2027-ca135087m847" xr:uid="{95B45F4D-BF61-4D04-B39E-B27875BC4C50}"/>
    <hyperlink ref="A10" r:id="rId9" display="https://markets.businessinsider.com/bonds/canadacd-bonds_202225-Bond-2025-ca135087n340" xr:uid="{A5D250D0-5C0B-4C9F-AE8A-11DF5AE316CA}"/>
    <hyperlink ref="A11" r:id="rId10" display="https://markets.businessinsider.com/bonds/canadacd-bonds_202227-Bond-2027-ca135087n837" xr:uid="{939D8426-745E-48FF-A234-0340E4AA91D1}"/>
    <hyperlink ref="A12" r:id="rId11" display="https://markets.businessinsider.com/bonds/canadacd-bonds_202225-Bond-2025-ca135087p246" xr:uid="{970D0519-8A85-425E-B368-4864DA9AC776}"/>
    <hyperlink ref="A13" r:id="rId12" display="https://markets.businessinsider.com/bonds/canadacd-bonds_202225-Bond-2025-ca135087p659" xr:uid="{5D5C2037-8E57-40DB-A2E8-A699F9F9760C}"/>
    <hyperlink ref="A14" r:id="rId13" display="https://markets.businessinsider.com/bonds/canadacd-bonds_202227-Bond-2027-ca135087p733" xr:uid="{4B373EF5-BA9C-457D-A557-48497CE99CEE}"/>
    <hyperlink ref="A15" r:id="rId14" display="https://markets.businessinsider.com/bonds/canadacd-bonds_202326-Bond-2026-ca135087p816" xr:uid="{24DB75D7-35E4-46C4-842A-9882D0C1BC4D}"/>
    <hyperlink ref="A16" r:id="rId15" display="https://markets.businessinsider.com/bonds/canadacd-bonds_202325_sq319-Bond-2025-ca135087q319" xr:uid="{CC12D9C5-ABF0-4891-8C80-674381385E1E}"/>
    <hyperlink ref="A17" r:id="rId16" display="https://markets.businessinsider.com/bonds/canadacd-bonds_202325-Bond-2025-ca135087q640" xr:uid="{59498D09-FC95-4CF5-9294-1336CEF4EBA8}"/>
    <hyperlink ref="A18" r:id="rId17" display="https://markets.businessinsider.com/bonds/canadacd-bonds_202325-Bond-2025-ca135087q806" xr:uid="{2FF26AC7-A09D-4F7B-B787-8C89FD4BF0BE}"/>
    <hyperlink ref="A19" r:id="rId18" display="https://markets.businessinsider.com/bonds/canadacd-bonds_202326-Bond-2026-ca135087r226" xr:uid="{0DBA6CBE-0EB9-49BA-B658-8EE797FD7740}"/>
    <hyperlink ref="A20" r:id="rId19" display="https://markets.businessinsider.com/bonds/canadacd-bonds_202426-Bond-2026-ca135087r556" xr:uid="{2918E021-4055-44A2-B11B-46A39BB4CFC9}"/>
    <hyperlink ref="A21" r:id="rId20" display="https://markets.businessinsider.com/bonds/canadacd-bonds_202426-Bond-2026-ca135087r978" xr:uid="{BA5D68E0-5880-4D0D-9DB8-5750F38C3E3E}"/>
    <hyperlink ref="A22" r:id="rId21" display="https://markets.businessinsider.com/bonds/canadacd-bonds_202227-Bond-2027-ca135087p733" xr:uid="{AC2FCDB2-7F91-43BF-826C-0081364D4117}"/>
    <hyperlink ref="A23" r:id="rId22" display="https://markets.businessinsider.com/bonds/canadacd-bonds_202326-Bond-2026-ca135087r226" xr:uid="{D8206710-765A-4972-BD1F-2E8834B1FC27}"/>
    <hyperlink ref="A24" r:id="rId23" display="https://markets.businessinsider.com/bonds/8_000-canada-government-of-Bond-2027-ca135087vw17" xr:uid="{FBD2597D-053E-4D85-BCFE-CDE3B09CE304}"/>
    <hyperlink ref="A25" r:id="rId24" display="https://markets.businessinsider.com/bonds/canadacd-bonds_201526-Bond-2026-ca135087e679" xr:uid="{33C832E7-69DC-45AE-907E-9862D8A751D4}"/>
    <hyperlink ref="A26" r:id="rId25" display="https://markets.businessinsider.com/bonds/canadacd-bonds_202229-Bond-2029-ca135087n670" xr:uid="{4F74195A-603C-4401-983C-5F4CAF266C0E}"/>
    <hyperlink ref="A27" r:id="rId26" display="https://markets.businessinsider.com/bonds/canadacd-bonds_202228-Bond-2028-ca135087p576" xr:uid="{0734E5FB-6237-42D1-A79A-AE783F15FD46}"/>
    <hyperlink ref="A28" r:id="rId27" display="https://markets.businessinsider.com/bonds/canadacd-bonds_202333-Bond-2033-ca135087q723" xr:uid="{2C55DDCE-FE6B-48E5-A6FA-F8BE608D0917}"/>
    <hyperlink ref="A29" r:id="rId28" display="https://markets.businessinsider.com/bonds/canadacd-bonds_202429-Bond-2029-ca135087r895" xr:uid="{D3DA29D1-68C1-41A3-B37E-D8F51DA2BF2C}"/>
    <hyperlink ref="A30" r:id="rId29" display="https://markets.businessinsider.com/bonds/canadacd-bonds_202430-Bond-2030-ca135087s471" xr:uid="{D7154105-E63A-40F4-8199-16847B60E960}"/>
    <hyperlink ref="A31" r:id="rId30" display="https://markets.businessinsider.com/bonds/canadacd-bonds_202131-Bond-2031-ca135087m276" xr:uid="{76B880BF-66F4-464E-93F3-D4D5DAACF46D}"/>
    <hyperlink ref="A32" r:id="rId31" display="https://markets.businessinsider.com/bonds/canadacd-bonds_202030_series_l443-Bond-2030-ca135087l443" xr:uid="{2DD3D186-5A1F-4672-841D-87F069A86A44}"/>
    <hyperlink ref="A33" r:id="rId32" display="https://markets.businessinsider.com/bonds/canadacd-bonds_202328-Bond-2028-ca135087q491" xr:uid="{FF78AA38-36F9-4B28-95B2-5843CEE52A92}"/>
    <hyperlink ref="A34" r:id="rId33" display="https://markets.businessinsider.com/bonds/canadacd-bonds_202434-Bond-2034-ca135087r713" xr:uid="{28C384AE-6FFC-4B4F-A338-9436D8799910}"/>
    <hyperlink ref="A35" r:id="rId34" display="https://markets.businessinsider.com/bonds/5_750-canada-government-of-Bond-2033-ca135087xg49" xr:uid="{F3D6A8FB-A793-4E96-ACA2-D68DF07D2AE6}"/>
    <hyperlink ref="A36" r:id="rId35" display="https://markets.businessinsider.com/bonds/canadacd-bonds_202232-Bond-2032-ca135087n597" xr:uid="{1AF21B97-3E30-47DD-95BE-F17DD11F70FA}"/>
    <hyperlink ref="A37" r:id="rId36" display="https://markets.businessinsider.com/bonds/5_750-canada-government-of-Bond-2029-ca135087wl43" xr:uid="{A3B62D3B-D80B-47CE-A374-E51E7E1512C7}"/>
    <hyperlink ref="A38" r:id="rId37" display="https://markets.businessinsider.com/bonds/canadacd-bonds_202131-Bond-2031-ca135087n266" xr:uid="{FF4044A0-A779-4573-8CBA-4126F65C0A4C}"/>
    <hyperlink ref="A39" r:id="rId38" display="https://markets.businessinsider.com/bonds/canadacd-bonds_202334-Bond-2034-ca135087r481" xr:uid="{4B13DBE8-19B8-47BC-A43F-D22368F5273D}"/>
    <hyperlink ref="A40" r:id="rId39" display="https://markets.businessinsider.com/bonds/canadacd-bonds_202434-Bond-2034-ca135087s216" xr:uid="{C407CD48-E4CF-4B5C-A726-D796DE531CDF}"/>
    <hyperlink ref="A41" r:id="rId40" display="https://markets.businessinsider.com/bonds/canadacd-bonds_202232-Bond-2032-ca135087p329" xr:uid="{7F4DB734-1A77-4B9C-A5D1-2DA8E4D55C51}"/>
    <hyperlink ref="A42" r:id="rId41" display="https://markets.businessinsider.com/bonds/canadacd-bonds_201829-Bond-2029-ca135087j397" xr:uid="{BDF6206E-6A0E-44D3-9F8D-5F5E649C4BC1}"/>
    <hyperlink ref="A43" r:id="rId42" display="https://markets.businessinsider.com/bonds/canadacd-bonds_202329-Bond-2029-ca135087q988" xr:uid="{BB6684CD-B035-418A-9633-956AD70FBAD0}"/>
    <hyperlink ref="A44" r:id="rId43" display="https://markets.businessinsider.com/bonds/canadacd-bonds_201728-Bond-2028-ca135087h235" xr:uid="{CD8E4663-1FB4-46A6-A7F3-58478A70D838}"/>
  </hyperlinks>
  <pageMargins left="0.7" right="0.7" top="0.75" bottom="0.75" header="0.3" footer="0.3"/>
  <pageSetup orientation="portrait" r:id="rId4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9BC-E33D-40EE-AF1A-9110E8507EB3}">
  <dimension ref="A1:H44"/>
  <sheetViews>
    <sheetView workbookViewId="0">
      <selection activeCell="K45" sqref="K45"/>
    </sheetView>
  </sheetViews>
  <sheetFormatPr defaultRowHeight="15" x14ac:dyDescent="0.25"/>
  <cols>
    <col min="5" max="5" width="12.855468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1.4999999999999999E-2</v>
      </c>
      <c r="D2" s="8">
        <v>3.0099999999999998E-2</v>
      </c>
      <c r="E2" s="9">
        <v>46174</v>
      </c>
      <c r="F2" s="7">
        <v>97.95</v>
      </c>
      <c r="G2" s="7">
        <v>98.04</v>
      </c>
      <c r="H2">
        <f>YEARFRAC("2025-01-13", E2)</f>
        <v>1.3833333333333333</v>
      </c>
    </row>
    <row r="3" spans="1:8" ht="15.75" thickBot="1" x14ac:dyDescent="0.3">
      <c r="A3" s="6" t="s">
        <v>0</v>
      </c>
      <c r="B3" s="7" t="s">
        <v>1</v>
      </c>
      <c r="C3" s="8">
        <v>2.2499999999999999E-2</v>
      </c>
      <c r="D3" s="8">
        <v>3.2199999999999999E-2</v>
      </c>
      <c r="E3" s="9">
        <v>45809</v>
      </c>
      <c r="F3" s="7">
        <v>99.58</v>
      </c>
      <c r="G3" s="7">
        <v>99.66</v>
      </c>
      <c r="H3">
        <f t="shared" ref="H3:H44" si="0">YEARFRAC("2025-01-13", E3)</f>
        <v>0.38333333333333336</v>
      </c>
    </row>
    <row r="4" spans="1:8" ht="15.75" thickBot="1" x14ac:dyDescent="0.3">
      <c r="A4" s="6" t="s">
        <v>0</v>
      </c>
      <c r="B4" s="7" t="s">
        <v>1</v>
      </c>
      <c r="C4" s="8">
        <v>3.7499999999999999E-2</v>
      </c>
      <c r="D4" s="8">
        <v>3.1600000000000003E-2</v>
      </c>
      <c r="E4" s="9">
        <v>45778</v>
      </c>
      <c r="F4" s="7">
        <v>100.14</v>
      </c>
      <c r="G4" s="7">
        <v>100.21</v>
      </c>
      <c r="H4">
        <f t="shared" si="0"/>
        <v>0.3</v>
      </c>
    </row>
    <row r="5" spans="1:8" ht="15.75" thickBot="1" x14ac:dyDescent="0.3">
      <c r="A5" s="6" t="s">
        <v>0</v>
      </c>
      <c r="B5" s="7" t="s">
        <v>1</v>
      </c>
      <c r="C5" s="8">
        <v>0.01</v>
      </c>
      <c r="D5" s="8">
        <v>0.03</v>
      </c>
      <c r="E5" s="9">
        <v>46266</v>
      </c>
      <c r="F5" s="7">
        <v>96.8</v>
      </c>
      <c r="G5" s="7">
        <v>96.88</v>
      </c>
      <c r="H5">
        <f t="shared" si="0"/>
        <v>1.6333333333333333</v>
      </c>
    </row>
    <row r="6" spans="1:8" ht="15.75" thickBot="1" x14ac:dyDescent="0.3">
      <c r="A6" s="6" t="s">
        <v>0</v>
      </c>
      <c r="B6" s="7" t="s">
        <v>1</v>
      </c>
      <c r="C6" s="8">
        <v>2.5000000000000001E-3</v>
      </c>
      <c r="D6" s="8">
        <v>3.09E-2</v>
      </c>
      <c r="E6" s="9">
        <v>46082</v>
      </c>
      <c r="F6" s="7">
        <v>96.85</v>
      </c>
      <c r="G6" s="7">
        <v>96.93</v>
      </c>
      <c r="H6">
        <f t="shared" si="0"/>
        <v>1.1333333333333333</v>
      </c>
    </row>
    <row r="7" spans="1:8" ht="15.75" thickBot="1" x14ac:dyDescent="0.3">
      <c r="A7" s="6" t="s">
        <v>0</v>
      </c>
      <c r="B7" s="7" t="s">
        <v>1</v>
      </c>
      <c r="C7" s="8">
        <v>0.04</v>
      </c>
      <c r="D7" s="8">
        <v>3.0300000000000001E-2</v>
      </c>
      <c r="E7" s="9">
        <v>46143</v>
      </c>
      <c r="F7" s="7">
        <v>101.07</v>
      </c>
      <c r="G7" s="7">
        <v>101.31</v>
      </c>
      <c r="H7">
        <f t="shared" si="0"/>
        <v>1.3</v>
      </c>
    </row>
    <row r="8" spans="1:8" ht="15.75" thickBot="1" x14ac:dyDescent="0.3">
      <c r="A8" s="6" t="s">
        <v>0</v>
      </c>
      <c r="B8" s="7" t="s">
        <v>1</v>
      </c>
      <c r="C8" s="8">
        <v>1.2500000000000001E-2</v>
      </c>
      <c r="D8" s="8">
        <v>3.3099999999999997E-2</v>
      </c>
      <c r="E8" s="9">
        <v>45717</v>
      </c>
      <c r="F8" s="7">
        <v>99.7</v>
      </c>
      <c r="G8" s="7">
        <v>99.77</v>
      </c>
      <c r="H8">
        <f t="shared" si="0"/>
        <v>0.13333333333333333</v>
      </c>
    </row>
    <row r="9" spans="1:8" ht="15.75" thickBot="1" x14ac:dyDescent="0.3">
      <c r="A9" s="6" t="s">
        <v>0</v>
      </c>
      <c r="B9" s="7" t="s">
        <v>1</v>
      </c>
      <c r="C9" s="8">
        <v>3.245E-2</v>
      </c>
      <c r="D9" s="8">
        <v>2.9499999999999998E-2</v>
      </c>
      <c r="E9" s="9">
        <v>46623</v>
      </c>
      <c r="F9" s="7">
        <v>100.07</v>
      </c>
      <c r="G9" s="7">
        <v>100.86</v>
      </c>
      <c r="H9">
        <f t="shared" si="0"/>
        <v>2.6138888888888889</v>
      </c>
    </row>
    <row r="10" spans="1:8" ht="15.75" thickBot="1" x14ac:dyDescent="0.3">
      <c r="A10" s="6" t="s">
        <v>0</v>
      </c>
      <c r="B10" s="7" t="s">
        <v>1</v>
      </c>
      <c r="C10" s="8">
        <v>0.03</v>
      </c>
      <c r="D10" s="8">
        <v>3.0700000000000002E-2</v>
      </c>
      <c r="E10" s="9">
        <v>46113</v>
      </c>
      <c r="F10" s="7">
        <v>99.87</v>
      </c>
      <c r="G10" s="7">
        <v>99.95</v>
      </c>
      <c r="H10">
        <f t="shared" si="0"/>
        <v>1.2166666666666666</v>
      </c>
    </row>
    <row r="11" spans="1:8" ht="15.75" thickBot="1" x14ac:dyDescent="0.3">
      <c r="A11" s="6" t="s">
        <v>0</v>
      </c>
      <c r="B11" s="7" t="s">
        <v>1</v>
      </c>
      <c r="C11" s="8">
        <v>3.5000000000000003E-2</v>
      </c>
      <c r="D11" s="8">
        <v>3.1399999999999997E-2</v>
      </c>
      <c r="E11" s="9">
        <v>45870</v>
      </c>
      <c r="F11" s="7">
        <v>100.14</v>
      </c>
      <c r="G11" s="7">
        <v>100.22</v>
      </c>
      <c r="H11">
        <f t="shared" si="0"/>
        <v>0.55000000000000004</v>
      </c>
    </row>
    <row r="12" spans="1:8" ht="15.75" thickBot="1" x14ac:dyDescent="0.3">
      <c r="A12" s="6" t="s">
        <v>0</v>
      </c>
      <c r="B12" s="7" t="s">
        <v>1</v>
      </c>
      <c r="C12" s="8">
        <v>1.2500000000000001E-2</v>
      </c>
      <c r="D12" s="8">
        <v>3.0300000000000001E-2</v>
      </c>
      <c r="E12" s="9">
        <v>46447</v>
      </c>
      <c r="F12" s="7">
        <v>96.33</v>
      </c>
      <c r="G12" s="7">
        <v>96.42</v>
      </c>
      <c r="H12">
        <f t="shared" si="0"/>
        <v>2.1333333333333333</v>
      </c>
    </row>
    <row r="13" spans="1:8" ht="15.75" thickBot="1" x14ac:dyDescent="0.3">
      <c r="A13" s="6" t="s">
        <v>0</v>
      </c>
      <c r="B13" s="7" t="s">
        <v>1</v>
      </c>
      <c r="C13" s="8">
        <v>0.03</v>
      </c>
      <c r="D13" s="8">
        <v>3.0200000000000001E-2</v>
      </c>
      <c r="E13" s="9">
        <v>46419</v>
      </c>
      <c r="F13" s="7">
        <v>99.75</v>
      </c>
      <c r="G13" s="7">
        <v>99.98</v>
      </c>
      <c r="H13">
        <f t="shared" si="0"/>
        <v>2.0499999999999998</v>
      </c>
    </row>
    <row r="14" spans="1:8" ht="15.75" thickBot="1" x14ac:dyDescent="0.3">
      <c r="A14" s="6" t="s">
        <v>0</v>
      </c>
      <c r="B14" s="7" t="s">
        <v>1</v>
      </c>
      <c r="C14" s="8">
        <v>0.01</v>
      </c>
      <c r="D14" s="8">
        <v>2.9600000000000001E-2</v>
      </c>
      <c r="E14" s="9">
        <v>46539</v>
      </c>
      <c r="F14" s="7">
        <v>95.03</v>
      </c>
      <c r="G14" s="7">
        <v>96.06</v>
      </c>
      <c r="H14">
        <f t="shared" si="0"/>
        <v>2.3833333333333333</v>
      </c>
    </row>
    <row r="15" spans="1:8" ht="15.75" thickBot="1" x14ac:dyDescent="0.3">
      <c r="A15" s="6" t="s">
        <v>0</v>
      </c>
      <c r="B15" s="7" t="s">
        <v>1</v>
      </c>
      <c r="C15" s="8">
        <v>4.4999999999999998E-2</v>
      </c>
      <c r="D15" s="8">
        <v>3.09E-2</v>
      </c>
      <c r="E15" s="9">
        <v>45962</v>
      </c>
      <c r="F15" s="7">
        <v>101.03</v>
      </c>
      <c r="G15" s="7">
        <v>101.13</v>
      </c>
      <c r="H15">
        <f t="shared" si="0"/>
        <v>0.8</v>
      </c>
    </row>
    <row r="16" spans="1:8" ht="15.75" thickBot="1" x14ac:dyDescent="0.3">
      <c r="A16" s="6" t="s">
        <v>0</v>
      </c>
      <c r="B16" s="7" t="s">
        <v>1</v>
      </c>
      <c r="C16" s="8">
        <v>4.4999999999999998E-2</v>
      </c>
      <c r="D16" s="8">
        <v>3.0700000000000002E-2</v>
      </c>
      <c r="E16" s="9">
        <v>46054</v>
      </c>
      <c r="F16" s="7">
        <v>101.4</v>
      </c>
      <c r="G16" s="7">
        <v>101.48</v>
      </c>
      <c r="H16">
        <f t="shared" si="0"/>
        <v>1.05</v>
      </c>
    </row>
    <row r="17" spans="1:8" ht="15.75" thickBot="1" x14ac:dyDescent="0.3">
      <c r="A17" s="6" t="s">
        <v>0</v>
      </c>
      <c r="B17" s="7" t="s">
        <v>1</v>
      </c>
      <c r="C17" s="8">
        <v>1.4999999999999999E-2</v>
      </c>
      <c r="D17" s="8">
        <v>3.2199999999999999E-2</v>
      </c>
      <c r="E17" s="9">
        <v>45748</v>
      </c>
      <c r="F17" s="7">
        <v>99.59</v>
      </c>
      <c r="G17" s="7">
        <v>99.67</v>
      </c>
      <c r="H17">
        <f t="shared" si="0"/>
        <v>0.21666666666666667</v>
      </c>
    </row>
    <row r="18" spans="1:8" ht="15.75" thickBot="1" x14ac:dyDescent="0.3">
      <c r="A18" s="6" t="s">
        <v>0</v>
      </c>
      <c r="B18" s="7" t="s">
        <v>1</v>
      </c>
      <c r="C18" s="8">
        <v>2.75E-2</v>
      </c>
      <c r="D18" s="8">
        <v>3.04E-2</v>
      </c>
      <c r="E18" s="9">
        <v>46631</v>
      </c>
      <c r="F18" s="7">
        <v>99.21</v>
      </c>
      <c r="G18" s="7">
        <v>99.3</v>
      </c>
      <c r="H18">
        <f t="shared" si="0"/>
        <v>2.6333333333333333</v>
      </c>
    </row>
    <row r="19" spans="1:8" ht="15.75" thickBot="1" x14ac:dyDescent="0.3">
      <c r="A19" s="6" t="s">
        <v>0</v>
      </c>
      <c r="B19" s="7" t="s">
        <v>1</v>
      </c>
      <c r="C19" s="8">
        <v>0.08</v>
      </c>
      <c r="D19" s="8">
        <v>2.9399999999999999E-2</v>
      </c>
      <c r="E19" s="9">
        <v>46539</v>
      </c>
      <c r="F19" s="7">
        <v>111.19</v>
      </c>
      <c r="G19" s="7">
        <v>111.55</v>
      </c>
      <c r="H19">
        <f t="shared" si="0"/>
        <v>2.3833333333333333</v>
      </c>
    </row>
    <row r="20" spans="1:8" ht="15.75" thickBot="1" x14ac:dyDescent="0.3">
      <c r="A20" s="6" t="s">
        <v>0</v>
      </c>
      <c r="B20" s="7" t="s">
        <v>1</v>
      </c>
      <c r="C20" s="8">
        <v>5.0000000000000001E-3</v>
      </c>
      <c r="D20" s="8">
        <v>3.1399999999999997E-2</v>
      </c>
      <c r="E20" s="9">
        <v>45901</v>
      </c>
      <c r="F20" s="7">
        <v>98.33</v>
      </c>
      <c r="G20" s="7">
        <v>98.41</v>
      </c>
      <c r="H20">
        <f t="shared" si="0"/>
        <v>0.6333333333333333</v>
      </c>
    </row>
    <row r="21" spans="1:8" ht="15.75" thickBot="1" x14ac:dyDescent="0.3">
      <c r="A21" s="6" t="s">
        <v>0</v>
      </c>
      <c r="B21" s="7" t="s">
        <v>1</v>
      </c>
      <c r="C21" s="8">
        <v>0.03</v>
      </c>
      <c r="D21" s="8">
        <v>3.1300000000000001E-2</v>
      </c>
      <c r="E21" s="9">
        <v>45931</v>
      </c>
      <c r="F21" s="7">
        <v>99.86</v>
      </c>
      <c r="G21" s="7">
        <v>99.94</v>
      </c>
      <c r="H21">
        <f t="shared" si="0"/>
        <v>0.71666666666666667</v>
      </c>
    </row>
    <row r="22" spans="1:8" ht="15.75" thickBot="1" x14ac:dyDescent="0.3">
      <c r="A22" s="6" t="s">
        <v>0</v>
      </c>
      <c r="B22" s="7" t="s">
        <v>1</v>
      </c>
      <c r="C22" s="8">
        <v>4.4999999999999998E-2</v>
      </c>
      <c r="D22" s="8">
        <v>3.09E-2</v>
      </c>
      <c r="E22" s="9">
        <v>45962</v>
      </c>
      <c r="F22" s="7">
        <v>101.03</v>
      </c>
      <c r="G22" s="7">
        <v>101.13</v>
      </c>
      <c r="H22">
        <f t="shared" si="0"/>
        <v>0.8</v>
      </c>
    </row>
    <row r="23" spans="1:8" ht="15.75" thickBot="1" x14ac:dyDescent="0.3">
      <c r="A23" s="6" t="s">
        <v>0</v>
      </c>
      <c r="B23" s="7" t="s">
        <v>1</v>
      </c>
      <c r="C23" s="8">
        <v>4.4999999999999998E-2</v>
      </c>
      <c r="D23" s="8">
        <v>3.0700000000000002E-2</v>
      </c>
      <c r="E23" s="9">
        <v>46054</v>
      </c>
      <c r="F23" s="7">
        <v>101.4</v>
      </c>
      <c r="G23" s="7">
        <v>101.48</v>
      </c>
      <c r="H23">
        <f t="shared" si="0"/>
        <v>1.05</v>
      </c>
    </row>
    <row r="24" spans="1:8" ht="15.75" thickBot="1" x14ac:dyDescent="0.3">
      <c r="A24" s="6" t="s">
        <v>0</v>
      </c>
      <c r="B24" s="7" t="s">
        <v>1</v>
      </c>
      <c r="C24" s="8">
        <v>1.2500000000000001E-2</v>
      </c>
      <c r="D24" s="8">
        <v>3.3099999999999997E-2</v>
      </c>
      <c r="E24" s="9">
        <v>45717</v>
      </c>
      <c r="F24" s="7">
        <v>99.7</v>
      </c>
      <c r="G24" s="7">
        <v>99.77</v>
      </c>
      <c r="H24">
        <f t="shared" si="0"/>
        <v>0.13333333333333333</v>
      </c>
    </row>
    <row r="25" spans="1:8" ht="15.75" thickBot="1" x14ac:dyDescent="0.3">
      <c r="A25" s="6" t="s">
        <v>0</v>
      </c>
      <c r="B25" s="7" t="s">
        <v>1</v>
      </c>
      <c r="C25" s="8">
        <v>0.01</v>
      </c>
      <c r="D25" s="8">
        <v>0.03</v>
      </c>
      <c r="E25" s="9">
        <v>46266</v>
      </c>
      <c r="F25" s="7">
        <v>96.8</v>
      </c>
      <c r="G25" s="7">
        <v>96.88</v>
      </c>
      <c r="H25">
        <f t="shared" si="0"/>
        <v>1.6333333333333333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3.04E-2</v>
      </c>
      <c r="E26" s="9">
        <v>46905</v>
      </c>
      <c r="F26" s="7">
        <v>96.62</v>
      </c>
      <c r="G26" s="7">
        <v>96.74</v>
      </c>
      <c r="H26">
        <f t="shared" si="0"/>
        <v>3.3833333333333333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0.03</v>
      </c>
      <c r="E27" s="9">
        <v>47270</v>
      </c>
      <c r="F27" s="7">
        <v>96.62</v>
      </c>
      <c r="G27" s="7">
        <v>97.08</v>
      </c>
      <c r="H27">
        <f t="shared" si="0"/>
        <v>4.3833333333333337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3.1899999999999998E-2</v>
      </c>
      <c r="E28" s="9">
        <v>47818</v>
      </c>
      <c r="F28" s="7">
        <v>85.39</v>
      </c>
      <c r="G28" s="7">
        <v>85.87</v>
      </c>
      <c r="H28">
        <f t="shared" si="0"/>
        <v>5.8833333333333337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3.2300000000000002E-2</v>
      </c>
      <c r="E29" s="9">
        <v>48000</v>
      </c>
      <c r="F29" s="7">
        <v>89.76</v>
      </c>
      <c r="G29" s="7">
        <v>90.26</v>
      </c>
      <c r="H29">
        <f t="shared" si="0"/>
        <v>6.3833333333333337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3.27E-2</v>
      </c>
      <c r="E30" s="9">
        <v>48183</v>
      </c>
      <c r="F30" s="7">
        <v>88.93</v>
      </c>
      <c r="G30" s="7">
        <v>89.39</v>
      </c>
      <c r="H30">
        <f t="shared" si="0"/>
        <v>6.8833333333333337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3.3000000000000002E-2</v>
      </c>
      <c r="E31" s="9">
        <v>48366</v>
      </c>
      <c r="F31" s="7">
        <v>91.29</v>
      </c>
      <c r="G31" s="7">
        <v>91.77</v>
      </c>
      <c r="H31">
        <f t="shared" si="0"/>
        <v>7.3833333333333337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3.09E-2</v>
      </c>
      <c r="E32" s="9">
        <v>47453</v>
      </c>
      <c r="F32" s="7">
        <v>95.61</v>
      </c>
      <c r="G32" s="7">
        <v>96.47</v>
      </c>
      <c r="H32">
        <f t="shared" si="0"/>
        <v>4.8833333333333337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3.32E-2</v>
      </c>
      <c r="E33" s="9">
        <v>48549</v>
      </c>
      <c r="F33" s="7">
        <v>94.03</v>
      </c>
      <c r="G33" s="7">
        <v>94.51</v>
      </c>
      <c r="H33">
        <f t="shared" si="0"/>
        <v>7.8833333333333337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2.98E-2</v>
      </c>
      <c r="E34" s="9">
        <v>46813</v>
      </c>
      <c r="F34" s="7">
        <v>101.24</v>
      </c>
      <c r="G34" s="7">
        <v>101.7</v>
      </c>
      <c r="H34">
        <f t="shared" si="0"/>
        <v>3.1333333333333333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3.0200000000000001E-2</v>
      </c>
      <c r="E35" s="9">
        <v>46997</v>
      </c>
      <c r="F35" s="7">
        <v>100.43</v>
      </c>
      <c r="G35" s="7">
        <v>100.91</v>
      </c>
      <c r="H35">
        <f t="shared" si="0"/>
        <v>3.6333333333333333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3.3799999999999997E-2</v>
      </c>
      <c r="E36" s="9">
        <v>48914</v>
      </c>
      <c r="F36" s="7">
        <v>98.57</v>
      </c>
      <c r="G36" s="7">
        <v>99.23</v>
      </c>
      <c r="H36">
        <f t="shared" si="0"/>
        <v>8.8833333333333329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3.0800000000000001E-2</v>
      </c>
      <c r="E37" s="9">
        <v>47178</v>
      </c>
      <c r="F37" s="7">
        <v>103.34</v>
      </c>
      <c r="G37" s="7">
        <v>103.6</v>
      </c>
      <c r="H37">
        <f t="shared" si="0"/>
        <v>4.1333333333333337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3.4099999999999998E-2</v>
      </c>
      <c r="E38" s="9">
        <v>49096</v>
      </c>
      <c r="F38" s="7">
        <v>96.65</v>
      </c>
      <c r="G38" s="7">
        <v>96.93</v>
      </c>
      <c r="H38">
        <f t="shared" si="0"/>
        <v>9.3833333333333329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3.39E-2</v>
      </c>
      <c r="E39" s="9">
        <v>49004</v>
      </c>
      <c r="F39" s="7">
        <v>100.7</v>
      </c>
      <c r="G39" s="7">
        <v>101.04</v>
      </c>
      <c r="H39">
        <f t="shared" si="0"/>
        <v>9.1333333333333329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3.1300000000000001E-2</v>
      </c>
      <c r="E40" s="9">
        <v>47362</v>
      </c>
      <c r="F40" s="7">
        <v>101.4</v>
      </c>
      <c r="G40" s="7">
        <v>101.66</v>
      </c>
      <c r="H40">
        <f t="shared" si="0"/>
        <v>4.6333333333333337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3.4099999999999998E-2</v>
      </c>
      <c r="E41" s="9">
        <v>49279</v>
      </c>
      <c r="F41" s="7">
        <v>98.35</v>
      </c>
      <c r="G41" s="7">
        <v>98.65</v>
      </c>
      <c r="H41">
        <f t="shared" si="0"/>
        <v>9.8833333333333329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3.1899999999999998E-2</v>
      </c>
      <c r="E42" s="9">
        <v>47543</v>
      </c>
      <c r="F42" s="7" t="s">
        <v>2</v>
      </c>
      <c r="G42" s="7" t="s">
        <v>2</v>
      </c>
      <c r="H42">
        <f t="shared" si="0"/>
        <v>5.1333333333333337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3.04E-2</v>
      </c>
      <c r="E43" s="9">
        <v>47270</v>
      </c>
      <c r="F43" s="7">
        <v>110.79</v>
      </c>
      <c r="G43" s="7">
        <v>110.99</v>
      </c>
      <c r="H43">
        <f t="shared" si="0"/>
        <v>4.3833333333333337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3.3500000000000002E-2</v>
      </c>
      <c r="E44" s="9">
        <v>48731</v>
      </c>
      <c r="F44" s="7">
        <v>116.66</v>
      </c>
      <c r="G44" s="7">
        <v>117.58</v>
      </c>
      <c r="H44">
        <f t="shared" si="0"/>
        <v>8.3833333333333329</v>
      </c>
    </row>
  </sheetData>
  <hyperlinks>
    <hyperlink ref="A2" r:id="rId1" display="https://markets.businessinsider.com/bonds/canadacd-bonds_201526-Bond-2026-ca135087e679" xr:uid="{986DF955-209F-4B6F-BE98-0F74E9496E1C}"/>
    <hyperlink ref="A3" r:id="rId2" display="https://markets.businessinsider.com/bonds/canadacd-bonds_201425-Bond-2025-ca135087d507" xr:uid="{0B2CF5DF-C2A0-482E-9816-1F296191FC15}"/>
    <hyperlink ref="A4" r:id="rId3" display="https://markets.businessinsider.com/bonds/canadacd-bonds_202325_sq319-Bond-2025-ca135087q319" xr:uid="{3ACD26DB-3CD9-424E-AA1C-01561CEF55C5}"/>
    <hyperlink ref="A5" r:id="rId4" display="https://markets.businessinsider.com/bonds/canadacd-bonds_202126-Bond-2026-ca135087l930" xr:uid="{81E0083E-6D1F-4E4B-B1A1-79D0A51B6BDA}"/>
    <hyperlink ref="A6" r:id="rId5" display="https://markets.businessinsider.com/bonds/canadacd-bonds_202026-Bond-2026-ca135087l518" xr:uid="{C3415968-DF2A-4465-9883-C1BE9B04042A}"/>
    <hyperlink ref="A7" r:id="rId6" display="https://markets.businessinsider.com/bonds/canadacd-bonds_202426-Bond-2026-ca135087r556" xr:uid="{6E31C57E-0869-418E-AAE4-F6AD92422EFA}"/>
    <hyperlink ref="A8" r:id="rId7" display="https://markets.businessinsider.com/bonds/canadacd-bonds_201925-Bond-2025-ca135087k528" xr:uid="{C85ECBA3-CDC0-4BBA-BF15-1CDF3F93703A}"/>
    <hyperlink ref="A9" r:id="rId8" display="https://markets.businessinsider.com/bonds/canadacd-bonds_202227-Bond-2027-ca135087p733" xr:uid="{7D56956A-B3B4-4230-984B-5E3DD2FC0797}"/>
    <hyperlink ref="A10" r:id="rId9" display="https://markets.businessinsider.com/bonds/canadacd-bonds_202326-Bond-2026-ca135087p816" xr:uid="{4E970274-6961-4AC5-964E-141E0E28E821}"/>
    <hyperlink ref="A11" r:id="rId10" display="https://markets.businessinsider.com/bonds/canadacd-bonds_202325-Bond-2025-ca135087q640" xr:uid="{36FD0E49-47D7-45DC-B56B-9B77F49671EE}"/>
    <hyperlink ref="A12" r:id="rId11" display="https://markets.businessinsider.com/bonds/canadacd-bonds_202127-Bond-2027-ca135087m847" xr:uid="{F533C776-5856-4E9F-B0D8-BDBC43F22FE5}"/>
    <hyperlink ref="A13" r:id="rId12" display="https://markets.businessinsider.com/bonds/canadacd-bonds_202427-Bond-2027-ca135087s547" xr:uid="{50B3CE56-81CE-4E8F-BC42-39BA09391C3A}"/>
    <hyperlink ref="A14" r:id="rId13" display="https://markets.businessinsider.com/bonds/canadacd-bonds_201627-Bond-2027-ca135087f825" xr:uid="{5164693E-4359-497E-8C37-A7DC4887D74C}"/>
    <hyperlink ref="A15" r:id="rId14" display="https://markets.businessinsider.com/bonds/canadacd-bonds_202325-Bond-2025-ca135087q806" xr:uid="{9060240C-22F4-4672-B015-9DF8D4CC3BBC}"/>
    <hyperlink ref="A16" r:id="rId15" display="https://markets.businessinsider.com/bonds/canadacd-bonds_202326-Bond-2026-ca135087r226" xr:uid="{76D9D749-AE0F-4092-AAA1-A7DBB66D646F}"/>
    <hyperlink ref="A17" r:id="rId16" display="https://markets.businessinsider.com/bonds/canadacd-bonds_202225-Bond-2025-ca135087n340" xr:uid="{6A1320A9-CAD9-4AD2-B98A-20C83367EBFA}"/>
    <hyperlink ref="A18" r:id="rId17" display="https://markets.businessinsider.com/bonds/canadacd-bonds_202227-Bond-2027-ca135087n837" xr:uid="{92941994-AB74-4FFB-AA9A-4EF4F1C0186F}"/>
    <hyperlink ref="A19" r:id="rId18" display="https://markets.businessinsider.com/bonds/8_000-canada-government-of-Bond-2027-ca135087vw17" xr:uid="{8D178721-4BB4-4418-8266-9AE1D196E401}"/>
    <hyperlink ref="A20" r:id="rId19" display="https://markets.businessinsider.com/bonds/canadacd-bonds_202025-Bond-2025-ca135087k940" xr:uid="{7AD62E8A-116F-47A8-B63E-9B231D844B6E}"/>
    <hyperlink ref="A21" r:id="rId20" display="https://markets.businessinsider.com/bonds/canadacd-bonds_202225-Bond-2025-ca135087p246" xr:uid="{D0E269B2-97A8-4512-8A38-755E710D9749}"/>
    <hyperlink ref="A22" r:id="rId21" display="https://markets.businessinsider.com/bonds/canadacd-bonds_202325-Bond-2025-ca135087q806" xr:uid="{5704449E-1142-4B57-B20D-CA4B4FA08811}"/>
    <hyperlink ref="A23" r:id="rId22" display="https://markets.businessinsider.com/bonds/canadacd-bonds_202326-Bond-2026-ca135087r226" xr:uid="{F2C38B60-A25E-43D5-A5A4-38F9171191C3}"/>
    <hyperlink ref="A24" r:id="rId23" display="https://markets.businessinsider.com/bonds/canadacd-bonds_201925-Bond-2025-ca135087k528" xr:uid="{C3370BB9-FEF0-4862-BEF4-47A591E080E6}"/>
    <hyperlink ref="A25" r:id="rId24" display="https://markets.businessinsider.com/bonds/canadacd-bonds_202126-Bond-2026-ca135087l930" xr:uid="{5C64F152-F28D-4B7B-ABAB-E2BC235C9F0A}"/>
    <hyperlink ref="A26" r:id="rId25" display="https://markets.businessinsider.com/bonds/canadacd-bonds_201728-Bond-2028-ca135087h235" xr:uid="{E95CFC12-AE6D-4C26-BCE0-940A49D4852B}"/>
    <hyperlink ref="A27" r:id="rId26" display="https://markets.businessinsider.com/bonds/canadacd-bonds_201829-Bond-2029-ca135087j397" xr:uid="{34D313B6-0A01-4510-ABCE-1F56355CA80E}"/>
    <hyperlink ref="A28" r:id="rId27" display="https://markets.businessinsider.com/bonds/canadacd-bonds_202030_series_l443-Bond-2030-ca135087l443" xr:uid="{146FDAA0-A6C3-44C3-AAA1-F9B1D2E61C48}"/>
    <hyperlink ref="A29" r:id="rId28" display="https://markets.businessinsider.com/bonds/canadacd-bonds_202131-Bond-2031-ca135087m276" xr:uid="{90A3D241-BBB0-4B14-8E4F-ABD5FFA6476A}"/>
    <hyperlink ref="A30" r:id="rId29" display="https://markets.businessinsider.com/bonds/canadacd-bonds_202131-Bond-2031-ca135087n266" xr:uid="{514FFB8D-6585-4311-9309-5EA274FE9C67}"/>
    <hyperlink ref="A31" r:id="rId30" display="https://markets.businessinsider.com/bonds/canadacd-bonds_202232-Bond-2032-ca135087n597" xr:uid="{6BC0A921-B046-4A9A-BFF2-B345E2336520}"/>
    <hyperlink ref="A32" r:id="rId31" display="https://markets.businessinsider.com/bonds/canadacd-bonds_202229-Bond-2029-ca135087n670" xr:uid="{333C3E00-6D0A-4B36-86F2-F1B61DBB96E0}"/>
    <hyperlink ref="A33" r:id="rId32" display="https://markets.businessinsider.com/bonds/canadacd-bonds_202232-Bond-2032-ca135087p329" xr:uid="{9A3B045A-065A-4AA9-A734-636B06DD0718}"/>
    <hyperlink ref="A34" r:id="rId33" display="https://markets.businessinsider.com/bonds/canadacd-bonds_202228-Bond-2028-ca135087p576" xr:uid="{EE71460D-5013-4481-9C42-E5FD28598F5F}"/>
    <hyperlink ref="A35" r:id="rId34" display="https://markets.businessinsider.com/bonds/canadacd-bonds_202328-Bond-2028-ca135087q491" xr:uid="{66D4F4F1-539F-402D-A707-F03C5CA62B05}"/>
    <hyperlink ref="A36" r:id="rId35" display="https://markets.businessinsider.com/bonds/canadacd-bonds_202333-Bond-2033-ca135087q723" xr:uid="{7D41FE8C-134D-445D-BF25-7A2789674056}"/>
    <hyperlink ref="A37" r:id="rId36" display="https://markets.businessinsider.com/bonds/canadacd-bonds_202329-Bond-2029-ca135087q988" xr:uid="{9240B12E-B95A-495F-8364-DAFA97A385E9}"/>
    <hyperlink ref="A38" r:id="rId37" display="https://markets.businessinsider.com/bonds/canadacd-bonds_202334-Bond-2034-ca135087r481" xr:uid="{7E3DC4DF-1F1A-4ABF-84E0-3394D1F8EBAB}"/>
    <hyperlink ref="A39" r:id="rId38" display="https://markets.businessinsider.com/bonds/canadacd-bonds_202434-Bond-2034-ca135087r713" xr:uid="{B8E7A867-FF97-47F4-95CE-97C19E9B9568}"/>
    <hyperlink ref="A40" r:id="rId39" display="https://markets.businessinsider.com/bonds/canadacd-bonds_202429-Bond-2029-ca135087r895" xr:uid="{D9728C38-158C-4BCA-89EE-489BC3304893}"/>
    <hyperlink ref="A41" r:id="rId40" display="https://markets.businessinsider.com/bonds/canadacd-bonds_202434-Bond-2034-ca135087s216" xr:uid="{88AF5983-1C0D-4065-BF2F-287E6EAC1BF4}"/>
    <hyperlink ref="A42" r:id="rId41" display="https://markets.businessinsider.com/bonds/canadacd-bonds_202430-Bond-2030-ca135087s471" xr:uid="{80E2C71E-D65D-47B0-9EC8-12EC271B5AEB}"/>
    <hyperlink ref="A43" r:id="rId42" display="https://markets.businessinsider.com/bonds/5_750-canada-government-of-Bond-2029-ca135087wl43" xr:uid="{56702D30-736D-4445-BBCA-60799470531F}"/>
    <hyperlink ref="A44" r:id="rId43" display="https://markets.businessinsider.com/bonds/5_750-canada-government-of-Bond-2033-ca135087xg49" xr:uid="{61D0BD00-6476-4B2B-9692-F68C0D803D7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0907-73E1-4867-B2A2-3C4D497FCB59}">
  <dimension ref="A1:H44"/>
  <sheetViews>
    <sheetView workbookViewId="0">
      <selection activeCell="H2" sqref="H2"/>
    </sheetView>
  </sheetViews>
  <sheetFormatPr defaultRowHeight="15" x14ac:dyDescent="0.25"/>
  <cols>
    <col min="5" max="5" width="12.28515625" customWidth="1"/>
    <col min="6" max="6" width="11.140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3.2199999999999999E-2</v>
      </c>
      <c r="E2" s="9">
        <v>45809</v>
      </c>
      <c r="F2" s="7">
        <v>99.64</v>
      </c>
      <c r="G2" s="7">
        <v>99.65</v>
      </c>
      <c r="H2">
        <f>YEARFRAC("2025-01-14", E2)</f>
        <v>0.38055555555555554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3.1E-2</v>
      </c>
      <c r="E3" s="9">
        <v>46174</v>
      </c>
      <c r="F3" s="7">
        <v>97.9</v>
      </c>
      <c r="G3" s="7">
        <v>97.93</v>
      </c>
      <c r="H3">
        <f t="shared" ref="H3:H44" si="0">YEARFRAC("2025-01-14", E3)</f>
        <v>1.3805555555555555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3.0200000000000001E-2</v>
      </c>
      <c r="E4" s="9">
        <v>46539</v>
      </c>
      <c r="F4" s="7">
        <v>95.4</v>
      </c>
      <c r="G4" s="7">
        <v>95.43</v>
      </c>
      <c r="H4">
        <f t="shared" si="0"/>
        <v>2.3805555555555555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3.4299999999999997E-2</v>
      </c>
      <c r="E5" s="9">
        <v>45717</v>
      </c>
      <c r="F5" s="7">
        <v>99.73</v>
      </c>
      <c r="G5" s="7">
        <v>99.74</v>
      </c>
      <c r="H5">
        <f t="shared" si="0"/>
        <v>0.13055555555555556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3.1699999999999999E-2</v>
      </c>
      <c r="E6" s="9">
        <v>45901</v>
      </c>
      <c r="F6" s="7">
        <v>98.34</v>
      </c>
      <c r="G6" s="7">
        <v>98.36</v>
      </c>
      <c r="H6">
        <f t="shared" si="0"/>
        <v>0.63055555555555554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3.0800000000000001E-2</v>
      </c>
      <c r="E7" s="9">
        <v>46082</v>
      </c>
      <c r="F7" s="7">
        <v>96.82</v>
      </c>
      <c r="G7" s="7">
        <v>96.87</v>
      </c>
      <c r="H7">
        <f t="shared" si="0"/>
        <v>1.1305555555555555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3.0599999999999999E-2</v>
      </c>
      <c r="E8" s="9">
        <v>46266</v>
      </c>
      <c r="F8" s="7">
        <v>96.75</v>
      </c>
      <c r="G8" s="7">
        <v>96.77</v>
      </c>
      <c r="H8">
        <f t="shared" si="0"/>
        <v>1.6305555555555555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3.0800000000000001E-2</v>
      </c>
      <c r="E9" s="9">
        <v>46447</v>
      </c>
      <c r="F9" s="7">
        <v>96.25</v>
      </c>
      <c r="G9" s="7">
        <v>96.28</v>
      </c>
      <c r="H9">
        <f t="shared" si="0"/>
        <v>2.1305555555555555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3.2399999999999998E-2</v>
      </c>
      <c r="E10" s="9">
        <v>45748</v>
      </c>
      <c r="F10" s="7">
        <v>99.61</v>
      </c>
      <c r="G10" s="7">
        <v>99.63</v>
      </c>
      <c r="H10">
        <f t="shared" si="0"/>
        <v>0.21388888888888888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3.1E-2</v>
      </c>
      <c r="E11" s="9">
        <v>46631</v>
      </c>
      <c r="F11" s="7">
        <v>99.07</v>
      </c>
      <c r="G11" s="7">
        <v>99.16</v>
      </c>
      <c r="H11">
        <f t="shared" si="0"/>
        <v>2.6305555555555555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3.1699999999999999E-2</v>
      </c>
      <c r="E12" s="9">
        <v>45931</v>
      </c>
      <c r="F12" s="7">
        <v>99.86</v>
      </c>
      <c r="G12" s="7">
        <v>99.88</v>
      </c>
      <c r="H12">
        <f t="shared" si="0"/>
        <v>0.71388888888888891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100.02</v>
      </c>
      <c r="G13" s="7">
        <v>100.04</v>
      </c>
      <c r="H13">
        <f t="shared" si="0"/>
        <v>4.7222222222222221E-2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3.0800000000000001E-2</v>
      </c>
      <c r="E14" s="9">
        <v>46623</v>
      </c>
      <c r="F14" s="7">
        <v>100.28</v>
      </c>
      <c r="G14" s="7">
        <v>100.56</v>
      </c>
      <c r="H14">
        <f t="shared" si="0"/>
        <v>2.6111111111111112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3.1300000000000001E-2</v>
      </c>
      <c r="E15" s="9">
        <v>46113</v>
      </c>
      <c r="F15" s="7">
        <v>99.82</v>
      </c>
      <c r="G15" s="7">
        <v>99.84</v>
      </c>
      <c r="H15">
        <f t="shared" si="0"/>
        <v>1.2138888888888888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3.1899999999999998E-2</v>
      </c>
      <c r="E16" s="9">
        <v>45778</v>
      </c>
      <c r="F16" s="7">
        <v>100.16</v>
      </c>
      <c r="G16" s="7">
        <v>100.17</v>
      </c>
      <c r="H16">
        <f t="shared" si="0"/>
        <v>0.29722222222222222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3.1800000000000002E-2</v>
      </c>
      <c r="E17" s="9">
        <v>45870</v>
      </c>
      <c r="F17" s="7">
        <v>100.12</v>
      </c>
      <c r="G17" s="7">
        <v>100.2</v>
      </c>
      <c r="H17">
        <f t="shared" si="0"/>
        <v>0.54722222222222228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3.1300000000000001E-2</v>
      </c>
      <c r="E18" s="9">
        <v>45962</v>
      </c>
      <c r="F18" s="7">
        <v>101.02</v>
      </c>
      <c r="G18" s="7">
        <v>101.05</v>
      </c>
      <c r="H18">
        <f t="shared" si="0"/>
        <v>0.79722222222222228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3.1300000000000001E-2</v>
      </c>
      <c r="E19" s="9">
        <v>46054</v>
      </c>
      <c r="F19" s="7">
        <v>101.36</v>
      </c>
      <c r="G19" s="7">
        <v>101.4</v>
      </c>
      <c r="H19">
        <f t="shared" si="0"/>
        <v>1.0472222222222223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3.1300000000000001E-2</v>
      </c>
      <c r="E20" s="9">
        <v>46143</v>
      </c>
      <c r="F20" s="7">
        <v>101.02</v>
      </c>
      <c r="G20" s="7">
        <v>101.14</v>
      </c>
      <c r="H20">
        <f t="shared" si="0"/>
        <v>1.2972222222222223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3.1099999999999999E-2</v>
      </c>
      <c r="E21" s="9">
        <v>46237</v>
      </c>
      <c r="F21" s="7">
        <v>101.24</v>
      </c>
      <c r="G21" s="7">
        <v>101.35</v>
      </c>
      <c r="H21">
        <f t="shared" si="0"/>
        <v>1.5527777777777778</v>
      </c>
    </row>
    <row r="22" spans="1:8" ht="15.75" thickBot="1" x14ac:dyDescent="0.3">
      <c r="A22" s="6" t="s">
        <v>0</v>
      </c>
      <c r="B22" s="7" t="s">
        <v>1</v>
      </c>
      <c r="C22" s="8">
        <v>0.04</v>
      </c>
      <c r="D22" s="8">
        <v>3.1300000000000001E-2</v>
      </c>
      <c r="E22" s="9">
        <v>46143</v>
      </c>
      <c r="F22" s="7">
        <v>101.02</v>
      </c>
      <c r="G22" s="7">
        <v>101.14</v>
      </c>
      <c r="H22">
        <f t="shared" si="0"/>
        <v>1.2972222222222223</v>
      </c>
    </row>
    <row r="23" spans="1:8" ht="15.75" thickBot="1" x14ac:dyDescent="0.3">
      <c r="A23" s="6" t="s">
        <v>0</v>
      </c>
      <c r="B23" s="7" t="s">
        <v>1</v>
      </c>
      <c r="C23" s="8">
        <v>1.2500000000000001E-2</v>
      </c>
      <c r="D23" s="8">
        <v>3.0800000000000001E-2</v>
      </c>
      <c r="E23" s="9">
        <v>46447</v>
      </c>
      <c r="F23" s="7">
        <v>96.25</v>
      </c>
      <c r="G23" s="7">
        <v>96.28</v>
      </c>
      <c r="H23">
        <f t="shared" si="0"/>
        <v>2.1305555555555555</v>
      </c>
    </row>
    <row r="24" spans="1:8" ht="15.75" thickBot="1" x14ac:dyDescent="0.3">
      <c r="A24" s="6" t="s">
        <v>0</v>
      </c>
      <c r="B24" s="7" t="s">
        <v>1</v>
      </c>
      <c r="C24" s="8">
        <v>1.4999999999999999E-2</v>
      </c>
      <c r="D24" s="8">
        <v>3.2399999999999998E-2</v>
      </c>
      <c r="E24" s="9">
        <v>45748</v>
      </c>
      <c r="F24" s="7">
        <v>99.61</v>
      </c>
      <c r="G24" s="7">
        <v>99.63</v>
      </c>
      <c r="H24">
        <f t="shared" si="0"/>
        <v>0.21388888888888888</v>
      </c>
    </row>
    <row r="25" spans="1:8" ht="15.75" thickBot="1" x14ac:dyDescent="0.3">
      <c r="A25" s="6" t="s">
        <v>0</v>
      </c>
      <c r="B25" s="7" t="s">
        <v>1</v>
      </c>
      <c r="C25" s="8">
        <v>2.75E-2</v>
      </c>
      <c r="D25" s="8">
        <v>3.1E-2</v>
      </c>
      <c r="E25" s="9">
        <v>46631</v>
      </c>
      <c r="F25" s="7">
        <v>99.07</v>
      </c>
      <c r="G25" s="7">
        <v>99.16</v>
      </c>
      <c r="H25">
        <f t="shared" si="0"/>
        <v>2.6305555555555555</v>
      </c>
    </row>
    <row r="26" spans="1:8" ht="15.75" thickBot="1" x14ac:dyDescent="0.3">
      <c r="A26" s="6" t="s">
        <v>0</v>
      </c>
      <c r="B26" s="7" t="s">
        <v>1</v>
      </c>
      <c r="C26" s="8">
        <v>1.4999999999999999E-2</v>
      </c>
      <c r="D26" s="8">
        <v>3.3399999999999999E-2</v>
      </c>
      <c r="E26" s="9">
        <v>48183</v>
      </c>
      <c r="F26" s="7">
        <v>88.55</v>
      </c>
      <c r="G26" s="7">
        <v>88.82</v>
      </c>
      <c r="H26">
        <f t="shared" si="0"/>
        <v>6.8805555555555555</v>
      </c>
    </row>
    <row r="27" spans="1:8" ht="15.75" thickBot="1" x14ac:dyDescent="0.3">
      <c r="A27" s="6" t="s">
        <v>0</v>
      </c>
      <c r="B27" s="7" t="s">
        <v>1</v>
      </c>
      <c r="C27" s="8">
        <v>2.75E-2</v>
      </c>
      <c r="D27" s="8">
        <v>3.2599999999999997E-2</v>
      </c>
      <c r="E27" s="9">
        <v>47543</v>
      </c>
      <c r="F27" s="7" t="s">
        <v>2</v>
      </c>
      <c r="G27" s="7" t="s">
        <v>2</v>
      </c>
      <c r="H27">
        <f t="shared" si="0"/>
        <v>5.1305555555555555</v>
      </c>
    </row>
    <row r="28" spans="1:8" ht="15.75" thickBot="1" x14ac:dyDescent="0.3">
      <c r="A28" s="6" t="s">
        <v>0</v>
      </c>
      <c r="B28" s="7" t="s">
        <v>1</v>
      </c>
      <c r="C28" s="8">
        <v>2.5000000000000001E-2</v>
      </c>
      <c r="D28" s="8">
        <v>3.39E-2</v>
      </c>
      <c r="E28" s="9">
        <v>48549</v>
      </c>
      <c r="F28" s="7">
        <v>93.63</v>
      </c>
      <c r="G28" s="7">
        <v>93.89</v>
      </c>
      <c r="H28">
        <f t="shared" si="0"/>
        <v>7.8805555555555555</v>
      </c>
    </row>
    <row r="29" spans="1:8" ht="15.75" thickBot="1" x14ac:dyDescent="0.3">
      <c r="A29" s="6" t="s">
        <v>0</v>
      </c>
      <c r="B29" s="7" t="s">
        <v>1</v>
      </c>
      <c r="C29" s="8">
        <v>5.7500000000000002E-2</v>
      </c>
      <c r="D29" s="8">
        <v>3.1199999999999999E-2</v>
      </c>
      <c r="E29" s="9">
        <v>47270</v>
      </c>
      <c r="F29" s="7">
        <v>110.47</v>
      </c>
      <c r="G29" s="7">
        <v>110.58</v>
      </c>
      <c r="H29">
        <f t="shared" si="0"/>
        <v>4.3805555555555555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3.3099999999999997E-2</v>
      </c>
      <c r="E30" s="9">
        <v>48000</v>
      </c>
      <c r="F30" s="7">
        <v>89.4</v>
      </c>
      <c r="G30" s="7">
        <v>89.69</v>
      </c>
      <c r="H30">
        <f t="shared" si="0"/>
        <v>6.3805555555555555</v>
      </c>
    </row>
    <row r="31" spans="1:8" ht="15.75" thickBot="1" x14ac:dyDescent="0.3">
      <c r="A31" s="6" t="s">
        <v>0</v>
      </c>
      <c r="B31" s="7" t="s">
        <v>1</v>
      </c>
      <c r="C31" s="8">
        <v>0.03</v>
      </c>
      <c r="D31" s="8">
        <v>3.4700000000000002E-2</v>
      </c>
      <c r="E31" s="9">
        <v>49096</v>
      </c>
      <c r="F31" s="7">
        <v>96.1</v>
      </c>
      <c r="G31" s="7">
        <v>96.24</v>
      </c>
      <c r="H31">
        <f t="shared" si="0"/>
        <v>9.3805555555555564</v>
      </c>
    </row>
    <row r="32" spans="1:8" ht="15.75" thickBot="1" x14ac:dyDescent="0.3">
      <c r="A32" s="6" t="s">
        <v>0</v>
      </c>
      <c r="B32" s="7" t="s">
        <v>1</v>
      </c>
      <c r="C32" s="8">
        <v>3.5000000000000003E-2</v>
      </c>
      <c r="D32" s="8">
        <v>3.4500000000000003E-2</v>
      </c>
      <c r="E32" s="9">
        <v>49004</v>
      </c>
      <c r="F32" s="7">
        <v>100.23</v>
      </c>
      <c r="G32" s="7">
        <v>100.35</v>
      </c>
      <c r="H32">
        <f t="shared" si="0"/>
        <v>9.1305555555555564</v>
      </c>
    </row>
    <row r="33" spans="1:8" ht="15.75" thickBot="1" x14ac:dyDescent="0.3">
      <c r="A33" s="6" t="s">
        <v>0</v>
      </c>
      <c r="B33" s="7" t="s">
        <v>1</v>
      </c>
      <c r="C33" s="8">
        <v>0.02</v>
      </c>
      <c r="D33" s="8">
        <v>3.3700000000000001E-2</v>
      </c>
      <c r="E33" s="9">
        <v>48366</v>
      </c>
      <c r="F33" s="7">
        <v>90.94</v>
      </c>
      <c r="G33" s="7">
        <v>91.19</v>
      </c>
      <c r="H33">
        <f t="shared" si="0"/>
        <v>7.3805555555555555</v>
      </c>
    </row>
    <row r="34" spans="1:8" ht="15.75" thickBot="1" x14ac:dyDescent="0.3">
      <c r="A34" s="6" t="s">
        <v>0</v>
      </c>
      <c r="B34" s="7" t="s">
        <v>1</v>
      </c>
      <c r="C34" s="8">
        <v>3.2500000000000001E-2</v>
      </c>
      <c r="D34" s="8">
        <v>3.1099999999999999E-2</v>
      </c>
      <c r="E34" s="9">
        <v>46997</v>
      </c>
      <c r="F34" s="7">
        <v>100.24</v>
      </c>
      <c r="G34" s="7">
        <v>100.5</v>
      </c>
      <c r="H34">
        <f t="shared" si="0"/>
        <v>3.6305555555555555</v>
      </c>
    </row>
    <row r="35" spans="1:8" ht="15.75" thickBot="1" x14ac:dyDescent="0.3">
      <c r="A35" s="6" t="s">
        <v>0</v>
      </c>
      <c r="B35" s="7" t="s">
        <v>1</v>
      </c>
      <c r="C35" s="8">
        <v>3.5000000000000003E-2</v>
      </c>
      <c r="D35" s="8">
        <v>3.0700000000000002E-2</v>
      </c>
      <c r="E35" s="9">
        <v>46813</v>
      </c>
      <c r="F35" s="7">
        <v>101.1</v>
      </c>
      <c r="G35" s="7">
        <v>101.32</v>
      </c>
      <c r="H35">
        <f t="shared" si="0"/>
        <v>3.1305555555555555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3.4799999999999998E-2</v>
      </c>
      <c r="E36" s="9">
        <v>49279</v>
      </c>
      <c r="F36" s="7">
        <v>97.94</v>
      </c>
      <c r="G36" s="7">
        <v>98.09</v>
      </c>
      <c r="H36">
        <f t="shared" si="0"/>
        <v>9.8805555555555564</v>
      </c>
    </row>
    <row r="37" spans="1:8" ht="15.75" thickBot="1" x14ac:dyDescent="0.3">
      <c r="A37" s="6" t="s">
        <v>0</v>
      </c>
      <c r="B37" s="7" t="s">
        <v>1</v>
      </c>
      <c r="C37" s="8">
        <v>2.2499999999999999E-2</v>
      </c>
      <c r="D37" s="8">
        <v>3.2000000000000001E-2</v>
      </c>
      <c r="E37" s="9">
        <v>47453</v>
      </c>
      <c r="F37" s="7">
        <v>95.45</v>
      </c>
      <c r="G37" s="7">
        <v>95.87</v>
      </c>
      <c r="H37">
        <f t="shared" si="0"/>
        <v>4.8805555555555555</v>
      </c>
    </row>
    <row r="38" spans="1:8" ht="15.75" thickBot="1" x14ac:dyDescent="0.3">
      <c r="A38" s="6" t="s">
        <v>0</v>
      </c>
      <c r="B38" s="7" t="s">
        <v>1</v>
      </c>
      <c r="C38" s="8">
        <v>5.7500000000000002E-2</v>
      </c>
      <c r="D38" s="8">
        <v>3.44E-2</v>
      </c>
      <c r="E38" s="9">
        <v>48731</v>
      </c>
      <c r="F38" s="7">
        <v>116.24</v>
      </c>
      <c r="G38" s="7">
        <v>116.68</v>
      </c>
      <c r="H38">
        <f t="shared" si="0"/>
        <v>8.3805555555555564</v>
      </c>
    </row>
    <row r="39" spans="1:8" ht="15.75" thickBot="1" x14ac:dyDescent="0.3">
      <c r="A39" s="6" t="s">
        <v>0</v>
      </c>
      <c r="B39" s="7" t="s">
        <v>1</v>
      </c>
      <c r="C39" s="8">
        <v>5.0000000000000001E-3</v>
      </c>
      <c r="D39" s="8">
        <v>3.2599999999999997E-2</v>
      </c>
      <c r="E39" s="9">
        <v>47818</v>
      </c>
      <c r="F39" s="7">
        <v>85.13</v>
      </c>
      <c r="G39" s="7">
        <v>85.37</v>
      </c>
      <c r="H39">
        <f t="shared" si="0"/>
        <v>5.8805555555555555</v>
      </c>
    </row>
    <row r="40" spans="1:8" ht="15.75" thickBot="1" x14ac:dyDescent="0.3">
      <c r="A40" s="6" t="s">
        <v>0</v>
      </c>
      <c r="B40" s="7" t="s">
        <v>1</v>
      </c>
      <c r="C40" s="8">
        <v>0.02</v>
      </c>
      <c r="D40" s="8">
        <v>3.1099999999999999E-2</v>
      </c>
      <c r="E40" s="9">
        <v>46905</v>
      </c>
      <c r="F40" s="7">
        <v>96.4</v>
      </c>
      <c r="G40" s="7">
        <v>96.46</v>
      </c>
      <c r="H40">
        <f t="shared" si="0"/>
        <v>3.3805555555555555</v>
      </c>
    </row>
    <row r="41" spans="1:8" ht="15.75" thickBot="1" x14ac:dyDescent="0.3">
      <c r="A41" s="6" t="s">
        <v>0</v>
      </c>
      <c r="B41" s="7" t="s">
        <v>1</v>
      </c>
      <c r="C41" s="8">
        <v>0.04</v>
      </c>
      <c r="D41" s="8">
        <v>3.1399999999999997E-2</v>
      </c>
      <c r="E41" s="9">
        <v>47178</v>
      </c>
      <c r="F41" s="7">
        <v>103.07</v>
      </c>
      <c r="G41" s="7">
        <v>103.2</v>
      </c>
      <c r="H41">
        <f t="shared" si="0"/>
        <v>4.1305555555555555</v>
      </c>
    </row>
    <row r="42" spans="1:8" ht="15.75" thickBot="1" x14ac:dyDescent="0.3">
      <c r="A42" s="6" t="s">
        <v>0</v>
      </c>
      <c r="B42" s="7" t="s">
        <v>1</v>
      </c>
      <c r="C42" s="8">
        <v>3.5000000000000003E-2</v>
      </c>
      <c r="D42" s="8">
        <v>3.2000000000000001E-2</v>
      </c>
      <c r="E42" s="9">
        <v>47362</v>
      </c>
      <c r="F42" s="7">
        <v>101.08</v>
      </c>
      <c r="G42" s="7">
        <v>101.21</v>
      </c>
      <c r="H42">
        <f t="shared" si="0"/>
        <v>4.6305555555555555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3.0800000000000001E-2</v>
      </c>
      <c r="E43" s="9">
        <v>47270</v>
      </c>
      <c r="F43" s="7">
        <v>96.38</v>
      </c>
      <c r="G43" s="7">
        <v>96.61</v>
      </c>
      <c r="H43">
        <f t="shared" si="0"/>
        <v>4.3805555555555555</v>
      </c>
    </row>
    <row r="44" spans="1:8" ht="15.75" thickBot="1" x14ac:dyDescent="0.3">
      <c r="A44" s="6" t="s">
        <v>0</v>
      </c>
      <c r="B44" s="7" t="s">
        <v>1</v>
      </c>
      <c r="C44" s="8">
        <v>3.2500000000000001E-2</v>
      </c>
      <c r="D44" s="8">
        <v>3.44E-2</v>
      </c>
      <c r="E44" s="9">
        <v>48914</v>
      </c>
      <c r="F44" s="7">
        <v>98.22</v>
      </c>
      <c r="G44" s="7">
        <v>98.53</v>
      </c>
      <c r="H44">
        <f t="shared" si="0"/>
        <v>8.8805555555555564</v>
      </c>
    </row>
  </sheetData>
  <hyperlinks>
    <hyperlink ref="A2" r:id="rId1" display="https://markets.businessinsider.com/bonds/canadacd-bonds_201425-Bond-2025-ca135087d507" xr:uid="{87765DB9-82B2-4C58-959A-0AB0DE6C6B8D}"/>
    <hyperlink ref="A3" r:id="rId2" display="https://markets.businessinsider.com/bonds/canadacd-bonds_201526-Bond-2026-ca135087e679" xr:uid="{217F9215-E6B3-4A5F-8D6B-E1C868EC4675}"/>
    <hyperlink ref="A4" r:id="rId3" display="https://markets.businessinsider.com/bonds/canadacd-bonds_201627-Bond-2027-ca135087f825" xr:uid="{5358DCF4-5F64-4632-82AC-BC4C7184AD58}"/>
    <hyperlink ref="A5" r:id="rId4" display="https://markets.businessinsider.com/bonds/canadacd-bonds_201925-Bond-2025-ca135087k528" xr:uid="{7E4297F7-6E40-4B11-9168-3D38EF64C4D9}"/>
    <hyperlink ref="A6" r:id="rId5" display="https://markets.businessinsider.com/bonds/canadacd-bonds_202025-Bond-2025-ca135087k940" xr:uid="{5CA5CE9F-3023-4C31-92B3-FEFEDA3C72B2}"/>
    <hyperlink ref="A7" r:id="rId6" display="https://markets.businessinsider.com/bonds/canadacd-bonds_202026-Bond-2026-ca135087l518" xr:uid="{36F94FAC-FFA8-407F-8823-7848D3F8B4E7}"/>
    <hyperlink ref="A8" r:id="rId7" display="https://markets.businessinsider.com/bonds/canadacd-bonds_202126-Bond-2026-ca135087l930" xr:uid="{AE8F5DB7-5D27-4ABC-A3B1-B8652CBA6298}"/>
    <hyperlink ref="A9" r:id="rId8" display="https://markets.businessinsider.com/bonds/canadacd-bonds_202127-Bond-2027-ca135087m847" xr:uid="{40A58D4C-905F-4B2E-96D3-9C9C9A2B4324}"/>
    <hyperlink ref="A10" r:id="rId9" display="https://markets.businessinsider.com/bonds/canadacd-bonds_202225-Bond-2025-ca135087n340" xr:uid="{B7AF00D1-761F-4532-BCF3-5259C97BD19B}"/>
    <hyperlink ref="A11" r:id="rId10" display="https://markets.businessinsider.com/bonds/canadacd-bonds_202227-Bond-2027-ca135087n837" xr:uid="{8CC644CC-A19F-4CF8-88F9-65B8A365F630}"/>
    <hyperlink ref="A12" r:id="rId11" display="https://markets.businessinsider.com/bonds/canadacd-bonds_202225-Bond-2025-ca135087p246" xr:uid="{6DAF25AC-5819-4D6B-8386-4659C75F16D8}"/>
    <hyperlink ref="A13" r:id="rId12" display="https://markets.businessinsider.com/bonds/canadacd-bonds_202225-Bond-2025-ca135087p659" xr:uid="{1EFE5CBF-D5CE-4B4F-9CA0-60F4395F8828}"/>
    <hyperlink ref="A14" r:id="rId13" display="https://markets.businessinsider.com/bonds/canadacd-bonds_202227-Bond-2027-ca135087p733" xr:uid="{7DF2BEA2-7E3A-40C5-94AF-D7A4F0B6B96E}"/>
    <hyperlink ref="A15" r:id="rId14" display="https://markets.businessinsider.com/bonds/canadacd-bonds_202326-Bond-2026-ca135087p816" xr:uid="{088B575C-B6F8-4188-A19C-22BE5877A221}"/>
    <hyperlink ref="A16" r:id="rId15" display="https://markets.businessinsider.com/bonds/canadacd-bonds_202325_sq319-Bond-2025-ca135087q319" xr:uid="{5E0ECF33-9927-4B85-8303-B2BB499A9B6C}"/>
    <hyperlink ref="A17" r:id="rId16" display="https://markets.businessinsider.com/bonds/canadacd-bonds_202325-Bond-2025-ca135087q640" xr:uid="{AC4A140F-9A7B-44C1-A8BF-49F855C9D672}"/>
    <hyperlink ref="A18" r:id="rId17" display="https://markets.businessinsider.com/bonds/canadacd-bonds_202325-Bond-2025-ca135087q806" xr:uid="{E9DD722C-EF5E-4889-B9F6-F5D10746C665}"/>
    <hyperlink ref="A19" r:id="rId18" display="https://markets.businessinsider.com/bonds/canadacd-bonds_202326-Bond-2026-ca135087r226" xr:uid="{45AB4301-A846-4170-A90C-7AD654DFB3E9}"/>
    <hyperlink ref="A20" r:id="rId19" display="https://markets.businessinsider.com/bonds/canadacd-bonds_202426-Bond-2026-ca135087r556" xr:uid="{E3726281-1BEF-456A-9C22-FA179C9C3D56}"/>
    <hyperlink ref="A21" r:id="rId20" display="https://markets.businessinsider.com/bonds/canadacd-bonds_202426-Bond-2026-ca135087r978" xr:uid="{04ADB25E-93B7-41A6-87DC-E01B0F742A7F}"/>
    <hyperlink ref="A22" r:id="rId21" display="https://markets.businessinsider.com/bonds/canadacd-bonds_202426-Bond-2026-ca135087r556" xr:uid="{E6C02D66-5069-4E01-B29D-547E42392AC5}"/>
    <hyperlink ref="A23" r:id="rId22" display="https://markets.businessinsider.com/bonds/canadacd-bonds_202127-Bond-2027-ca135087m847" xr:uid="{236F1D92-78CA-48DD-BD8D-4FF25B22944F}"/>
    <hyperlink ref="A24" r:id="rId23" display="https://markets.businessinsider.com/bonds/canadacd-bonds_202225-Bond-2025-ca135087n340" xr:uid="{827494DE-CA54-45EB-AE6F-388B21F471D5}"/>
    <hyperlink ref="A25" r:id="rId24" display="https://markets.businessinsider.com/bonds/canadacd-bonds_202227-Bond-2027-ca135087n837" xr:uid="{C0F5CB08-BEA1-4DB7-A55F-B47140FBAF8F}"/>
    <hyperlink ref="A26" r:id="rId25" display="https://markets.businessinsider.com/bonds/canadacd-bonds_202131-Bond-2031-ca135087n266" xr:uid="{40D01A7D-3A32-407D-B078-7E28CF0D8B4C}"/>
    <hyperlink ref="A27" r:id="rId26" display="https://markets.businessinsider.com/bonds/canadacd-bonds_202430-Bond-2030-ca135087s471" xr:uid="{87DC06DD-A361-4F94-98FE-D8925179C3EF}"/>
    <hyperlink ref="A28" r:id="rId27" display="https://markets.businessinsider.com/bonds/canadacd-bonds_202232-Bond-2032-ca135087p329" xr:uid="{428EDAE9-A12C-49D1-97D9-488F3B784E63}"/>
    <hyperlink ref="A29" r:id="rId28" display="https://markets.businessinsider.com/bonds/5_750-canada-government-of-Bond-2029-ca135087wl43" xr:uid="{0B98FA51-D9C8-45C8-A2D3-46E898194733}"/>
    <hyperlink ref="A30" r:id="rId29" display="https://markets.businessinsider.com/bonds/canadacd-bonds_202131-Bond-2031-ca135087m276" xr:uid="{C1991042-0112-4D85-B643-9D8E4BBB035D}"/>
    <hyperlink ref="A31" r:id="rId30" display="https://markets.businessinsider.com/bonds/canadacd-bonds_202334-Bond-2034-ca135087r481" xr:uid="{680F695A-3A2A-44AD-B756-D72B8EBCE76C}"/>
    <hyperlink ref="A32" r:id="rId31" display="https://markets.businessinsider.com/bonds/canadacd-bonds_202434-Bond-2034-ca135087r713" xr:uid="{734D0AA9-B563-4FB7-9270-D2EAD4CCB2B8}"/>
    <hyperlink ref="A33" r:id="rId32" display="https://markets.businessinsider.com/bonds/canadacd-bonds_202232-Bond-2032-ca135087n597" xr:uid="{9B95D047-C1DF-4488-9C7F-07EF552FDF1E}"/>
    <hyperlink ref="A34" r:id="rId33" display="https://markets.businessinsider.com/bonds/canadacd-bonds_202328-Bond-2028-ca135087q491" xr:uid="{B1E7C981-87F4-4CA7-8C0D-3FD16D3262EF}"/>
    <hyperlink ref="A35" r:id="rId34" display="https://markets.businessinsider.com/bonds/canadacd-bonds_202228-Bond-2028-ca135087p576" xr:uid="{86C8A212-1A53-407F-B639-F2735AED4C01}"/>
    <hyperlink ref="A36" r:id="rId35" display="https://markets.businessinsider.com/bonds/canadacd-bonds_202434-Bond-2034-ca135087s216" xr:uid="{C5B1AA74-BF43-4D6C-B2EF-D4E6CD735D70}"/>
    <hyperlink ref="A37" r:id="rId36" display="https://markets.businessinsider.com/bonds/canadacd-bonds_202229-Bond-2029-ca135087n670" xr:uid="{2C24D283-5750-4310-8372-A686BC794745}"/>
    <hyperlink ref="A38" r:id="rId37" display="https://markets.businessinsider.com/bonds/5_750-canada-government-of-Bond-2033-ca135087xg49" xr:uid="{CDD35CF7-58F9-4C75-A832-E9972234B1C9}"/>
    <hyperlink ref="A39" r:id="rId38" display="https://markets.businessinsider.com/bonds/canadacd-bonds_202030_series_l443-Bond-2030-ca135087l443" xr:uid="{ED1AA920-6452-4C68-825E-5887F3CA7B77}"/>
    <hyperlink ref="A40" r:id="rId39" display="https://markets.businessinsider.com/bonds/canadacd-bonds_201728-Bond-2028-ca135087h235" xr:uid="{4BD5F65F-910A-40A2-9F46-93D8A888F0A5}"/>
    <hyperlink ref="A41" r:id="rId40" display="https://markets.businessinsider.com/bonds/canadacd-bonds_202329-Bond-2029-ca135087q988" xr:uid="{D6437E2B-CF51-46B1-B317-B7D7C5C0CA16}"/>
    <hyperlink ref="A42" r:id="rId41" display="https://markets.businessinsider.com/bonds/canadacd-bonds_202429-Bond-2029-ca135087r895" xr:uid="{6BF30176-600C-4ABE-82D2-0B60CC44D413}"/>
    <hyperlink ref="A43" r:id="rId42" display="https://markets.businessinsider.com/bonds/canadacd-bonds_201829-Bond-2029-ca135087j397" xr:uid="{FA224219-A2EC-4907-A7CB-A0343C664F47}"/>
    <hyperlink ref="A44" r:id="rId43" display="https://markets.businessinsider.com/bonds/canadacd-bonds_202333-Bond-2033-ca135087q723" xr:uid="{3119EAA1-3D5D-4543-8BF8-15F8822A570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BE3E-C99D-41DF-A9AA-29EF83CA9A97}">
  <dimension ref="A1:H44"/>
  <sheetViews>
    <sheetView workbookViewId="0">
      <selection activeCell="H2" sqref="H2"/>
    </sheetView>
  </sheetViews>
  <sheetFormatPr defaultRowHeight="15" x14ac:dyDescent="0.25"/>
  <cols>
    <col min="5" max="5" width="12.855468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3.245E-2</v>
      </c>
      <c r="D2" s="8">
        <v>3.0599999999999999E-2</v>
      </c>
      <c r="E2" s="9">
        <v>46623</v>
      </c>
      <c r="F2" s="7">
        <v>100.46</v>
      </c>
      <c r="G2" s="7">
        <v>100.56</v>
      </c>
      <c r="H2">
        <f>YEARFRAC("2025-01-15", E2)</f>
        <v>2.6083333333333334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3.1099999999999999E-2</v>
      </c>
      <c r="E3" s="9">
        <v>46174</v>
      </c>
      <c r="F3" s="7">
        <v>97.85</v>
      </c>
      <c r="G3" s="7">
        <v>97.88</v>
      </c>
      <c r="H3">
        <f t="shared" ref="H3:H44" si="0">YEARFRAC("2025-01-15", E3)</f>
        <v>1.3777777777777778</v>
      </c>
    </row>
    <row r="4" spans="1:8" ht="15.75" thickBot="1" x14ac:dyDescent="0.3">
      <c r="A4" s="6" t="s">
        <v>0</v>
      </c>
      <c r="B4" s="7" t="s">
        <v>1</v>
      </c>
      <c r="C4" s="8">
        <v>3.2500000000000001E-2</v>
      </c>
      <c r="D4" s="8">
        <v>3.2199999999999999E-2</v>
      </c>
      <c r="E4" s="9">
        <v>46327</v>
      </c>
      <c r="F4" s="7" t="s">
        <v>2</v>
      </c>
      <c r="G4" s="7" t="s">
        <v>2</v>
      </c>
      <c r="H4">
        <f t="shared" si="0"/>
        <v>1.7944444444444445</v>
      </c>
    </row>
    <row r="5" spans="1:8" ht="15.75" thickBot="1" x14ac:dyDescent="0.3">
      <c r="A5" s="6" t="s">
        <v>0</v>
      </c>
      <c r="B5" s="7" t="s">
        <v>1</v>
      </c>
      <c r="C5" s="8">
        <v>5.0000000000000001E-3</v>
      </c>
      <c r="D5" s="8">
        <v>3.1800000000000002E-2</v>
      </c>
      <c r="E5" s="9">
        <v>45901</v>
      </c>
      <c r="F5" s="7">
        <v>98.34</v>
      </c>
      <c r="G5" s="7">
        <v>98.36</v>
      </c>
      <c r="H5">
        <f t="shared" si="0"/>
        <v>0.62777777777777777</v>
      </c>
    </row>
    <row r="6" spans="1:8" ht="15.75" thickBot="1" x14ac:dyDescent="0.3">
      <c r="A6" s="6" t="s">
        <v>0</v>
      </c>
      <c r="B6" s="7" t="s">
        <v>1</v>
      </c>
      <c r="C6" s="8">
        <v>0.04</v>
      </c>
      <c r="D6" s="8">
        <v>3.1899999999999998E-2</v>
      </c>
      <c r="E6" s="9">
        <v>46237</v>
      </c>
      <c r="F6" s="7">
        <v>101.2</v>
      </c>
      <c r="G6" s="7">
        <v>101.31</v>
      </c>
      <c r="H6">
        <f t="shared" si="0"/>
        <v>1.55</v>
      </c>
    </row>
    <row r="7" spans="1:8" ht="15.75" thickBot="1" x14ac:dyDescent="0.3">
      <c r="A7" s="6" t="s">
        <v>0</v>
      </c>
      <c r="B7" s="7" t="s">
        <v>1</v>
      </c>
      <c r="C7" s="8">
        <v>2.2499999999999999E-2</v>
      </c>
      <c r="D7" s="8">
        <v>3.2300000000000002E-2</v>
      </c>
      <c r="E7" s="9">
        <v>45809</v>
      </c>
      <c r="F7" s="7">
        <v>99.64</v>
      </c>
      <c r="G7" s="7">
        <v>99.66</v>
      </c>
      <c r="H7">
        <f t="shared" si="0"/>
        <v>0.37777777777777777</v>
      </c>
    </row>
    <row r="8" spans="1:8" ht="15.75" thickBot="1" x14ac:dyDescent="0.3">
      <c r="A8" s="6" t="s">
        <v>0</v>
      </c>
      <c r="B8" s="7" t="s">
        <v>1</v>
      </c>
      <c r="C8" s="8">
        <v>2.5000000000000001E-3</v>
      </c>
      <c r="D8" s="8">
        <v>3.2000000000000001E-2</v>
      </c>
      <c r="E8" s="9">
        <v>46082</v>
      </c>
      <c r="F8" s="7">
        <v>96.8</v>
      </c>
      <c r="G8" s="7">
        <v>96.82</v>
      </c>
      <c r="H8">
        <f t="shared" si="0"/>
        <v>1.1277777777777778</v>
      </c>
    </row>
    <row r="9" spans="1:8" ht="15.75" thickBot="1" x14ac:dyDescent="0.3">
      <c r="A9" s="6" t="s">
        <v>0</v>
      </c>
      <c r="B9" s="7" t="s">
        <v>1</v>
      </c>
      <c r="C9" s="8">
        <v>0.01</v>
      </c>
      <c r="D9" s="8">
        <v>3.1E-2</v>
      </c>
      <c r="E9" s="9">
        <v>46266</v>
      </c>
      <c r="F9" s="7">
        <v>96.7</v>
      </c>
      <c r="G9" s="7">
        <v>96.72</v>
      </c>
      <c r="H9">
        <f t="shared" si="0"/>
        <v>1.6277777777777778</v>
      </c>
    </row>
    <row r="10" spans="1:8" ht="15.75" thickBot="1" x14ac:dyDescent="0.3">
      <c r="A10" s="6" t="s">
        <v>0</v>
      </c>
      <c r="B10" s="7" t="s">
        <v>1</v>
      </c>
      <c r="C10" s="8">
        <v>3.7499999999999999E-2</v>
      </c>
      <c r="D10" s="7" t="s">
        <v>2</v>
      </c>
      <c r="E10" s="9">
        <v>45689</v>
      </c>
      <c r="F10" s="7">
        <v>100.02</v>
      </c>
      <c r="G10" s="7">
        <v>100.04</v>
      </c>
      <c r="H10">
        <f t="shared" si="0"/>
        <v>4.4444444444444446E-2</v>
      </c>
    </row>
    <row r="11" spans="1:8" ht="15.75" thickBot="1" x14ac:dyDescent="0.3">
      <c r="A11" s="6" t="s">
        <v>0</v>
      </c>
      <c r="B11" s="7" t="s">
        <v>1</v>
      </c>
      <c r="C11" s="8">
        <v>0.04</v>
      </c>
      <c r="D11" s="8">
        <v>3.2000000000000001E-2</v>
      </c>
      <c r="E11" s="9">
        <v>46143</v>
      </c>
      <c r="F11" s="7">
        <v>100.98</v>
      </c>
      <c r="G11" s="7">
        <v>101.1</v>
      </c>
      <c r="H11">
        <f t="shared" si="0"/>
        <v>1.2944444444444445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3.1699999999999999E-2</v>
      </c>
      <c r="E12" s="9">
        <v>46113</v>
      </c>
      <c r="F12" s="7">
        <v>99.77</v>
      </c>
      <c r="G12" s="7">
        <v>99.85</v>
      </c>
      <c r="H12">
        <f t="shared" si="0"/>
        <v>1.211111111111111</v>
      </c>
    </row>
    <row r="13" spans="1:8" ht="15.75" thickBot="1" x14ac:dyDescent="0.3">
      <c r="A13" s="6" t="s">
        <v>0</v>
      </c>
      <c r="B13" s="7" t="s">
        <v>1</v>
      </c>
      <c r="C13" s="8">
        <v>1.2500000000000001E-2</v>
      </c>
      <c r="D13" s="8">
        <v>3.4799999999999998E-2</v>
      </c>
      <c r="E13" s="9">
        <v>45717</v>
      </c>
      <c r="F13" s="7">
        <v>99.73</v>
      </c>
      <c r="G13" s="7">
        <v>99.75</v>
      </c>
      <c r="H13">
        <f t="shared" si="0"/>
        <v>0.12777777777777777</v>
      </c>
    </row>
    <row r="14" spans="1:8" ht="15.75" thickBot="1" x14ac:dyDescent="0.3">
      <c r="A14" s="6" t="s">
        <v>0</v>
      </c>
      <c r="B14" s="7" t="s">
        <v>1</v>
      </c>
      <c r="C14" s="8">
        <v>2.75E-2</v>
      </c>
      <c r="D14" s="8">
        <v>3.1399999999999997E-2</v>
      </c>
      <c r="E14" s="9">
        <v>46631</v>
      </c>
      <c r="F14" s="7">
        <v>98.97</v>
      </c>
      <c r="G14" s="7">
        <v>99.09</v>
      </c>
      <c r="H14">
        <f t="shared" si="0"/>
        <v>2.6277777777777778</v>
      </c>
    </row>
    <row r="15" spans="1:8" ht="15.75" thickBot="1" x14ac:dyDescent="0.3">
      <c r="A15" s="6" t="s">
        <v>0</v>
      </c>
      <c r="B15" s="7" t="s">
        <v>1</v>
      </c>
      <c r="C15" s="8">
        <v>3.5000000000000003E-2</v>
      </c>
      <c r="D15" s="8">
        <v>3.2199999999999999E-2</v>
      </c>
      <c r="E15" s="9">
        <v>45870</v>
      </c>
      <c r="F15" s="7">
        <v>100.15</v>
      </c>
      <c r="G15" s="7">
        <v>100.16</v>
      </c>
      <c r="H15">
        <f t="shared" si="0"/>
        <v>0.5444444444444444</v>
      </c>
    </row>
    <row r="16" spans="1:8" ht="15.75" thickBot="1" x14ac:dyDescent="0.3">
      <c r="A16" s="6" t="s">
        <v>0</v>
      </c>
      <c r="B16" s="7" t="s">
        <v>1</v>
      </c>
      <c r="C16" s="8">
        <v>0.09</v>
      </c>
      <c r="D16" s="8">
        <v>3.1699999999999999E-2</v>
      </c>
      <c r="E16" s="9">
        <v>45809</v>
      </c>
      <c r="F16" s="7">
        <v>102.13</v>
      </c>
      <c r="G16" s="7">
        <v>102.23</v>
      </c>
      <c r="H16">
        <f t="shared" si="0"/>
        <v>0.37777777777777777</v>
      </c>
    </row>
    <row r="17" spans="1:8" ht="15.75" thickBot="1" x14ac:dyDescent="0.3">
      <c r="A17" s="6" t="s">
        <v>0</v>
      </c>
      <c r="B17" s="7" t="s">
        <v>1</v>
      </c>
      <c r="C17" s="8">
        <v>0.03</v>
      </c>
      <c r="D17" s="8">
        <v>3.2000000000000001E-2</v>
      </c>
      <c r="E17" s="9">
        <v>45931</v>
      </c>
      <c r="F17" s="7">
        <v>99.83</v>
      </c>
      <c r="G17" s="7">
        <v>99.91</v>
      </c>
      <c r="H17">
        <f t="shared" si="0"/>
        <v>0.71111111111111114</v>
      </c>
    </row>
    <row r="18" spans="1:8" ht="15.75" thickBot="1" x14ac:dyDescent="0.3">
      <c r="A18" s="6" t="s">
        <v>0</v>
      </c>
      <c r="B18" s="7" t="s">
        <v>1</v>
      </c>
      <c r="C18" s="8">
        <v>0.03</v>
      </c>
      <c r="D18" s="8">
        <v>3.1699999999999999E-2</v>
      </c>
      <c r="E18" s="9">
        <v>46419</v>
      </c>
      <c r="F18" s="7">
        <v>99.6</v>
      </c>
      <c r="G18" s="7">
        <v>99.83</v>
      </c>
      <c r="H18">
        <f t="shared" si="0"/>
        <v>2.0444444444444443</v>
      </c>
    </row>
    <row r="19" spans="1:8" ht="15.75" thickBot="1" x14ac:dyDescent="0.3">
      <c r="A19" s="6" t="s">
        <v>0</v>
      </c>
      <c r="B19" s="7" t="s">
        <v>1</v>
      </c>
      <c r="C19" s="8">
        <v>0.01</v>
      </c>
      <c r="D19" s="8">
        <v>3.0599999999999999E-2</v>
      </c>
      <c r="E19" s="9">
        <v>46539</v>
      </c>
      <c r="F19" s="7">
        <v>95.33</v>
      </c>
      <c r="G19" s="7">
        <v>95.36</v>
      </c>
      <c r="H19">
        <f t="shared" si="0"/>
        <v>2.3777777777777778</v>
      </c>
    </row>
    <row r="20" spans="1:8" ht="15.75" thickBot="1" x14ac:dyDescent="0.3">
      <c r="A20" s="6" t="s">
        <v>0</v>
      </c>
      <c r="B20" s="7" t="s">
        <v>1</v>
      </c>
      <c r="C20" s="8">
        <v>3.7499999999999999E-2</v>
      </c>
      <c r="D20" s="8">
        <v>3.2199999999999999E-2</v>
      </c>
      <c r="E20" s="9">
        <v>45778</v>
      </c>
      <c r="F20" s="7">
        <v>100.12</v>
      </c>
      <c r="G20" s="7">
        <v>100.2</v>
      </c>
      <c r="H20">
        <f t="shared" si="0"/>
        <v>0.29444444444444445</v>
      </c>
    </row>
    <row r="21" spans="1:8" ht="15.75" thickBot="1" x14ac:dyDescent="0.3">
      <c r="A21" s="6" t="s">
        <v>0</v>
      </c>
      <c r="B21" s="7" t="s">
        <v>1</v>
      </c>
      <c r="C21" s="8">
        <v>1.4999999999999999E-2</v>
      </c>
      <c r="D21" s="8">
        <v>3.2599999999999997E-2</v>
      </c>
      <c r="E21" s="9">
        <v>45748</v>
      </c>
      <c r="F21" s="7">
        <v>99.62</v>
      </c>
      <c r="G21" s="7">
        <v>99.64</v>
      </c>
      <c r="H21">
        <f t="shared" si="0"/>
        <v>0.21111111111111111</v>
      </c>
    </row>
    <row r="22" spans="1:8" ht="15.75" thickBot="1" x14ac:dyDescent="0.3">
      <c r="A22" s="1" t="s">
        <v>0</v>
      </c>
      <c r="B22" s="2" t="s">
        <v>1</v>
      </c>
      <c r="C22" s="3">
        <v>3.5000000000000003E-2</v>
      </c>
      <c r="D22" s="3">
        <v>3.2199999999999999E-2</v>
      </c>
      <c r="E22" s="4">
        <v>45870</v>
      </c>
      <c r="F22" s="2">
        <v>100.15</v>
      </c>
      <c r="G22" s="2">
        <v>100.16</v>
      </c>
      <c r="H22">
        <f t="shared" si="0"/>
        <v>0.5444444444444444</v>
      </c>
    </row>
    <row r="23" spans="1:8" ht="15.75" thickBot="1" x14ac:dyDescent="0.3">
      <c r="A23" s="1" t="s">
        <v>0</v>
      </c>
      <c r="B23" s="2" t="s">
        <v>1</v>
      </c>
      <c r="C23" s="3">
        <v>0.09</v>
      </c>
      <c r="D23" s="3">
        <v>3.1699999999999999E-2</v>
      </c>
      <c r="E23" s="4">
        <v>45809</v>
      </c>
      <c r="F23" s="2">
        <v>102.13</v>
      </c>
      <c r="G23" s="2">
        <v>102.23</v>
      </c>
      <c r="H23">
        <f t="shared" si="0"/>
        <v>0.37777777777777777</v>
      </c>
    </row>
    <row r="24" spans="1:8" ht="15.75" thickBot="1" x14ac:dyDescent="0.3">
      <c r="A24" s="1" t="s">
        <v>0</v>
      </c>
      <c r="B24" s="2" t="s">
        <v>1</v>
      </c>
      <c r="C24" s="3">
        <v>1.2500000000000001E-2</v>
      </c>
      <c r="D24" s="3">
        <v>3.1300000000000001E-2</v>
      </c>
      <c r="E24" s="4">
        <v>46447</v>
      </c>
      <c r="F24" s="2">
        <v>96.18</v>
      </c>
      <c r="G24" s="2">
        <v>96.21</v>
      </c>
      <c r="H24">
        <f t="shared" si="0"/>
        <v>2.1277777777777778</v>
      </c>
    </row>
    <row r="25" spans="1:8" ht="15.75" thickBot="1" x14ac:dyDescent="0.3">
      <c r="A25" s="1" t="s">
        <v>0</v>
      </c>
      <c r="B25" s="2" t="s">
        <v>1</v>
      </c>
      <c r="C25" s="3">
        <v>0.04</v>
      </c>
      <c r="D25" s="3">
        <v>3.2000000000000001E-2</v>
      </c>
      <c r="E25" s="4">
        <v>46143</v>
      </c>
      <c r="F25" s="2">
        <v>100.98</v>
      </c>
      <c r="G25" s="2">
        <v>101.1</v>
      </c>
      <c r="H25">
        <f t="shared" si="0"/>
        <v>1.2944444444444445</v>
      </c>
    </row>
    <row r="26" spans="1:8" ht="15.75" thickBot="1" x14ac:dyDescent="0.3">
      <c r="A26" s="1" t="s">
        <v>0</v>
      </c>
      <c r="B26" s="2" t="s">
        <v>1</v>
      </c>
      <c r="C26" s="3">
        <v>0.02</v>
      </c>
      <c r="D26" s="3">
        <v>3.1699999999999999E-2</v>
      </c>
      <c r="E26" s="4">
        <v>46905</v>
      </c>
      <c r="F26" s="2">
        <v>96.24</v>
      </c>
      <c r="G26" s="2">
        <v>96.31</v>
      </c>
      <c r="H26">
        <f t="shared" si="0"/>
        <v>3.3777777777777778</v>
      </c>
    </row>
    <row r="27" spans="1:8" ht="15.75" thickBot="1" x14ac:dyDescent="0.3">
      <c r="A27" s="1" t="s">
        <v>0</v>
      </c>
      <c r="B27" s="2" t="s">
        <v>1</v>
      </c>
      <c r="C27" s="3">
        <v>2.2499999999999999E-2</v>
      </c>
      <c r="D27" s="3">
        <v>3.1600000000000003E-2</v>
      </c>
      <c r="E27" s="4">
        <v>47270</v>
      </c>
      <c r="F27" s="2">
        <v>96.2</v>
      </c>
      <c r="G27" s="2">
        <v>96.46</v>
      </c>
      <c r="H27">
        <f t="shared" si="0"/>
        <v>4.3777777777777782</v>
      </c>
    </row>
    <row r="28" spans="1:8" ht="15.75" thickBot="1" x14ac:dyDescent="0.3">
      <c r="A28" s="1" t="s">
        <v>0</v>
      </c>
      <c r="B28" s="2" t="s">
        <v>1</v>
      </c>
      <c r="C28" s="3">
        <v>5.0000000000000001E-3</v>
      </c>
      <c r="D28" s="3">
        <v>3.3500000000000002E-2</v>
      </c>
      <c r="E28" s="4">
        <v>47818</v>
      </c>
      <c r="F28" s="2">
        <v>84.89</v>
      </c>
      <c r="G28" s="2">
        <v>85.12</v>
      </c>
      <c r="H28">
        <f t="shared" si="0"/>
        <v>5.8777777777777782</v>
      </c>
    </row>
    <row r="29" spans="1:8" ht="15.75" thickBot="1" x14ac:dyDescent="0.3">
      <c r="A29" s="1" t="s">
        <v>0</v>
      </c>
      <c r="B29" s="2" t="s">
        <v>1</v>
      </c>
      <c r="C29" s="3">
        <v>1.4999999999999999E-2</v>
      </c>
      <c r="D29" s="3">
        <v>3.39E-2</v>
      </c>
      <c r="E29" s="4">
        <v>48000</v>
      </c>
      <c r="F29" s="2">
        <v>89.18</v>
      </c>
      <c r="G29" s="2">
        <v>89.41</v>
      </c>
      <c r="H29">
        <f t="shared" si="0"/>
        <v>6.3777777777777782</v>
      </c>
    </row>
    <row r="30" spans="1:8" ht="15.75" thickBot="1" x14ac:dyDescent="0.3">
      <c r="A30" s="1" t="s">
        <v>0</v>
      </c>
      <c r="B30" s="2" t="s">
        <v>1</v>
      </c>
      <c r="C30" s="3">
        <v>1.4999999999999999E-2</v>
      </c>
      <c r="D30" s="3">
        <v>3.4200000000000001E-2</v>
      </c>
      <c r="E30" s="4">
        <v>48183</v>
      </c>
      <c r="F30" s="2">
        <v>88.24</v>
      </c>
      <c r="G30" s="2">
        <v>88.51</v>
      </c>
      <c r="H30">
        <f t="shared" si="0"/>
        <v>6.8777777777777782</v>
      </c>
    </row>
    <row r="31" spans="1:8" ht="15.75" thickBot="1" x14ac:dyDescent="0.3">
      <c r="A31" s="1" t="s">
        <v>0</v>
      </c>
      <c r="B31" s="2" t="s">
        <v>1</v>
      </c>
      <c r="C31" s="3">
        <v>0.02</v>
      </c>
      <c r="D31" s="3">
        <v>3.4299999999999997E-2</v>
      </c>
      <c r="E31" s="4">
        <v>48366</v>
      </c>
      <c r="F31" s="2">
        <v>90.54</v>
      </c>
      <c r="G31" s="2">
        <v>90.79</v>
      </c>
      <c r="H31">
        <f t="shared" si="0"/>
        <v>7.3777777777777782</v>
      </c>
    </row>
    <row r="32" spans="1:8" ht="15.75" thickBot="1" x14ac:dyDescent="0.3">
      <c r="A32" s="1" t="s">
        <v>0</v>
      </c>
      <c r="B32" s="2" t="s">
        <v>1</v>
      </c>
      <c r="C32" s="3">
        <v>2.2499999999999999E-2</v>
      </c>
      <c r="D32" s="3">
        <v>3.2899999999999999E-2</v>
      </c>
      <c r="E32" s="4">
        <v>47453</v>
      </c>
      <c r="F32" s="2">
        <v>95.24</v>
      </c>
      <c r="G32" s="2">
        <v>95.66</v>
      </c>
      <c r="H32">
        <f t="shared" si="0"/>
        <v>4.8777777777777782</v>
      </c>
    </row>
    <row r="33" spans="1:8" ht="15.75" thickBot="1" x14ac:dyDescent="0.3">
      <c r="A33" s="1" t="s">
        <v>0</v>
      </c>
      <c r="B33" s="2" t="s">
        <v>1</v>
      </c>
      <c r="C33" s="3">
        <v>2.5000000000000001E-2</v>
      </c>
      <c r="D33" s="3">
        <v>3.4299999999999997E-2</v>
      </c>
      <c r="E33" s="4">
        <v>48549</v>
      </c>
      <c r="F33" s="2">
        <v>93.26</v>
      </c>
      <c r="G33" s="2">
        <v>93.5</v>
      </c>
      <c r="H33">
        <f t="shared" si="0"/>
        <v>7.8777777777777782</v>
      </c>
    </row>
    <row r="34" spans="1:8" ht="15.75" thickBot="1" x14ac:dyDescent="0.3">
      <c r="A34" s="1" t="s">
        <v>0</v>
      </c>
      <c r="B34" s="2" t="s">
        <v>1</v>
      </c>
      <c r="C34" s="3">
        <v>3.5000000000000003E-2</v>
      </c>
      <c r="D34" s="3">
        <v>3.15E-2</v>
      </c>
      <c r="E34" s="4">
        <v>46813</v>
      </c>
      <c r="F34" s="2">
        <v>100.99</v>
      </c>
      <c r="G34" s="2">
        <v>101.2</v>
      </c>
      <c r="H34">
        <f t="shared" si="0"/>
        <v>3.1277777777777778</v>
      </c>
    </row>
    <row r="35" spans="1:8" ht="15.75" thickBot="1" x14ac:dyDescent="0.3">
      <c r="A35" s="1" t="s">
        <v>0</v>
      </c>
      <c r="B35" s="2" t="s">
        <v>1</v>
      </c>
      <c r="C35" s="3">
        <v>3.2500000000000001E-2</v>
      </c>
      <c r="D35" s="3">
        <v>3.1899999999999998E-2</v>
      </c>
      <c r="E35" s="4">
        <v>46997</v>
      </c>
      <c r="F35" s="2">
        <v>100.1</v>
      </c>
      <c r="G35" s="2">
        <v>100.34</v>
      </c>
      <c r="H35">
        <f t="shared" si="0"/>
        <v>3.6277777777777778</v>
      </c>
    </row>
    <row r="36" spans="1:8" ht="15.75" thickBot="1" x14ac:dyDescent="0.3">
      <c r="A36" s="1" t="s">
        <v>0</v>
      </c>
      <c r="B36" s="2" t="s">
        <v>1</v>
      </c>
      <c r="C36" s="3">
        <v>3.2500000000000001E-2</v>
      </c>
      <c r="D36" s="3">
        <v>3.5099999999999999E-2</v>
      </c>
      <c r="E36" s="4">
        <v>48914</v>
      </c>
      <c r="F36" s="2">
        <v>97.77</v>
      </c>
      <c r="G36" s="2">
        <v>98.1</v>
      </c>
      <c r="H36">
        <f t="shared" si="0"/>
        <v>8.8777777777777782</v>
      </c>
    </row>
    <row r="37" spans="1:8" ht="15.75" thickBot="1" x14ac:dyDescent="0.3">
      <c r="A37" s="1" t="s">
        <v>0</v>
      </c>
      <c r="B37" s="2" t="s">
        <v>1</v>
      </c>
      <c r="C37" s="3">
        <v>0.04</v>
      </c>
      <c r="D37" s="3">
        <v>3.2099999999999997E-2</v>
      </c>
      <c r="E37" s="4">
        <v>47178</v>
      </c>
      <c r="F37" s="2">
        <v>102.89</v>
      </c>
      <c r="G37" s="2">
        <v>103.02</v>
      </c>
      <c r="H37">
        <f t="shared" si="0"/>
        <v>4.1277777777777782</v>
      </c>
    </row>
    <row r="38" spans="1:8" ht="15.75" thickBot="1" x14ac:dyDescent="0.3">
      <c r="A38" s="1" t="s">
        <v>0</v>
      </c>
      <c r="B38" s="2" t="s">
        <v>1</v>
      </c>
      <c r="C38" s="3">
        <v>0.03</v>
      </c>
      <c r="D38" s="3">
        <v>3.5299999999999998E-2</v>
      </c>
      <c r="E38" s="4">
        <v>49096</v>
      </c>
      <c r="F38" s="2">
        <v>95.71</v>
      </c>
      <c r="G38" s="2">
        <v>95.84</v>
      </c>
      <c r="H38">
        <f t="shared" si="0"/>
        <v>9.3777777777777782</v>
      </c>
    </row>
    <row r="39" spans="1:8" ht="15.75" thickBot="1" x14ac:dyDescent="0.3">
      <c r="A39" s="1" t="s">
        <v>0</v>
      </c>
      <c r="B39" s="2" t="s">
        <v>1</v>
      </c>
      <c r="C39" s="3">
        <v>3.5000000000000003E-2</v>
      </c>
      <c r="D39" s="3">
        <v>3.5099999999999999E-2</v>
      </c>
      <c r="E39" s="4">
        <v>49004</v>
      </c>
      <c r="F39" s="2">
        <v>99.74</v>
      </c>
      <c r="G39" s="2">
        <v>99.91</v>
      </c>
      <c r="H39">
        <f t="shared" si="0"/>
        <v>9.1277777777777782</v>
      </c>
    </row>
    <row r="40" spans="1:8" ht="15.75" thickBot="1" x14ac:dyDescent="0.3">
      <c r="A40" s="1" t="s">
        <v>0</v>
      </c>
      <c r="B40" s="2" t="s">
        <v>1</v>
      </c>
      <c r="C40" s="3">
        <v>3.5000000000000003E-2</v>
      </c>
      <c r="D40" s="3">
        <v>3.2599999999999997E-2</v>
      </c>
      <c r="E40" s="4">
        <v>47362</v>
      </c>
      <c r="F40" s="2">
        <v>100.84</v>
      </c>
      <c r="G40" s="2">
        <v>101.12</v>
      </c>
      <c r="H40">
        <f t="shared" si="0"/>
        <v>4.6277777777777782</v>
      </c>
    </row>
    <row r="41" spans="1:8" ht="15.75" thickBot="1" x14ac:dyDescent="0.3">
      <c r="A41" s="1" t="s">
        <v>0</v>
      </c>
      <c r="B41" s="2" t="s">
        <v>1</v>
      </c>
      <c r="C41" s="3">
        <v>3.2500000000000001E-2</v>
      </c>
      <c r="D41" s="3">
        <v>3.5400000000000001E-2</v>
      </c>
      <c r="E41" s="4">
        <v>49279</v>
      </c>
      <c r="F41" s="2">
        <v>97.46</v>
      </c>
      <c r="G41" s="2">
        <v>97.61</v>
      </c>
      <c r="H41">
        <f t="shared" si="0"/>
        <v>9.8777777777777782</v>
      </c>
    </row>
    <row r="42" spans="1:8" ht="15.75" thickBot="1" x14ac:dyDescent="0.3">
      <c r="A42" s="1" t="s">
        <v>0</v>
      </c>
      <c r="B42" s="2" t="s">
        <v>1</v>
      </c>
      <c r="C42" s="3">
        <v>2.75E-2</v>
      </c>
      <c r="D42" s="3">
        <v>3.3099999999999997E-2</v>
      </c>
      <c r="E42" s="4">
        <v>47543</v>
      </c>
      <c r="F42" s="2" t="s">
        <v>2</v>
      </c>
      <c r="G42" s="2" t="s">
        <v>2</v>
      </c>
      <c r="H42">
        <f t="shared" si="0"/>
        <v>5.1277777777777782</v>
      </c>
    </row>
    <row r="43" spans="1:8" ht="15.75" thickBot="1" x14ac:dyDescent="0.3">
      <c r="A43" s="1" t="s">
        <v>0</v>
      </c>
      <c r="B43" s="2" t="s">
        <v>1</v>
      </c>
      <c r="C43" s="3">
        <v>5.7500000000000002E-2</v>
      </c>
      <c r="D43" s="3">
        <v>3.1800000000000002E-2</v>
      </c>
      <c r="E43" s="4">
        <v>47270</v>
      </c>
      <c r="F43" s="2">
        <v>110.24</v>
      </c>
      <c r="G43" s="2">
        <v>110.35</v>
      </c>
      <c r="H43">
        <f t="shared" si="0"/>
        <v>4.3777777777777782</v>
      </c>
    </row>
    <row r="44" spans="1:8" ht="15.75" thickBot="1" x14ac:dyDescent="0.3">
      <c r="A44" s="1" t="s">
        <v>0</v>
      </c>
      <c r="B44" s="2" t="s">
        <v>1</v>
      </c>
      <c r="C44" s="3">
        <v>5.7500000000000002E-2</v>
      </c>
      <c r="D44" s="3">
        <v>3.5099999999999999E-2</v>
      </c>
      <c r="E44" s="4">
        <v>48731</v>
      </c>
      <c r="F44" s="2">
        <v>115.78</v>
      </c>
      <c r="G44" s="2">
        <v>116.23</v>
      </c>
      <c r="H44">
        <f t="shared" si="0"/>
        <v>8.3777777777777782</v>
      </c>
    </row>
  </sheetData>
  <hyperlinks>
    <hyperlink ref="A2" r:id="rId1" display="https://markets.businessinsider.com/bonds/canadacd-bonds_202227-Bond-2027-ca135087p733" xr:uid="{54B161A9-9463-41DB-99CC-98C958232F83}"/>
    <hyperlink ref="A3" r:id="rId2" display="https://markets.businessinsider.com/bonds/canadacd-bonds_201526-Bond-2026-ca135087e679" xr:uid="{94291396-63D7-4E0B-9690-389AF3DB95B3}"/>
    <hyperlink ref="A4" r:id="rId3" display="https://markets.businessinsider.com/bonds/canadacd-bonds_202426-Bond-2026-ca135087s398" xr:uid="{719D396A-9702-4F3C-9B87-C686DCE9635C}"/>
    <hyperlink ref="A5" r:id="rId4" display="https://markets.businessinsider.com/bonds/canadacd-bonds_202025-Bond-2025-ca135087k940" xr:uid="{5EF38F1C-3CDC-4DC0-9E53-CD1BAEDDE8F4}"/>
    <hyperlink ref="A6" r:id="rId5" display="https://markets.businessinsider.com/bonds/canadacd-bonds_202426-Bond-2026-ca135087r978" xr:uid="{C908472C-2E06-43D8-AA84-FB90CD2E8025}"/>
    <hyperlink ref="A7" r:id="rId6" display="https://markets.businessinsider.com/bonds/canadacd-bonds_201425-Bond-2025-ca135087d507" xr:uid="{D8C7D1F0-226C-46DF-81AF-5529E41B68E0}"/>
    <hyperlink ref="A8" r:id="rId7" display="https://markets.businessinsider.com/bonds/canadacd-bonds_202026-Bond-2026-ca135087l518" xr:uid="{8BF7F2D9-6F2B-4545-9260-4FEB73D9D161}"/>
    <hyperlink ref="A9" r:id="rId8" display="https://markets.businessinsider.com/bonds/canadacd-bonds_202126-Bond-2026-ca135087l930" xr:uid="{671A4052-7A24-46B2-8048-CE50E8C20167}"/>
    <hyperlink ref="A10" r:id="rId9" display="https://markets.businessinsider.com/bonds/canadacd-bonds_202225-Bond-2025-ca135087p659" xr:uid="{E9AB6535-6281-4678-A2E5-DC25A5EA9E4D}"/>
    <hyperlink ref="A11" r:id="rId10" display="https://markets.businessinsider.com/bonds/canadacd-bonds_202426-Bond-2026-ca135087r556" xr:uid="{AE133BA5-D9F0-4917-81D7-85E9C501CF30}"/>
    <hyperlink ref="A12" r:id="rId11" display="https://markets.businessinsider.com/bonds/canadacd-bonds_202326-Bond-2026-ca135087p816" xr:uid="{E9CCEB65-C3CE-4D84-AEDE-8A63A83DF0F6}"/>
    <hyperlink ref="A13" r:id="rId12" display="https://markets.businessinsider.com/bonds/canadacd-bonds_201925-Bond-2025-ca135087k528" xr:uid="{1C482A88-0E7E-4241-B1D7-BA98EE54AC6F}"/>
    <hyperlink ref="A14" r:id="rId13" display="https://markets.businessinsider.com/bonds/canadacd-bonds_202227-Bond-2027-ca135087n837" xr:uid="{9B444265-3B91-418F-9BAD-2BDC5456A4E0}"/>
    <hyperlink ref="A15" r:id="rId14" display="https://markets.businessinsider.com/bonds/canadacd-bonds_202325-Bond-2025-ca135087q640" xr:uid="{DBADB62C-B38B-4E1F-B395-6310DE657D29}"/>
    <hyperlink ref="A16" r:id="rId15" display="https://markets.businessinsider.com/bonds/9_000-canada-government-of-Bond-2025-ca135087vh40" xr:uid="{D2E70EEF-D051-4B20-A35E-B0160311C5F1}"/>
    <hyperlink ref="A17" r:id="rId16" display="https://markets.businessinsider.com/bonds/canadacd-bonds_202225-Bond-2025-ca135087p246" xr:uid="{7EFF8D09-4017-4F1F-8312-B4F90DF65689}"/>
    <hyperlink ref="A18" r:id="rId17" display="https://markets.businessinsider.com/bonds/canadacd-bonds_202427-Bond-2027-ca135087s547" xr:uid="{D81FAC41-B857-44CA-8BCD-44D41782F4E7}"/>
    <hyperlink ref="A19" r:id="rId18" display="https://markets.businessinsider.com/bonds/canadacd-bonds_201627-Bond-2027-ca135087f825" xr:uid="{769686E1-E607-44DB-89AE-20E69C714456}"/>
    <hyperlink ref="A20" r:id="rId19" display="https://markets.businessinsider.com/bonds/canadacd-bonds_202325_sq319-Bond-2025-ca135087q319" xr:uid="{F104518A-3245-44D6-8453-CBF0B06C9FD3}"/>
    <hyperlink ref="A21" r:id="rId20" display="https://markets.businessinsider.com/bonds/canadacd-bonds_202225-Bond-2025-ca135087n340" xr:uid="{A10BF275-DFDB-4BA5-A524-D5A3A3745550}"/>
    <hyperlink ref="A22" r:id="rId21" display="https://markets.businessinsider.com/bonds/canadacd-bonds_202325-Bond-2025-ca135087q640" xr:uid="{C581BF71-77A9-455F-BB30-2896F024DE64}"/>
    <hyperlink ref="A23" r:id="rId22" display="https://markets.businessinsider.com/bonds/9_000-canada-government-of-Bond-2025-ca135087vh40" xr:uid="{92F59C3E-D5D1-472B-A0E3-76898908C926}"/>
    <hyperlink ref="A24" r:id="rId23" display="https://markets.businessinsider.com/bonds/canadacd-bonds_202127-Bond-2027-ca135087m847" xr:uid="{097CCBDA-83BB-4AE6-A00A-5AA259D67968}"/>
    <hyperlink ref="A25" r:id="rId24" display="https://markets.businessinsider.com/bonds/canadacd-bonds_202426-Bond-2026-ca135087r556" xr:uid="{CAF14908-6D37-44A3-94BB-2D9BF6346902}"/>
    <hyperlink ref="A26" r:id="rId25" display="https://markets.businessinsider.com/bonds/canadacd-bonds_201728-Bond-2028-ca135087h235" xr:uid="{313305AF-EAF9-406F-9B19-F9414BD0F626}"/>
    <hyperlink ref="A27" r:id="rId26" display="https://markets.businessinsider.com/bonds/canadacd-bonds_201829-Bond-2029-ca135087j397" xr:uid="{B17E165F-175F-4E46-BA6C-D6032845B89B}"/>
    <hyperlink ref="A28" r:id="rId27" display="https://markets.businessinsider.com/bonds/canadacd-bonds_202030_series_l443-Bond-2030-ca135087l443" xr:uid="{534541F2-C124-4527-A94F-FF44FF0C6307}"/>
    <hyperlink ref="A29" r:id="rId28" display="https://markets.businessinsider.com/bonds/canadacd-bonds_202131-Bond-2031-ca135087m276" xr:uid="{7CC8FAC9-C552-4E60-B406-5A3261038EB0}"/>
    <hyperlink ref="A30" r:id="rId29" display="https://markets.businessinsider.com/bonds/canadacd-bonds_202131-Bond-2031-ca135087n266" xr:uid="{F6340100-08FC-4544-BA23-E35D75BA5A30}"/>
    <hyperlink ref="A31" r:id="rId30" display="https://markets.businessinsider.com/bonds/canadacd-bonds_202232-Bond-2032-ca135087n597" xr:uid="{7CC2B3E9-D031-46AC-8B82-0C67F70E3BFE}"/>
    <hyperlink ref="A32" r:id="rId31" display="https://markets.businessinsider.com/bonds/canadacd-bonds_202229-Bond-2029-ca135087n670" xr:uid="{1809B40E-9A4F-4B7D-A937-B38A1185E659}"/>
    <hyperlink ref="A33" r:id="rId32" display="https://markets.businessinsider.com/bonds/canadacd-bonds_202232-Bond-2032-ca135087p329" xr:uid="{45ECD21B-55FF-4711-98BB-09AD73F12F4A}"/>
    <hyperlink ref="A34" r:id="rId33" display="https://markets.businessinsider.com/bonds/canadacd-bonds_202228-Bond-2028-ca135087p576" xr:uid="{DED04AD4-4175-45C1-922B-20CBF3CB4D2E}"/>
    <hyperlink ref="A35" r:id="rId34" display="https://markets.businessinsider.com/bonds/canadacd-bonds_202328-Bond-2028-ca135087q491" xr:uid="{514635C5-15A9-4D1A-94E9-370C94FE6D89}"/>
    <hyperlink ref="A36" r:id="rId35" display="https://markets.businessinsider.com/bonds/canadacd-bonds_202333-Bond-2033-ca135087q723" xr:uid="{B14106BA-84E9-47DC-BCC4-8E1416ABA9D6}"/>
    <hyperlink ref="A37" r:id="rId36" display="https://markets.businessinsider.com/bonds/canadacd-bonds_202329-Bond-2029-ca135087q988" xr:uid="{97B6E1D4-8779-4911-8860-A84F4FE64B04}"/>
    <hyperlink ref="A38" r:id="rId37" display="https://markets.businessinsider.com/bonds/canadacd-bonds_202334-Bond-2034-ca135087r481" xr:uid="{1000CA2F-36A2-41A0-8A25-6CD34D4FE05A}"/>
    <hyperlink ref="A39" r:id="rId38" display="https://markets.businessinsider.com/bonds/canadacd-bonds_202434-Bond-2034-ca135087r713" xr:uid="{64E6BE61-1589-4EDE-AB61-4D7BDA472444}"/>
    <hyperlink ref="A40" r:id="rId39" display="https://markets.businessinsider.com/bonds/canadacd-bonds_202429-Bond-2029-ca135087r895" xr:uid="{32387D2F-0123-454C-86AE-CFAAEAD20621}"/>
    <hyperlink ref="A41" r:id="rId40" display="https://markets.businessinsider.com/bonds/canadacd-bonds_202434-Bond-2034-ca135087s216" xr:uid="{45B2A35E-5395-476C-A05B-358E70B10B6B}"/>
    <hyperlink ref="A42" r:id="rId41" display="https://markets.businessinsider.com/bonds/canadacd-bonds_202430-Bond-2030-ca135087s471" xr:uid="{BB228DB8-4655-4D61-AF84-35C5A2837ADE}"/>
    <hyperlink ref="A43" r:id="rId42" display="https://markets.businessinsider.com/bonds/5_750-canada-government-of-Bond-2029-ca135087wl43" xr:uid="{C7E13504-75BB-4593-AAAA-683B7341223E}"/>
    <hyperlink ref="A44" r:id="rId43" display="https://markets.businessinsider.com/bonds/5_750-canada-government-of-Bond-2033-ca135087xg49" xr:uid="{56297C02-260D-4019-A4B2-31D8FEB6BA6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C023-CEB7-40D6-ABC2-26425B43A689}">
  <dimension ref="A1:H44"/>
  <sheetViews>
    <sheetView workbookViewId="0">
      <selection sqref="A1:H1"/>
    </sheetView>
  </sheetViews>
  <sheetFormatPr defaultRowHeight="15" x14ac:dyDescent="0.25"/>
  <cols>
    <col min="5" max="5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3.15E-2</v>
      </c>
      <c r="E2" s="9">
        <v>45809</v>
      </c>
      <c r="F2" s="7">
        <v>99.65</v>
      </c>
      <c r="G2" s="7">
        <v>99.67</v>
      </c>
      <c r="H2">
        <f>YEARFRAC("2025-01-16", E2)</f>
        <v>0.375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3.0300000000000001E-2</v>
      </c>
      <c r="E3" s="9">
        <v>46174</v>
      </c>
      <c r="F3" s="7">
        <v>97.97</v>
      </c>
      <c r="G3" s="7">
        <v>98</v>
      </c>
      <c r="H3">
        <f t="shared" ref="H3:H44" si="0">YEARFRAC("2025-01-16", E3)</f>
        <v>1.375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2.98E-2</v>
      </c>
      <c r="E4" s="9">
        <v>46539</v>
      </c>
      <c r="F4" s="7">
        <v>95.47</v>
      </c>
      <c r="G4" s="7">
        <v>95.5</v>
      </c>
      <c r="H4">
        <f t="shared" si="0"/>
        <v>2.375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3.1899999999999998E-2</v>
      </c>
      <c r="E5" s="9">
        <v>45717</v>
      </c>
      <c r="F5" s="7">
        <v>99.75</v>
      </c>
      <c r="G5" s="7">
        <v>99.76</v>
      </c>
      <c r="H5">
        <f t="shared" si="0"/>
        <v>0.125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3.1300000000000001E-2</v>
      </c>
      <c r="E6" s="9">
        <v>45901</v>
      </c>
      <c r="F6" s="7">
        <v>98.4</v>
      </c>
      <c r="G6" s="7">
        <v>98.44</v>
      </c>
      <c r="H6">
        <f t="shared" si="0"/>
        <v>0.625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3.1099999999999999E-2</v>
      </c>
      <c r="E7" s="9">
        <v>46082</v>
      </c>
      <c r="F7" s="7">
        <v>96.88</v>
      </c>
      <c r="G7" s="7">
        <v>96.9</v>
      </c>
      <c r="H7">
        <f t="shared" si="0"/>
        <v>1.125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3.0200000000000001E-2</v>
      </c>
      <c r="E8" s="9">
        <v>46266</v>
      </c>
      <c r="F8" s="7">
        <v>96.84</v>
      </c>
      <c r="G8" s="7">
        <v>96.85</v>
      </c>
      <c r="H8">
        <f t="shared" si="0"/>
        <v>1.625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3.0499999999999999E-2</v>
      </c>
      <c r="E9" s="9">
        <v>46447</v>
      </c>
      <c r="F9" s="7">
        <v>96.34</v>
      </c>
      <c r="G9" s="7">
        <v>96.41</v>
      </c>
      <c r="H9">
        <f t="shared" si="0"/>
        <v>2.125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3.1899999999999998E-2</v>
      </c>
      <c r="E10" s="9">
        <v>45748</v>
      </c>
      <c r="F10" s="7">
        <v>99.64</v>
      </c>
      <c r="G10" s="7">
        <v>99.66</v>
      </c>
      <c r="H10">
        <f t="shared" si="0"/>
        <v>0.20833333333333334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3.0700000000000002E-2</v>
      </c>
      <c r="E11" s="9">
        <v>46631</v>
      </c>
      <c r="F11" s="7">
        <v>99.16</v>
      </c>
      <c r="G11" s="7">
        <v>99.29</v>
      </c>
      <c r="H11">
        <f t="shared" si="0"/>
        <v>2.625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3.1300000000000001E-2</v>
      </c>
      <c r="E12" s="9">
        <v>45931</v>
      </c>
      <c r="F12" s="7">
        <v>99.91</v>
      </c>
      <c r="G12" s="7">
        <v>99.95</v>
      </c>
      <c r="H12">
        <f t="shared" si="0"/>
        <v>0.70833333333333337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99.99</v>
      </c>
      <c r="G13" s="7">
        <v>100.01</v>
      </c>
      <c r="H13">
        <f t="shared" si="0"/>
        <v>4.1666666666666664E-2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2.9700000000000001E-2</v>
      </c>
      <c r="E14" s="9">
        <v>46623</v>
      </c>
      <c r="F14" s="7">
        <v>100.64</v>
      </c>
      <c r="G14" s="7">
        <v>100.71</v>
      </c>
      <c r="H14">
        <f t="shared" si="0"/>
        <v>2.6055555555555556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3.09E-2</v>
      </c>
      <c r="E15" s="9">
        <v>46113</v>
      </c>
      <c r="F15" s="7">
        <v>99.89</v>
      </c>
      <c r="G15" s="7">
        <v>99.9</v>
      </c>
      <c r="H15">
        <f t="shared" si="0"/>
        <v>1.2083333333333333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3.1099999999999999E-2</v>
      </c>
      <c r="E16" s="9">
        <v>45778</v>
      </c>
      <c r="F16" s="7">
        <v>100.17</v>
      </c>
      <c r="G16" s="7">
        <v>100.18</v>
      </c>
      <c r="H16">
        <f t="shared" si="0"/>
        <v>0.29166666666666669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3.1399999999999997E-2</v>
      </c>
      <c r="E17" s="9">
        <v>45870</v>
      </c>
      <c r="F17" s="7">
        <v>100.19</v>
      </c>
      <c r="G17" s="7">
        <v>100.2</v>
      </c>
      <c r="H17">
        <f t="shared" si="0"/>
        <v>0.54166666666666663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3.1099999999999999E-2</v>
      </c>
      <c r="E18" s="9">
        <v>45962</v>
      </c>
      <c r="F18" s="7">
        <v>101.05</v>
      </c>
      <c r="G18" s="7">
        <v>101.11</v>
      </c>
      <c r="H18">
        <f t="shared" si="0"/>
        <v>0.79166666666666663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3.1E-2</v>
      </c>
      <c r="E19" s="9">
        <v>46054</v>
      </c>
      <c r="F19" s="7">
        <v>101.41</v>
      </c>
      <c r="G19" s="7">
        <v>101.43</v>
      </c>
      <c r="H19">
        <f t="shared" si="0"/>
        <v>1.0416666666666667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3.1199999999999999E-2</v>
      </c>
      <c r="E20" s="9">
        <v>46143</v>
      </c>
      <c r="F20" s="7">
        <v>101.07</v>
      </c>
      <c r="G20" s="7">
        <v>101.19</v>
      </c>
      <c r="H20">
        <f t="shared" si="0"/>
        <v>1.2916666666666667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3.1099999999999999E-2</v>
      </c>
      <c r="E21" s="9">
        <v>46237</v>
      </c>
      <c r="F21" s="7">
        <v>101.31</v>
      </c>
      <c r="G21" s="7">
        <v>101.42</v>
      </c>
      <c r="H21">
        <f t="shared" si="0"/>
        <v>1.5472222222222223</v>
      </c>
    </row>
    <row r="22" spans="1:8" ht="15.75" thickBot="1" x14ac:dyDescent="0.3">
      <c r="A22" s="6" t="s">
        <v>0</v>
      </c>
      <c r="B22" s="7" t="s">
        <v>1</v>
      </c>
      <c r="C22" s="8">
        <v>0.01</v>
      </c>
      <c r="D22" s="8">
        <v>2.98E-2</v>
      </c>
      <c r="E22" s="9">
        <v>46539</v>
      </c>
      <c r="F22" s="7">
        <v>95.47</v>
      </c>
      <c r="G22" s="7">
        <v>95.5</v>
      </c>
      <c r="H22">
        <f t="shared" si="0"/>
        <v>2.375</v>
      </c>
    </row>
    <row r="23" spans="1:8" ht="15.75" thickBot="1" x14ac:dyDescent="0.3">
      <c r="A23" s="6" t="s">
        <v>0</v>
      </c>
      <c r="B23" s="7" t="s">
        <v>1</v>
      </c>
      <c r="C23" s="8">
        <v>2.2499999999999999E-2</v>
      </c>
      <c r="D23" s="8">
        <v>3.15E-2</v>
      </c>
      <c r="E23" s="9">
        <v>45809</v>
      </c>
      <c r="F23" s="7">
        <v>99.65</v>
      </c>
      <c r="G23" s="7">
        <v>99.67</v>
      </c>
      <c r="H23">
        <f t="shared" si="0"/>
        <v>0.375</v>
      </c>
    </row>
    <row r="24" spans="1:8" ht="15.75" thickBot="1" x14ac:dyDescent="0.3">
      <c r="A24" s="6" t="s">
        <v>0</v>
      </c>
      <c r="B24" s="7" t="s">
        <v>1</v>
      </c>
      <c r="C24" s="8">
        <v>1.4999999999999999E-2</v>
      </c>
      <c r="D24" s="8">
        <v>3.0300000000000001E-2</v>
      </c>
      <c r="E24" s="9">
        <v>46174</v>
      </c>
      <c r="F24" s="7">
        <v>97.97</v>
      </c>
      <c r="G24" s="7">
        <v>98</v>
      </c>
      <c r="H24">
        <f t="shared" si="0"/>
        <v>1.375</v>
      </c>
    </row>
    <row r="25" spans="1:8" ht="15.75" thickBot="1" x14ac:dyDescent="0.3">
      <c r="A25" s="6" t="s">
        <v>0</v>
      </c>
      <c r="B25" s="7" t="s">
        <v>1</v>
      </c>
      <c r="C25" s="8">
        <v>0.01</v>
      </c>
      <c r="D25" s="8">
        <v>3.0200000000000001E-2</v>
      </c>
      <c r="E25" s="9">
        <v>46266</v>
      </c>
      <c r="F25" s="7">
        <v>96.84</v>
      </c>
      <c r="G25" s="7">
        <v>96.85</v>
      </c>
      <c r="H25">
        <f t="shared" si="0"/>
        <v>1.625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3.09E-2</v>
      </c>
      <c r="E26" s="9">
        <v>46905</v>
      </c>
      <c r="F26" s="7">
        <v>96.49</v>
      </c>
      <c r="G26" s="7">
        <v>96.63</v>
      </c>
      <c r="H26">
        <f t="shared" si="0"/>
        <v>3.375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3.1E-2</v>
      </c>
      <c r="E27" s="9">
        <v>47270</v>
      </c>
      <c r="F27" s="7">
        <v>96.52</v>
      </c>
      <c r="G27" s="7">
        <v>96.78</v>
      </c>
      <c r="H27">
        <f t="shared" si="0"/>
        <v>4.375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3.2899999999999999E-2</v>
      </c>
      <c r="E28" s="9">
        <v>47818</v>
      </c>
      <c r="F28" s="7">
        <v>85.26</v>
      </c>
      <c r="G28" s="7">
        <v>85.5</v>
      </c>
      <c r="H28">
        <f t="shared" si="0"/>
        <v>5.875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3.3300000000000003E-2</v>
      </c>
      <c r="E29" s="9">
        <v>48000</v>
      </c>
      <c r="F29" s="7">
        <v>89.6</v>
      </c>
      <c r="G29" s="7">
        <v>89.87</v>
      </c>
      <c r="H29">
        <f t="shared" si="0"/>
        <v>6.375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3.3500000000000002E-2</v>
      </c>
      <c r="E30" s="9">
        <v>48183</v>
      </c>
      <c r="F30" s="7">
        <v>88.77</v>
      </c>
      <c r="G30" s="7">
        <v>88.99</v>
      </c>
      <c r="H30">
        <f t="shared" si="0"/>
        <v>6.875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3.3700000000000001E-2</v>
      </c>
      <c r="E31" s="9">
        <v>48366</v>
      </c>
      <c r="F31" s="7">
        <v>91.15</v>
      </c>
      <c r="G31" s="7">
        <v>91.38</v>
      </c>
      <c r="H31">
        <f t="shared" si="0"/>
        <v>7.375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3.2300000000000002E-2</v>
      </c>
      <c r="E32" s="9">
        <v>47453</v>
      </c>
      <c r="F32" s="7">
        <v>95.59</v>
      </c>
      <c r="G32" s="7">
        <v>96.03</v>
      </c>
      <c r="H32">
        <f t="shared" si="0"/>
        <v>4.875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3.39E-2</v>
      </c>
      <c r="E33" s="9">
        <v>48549</v>
      </c>
      <c r="F33" s="7">
        <v>93.89</v>
      </c>
      <c r="G33" s="7">
        <v>94.14</v>
      </c>
      <c r="H33">
        <f t="shared" si="0"/>
        <v>7.875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3.0800000000000001E-2</v>
      </c>
      <c r="E34" s="9">
        <v>46813</v>
      </c>
      <c r="F34" s="7">
        <v>101.1</v>
      </c>
      <c r="G34" s="7">
        <v>101.56</v>
      </c>
      <c r="H34">
        <f t="shared" si="0"/>
        <v>3.125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3.1300000000000001E-2</v>
      </c>
      <c r="E35" s="9">
        <v>46997</v>
      </c>
      <c r="F35" s="7">
        <v>100.42</v>
      </c>
      <c r="G35" s="7">
        <v>100.66</v>
      </c>
      <c r="H35">
        <f t="shared" si="0"/>
        <v>3.625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3.4500000000000003E-2</v>
      </c>
      <c r="E36" s="9">
        <v>48914</v>
      </c>
      <c r="F36" s="7">
        <v>98.44</v>
      </c>
      <c r="G36" s="7">
        <v>98.76</v>
      </c>
      <c r="H36">
        <f t="shared" si="0"/>
        <v>8.875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3.15E-2</v>
      </c>
      <c r="E37" s="9">
        <v>47178</v>
      </c>
      <c r="F37" s="7">
        <v>103.21</v>
      </c>
      <c r="G37" s="7">
        <v>103.44</v>
      </c>
      <c r="H37">
        <f t="shared" si="0"/>
        <v>4.125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3.4500000000000003E-2</v>
      </c>
      <c r="E38" s="9">
        <v>49096</v>
      </c>
      <c r="F38" s="7">
        <v>96.41</v>
      </c>
      <c r="G38" s="7">
        <v>96.54</v>
      </c>
      <c r="H38">
        <f t="shared" si="0"/>
        <v>9.375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3.44E-2</v>
      </c>
      <c r="E39" s="9">
        <v>49004</v>
      </c>
      <c r="F39" s="7">
        <v>100.47</v>
      </c>
      <c r="G39" s="7">
        <v>100.6</v>
      </c>
      <c r="H39">
        <f t="shared" si="0"/>
        <v>9.125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3.2000000000000001E-2</v>
      </c>
      <c r="E40" s="9">
        <v>47362</v>
      </c>
      <c r="F40" s="7">
        <v>101.26</v>
      </c>
      <c r="G40" s="7">
        <v>101.4</v>
      </c>
      <c r="H40">
        <f t="shared" si="0"/>
        <v>4.625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3.4500000000000003E-2</v>
      </c>
      <c r="E41" s="9">
        <v>49279</v>
      </c>
      <c r="F41" s="7">
        <v>98.22</v>
      </c>
      <c r="G41" s="7">
        <v>98.37</v>
      </c>
      <c r="H41">
        <f t="shared" si="0"/>
        <v>9.875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3.2300000000000002E-2</v>
      </c>
      <c r="E42" s="9">
        <v>47543</v>
      </c>
      <c r="F42" s="7" t="s">
        <v>2</v>
      </c>
      <c r="G42" s="7" t="s">
        <v>2</v>
      </c>
      <c r="H42">
        <f t="shared" si="0"/>
        <v>5.125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3.1099999999999999E-2</v>
      </c>
      <c r="E43" s="9">
        <v>47270</v>
      </c>
      <c r="F43" s="7">
        <v>110.58</v>
      </c>
      <c r="G43" s="7">
        <v>110.8</v>
      </c>
      <c r="H43">
        <f t="shared" si="0"/>
        <v>4.375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3.44E-2</v>
      </c>
      <c r="E44" s="9">
        <v>48731</v>
      </c>
      <c r="F44" s="7">
        <v>116.31</v>
      </c>
      <c r="G44" s="7">
        <v>117.21</v>
      </c>
      <c r="H44">
        <f t="shared" si="0"/>
        <v>8.375</v>
      </c>
    </row>
  </sheetData>
  <hyperlinks>
    <hyperlink ref="A2" r:id="rId1" display="https://markets.businessinsider.com/bonds/canadacd-bonds_201425-Bond-2025-ca135087d507" xr:uid="{D1F56ACE-98E0-48A6-8C74-7A31F78EB727}"/>
    <hyperlink ref="A3" r:id="rId2" display="https://markets.businessinsider.com/bonds/canadacd-bonds_201526-Bond-2026-ca135087e679" xr:uid="{E11486FD-DC53-4648-904B-27AC2C3E205F}"/>
    <hyperlink ref="A4" r:id="rId3" display="https://markets.businessinsider.com/bonds/canadacd-bonds_201627-Bond-2027-ca135087f825" xr:uid="{987BAF2A-B87A-4397-8E26-9E1E6692399F}"/>
    <hyperlink ref="A5" r:id="rId4" display="https://markets.businessinsider.com/bonds/canadacd-bonds_201925-Bond-2025-ca135087k528" xr:uid="{F7B73647-1611-4E84-8AAF-23D9B364EA93}"/>
    <hyperlink ref="A6" r:id="rId5" display="https://markets.businessinsider.com/bonds/canadacd-bonds_202025-Bond-2025-ca135087k940" xr:uid="{8CE04834-F394-4373-AE93-1F651329F4F6}"/>
    <hyperlink ref="A7" r:id="rId6" display="https://markets.businessinsider.com/bonds/canadacd-bonds_202026-Bond-2026-ca135087l518" xr:uid="{CE67060E-B2CC-40DC-949E-02E1EADD42A9}"/>
    <hyperlink ref="A8" r:id="rId7" display="https://markets.businessinsider.com/bonds/canadacd-bonds_202126-Bond-2026-ca135087l930" xr:uid="{58EADD87-51E2-4014-9043-055A7EACE858}"/>
    <hyperlink ref="A9" r:id="rId8" display="https://markets.businessinsider.com/bonds/canadacd-bonds_202127-Bond-2027-ca135087m847" xr:uid="{8DF810EB-295C-4A37-8CCD-FA218B45A565}"/>
    <hyperlink ref="A10" r:id="rId9" display="https://markets.businessinsider.com/bonds/canadacd-bonds_202225-Bond-2025-ca135087n340" xr:uid="{DC7DD8CE-72F6-4BF8-86C3-919C8A88CCEA}"/>
    <hyperlink ref="A11" r:id="rId10" display="https://markets.businessinsider.com/bonds/canadacd-bonds_202227-Bond-2027-ca135087n837" xr:uid="{1F91E822-DC4A-4AA0-BA70-2159345D7F96}"/>
    <hyperlink ref="A12" r:id="rId11" display="https://markets.businessinsider.com/bonds/canadacd-bonds_202225-Bond-2025-ca135087p246" xr:uid="{DFE4F997-323B-4E87-9B81-05F594FA51C8}"/>
    <hyperlink ref="A13" r:id="rId12" display="https://markets.businessinsider.com/bonds/canadacd-bonds_202225-Bond-2025-ca135087p659" xr:uid="{3C87DAFD-7EE5-43FB-AFDA-D35F4ABD7E71}"/>
    <hyperlink ref="A14" r:id="rId13" display="https://markets.businessinsider.com/bonds/canadacd-bonds_202227-Bond-2027-ca135087p733" xr:uid="{3F5BDBC7-ADDE-41C7-B5BB-0D0300407FCC}"/>
    <hyperlink ref="A15" r:id="rId14" display="https://markets.businessinsider.com/bonds/canadacd-bonds_202326-Bond-2026-ca135087p816" xr:uid="{388B5407-B7F3-4E71-9AFE-7857E7814955}"/>
    <hyperlink ref="A16" r:id="rId15" display="https://markets.businessinsider.com/bonds/canadacd-bonds_202325_sq319-Bond-2025-ca135087q319" xr:uid="{86952933-EE7F-4435-9257-BA73C6B3B932}"/>
    <hyperlink ref="A17" r:id="rId16" display="https://markets.businessinsider.com/bonds/canadacd-bonds_202325-Bond-2025-ca135087q640" xr:uid="{0826AED9-D0F4-49D9-89C1-801DFF36A414}"/>
    <hyperlink ref="A18" r:id="rId17" display="https://markets.businessinsider.com/bonds/canadacd-bonds_202325-Bond-2025-ca135087q806" xr:uid="{E9801086-40A0-47C5-ABCB-3DB0D73DEF10}"/>
    <hyperlink ref="A19" r:id="rId18" display="https://markets.businessinsider.com/bonds/canadacd-bonds_202326-Bond-2026-ca135087r226" xr:uid="{C470F9D2-C493-49B8-B5EA-543CBE7A0DCD}"/>
    <hyperlink ref="A20" r:id="rId19" display="https://markets.businessinsider.com/bonds/canadacd-bonds_202426-Bond-2026-ca135087r556" xr:uid="{3A3EE6BF-EF15-4BCB-8E25-BA81C8DCEA96}"/>
    <hyperlink ref="A21" r:id="rId20" display="https://markets.businessinsider.com/bonds/canadacd-bonds_202426-Bond-2026-ca135087r978" xr:uid="{125B299E-F7CD-4483-B14C-70C59BCFC2EC}"/>
    <hyperlink ref="A22" r:id="rId21" display="https://markets.businessinsider.com/bonds/canadacd-bonds_201627-Bond-2027-ca135087f825" xr:uid="{512666A7-A4E9-4F3D-830D-1F8D0A921614}"/>
    <hyperlink ref="A23" r:id="rId22" display="https://markets.businessinsider.com/bonds/canadacd-bonds_201425-Bond-2025-ca135087d507" xr:uid="{21DC184F-DB34-4E0B-8EBC-6D844A0C2F9F}"/>
    <hyperlink ref="A24" r:id="rId23" display="https://markets.businessinsider.com/bonds/canadacd-bonds_201526-Bond-2026-ca135087e679" xr:uid="{3326C793-48A3-47BD-A643-159D75826977}"/>
    <hyperlink ref="A25" r:id="rId24" display="https://markets.businessinsider.com/bonds/canadacd-bonds_202126-Bond-2026-ca135087l930" xr:uid="{57D7519D-86F6-43BF-A708-3EC06CD6B544}"/>
    <hyperlink ref="A26" r:id="rId25" display="https://markets.businessinsider.com/bonds/canadacd-bonds_201728-Bond-2028-ca135087h235" xr:uid="{963BDD7F-5129-4FE2-8887-85C6B2AF1164}"/>
    <hyperlink ref="A27" r:id="rId26" display="https://markets.businessinsider.com/bonds/canadacd-bonds_201829-Bond-2029-ca135087j397" xr:uid="{D61D285B-EC09-472E-B917-46EB336B2D46}"/>
    <hyperlink ref="A28" r:id="rId27" display="https://markets.businessinsider.com/bonds/canadacd-bonds_202030_series_l443-Bond-2030-ca135087l443" xr:uid="{764DE0EE-F740-4C4E-9C6C-431135A6DF0D}"/>
    <hyperlink ref="A29" r:id="rId28" display="https://markets.businessinsider.com/bonds/canadacd-bonds_202131-Bond-2031-ca135087m276" xr:uid="{5C2CBA6A-707D-4467-B9B8-F98721B0626A}"/>
    <hyperlink ref="A30" r:id="rId29" display="https://markets.businessinsider.com/bonds/canadacd-bonds_202131-Bond-2031-ca135087n266" xr:uid="{C1D8C235-EC25-456F-B077-D531EAC8BC8D}"/>
    <hyperlink ref="A31" r:id="rId30" display="https://markets.businessinsider.com/bonds/canadacd-bonds_202232-Bond-2032-ca135087n597" xr:uid="{214448C9-F07D-4117-96DB-5A9D762ED67C}"/>
    <hyperlink ref="A32" r:id="rId31" display="https://markets.businessinsider.com/bonds/canadacd-bonds_202229-Bond-2029-ca135087n670" xr:uid="{FB137539-407D-441C-A802-4FE4B2FE28AC}"/>
    <hyperlink ref="A33" r:id="rId32" display="https://markets.businessinsider.com/bonds/canadacd-bonds_202232-Bond-2032-ca135087p329" xr:uid="{EEAB1E9C-F0C9-4307-8772-A33A1E52969D}"/>
    <hyperlink ref="A34" r:id="rId33" display="https://markets.businessinsider.com/bonds/canadacd-bonds_202228-Bond-2028-ca135087p576" xr:uid="{6E51FF7E-0989-4B00-9BAD-F8613590B3DA}"/>
    <hyperlink ref="A35" r:id="rId34" display="https://markets.businessinsider.com/bonds/canadacd-bonds_202328-Bond-2028-ca135087q491" xr:uid="{44F47D37-F2E3-4A4D-BF53-85BA676A9D64}"/>
    <hyperlink ref="A36" r:id="rId35" display="https://markets.businessinsider.com/bonds/canadacd-bonds_202333-Bond-2033-ca135087q723" xr:uid="{4C46FB34-C472-459C-948F-AE06CBE601FE}"/>
    <hyperlink ref="A37" r:id="rId36" display="https://markets.businessinsider.com/bonds/canadacd-bonds_202329-Bond-2029-ca135087q988" xr:uid="{83216CEF-B8C4-4755-912F-964303B37783}"/>
    <hyperlink ref="A38" r:id="rId37" display="https://markets.businessinsider.com/bonds/canadacd-bonds_202334-Bond-2034-ca135087r481" xr:uid="{3E48A172-D2E5-4483-BDFB-9A1B2B496AA1}"/>
    <hyperlink ref="A39" r:id="rId38" display="https://markets.businessinsider.com/bonds/canadacd-bonds_202434-Bond-2034-ca135087r713" xr:uid="{AA2E427A-6852-416C-AD9E-8DF9E1E10F44}"/>
    <hyperlink ref="A40" r:id="rId39" display="https://markets.businessinsider.com/bonds/canadacd-bonds_202429-Bond-2029-ca135087r895" xr:uid="{77388EB4-8FC7-460C-A870-413661922C0E}"/>
    <hyperlink ref="A41" r:id="rId40" display="https://markets.businessinsider.com/bonds/canadacd-bonds_202434-Bond-2034-ca135087s216" xr:uid="{D5744362-6B06-4C32-A339-C7BAB5B5292F}"/>
    <hyperlink ref="A42" r:id="rId41" display="https://markets.businessinsider.com/bonds/canadacd-bonds_202430-Bond-2030-ca135087s471" xr:uid="{6D158874-72FE-47D4-B84A-4E6B787EDE45}"/>
    <hyperlink ref="A43" r:id="rId42" display="https://markets.businessinsider.com/bonds/5_750-canada-government-of-Bond-2029-ca135087wl43" xr:uid="{35ADC6C8-F369-4339-8508-D168A0BCF7A8}"/>
    <hyperlink ref="A44" r:id="rId43" display="https://markets.businessinsider.com/bonds/5_750-canada-government-of-Bond-2033-ca135087xg49" xr:uid="{DF58CD1B-3C07-4812-B4C9-4602DAF9B6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 6</vt:lpstr>
      <vt:lpstr>January 7</vt:lpstr>
      <vt:lpstr>January 8</vt:lpstr>
      <vt:lpstr>January 9</vt:lpstr>
      <vt:lpstr>January 10</vt:lpstr>
      <vt:lpstr>January 13</vt:lpstr>
      <vt:lpstr>January 14</vt:lpstr>
      <vt:lpstr>January 15</vt:lpstr>
      <vt:lpstr>January 16</vt:lpstr>
      <vt:lpstr>January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2025-01-06T21:16:00Z</dcterms:created>
  <dcterms:modified xsi:type="dcterms:W3CDTF">2025-01-18T01:50:27Z</dcterms:modified>
</cp:coreProperties>
</file>