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05" windowHeight="1114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功能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3" name="ID_4E6E3047A2524B31BE773B8A894B91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58600" y="8432800"/>
          <a:ext cx="304800" cy="276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0F1B37AC85A4B22A539147A781DB5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581025"/>
          <a:ext cx="6948805" cy="3563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33A2E16C03B84350A0E49B85B4C9379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1069340"/>
          <a:ext cx="4333875" cy="4591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1A3D05E8A6C94940AB9A4476087DAC4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3325" y="2090420"/>
          <a:ext cx="5153025" cy="486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4CD4070C1C894AA7B71B2E10BB58DA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3325" y="2934970"/>
          <a:ext cx="2914650" cy="509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701963FA885407C9AF0AFFC1A16D4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363325" y="4634865"/>
          <a:ext cx="3028950" cy="448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DE98846BCEF146219661BC0BAFEAD8C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63325" y="5587365"/>
          <a:ext cx="9820275" cy="493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2E7401D57BCD4DD7AC64158C98879F8B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363325" y="6065520"/>
          <a:ext cx="4810125" cy="243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7B12F9D0E3DE452EACDDA98145DD80B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363325" y="6548120"/>
          <a:ext cx="7858125" cy="412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93F1938ED6554F7783FE2C11CD5F220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363325" y="10189845"/>
          <a:ext cx="6086475" cy="3819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64DC29F4E6F6454CA4182E56C2B1E11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363325" y="13721080"/>
          <a:ext cx="638175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22975AF546FF43EDB9C99F189441B49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363325" y="14483080"/>
          <a:ext cx="485775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6E40754BEDF409BB29A254982DEFF5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286750" y="27600275"/>
          <a:ext cx="2057400" cy="91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6D2AC2B21E4647C0B719C8D6DB065F0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315825" y="2991485"/>
          <a:ext cx="6886575" cy="34956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<sst xmlns="http://schemas.openxmlformats.org/spreadsheetml/2006/main" count="450" uniqueCount="192">
  <si>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</si>
  <si>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</si>
  <si>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</si>
  <si>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</si>
  <si>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</si>
  <si>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</si>
  <si>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</si>
  <si>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黄明志</t>
  </si>
  <si>
    <t>角色系统</t>
  </si>
  <si>
    <t>设计目的</t>
  </si>
  <si>
    <t>1.设计目的</t>
  </si>
  <si>
    <t>1.设计目的是什么</t>
  </si>
  <si>
    <r>
      <rPr>
        <sz val="11"/>
        <color theme="1"/>
        <rFont val="宋体"/>
        <charset val="134"/>
      </rPr>
      <t>▶</t>
    </r>
  </si>
  <si>
    <t>时间收菜玩法，同时增加一点玩家互动</t>
  </si>
  <si>
    <t>己方是真实数据，对面是离线复制的数据</t>
  </si>
  <si>
    <t>2.解锁方式</t>
  </si>
  <si>
    <t>▶</t>
  </si>
  <si>
    <t>游戏中期，等级解锁</t>
  </si>
  <si>
    <t>功能入口默认开放</t>
  </si>
  <si>
    <t>寻踪觅宝系统</t>
  </si>
  <si>
    <t>功能规则</t>
  </si>
  <si>
    <t>功能入口</t>
  </si>
  <si>
    <t>寻踪觅宝基本规则</t>
  </si>
  <si>
    <t>1.主界面点击【寻踪觅宝】图标进入</t>
  </si>
  <si>
    <t>2.进入本界面时，默认显示角色页签</t>
  </si>
  <si>
    <t>3.当玩家有更高阶数的装备可穿戴时，角色系统有红点提示</t>
  </si>
  <si>
    <t>1.玩法描述</t>
  </si>
  <si>
    <t>功能开启后，会随机出现一批宝藏，玩家可以通过雇佣的寻宝鼠帮忙搜寻宝藏</t>
  </si>
  <si>
    <t>每日寻宝有体力限制</t>
  </si>
  <si>
    <t>每次寻宝扣除体力，体力为0无法寻宝</t>
  </si>
  <si>
    <t>体力值0点恢复满值</t>
  </si>
  <si>
    <t>参考图标</t>
  </si>
  <si>
    <t>搜寻宝藏需要一定时间。</t>
  </si>
  <si>
    <t>增加寻宝镖车的数量可缩短时间</t>
  </si>
  <si>
    <t>开始搜寻宝藏后会在界面中把寻宝信息列出来。会显示全服的搜寻宝藏信息。</t>
  </si>
  <si>
    <t>玩家打开界面可以看到所有的搜寻宝藏信息，可以点击进行抢夺拦截。</t>
  </si>
  <si>
    <t>拦截即打开个人战斗副本进行战斗，胜利则拦截成功取代他人进行寻宝。</t>
  </si>
  <si>
    <t>每日拦截需消耗体力，拦截成功扣体力值，失败不扣</t>
  </si>
  <si>
    <t>拦截体力每日0点恢复满值</t>
  </si>
  <si>
    <r>
      <rPr>
        <sz val="11"/>
        <color theme="1"/>
        <rFont val="微软雅黑"/>
        <charset val="134"/>
      </rPr>
      <t>拦截获得</t>
    </r>
    <r>
      <rPr>
        <sz val="11"/>
        <color rgb="FFFF0000"/>
        <rFont val="微软雅黑"/>
        <charset val="134"/>
      </rPr>
      <t>百分比</t>
    </r>
    <r>
      <rPr>
        <sz val="11"/>
        <color theme="1"/>
        <rFont val="微软雅黑"/>
        <charset val="134"/>
      </rPr>
      <t>的收益</t>
    </r>
  </si>
  <si>
    <t>寻宝时间到后则寻宝成功，获得对应奖励</t>
  </si>
  <si>
    <t>每日有n次可截回次数，截回可获得被拦截的收益</t>
  </si>
  <si>
    <t>次数每日0点刷新</t>
  </si>
  <si>
    <r>
      <rPr>
        <sz val="11"/>
        <color theme="1"/>
        <rFont val="微软雅黑"/>
        <charset val="134"/>
      </rPr>
      <t>2.</t>
    </r>
    <r>
      <rPr>
        <sz val="11"/>
        <color rgb="FFFF0000"/>
        <rFont val="微软雅黑"/>
        <charset val="134"/>
      </rPr>
      <t>重</t>
    </r>
  </si>
  <si>
    <t>因是版署，是否可以复制一批数据，生成护送中的玩家信息</t>
  </si>
  <si>
    <t>寻踪觅宝界面【当前为示例】</t>
  </si>
  <si>
    <t>1.功能标题与功能说明</t>
  </si>
  <si>
    <t>显示功能标题</t>
  </si>
  <si>
    <t>2.镖车详情</t>
  </si>
  <si>
    <t>界面显示游戏内的寻宝信息</t>
  </si>
  <si>
    <t>包括寻宝镖车等级，道具和道具数量，玩家名称及寻宝的镖车数量</t>
  </si>
  <si>
    <t>点击镖车，则打开寻宝详情界面</t>
  </si>
  <si>
    <t>寻宝镖车等级：该玩家寻宝的镖车等级</t>
  </si>
  <si>
    <t>道具和道具数量：寻宝该次镖车获得的奖励</t>
  </si>
  <si>
    <t>界面显示镖车内容，跟随护送列表显示变化</t>
  </si>
  <si>
    <t>玩家的名称：显示玩家的名称</t>
  </si>
  <si>
    <t>若该玩家使用多个镖车寻宝，则在镖车旁边增加角标</t>
  </si>
  <si>
    <t>镖车数量：该玩家寻宝镖车的数量，超过一个镖车显示数量</t>
  </si>
  <si>
    <t>点击道具图标，出现道具的描述弹窗</t>
  </si>
  <si>
    <t>护送结束后，重新打开界面弹出护送收益奖励界面</t>
  </si>
  <si>
    <t>点击自己的镖车，则打开寻宝详情界面。点击拦截提示：无法拦截自己的镖车</t>
  </si>
  <si>
    <t>3.战报</t>
  </si>
  <si>
    <t>点击打开战报界面</t>
  </si>
  <si>
    <t>4.寻宝信息</t>
  </si>
  <si>
    <t>显示当前镖车的总数量和空闲的数量</t>
  </si>
  <si>
    <t>点击“加号”，出现镖车购买弹窗</t>
  </si>
  <si>
    <t>点击寻宝</t>
  </si>
  <si>
    <t>点击可打开寻宝列表界面</t>
  </si>
  <si>
    <t>5.寻宝列表</t>
  </si>
  <si>
    <t>点击打开游戏内敌方玩家的护送列表</t>
  </si>
  <si>
    <t>镖车总数量有上限，若达到上限，点击则提示“镖车数量已达上限，无法增加。”</t>
  </si>
  <si>
    <t>购买镖车弹窗【当前为示例】</t>
  </si>
  <si>
    <t>当元宝不足时，点击购买则关闭购买镖车的界面，然后提示“元宝不足。”</t>
  </si>
  <si>
    <t>6.说明按钮</t>
  </si>
  <si>
    <t>点击打开系统说明界面</t>
  </si>
  <si>
    <t>7.关闭按钮</t>
  </si>
  <si>
    <t>点击关闭界面</t>
  </si>
  <si>
    <t>战报界面【当前为示例】</t>
  </si>
  <si>
    <t>2拦截信息</t>
  </si>
  <si>
    <t>显示被拦截时间</t>
  </si>
  <si>
    <t>显示拦截玩家的名称(动态)+拦截了您的寻宝收益</t>
  </si>
  <si>
    <t>显示被玩家拦截的收益</t>
  </si>
  <si>
    <t>显示拦截玩家的战力</t>
  </si>
  <si>
    <t>截回按钮</t>
  </si>
  <si>
    <t>点击进入战斗场景，挑战成功则获得截回奖励</t>
  </si>
  <si>
    <t>若挑战成功，按钮界面显示“已截回”</t>
  </si>
  <si>
    <t>挑战失败，按钮界面依然显示“截回”</t>
  </si>
  <si>
    <t>截回次数</t>
  </si>
  <si>
    <t>每日有n次截回次数，成功截回扣次数，失败不扣</t>
  </si>
  <si>
    <t>截回成功则获得被拦截的收益</t>
  </si>
  <si>
    <t>次数每日0点重置</t>
  </si>
  <si>
    <t>寻宝列表界面【当前为示例】</t>
  </si>
  <si>
    <t>2.寻宝详情</t>
  </si>
  <si>
    <t>显示寻宝的等级和道具数量</t>
  </si>
  <si>
    <t>显示护送当前等级使需要的时间</t>
  </si>
  <si>
    <t>寻宝等级：寻宝分为1级到5级(规划)每一级的道具品质和道具数量不同</t>
  </si>
  <si>
    <t>显示护送的镖车数量</t>
  </si>
  <si>
    <t>选择护送当前寻宝的镖车数量</t>
  </si>
  <si>
    <t>护送时间：每一级护送所需消耗的时间不同，跟随增加的镖车数量变化</t>
  </si>
  <si>
    <t>有空闲镖车时，加号可点击。没有空闲镖车时，加号置灰，无法点击</t>
  </si>
  <si>
    <t>缩短时间：增加护送的镖车，每个镖车可缩短当前时间的一半</t>
  </si>
  <si>
    <t>x_n = \frac{x}{2^n</t>
  </si>
  <si>
    <t>立即护送</t>
  </si>
  <si>
    <t>护送体力：每个镖车每次护送需消耗10点体力，体力值0点重置</t>
  </si>
  <si>
    <t>点击可立即护送当前寻宝</t>
  </si>
  <si>
    <t>若当前寻宝正在护送则显示剩余的护送时间</t>
  </si>
  <si>
    <t>若当前寻宝已护送则显示“已护送”</t>
  </si>
  <si>
    <t>空闲镖车=总镖车-护送镖数</t>
  </si>
  <si>
    <t>3护送信息</t>
  </si>
  <si>
    <t>显示当前空闲镖车/总镖车</t>
  </si>
  <si>
    <t>点击加号可增加当前护送的镖车数量，增加镖车数量可缩短一半护送时间</t>
  </si>
  <si>
    <t>点击加号出现购买镖车弹窗</t>
  </si>
  <si>
    <t>每个镖车护送需要消耗体力，体力值每日0点重置</t>
  </si>
  <si>
    <t>刷新按钮</t>
  </si>
  <si>
    <t>点击可将除正在护送中的寻宝外全部刷新</t>
  </si>
  <si>
    <t>若没有正在护送的寻宝，则全部刷新</t>
  </si>
  <si>
    <t>刷新次数每日存在上限，每日0点重置</t>
  </si>
  <si>
    <t>刷新次数：可刷新次数/每日刷新次数</t>
  </si>
  <si>
    <t>显示当前空闲镖车/总镖车人数</t>
  </si>
  <si>
    <t>护送结束后，在主界面显示提示</t>
  </si>
  <si>
    <t>护送列表界面【当前为示例】</t>
  </si>
  <si>
    <t>1.拦截体力</t>
  </si>
  <si>
    <t>显示玩家的当前拦截体力/总体力</t>
  </si>
  <si>
    <t>进度条跟随当前体力变化</t>
  </si>
  <si>
    <t>每次拦截需消耗体力值，体力值0点刷新</t>
  </si>
  <si>
    <t>2.护送列表</t>
  </si>
  <si>
    <t>支持上下滑动，最大可支持10个玩家信息</t>
  </si>
  <si>
    <t>玩家信息同步至寻踪觅宝界面</t>
  </si>
  <si>
    <t>显示玩家护送的宝物等级和数量，玩家的名称，玩家战力</t>
  </si>
  <si>
    <t>每个护送仅可被拦截2次，可被拦截次数为0时不可拦截</t>
  </si>
  <si>
    <t>当可被拦截次数为0时，按钮置灰</t>
  </si>
  <si>
    <t>拦截收益：拦截成功可获得当前护送的百分比收益</t>
  </si>
  <si>
    <t>显示玩家护送的宝物等级和数量，玩家的每次，玩家战力</t>
  </si>
  <si>
    <t>拦截按钮</t>
  </si>
  <si>
    <t>护送等级和数量</t>
  </si>
  <si>
    <t>拦截：玩家有体力且被拦截玩家有可剩余被拦截次数</t>
  </si>
  <si>
    <t>玩家名称：显示玩家的名称，点击可打开护送详情界面</t>
  </si>
  <si>
    <t>当玩家无体力时，点击提示“体力枯竭，无法进行拦截。”</t>
  </si>
  <si>
    <t>玩家战里:显示玩家护送时的战力</t>
  </si>
  <si>
    <t>已拦截：被拦截玩家已被拦截过</t>
  </si>
  <si>
    <t>置灰：被拦截玩家无可被拦截次数</t>
  </si>
  <si>
    <t>次数扣除：进行拦截时，次数扣除</t>
  </si>
  <si>
    <t>刷新当前的护送列表</t>
  </si>
  <si>
    <t>护送详情界面【当前为示例】</t>
  </si>
  <si>
    <t>1.护送详情</t>
  </si>
  <si>
    <t>显示护送的玩家头像和名称</t>
  </si>
  <si>
    <t>显示玩家的战力</t>
  </si>
  <si>
    <t>显示玩家护送所获得的奖励</t>
  </si>
  <si>
    <t>显示文档当前可被拦截的次数</t>
  </si>
  <si>
    <t>显示字体“拦截成功后，可获得xx%收益”</t>
  </si>
  <si>
    <t>立即拦截，进行拦截战斗</t>
  </si>
  <si>
    <t>护送收益弹窗界面【当前为示例】</t>
  </si>
  <si>
    <t>拦截和截回【当前为示例】</t>
  </si>
  <si>
    <t>类似竞技场</t>
  </si>
  <si>
    <t>1：进入场景进行战斗</t>
  </si>
  <si>
    <t>2：需规定时间内击败玩家才可获得奖励</t>
  </si>
  <si>
    <t>3：时间结束未击败玩家则挑战失败，挑战失败无法获得奖励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</si>
  <si>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</si>
  <si>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</si>
  <si>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</si>
  <si>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</t>
  </si>
  <si>
    <t>UI需求</t>
  </si>
  <si>
    <t>序号</t>
  </si>
  <si>
    <t>类型</t>
  </si>
  <si>
    <t>对应界面</t>
  </si>
  <si>
    <t>内容</t>
  </si>
  <si>
    <t>功能需求</t>
  </si>
  <si>
    <t>策划建议</t>
  </si>
  <si>
    <t>UI</t>
  </si>
  <si>
    <t>寻踪觅宝界面</t>
  </si>
  <si>
    <t>详见界面功能设计</t>
  </si>
  <si>
    <t>战报界面</t>
  </si>
  <si>
    <t>寻宝列表界面</t>
  </si>
  <si>
    <t>护送列表界面</t>
  </si>
  <si>
    <t>护送详情界面</t>
  </si>
  <si>
    <t>挑战成功界面</t>
  </si>
  <si>
    <t>挑战失败界面</t>
  </si>
  <si>
    <t>护送收益界面</t>
  </si>
  <si>
    <t>背景图需求</t>
  </si>
  <si>
    <t>2D原画</t>
  </si>
  <si>
    <t>寻踪觅宝原画</t>
  </si>
  <si>
    <t>寻踪觅宝原画，不要有红色元素</t>
  </si>
  <si>
    <t>道具图标需求</t>
  </si>
  <si>
    <t>图标需求</t>
  </si>
  <si>
    <t>内容描述</t>
  </si>
  <si>
    <t>尺寸需求</t>
  </si>
  <si>
    <t>动效需求</t>
  </si>
  <si>
    <t>其他 （ICON，模型，表情等）</t>
  </si>
  <si>
    <t>描述</t>
  </si>
  <si>
    <t>镖车或者镖师</t>
  </si>
  <si>
    <t>需要镖车或者镖师的动态资源</t>
  </si>
  <si>
    <t>需要攻击的动态资源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</si>
</sst>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sz val="10.5"/>
      <color rgb="FF171A1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31" fillId="12" borderId="6" applyNumberFormat="0" applyAlignment="0" applyProtection="0">
      <alignment vertical="center"/>
    </xf>
    <xf numFmtId="0" fontId="32" fillId="13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4" borderId="1" xfId="49" applyBorder="1" applyAlignment="1">
      <alignment horizontal="center" vertical="center"/>
    </xf>
    <xf numFmtId="0" fontId="3" fillId="4" borderId="2" xfId="49" applyBorder="1" applyAlignment="1">
      <alignment horizontal="center" vertical="center"/>
    </xf>
    <xf numFmtId="0" fontId="4" fillId="5" borderId="1" xfId="24" applyFont="1" applyFill="1" applyBorder="1" applyAlignment="1">
      <alignment horizontal="center" vertical="center"/>
    </xf>
    <xf numFmtId="0" fontId="0" fillId="3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3" fillId="0" borderId="1" xfId="49" applyFill="1" applyBorder="1" applyAlignment="1">
      <alignment horizontal="center" vertical="center"/>
    </xf>
    <xf numFmtId="0" fontId="4" fillId="0" borderId="1" xfId="24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3" fillId="0" borderId="1" xfId="49" applyFont="1" applyFill="1" applyBorder="1" applyAlignment="1">
      <alignment horizontal="center" vertical="center"/>
    </xf>
    <xf numFmtId="0" fontId="8" fillId="0" borderId="1" xfId="24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1" fillId="8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3" fillId="6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7" borderId="0" xfId="0" applyFont="1" applyFill="1" applyAlignment="1">
      <alignment vertical="center"/>
    </xf>
    <xf numFmtId="0" fontId="14" fillId="7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0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left" vertical="center"/>
    </xf>
    <xf numFmtId="0" fontId="2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12.png"/><Relationship Id="rId7" Type="http://schemas.openxmlformats.org/officeDocument/2006/relationships/image" Target="media/image11.png"/><Relationship Id="rId6" Type="http://schemas.openxmlformats.org/officeDocument/2006/relationships/image" Target="media/image9.png"/><Relationship Id="rId5" Type="http://schemas.openxmlformats.org/officeDocument/2006/relationships/image" Target="media/image7.png"/><Relationship Id="rId4" Type="http://schemas.openxmlformats.org/officeDocument/2006/relationships/image" Target="media/image5.png"/><Relationship Id="rId3" Type="http://schemas.openxmlformats.org/officeDocument/2006/relationships/image" Target="media/image3.png"/><Relationship Id="rId2" Type="http://schemas.openxmlformats.org/officeDocument/2006/relationships/image" Target="media/image1.png"/><Relationship Id="rId14" Type="http://schemas.openxmlformats.org/officeDocument/2006/relationships/image" Target="media/image23.png"/><Relationship Id="rId13" Type="http://schemas.openxmlformats.org/officeDocument/2006/relationships/image" Target="media/image22.png"/><Relationship Id="rId12" Type="http://schemas.openxmlformats.org/officeDocument/2006/relationships/image" Target="media/image21.png"/><Relationship Id="rId11" Type="http://schemas.openxmlformats.org/officeDocument/2006/relationships/image" Target="media/image20.png"/><Relationship Id="rId10" Type="http://schemas.openxmlformats.org/officeDocument/2006/relationships/image" Target="media/image19.png"/><Relationship Id="rId1" Type="http://schemas.openxmlformats.org/officeDocument/2006/relationships/image" Target="media/image18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371475</xdr:colOff>
      <xdr:row>29</xdr:row>
      <xdr:rowOff>142875</xdr:rowOff>
    </xdr:from>
    <xdr:to>
      <xdr:col>10</xdr:col>
      <xdr:colOff>462280</xdr:colOff>
      <xdr:row>46</xdr:row>
      <xdr:rowOff>156845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475" y="6543675"/>
          <a:ext cx="6948805" cy="3563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342900</xdr:colOff>
      <xdr:row>29</xdr:row>
      <xdr:rowOff>151765</xdr:rowOff>
    </xdr:from>
    <xdr:to>
      <xdr:col>2</xdr:col>
      <xdr:colOff>86995</xdr:colOff>
      <xdr:row>31</xdr:row>
      <xdr:rowOff>153670</xdr:rowOff>
    </xdr:to>
    <xdr:sp>
      <xdr:nvSpPr>
        <xdr:cNvPr id="6" name="矩形 5"/>
        <xdr:cNvSpPr/>
      </xdr:nvSpPr>
      <xdr:spPr>
        <a:xfrm>
          <a:off x="342900" y="6552565"/>
          <a:ext cx="1115695" cy="4210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342900</xdr:colOff>
      <xdr:row>28</xdr:row>
      <xdr:rowOff>176530</xdr:rowOff>
    </xdr:from>
    <xdr:to>
      <xdr:col>0</xdr:col>
      <xdr:colOff>400685</xdr:colOff>
      <xdr:row>30</xdr:row>
      <xdr:rowOff>153035</xdr:rowOff>
    </xdr:to>
    <xdr:cxnSp>
      <xdr:nvCxnSpPr>
        <xdr:cNvPr id="7" name="直接连接符 6"/>
        <xdr:cNvCxnSpPr>
          <a:stCxn id="6" idx="1"/>
          <a:endCxn id="8" idx="3"/>
        </xdr:cNvCxnSpPr>
      </xdr:nvCxnSpPr>
      <xdr:spPr>
        <a:xfrm flipV="1">
          <a:off x="342900" y="6367780"/>
          <a:ext cx="57785" cy="3956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29210</xdr:colOff>
      <xdr:row>28</xdr:row>
      <xdr:rowOff>38100</xdr:rowOff>
    </xdr:from>
    <xdr:to>
      <xdr:col>0</xdr:col>
      <xdr:colOff>400685</xdr:colOff>
      <xdr:row>29</xdr:row>
      <xdr:rowOff>104775</xdr:rowOff>
    </xdr:to>
    <xdr:sp>
      <xdr:nvSpPr>
        <xdr:cNvPr id="8" name="矩形 7"/>
        <xdr:cNvSpPr/>
      </xdr:nvSpPr>
      <xdr:spPr>
        <a:xfrm>
          <a:off x="29210" y="62293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295275</xdr:colOff>
      <xdr:row>10</xdr:row>
      <xdr:rowOff>142875</xdr:rowOff>
    </xdr:from>
    <xdr:to>
      <xdr:col>3</xdr:col>
      <xdr:colOff>266700</xdr:colOff>
      <xdr:row>13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66875" y="2486025"/>
          <a:ext cx="65722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527050</xdr:colOff>
      <xdr:row>31</xdr:row>
      <xdr:rowOff>127000</xdr:rowOff>
    </xdr:from>
    <xdr:to>
      <xdr:col>8</xdr:col>
      <xdr:colOff>166370</xdr:colOff>
      <xdr:row>40</xdr:row>
      <xdr:rowOff>108585</xdr:rowOff>
    </xdr:to>
    <xdr:sp>
      <xdr:nvSpPr>
        <xdr:cNvPr id="9" name="矩形 8"/>
        <xdr:cNvSpPr/>
      </xdr:nvSpPr>
      <xdr:spPr>
        <a:xfrm>
          <a:off x="527050" y="6946900"/>
          <a:ext cx="5125720" cy="185483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</xdr:colOff>
      <xdr:row>33</xdr:row>
      <xdr:rowOff>146050</xdr:rowOff>
    </xdr:from>
    <xdr:to>
      <xdr:col>0</xdr:col>
      <xdr:colOff>372110</xdr:colOff>
      <xdr:row>35</xdr:row>
      <xdr:rowOff>3175</xdr:rowOff>
    </xdr:to>
    <xdr:sp>
      <xdr:nvSpPr>
        <xdr:cNvPr id="28" name="矩形 27"/>
        <xdr:cNvSpPr/>
      </xdr:nvSpPr>
      <xdr:spPr>
        <a:xfrm>
          <a:off x="635" y="73850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372110</xdr:colOff>
      <xdr:row>34</xdr:row>
      <xdr:rowOff>74930</xdr:rowOff>
    </xdr:from>
    <xdr:to>
      <xdr:col>0</xdr:col>
      <xdr:colOff>527050</xdr:colOff>
      <xdr:row>36</xdr:row>
      <xdr:rowOff>84455</xdr:rowOff>
    </xdr:to>
    <xdr:cxnSp>
      <xdr:nvCxnSpPr>
        <xdr:cNvPr id="29" name="直接连接符 28"/>
        <xdr:cNvCxnSpPr>
          <a:stCxn id="9" idx="1"/>
          <a:endCxn id="28" idx="3"/>
        </xdr:cNvCxnSpPr>
      </xdr:nvCxnSpPr>
      <xdr:spPr>
        <a:xfrm flipH="1" flipV="1">
          <a:off x="372110" y="7523480"/>
          <a:ext cx="154940" cy="4286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358775</xdr:colOff>
      <xdr:row>43</xdr:row>
      <xdr:rowOff>14605</xdr:rowOff>
    </xdr:from>
    <xdr:to>
      <xdr:col>1</xdr:col>
      <xdr:colOff>150495</xdr:colOff>
      <xdr:row>45</xdr:row>
      <xdr:rowOff>121920</xdr:rowOff>
    </xdr:to>
    <xdr:sp>
      <xdr:nvSpPr>
        <xdr:cNvPr id="31" name="矩形 30"/>
        <xdr:cNvSpPr/>
      </xdr:nvSpPr>
      <xdr:spPr>
        <a:xfrm>
          <a:off x="358775" y="9336405"/>
          <a:ext cx="477520" cy="5264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247015</xdr:colOff>
      <xdr:row>41</xdr:row>
      <xdr:rowOff>34925</xdr:rowOff>
    </xdr:from>
    <xdr:to>
      <xdr:col>0</xdr:col>
      <xdr:colOff>597535</xdr:colOff>
      <xdr:row>43</xdr:row>
      <xdr:rowOff>14605</xdr:rowOff>
    </xdr:to>
    <xdr:cxnSp>
      <xdr:nvCxnSpPr>
        <xdr:cNvPr id="32" name="直接连接符 31"/>
        <xdr:cNvCxnSpPr>
          <a:stCxn id="31" idx="0"/>
          <a:endCxn id="33" idx="2"/>
        </xdr:cNvCxnSpPr>
      </xdr:nvCxnSpPr>
      <xdr:spPr>
        <a:xfrm flipH="1" flipV="1">
          <a:off x="247015" y="8937625"/>
          <a:ext cx="350520" cy="39878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</xdr:colOff>
      <xdr:row>39</xdr:row>
      <xdr:rowOff>177800</xdr:rowOff>
    </xdr:from>
    <xdr:to>
      <xdr:col>0</xdr:col>
      <xdr:colOff>432435</xdr:colOff>
      <xdr:row>41</xdr:row>
      <xdr:rowOff>34925</xdr:rowOff>
    </xdr:to>
    <xdr:sp>
      <xdr:nvSpPr>
        <xdr:cNvPr id="33" name="矩形 32"/>
        <xdr:cNvSpPr/>
      </xdr:nvSpPr>
      <xdr:spPr>
        <a:xfrm>
          <a:off x="60960" y="86614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256540</xdr:colOff>
      <xdr:row>42</xdr:row>
      <xdr:rowOff>140970</xdr:rowOff>
    </xdr:from>
    <xdr:to>
      <xdr:col>6</xdr:col>
      <xdr:colOff>1270</xdr:colOff>
      <xdr:row>46</xdr:row>
      <xdr:rowOff>67310</xdr:rowOff>
    </xdr:to>
    <xdr:sp>
      <xdr:nvSpPr>
        <xdr:cNvPr id="34" name="矩形 33"/>
        <xdr:cNvSpPr/>
      </xdr:nvSpPr>
      <xdr:spPr>
        <a:xfrm>
          <a:off x="2999740" y="9253220"/>
          <a:ext cx="1116330" cy="7645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464185</xdr:colOff>
      <xdr:row>42</xdr:row>
      <xdr:rowOff>24130</xdr:rowOff>
    </xdr:from>
    <xdr:to>
      <xdr:col>4</xdr:col>
      <xdr:colOff>256540</xdr:colOff>
      <xdr:row>44</xdr:row>
      <xdr:rowOff>104140</xdr:rowOff>
    </xdr:to>
    <xdr:cxnSp>
      <xdr:nvCxnSpPr>
        <xdr:cNvPr id="35" name="直接连接符 34"/>
        <xdr:cNvCxnSpPr>
          <a:stCxn id="34" idx="1"/>
          <a:endCxn id="36" idx="3"/>
        </xdr:cNvCxnSpPr>
      </xdr:nvCxnSpPr>
      <xdr:spPr>
        <a:xfrm flipH="1" flipV="1">
          <a:off x="2521585" y="9136380"/>
          <a:ext cx="478155" cy="49911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92710</xdr:colOff>
      <xdr:row>41</xdr:row>
      <xdr:rowOff>95250</xdr:rowOff>
    </xdr:from>
    <xdr:to>
      <xdr:col>3</xdr:col>
      <xdr:colOff>464185</xdr:colOff>
      <xdr:row>42</xdr:row>
      <xdr:rowOff>161925</xdr:rowOff>
    </xdr:to>
    <xdr:sp>
      <xdr:nvSpPr>
        <xdr:cNvPr id="36" name="矩形 35"/>
        <xdr:cNvSpPr/>
      </xdr:nvSpPr>
      <xdr:spPr>
        <a:xfrm>
          <a:off x="2150110" y="89979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9</xdr:col>
      <xdr:colOff>669290</xdr:colOff>
      <xdr:row>35</xdr:row>
      <xdr:rowOff>172720</xdr:rowOff>
    </xdr:from>
    <xdr:to>
      <xdr:col>10</xdr:col>
      <xdr:colOff>452120</xdr:colOff>
      <xdr:row>40</xdr:row>
      <xdr:rowOff>38735</xdr:rowOff>
    </xdr:to>
    <xdr:sp>
      <xdr:nvSpPr>
        <xdr:cNvPr id="37" name="矩形 36"/>
        <xdr:cNvSpPr/>
      </xdr:nvSpPr>
      <xdr:spPr>
        <a:xfrm>
          <a:off x="6841490" y="7830820"/>
          <a:ext cx="468630" cy="9010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281940</xdr:colOff>
      <xdr:row>40</xdr:row>
      <xdr:rowOff>38735</xdr:rowOff>
    </xdr:from>
    <xdr:to>
      <xdr:col>10</xdr:col>
      <xdr:colOff>217805</xdr:colOff>
      <xdr:row>42</xdr:row>
      <xdr:rowOff>127000</xdr:rowOff>
    </xdr:to>
    <xdr:cxnSp>
      <xdr:nvCxnSpPr>
        <xdr:cNvPr id="38" name="直接连接符 37"/>
        <xdr:cNvCxnSpPr>
          <a:stCxn id="37" idx="2"/>
          <a:endCxn id="39" idx="0"/>
        </xdr:cNvCxnSpPr>
      </xdr:nvCxnSpPr>
      <xdr:spPr>
        <a:xfrm flipH="1">
          <a:off x="6454140" y="8731885"/>
          <a:ext cx="621665" cy="5073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95885</xdr:colOff>
      <xdr:row>42</xdr:row>
      <xdr:rowOff>127000</xdr:rowOff>
    </xdr:from>
    <xdr:to>
      <xdr:col>9</xdr:col>
      <xdr:colOff>467360</xdr:colOff>
      <xdr:row>43</xdr:row>
      <xdr:rowOff>193675</xdr:rowOff>
    </xdr:to>
    <xdr:sp>
      <xdr:nvSpPr>
        <xdr:cNvPr id="39" name="矩形 38"/>
        <xdr:cNvSpPr/>
      </xdr:nvSpPr>
      <xdr:spPr>
        <a:xfrm>
          <a:off x="6268085" y="92392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9</xdr:col>
      <xdr:colOff>224155</xdr:colOff>
      <xdr:row>29</xdr:row>
      <xdr:rowOff>175260</xdr:rowOff>
    </xdr:from>
    <xdr:to>
      <xdr:col>9</xdr:col>
      <xdr:colOff>646430</xdr:colOff>
      <xdr:row>31</xdr:row>
      <xdr:rowOff>93345</xdr:rowOff>
    </xdr:to>
    <xdr:sp>
      <xdr:nvSpPr>
        <xdr:cNvPr id="40" name="矩形 39"/>
        <xdr:cNvSpPr/>
      </xdr:nvSpPr>
      <xdr:spPr>
        <a:xfrm>
          <a:off x="6396355" y="6576060"/>
          <a:ext cx="422275" cy="33718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57150</xdr:colOff>
      <xdr:row>74</xdr:row>
      <xdr:rowOff>152400</xdr:rowOff>
    </xdr:from>
    <xdr:to>
      <xdr:col>7</xdr:col>
      <xdr:colOff>276225</xdr:colOff>
      <xdr:row>96</xdr:row>
      <xdr:rowOff>133350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2950" y="16122650"/>
          <a:ext cx="4333875" cy="459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518160</xdr:colOff>
      <xdr:row>29</xdr:row>
      <xdr:rowOff>1905</xdr:rowOff>
    </xdr:from>
    <xdr:to>
      <xdr:col>9</xdr:col>
      <xdr:colOff>224155</xdr:colOff>
      <xdr:row>30</xdr:row>
      <xdr:rowOff>134620</xdr:rowOff>
    </xdr:to>
    <xdr:cxnSp>
      <xdr:nvCxnSpPr>
        <xdr:cNvPr id="41" name="直接连接符 40"/>
        <xdr:cNvCxnSpPr>
          <a:stCxn id="40" idx="1"/>
          <a:endCxn id="42" idx="3"/>
        </xdr:cNvCxnSpPr>
      </xdr:nvCxnSpPr>
      <xdr:spPr>
        <a:xfrm flipH="1" flipV="1">
          <a:off x="6004560" y="6402705"/>
          <a:ext cx="391795" cy="34226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146685</xdr:colOff>
      <xdr:row>28</xdr:row>
      <xdr:rowOff>73025</xdr:rowOff>
    </xdr:from>
    <xdr:to>
      <xdr:col>8</xdr:col>
      <xdr:colOff>518160</xdr:colOff>
      <xdr:row>29</xdr:row>
      <xdr:rowOff>139700</xdr:rowOff>
    </xdr:to>
    <xdr:sp>
      <xdr:nvSpPr>
        <xdr:cNvPr id="42" name="矩形 41"/>
        <xdr:cNvSpPr/>
      </xdr:nvSpPr>
      <xdr:spPr>
        <a:xfrm>
          <a:off x="5633085" y="62642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295275</xdr:colOff>
      <xdr:row>52</xdr:row>
      <xdr:rowOff>38100</xdr:rowOff>
    </xdr:from>
    <xdr:to>
      <xdr:col>8</xdr:col>
      <xdr:colOff>514350</xdr:colOff>
      <xdr:row>63</xdr:row>
      <xdr:rowOff>200025</xdr:rowOff>
    </xdr:to>
    <xdr:pic>
      <xdr:nvPicPr>
        <xdr:cNvPr id="44" name="图片 4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2675" y="11322050"/>
          <a:ext cx="3648075" cy="246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55880</xdr:colOff>
      <xdr:row>29</xdr:row>
      <xdr:rowOff>73660</xdr:rowOff>
    </xdr:from>
    <xdr:to>
      <xdr:col>10</xdr:col>
      <xdr:colOff>478155</xdr:colOff>
      <xdr:row>30</xdr:row>
      <xdr:rowOff>201295</xdr:rowOff>
    </xdr:to>
    <xdr:sp>
      <xdr:nvSpPr>
        <xdr:cNvPr id="45" name="矩形 44"/>
        <xdr:cNvSpPr/>
      </xdr:nvSpPr>
      <xdr:spPr>
        <a:xfrm>
          <a:off x="6913880" y="6474460"/>
          <a:ext cx="422275" cy="33718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590550</xdr:colOff>
      <xdr:row>28</xdr:row>
      <xdr:rowOff>28575</xdr:rowOff>
    </xdr:from>
    <xdr:to>
      <xdr:col>10</xdr:col>
      <xdr:colOff>267335</xdr:colOff>
      <xdr:row>29</xdr:row>
      <xdr:rowOff>73660</xdr:rowOff>
    </xdr:to>
    <xdr:cxnSp>
      <xdr:nvCxnSpPr>
        <xdr:cNvPr id="46" name="直接连接符 45"/>
        <xdr:cNvCxnSpPr>
          <a:stCxn id="45" idx="0"/>
        </xdr:cNvCxnSpPr>
      </xdr:nvCxnSpPr>
      <xdr:spPr>
        <a:xfrm flipH="1" flipV="1">
          <a:off x="6762750" y="6219825"/>
          <a:ext cx="362585" cy="25463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226060</xdr:colOff>
      <xdr:row>27</xdr:row>
      <xdr:rowOff>171450</xdr:rowOff>
    </xdr:from>
    <xdr:to>
      <xdr:col>9</xdr:col>
      <xdr:colOff>597535</xdr:colOff>
      <xdr:row>28</xdr:row>
      <xdr:rowOff>161925</xdr:rowOff>
    </xdr:to>
    <xdr:sp>
      <xdr:nvSpPr>
        <xdr:cNvPr id="47" name="矩形 46"/>
        <xdr:cNvSpPr/>
      </xdr:nvSpPr>
      <xdr:spPr>
        <a:xfrm>
          <a:off x="6398260" y="607695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3</xdr:col>
      <xdr:colOff>151765</xdr:colOff>
      <xdr:row>74</xdr:row>
      <xdr:rowOff>123825</xdr:rowOff>
    </xdr:from>
    <xdr:to>
      <xdr:col>5</xdr:col>
      <xdr:colOff>487680</xdr:colOff>
      <xdr:row>76</xdr:row>
      <xdr:rowOff>59690</xdr:rowOff>
    </xdr:to>
    <xdr:sp>
      <xdr:nvSpPr>
        <xdr:cNvPr id="49" name="矩形 48"/>
        <xdr:cNvSpPr/>
      </xdr:nvSpPr>
      <xdr:spPr>
        <a:xfrm>
          <a:off x="2209165" y="16094075"/>
          <a:ext cx="1707515" cy="3549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124460</xdr:colOff>
      <xdr:row>73</xdr:row>
      <xdr:rowOff>147955</xdr:rowOff>
    </xdr:from>
    <xdr:to>
      <xdr:col>3</xdr:col>
      <xdr:colOff>151765</xdr:colOff>
      <xdr:row>75</xdr:row>
      <xdr:rowOff>92075</xdr:rowOff>
    </xdr:to>
    <xdr:cxnSp>
      <xdr:nvCxnSpPr>
        <xdr:cNvPr id="50" name="直接连接符 49"/>
        <xdr:cNvCxnSpPr>
          <a:stCxn id="49" idx="1"/>
          <a:endCxn id="51" idx="3"/>
        </xdr:cNvCxnSpPr>
      </xdr:nvCxnSpPr>
      <xdr:spPr>
        <a:xfrm flipH="1" flipV="1">
          <a:off x="1496060" y="15908655"/>
          <a:ext cx="713105" cy="3632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438785</xdr:colOff>
      <xdr:row>73</xdr:row>
      <xdr:rowOff>9525</xdr:rowOff>
    </xdr:from>
    <xdr:to>
      <xdr:col>2</xdr:col>
      <xdr:colOff>124460</xdr:colOff>
      <xdr:row>74</xdr:row>
      <xdr:rowOff>76200</xdr:rowOff>
    </xdr:to>
    <xdr:sp>
      <xdr:nvSpPr>
        <xdr:cNvPr id="51" name="矩形 50"/>
        <xdr:cNvSpPr/>
      </xdr:nvSpPr>
      <xdr:spPr>
        <a:xfrm>
          <a:off x="1124585" y="157702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231140</xdr:colOff>
      <xdr:row>76</xdr:row>
      <xdr:rowOff>41275</xdr:rowOff>
    </xdr:from>
    <xdr:to>
      <xdr:col>7</xdr:col>
      <xdr:colOff>186055</xdr:colOff>
      <xdr:row>80</xdr:row>
      <xdr:rowOff>62230</xdr:rowOff>
    </xdr:to>
    <xdr:sp>
      <xdr:nvSpPr>
        <xdr:cNvPr id="52" name="矩形 51"/>
        <xdr:cNvSpPr/>
      </xdr:nvSpPr>
      <xdr:spPr>
        <a:xfrm>
          <a:off x="916940" y="16430625"/>
          <a:ext cx="4069715" cy="85915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104775</xdr:colOff>
      <xdr:row>103</xdr:row>
      <xdr:rowOff>76200</xdr:rowOff>
    </xdr:from>
    <xdr:to>
      <xdr:col>8</xdr:col>
      <xdr:colOff>457200</xdr:colOff>
      <xdr:row>126</xdr:row>
      <xdr:rowOff>123825</xdr:rowOff>
    </xdr:to>
    <xdr:pic>
      <xdr:nvPicPr>
        <xdr:cNvPr id="65" name="图片 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90575" y="22199600"/>
          <a:ext cx="5153025" cy="486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494665</xdr:colOff>
      <xdr:row>76</xdr:row>
      <xdr:rowOff>50800</xdr:rowOff>
    </xdr:from>
    <xdr:to>
      <xdr:col>1</xdr:col>
      <xdr:colOff>231140</xdr:colOff>
      <xdr:row>78</xdr:row>
      <xdr:rowOff>52070</xdr:rowOff>
    </xdr:to>
    <xdr:cxnSp>
      <xdr:nvCxnSpPr>
        <xdr:cNvPr id="53" name="直接连接符 52"/>
        <xdr:cNvCxnSpPr>
          <a:stCxn id="52" idx="1"/>
          <a:endCxn id="54" idx="2"/>
        </xdr:cNvCxnSpPr>
      </xdr:nvCxnSpPr>
      <xdr:spPr>
        <a:xfrm flipH="1" flipV="1">
          <a:off x="494665" y="16440150"/>
          <a:ext cx="422275" cy="4203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308610</xdr:colOff>
      <xdr:row>74</xdr:row>
      <xdr:rowOff>193675</xdr:rowOff>
    </xdr:from>
    <xdr:to>
      <xdr:col>0</xdr:col>
      <xdr:colOff>680085</xdr:colOff>
      <xdr:row>76</xdr:row>
      <xdr:rowOff>50800</xdr:rowOff>
    </xdr:to>
    <xdr:sp>
      <xdr:nvSpPr>
        <xdr:cNvPr id="54" name="矩形 53"/>
        <xdr:cNvSpPr/>
      </xdr:nvSpPr>
      <xdr:spPr>
        <a:xfrm>
          <a:off x="308610" y="161639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4</xdr:col>
      <xdr:colOff>85090</xdr:colOff>
      <xdr:row>103</xdr:row>
      <xdr:rowOff>0</xdr:rowOff>
    </xdr:from>
    <xdr:to>
      <xdr:col>6</xdr:col>
      <xdr:colOff>42545</xdr:colOff>
      <xdr:row>104</xdr:row>
      <xdr:rowOff>191135</xdr:rowOff>
    </xdr:to>
    <xdr:sp>
      <xdr:nvSpPr>
        <xdr:cNvPr id="58" name="矩形 57"/>
        <xdr:cNvSpPr/>
      </xdr:nvSpPr>
      <xdr:spPr>
        <a:xfrm>
          <a:off x="2828290" y="22123400"/>
          <a:ext cx="1329055" cy="40068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300990</xdr:colOff>
      <xdr:row>102</xdr:row>
      <xdr:rowOff>180975</xdr:rowOff>
    </xdr:from>
    <xdr:to>
      <xdr:col>4</xdr:col>
      <xdr:colOff>85090</xdr:colOff>
      <xdr:row>103</xdr:row>
      <xdr:rowOff>200660</xdr:rowOff>
    </xdr:to>
    <xdr:cxnSp>
      <xdr:nvCxnSpPr>
        <xdr:cNvPr id="59" name="直接连接符 58"/>
        <xdr:cNvCxnSpPr>
          <a:stCxn id="58" idx="1"/>
          <a:endCxn id="60" idx="2"/>
        </xdr:cNvCxnSpPr>
      </xdr:nvCxnSpPr>
      <xdr:spPr>
        <a:xfrm flipH="1" flipV="1">
          <a:off x="2358390" y="22094825"/>
          <a:ext cx="469900" cy="22923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114935</xdr:colOff>
      <xdr:row>101</xdr:row>
      <xdr:rowOff>114300</xdr:rowOff>
    </xdr:from>
    <xdr:to>
      <xdr:col>3</xdr:col>
      <xdr:colOff>486410</xdr:colOff>
      <xdr:row>102</xdr:row>
      <xdr:rowOff>180975</xdr:rowOff>
    </xdr:to>
    <xdr:sp>
      <xdr:nvSpPr>
        <xdr:cNvPr id="60" name="矩形 59"/>
        <xdr:cNvSpPr/>
      </xdr:nvSpPr>
      <xdr:spPr>
        <a:xfrm>
          <a:off x="2172335" y="218186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12065</xdr:colOff>
      <xdr:row>104</xdr:row>
      <xdr:rowOff>174625</xdr:rowOff>
    </xdr:from>
    <xdr:to>
      <xdr:col>4</xdr:col>
      <xdr:colOff>560070</xdr:colOff>
      <xdr:row>110</xdr:row>
      <xdr:rowOff>146050</xdr:rowOff>
    </xdr:to>
    <xdr:sp>
      <xdr:nvSpPr>
        <xdr:cNvPr id="62" name="矩形 61"/>
        <xdr:cNvSpPr/>
      </xdr:nvSpPr>
      <xdr:spPr>
        <a:xfrm>
          <a:off x="697865" y="22507575"/>
          <a:ext cx="2605405" cy="122872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332740</xdr:colOff>
      <xdr:row>104</xdr:row>
      <xdr:rowOff>146050</xdr:rowOff>
    </xdr:from>
    <xdr:to>
      <xdr:col>1</xdr:col>
      <xdr:colOff>12065</xdr:colOff>
      <xdr:row>107</xdr:row>
      <xdr:rowOff>160655</xdr:rowOff>
    </xdr:to>
    <xdr:cxnSp>
      <xdr:nvCxnSpPr>
        <xdr:cNvPr id="63" name="直接连接符 62"/>
        <xdr:cNvCxnSpPr>
          <a:stCxn id="62" idx="1"/>
          <a:endCxn id="64" idx="2"/>
        </xdr:cNvCxnSpPr>
      </xdr:nvCxnSpPr>
      <xdr:spPr>
        <a:xfrm flipH="1" flipV="1">
          <a:off x="332740" y="22479000"/>
          <a:ext cx="365125" cy="64325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146685</xdr:colOff>
      <xdr:row>103</xdr:row>
      <xdr:rowOff>79375</xdr:rowOff>
    </xdr:from>
    <xdr:to>
      <xdr:col>0</xdr:col>
      <xdr:colOff>518160</xdr:colOff>
      <xdr:row>104</xdr:row>
      <xdr:rowOff>146050</xdr:rowOff>
    </xdr:to>
    <xdr:sp>
      <xdr:nvSpPr>
        <xdr:cNvPr id="64" name="矩形 63"/>
        <xdr:cNvSpPr/>
      </xdr:nvSpPr>
      <xdr:spPr>
        <a:xfrm>
          <a:off x="146685" y="2220277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24765</xdr:colOff>
      <xdr:row>122</xdr:row>
      <xdr:rowOff>81915</xdr:rowOff>
    </xdr:from>
    <xdr:to>
      <xdr:col>8</xdr:col>
      <xdr:colOff>543560</xdr:colOff>
      <xdr:row>126</xdr:row>
      <xdr:rowOff>206375</xdr:rowOff>
    </xdr:to>
    <xdr:sp>
      <xdr:nvSpPr>
        <xdr:cNvPr id="66" name="矩形 65"/>
        <xdr:cNvSpPr/>
      </xdr:nvSpPr>
      <xdr:spPr>
        <a:xfrm>
          <a:off x="710565" y="26186765"/>
          <a:ext cx="5319395" cy="96266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257175</xdr:colOff>
      <xdr:row>123</xdr:row>
      <xdr:rowOff>123825</xdr:rowOff>
    </xdr:from>
    <xdr:to>
      <xdr:col>10</xdr:col>
      <xdr:colOff>104775</xdr:colOff>
      <xdr:row>125</xdr:row>
      <xdr:rowOff>104775</xdr:rowOff>
    </xdr:to>
    <xdr:pic>
      <xdr:nvPicPr>
        <xdr:cNvPr id="68" name="图片 6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743575" y="26438225"/>
          <a:ext cx="1219200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259715</xdr:colOff>
      <xdr:row>120</xdr:row>
      <xdr:rowOff>92075</xdr:rowOff>
    </xdr:from>
    <xdr:to>
      <xdr:col>1</xdr:col>
      <xdr:colOff>24765</xdr:colOff>
      <xdr:row>124</xdr:row>
      <xdr:rowOff>144145</xdr:rowOff>
    </xdr:to>
    <xdr:cxnSp>
      <xdr:nvCxnSpPr>
        <xdr:cNvPr id="69" name="直接连接符 68"/>
        <xdr:cNvCxnSpPr>
          <a:stCxn id="66" idx="1"/>
          <a:endCxn id="70" idx="2"/>
        </xdr:cNvCxnSpPr>
      </xdr:nvCxnSpPr>
      <xdr:spPr>
        <a:xfrm flipH="1" flipV="1">
          <a:off x="259715" y="25777825"/>
          <a:ext cx="450850" cy="89027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73660</xdr:colOff>
      <xdr:row>119</xdr:row>
      <xdr:rowOff>25400</xdr:rowOff>
    </xdr:from>
    <xdr:to>
      <xdr:col>0</xdr:col>
      <xdr:colOff>445135</xdr:colOff>
      <xdr:row>120</xdr:row>
      <xdr:rowOff>92075</xdr:rowOff>
    </xdr:to>
    <xdr:sp>
      <xdr:nvSpPr>
        <xdr:cNvPr id="70" name="矩形 69"/>
        <xdr:cNvSpPr/>
      </xdr:nvSpPr>
      <xdr:spPr>
        <a:xfrm>
          <a:off x="73660" y="255016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447675</xdr:colOff>
      <xdr:row>139</xdr:row>
      <xdr:rowOff>190500</xdr:rowOff>
    </xdr:from>
    <xdr:to>
      <xdr:col>5</xdr:col>
      <xdr:colOff>619125</xdr:colOff>
      <xdr:row>164</xdr:row>
      <xdr:rowOff>47625</xdr:rowOff>
    </xdr:to>
    <xdr:pic>
      <xdr:nvPicPr>
        <xdr:cNvPr id="71" name="图片 7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3475" y="30147260"/>
          <a:ext cx="2914650" cy="509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389890</xdr:colOff>
      <xdr:row>139</xdr:row>
      <xdr:rowOff>179705</xdr:rowOff>
    </xdr:from>
    <xdr:to>
      <xdr:col>5</xdr:col>
      <xdr:colOff>595630</xdr:colOff>
      <xdr:row>143</xdr:row>
      <xdr:rowOff>47625</xdr:rowOff>
    </xdr:to>
    <xdr:sp>
      <xdr:nvSpPr>
        <xdr:cNvPr id="72" name="矩形 71"/>
        <xdr:cNvSpPr/>
      </xdr:nvSpPr>
      <xdr:spPr>
        <a:xfrm>
          <a:off x="1075690" y="30136465"/>
          <a:ext cx="2948940" cy="7061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662940</xdr:colOff>
      <xdr:row>139</xdr:row>
      <xdr:rowOff>28575</xdr:rowOff>
    </xdr:from>
    <xdr:to>
      <xdr:col>1</xdr:col>
      <xdr:colOff>389890</xdr:colOff>
      <xdr:row>141</xdr:row>
      <xdr:rowOff>113665</xdr:rowOff>
    </xdr:to>
    <xdr:cxnSp>
      <xdr:nvCxnSpPr>
        <xdr:cNvPr id="73" name="直接连接符 72"/>
        <xdr:cNvCxnSpPr>
          <a:stCxn id="72" idx="1"/>
          <a:endCxn id="74" idx="2"/>
        </xdr:cNvCxnSpPr>
      </xdr:nvCxnSpPr>
      <xdr:spPr>
        <a:xfrm flipH="1" flipV="1">
          <a:off x="662940" y="29985335"/>
          <a:ext cx="412750" cy="5041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476885</xdr:colOff>
      <xdr:row>137</xdr:row>
      <xdr:rowOff>171450</xdr:rowOff>
    </xdr:from>
    <xdr:to>
      <xdr:col>1</xdr:col>
      <xdr:colOff>162560</xdr:colOff>
      <xdr:row>139</xdr:row>
      <xdr:rowOff>28575</xdr:rowOff>
    </xdr:to>
    <xdr:sp>
      <xdr:nvSpPr>
        <xdr:cNvPr id="74" name="矩形 73"/>
        <xdr:cNvSpPr/>
      </xdr:nvSpPr>
      <xdr:spPr>
        <a:xfrm>
          <a:off x="476885" y="2970911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393065</xdr:colOff>
      <xdr:row>143</xdr:row>
      <xdr:rowOff>116205</xdr:rowOff>
    </xdr:from>
    <xdr:to>
      <xdr:col>5</xdr:col>
      <xdr:colOff>598805</xdr:colOff>
      <xdr:row>146</xdr:row>
      <xdr:rowOff>193675</xdr:rowOff>
    </xdr:to>
    <xdr:sp>
      <xdr:nvSpPr>
        <xdr:cNvPr id="75" name="矩形 74"/>
        <xdr:cNvSpPr/>
      </xdr:nvSpPr>
      <xdr:spPr>
        <a:xfrm>
          <a:off x="1078865" y="30911165"/>
          <a:ext cx="2948940" cy="7061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637540</xdr:colOff>
      <xdr:row>142</xdr:row>
      <xdr:rowOff>165100</xdr:rowOff>
    </xdr:from>
    <xdr:to>
      <xdr:col>1</xdr:col>
      <xdr:colOff>393065</xdr:colOff>
      <xdr:row>145</xdr:row>
      <xdr:rowOff>50165</xdr:rowOff>
    </xdr:to>
    <xdr:cxnSp>
      <xdr:nvCxnSpPr>
        <xdr:cNvPr id="76" name="直接连接符 75"/>
        <xdr:cNvCxnSpPr>
          <a:stCxn id="75" idx="1"/>
          <a:endCxn id="77" idx="2"/>
        </xdr:cNvCxnSpPr>
      </xdr:nvCxnSpPr>
      <xdr:spPr>
        <a:xfrm flipH="1" flipV="1">
          <a:off x="637540" y="30750510"/>
          <a:ext cx="441325" cy="5137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451485</xdr:colOff>
      <xdr:row>141</xdr:row>
      <xdr:rowOff>98425</xdr:rowOff>
    </xdr:from>
    <xdr:to>
      <xdr:col>1</xdr:col>
      <xdr:colOff>137160</xdr:colOff>
      <xdr:row>142</xdr:row>
      <xdr:rowOff>165100</xdr:rowOff>
    </xdr:to>
    <xdr:sp>
      <xdr:nvSpPr>
        <xdr:cNvPr id="77" name="矩形 76"/>
        <xdr:cNvSpPr/>
      </xdr:nvSpPr>
      <xdr:spPr>
        <a:xfrm>
          <a:off x="451485" y="3047428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9</xdr:col>
      <xdr:colOff>476250</xdr:colOff>
      <xdr:row>57</xdr:row>
      <xdr:rowOff>142875</xdr:rowOff>
    </xdr:from>
    <xdr:to>
      <xdr:col>14</xdr:col>
      <xdr:colOff>0</xdr:colOff>
      <xdr:row>70</xdr:row>
      <xdr:rowOff>200025</xdr:rowOff>
    </xdr:to>
    <xdr:pic>
      <xdr:nvPicPr>
        <xdr:cNvPr id="78" name="图片 7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48450" y="12474575"/>
          <a:ext cx="3219450" cy="278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428625</xdr:colOff>
      <xdr:row>170</xdr:row>
      <xdr:rowOff>152400</xdr:rowOff>
    </xdr:from>
    <xdr:to>
      <xdr:col>7</xdr:col>
      <xdr:colOff>28575</xdr:colOff>
      <xdr:row>192</xdr:row>
      <xdr:rowOff>28575</xdr:rowOff>
    </xdr:to>
    <xdr:pic>
      <xdr:nvPicPr>
        <xdr:cNvPr id="79" name="图片 7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0225" y="36681410"/>
          <a:ext cx="3028950" cy="448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381000</xdr:colOff>
      <xdr:row>197</xdr:row>
      <xdr:rowOff>9525</xdr:rowOff>
    </xdr:from>
    <xdr:to>
      <xdr:col>12</xdr:col>
      <xdr:colOff>695325</xdr:colOff>
      <xdr:row>216</xdr:row>
      <xdr:rowOff>152400</xdr:rowOff>
    </xdr:to>
    <xdr:pic>
      <xdr:nvPicPr>
        <xdr:cNvPr id="80" name="图片 7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66800" y="42272585"/>
          <a:ext cx="7858125" cy="412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231</xdr:row>
      <xdr:rowOff>200025</xdr:rowOff>
    </xdr:from>
    <xdr:to>
      <xdr:col>15</xdr:col>
      <xdr:colOff>104775</xdr:colOff>
      <xdr:row>255</xdr:row>
      <xdr:rowOff>104775</xdr:rowOff>
    </xdr:to>
    <xdr:pic>
      <xdr:nvPicPr>
        <xdr:cNvPr id="81" name="图片 8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8200" y="49663985"/>
          <a:ext cx="982027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352425</xdr:colOff>
      <xdr:row>258</xdr:row>
      <xdr:rowOff>66675</xdr:rowOff>
    </xdr:from>
    <xdr:to>
      <xdr:col>9</xdr:col>
      <xdr:colOff>361950</xdr:colOff>
      <xdr:row>269</xdr:row>
      <xdr:rowOff>200025</xdr:rowOff>
    </xdr:to>
    <xdr:pic>
      <xdr:nvPicPr>
        <xdr:cNvPr id="82" name="图片 8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24025" y="55188485"/>
          <a:ext cx="4810125" cy="243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609600</xdr:colOff>
      <xdr:row>272</xdr:row>
      <xdr:rowOff>9525</xdr:rowOff>
    </xdr:from>
    <xdr:to>
      <xdr:col>14</xdr:col>
      <xdr:colOff>561975</xdr:colOff>
      <xdr:row>295</xdr:row>
      <xdr:rowOff>190500</xdr:rowOff>
    </xdr:to>
    <xdr:pic>
      <xdr:nvPicPr>
        <xdr:cNvPr id="83" name="图片 8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09600" y="58065035"/>
          <a:ext cx="9820275" cy="5000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409575</xdr:colOff>
      <xdr:row>3</xdr:row>
      <xdr:rowOff>200025</xdr:rowOff>
    </xdr:from>
    <xdr:to>
      <xdr:col>11</xdr:col>
      <xdr:colOff>410210</xdr:colOff>
      <xdr:row>24</xdr:row>
      <xdr:rowOff>155575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5375" y="1076325"/>
          <a:ext cx="6858635" cy="435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542925</xdr:colOff>
      <xdr:row>27</xdr:row>
      <xdr:rowOff>142875</xdr:rowOff>
    </xdr:from>
    <xdr:to>
      <xdr:col>8</xdr:col>
      <xdr:colOff>590550</xdr:colOff>
      <xdr:row>49</xdr:row>
      <xdr:rowOff>190500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8725" y="6048375"/>
          <a:ext cx="4848225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47625</xdr:colOff>
      <xdr:row>50</xdr:row>
      <xdr:rowOff>104775</xdr:rowOff>
    </xdr:from>
    <xdr:to>
      <xdr:col>6</xdr:col>
      <xdr:colOff>419100</xdr:colOff>
      <xdr:row>74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9225" y="10829925"/>
          <a:ext cx="3114675" cy="504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200025</xdr:colOff>
      <xdr:row>75</xdr:row>
      <xdr:rowOff>95250</xdr:rowOff>
    </xdr:from>
    <xdr:to>
      <xdr:col>10</xdr:col>
      <xdr:colOff>161925</xdr:colOff>
      <xdr:row>99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71625" y="16059150"/>
          <a:ext cx="5448300" cy="5000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3.5"/>
  <cols>
    <col min="1" max="1" width="10.375" style="45"/>
    <col min="2" max="2" width="11.5" style="45" customWidth="1"/>
    <col min="3" max="3" width="15" style="45" customWidth="1"/>
    <col min="4" max="4" width="9.75" style="45" customWidth="1"/>
    <col min="5" max="16384" width="9" style="45"/>
  </cols>
  <sheetData>
    <row r="1" ht="29.25" spans="1:2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3" spans="2:4">
      <c r="B3" s="46" t="s">
        <v>1</v>
      </c>
      <c r="C3" s="47" t="s">
        <v>2</v>
      </c>
      <c r="D3" s="47"/>
    </row>
    <row r="4" spans="2:4">
      <c r="B4" s="48" t="s">
        <v>3</v>
      </c>
      <c r="C4" s="49" t="s">
        <v>4</v>
      </c>
      <c r="D4" s="49" t="s">
        <v>5</v>
      </c>
    </row>
    <row r="5" spans="2:4">
      <c r="B5" s="50">
        <v>45748</v>
      </c>
      <c r="C5" s="51" t="s">
        <v>6</v>
      </c>
      <c r="D5" s="51" t="s">
        <v>7</v>
      </c>
    </row>
    <row r="6" spans="2:4">
      <c r="B6" s="50"/>
      <c r="C6" s="51"/>
      <c r="D6" s="51"/>
    </row>
    <row r="7" spans="2:4">
      <c r="B7" s="50"/>
      <c r="C7" s="51"/>
      <c r="D7" s="51"/>
    </row>
    <row r="8" spans="2:4">
      <c r="B8" s="52"/>
      <c r="C8" s="51"/>
      <c r="D8" s="51"/>
    </row>
    <row r="9" spans="2:4">
      <c r="B9" s="52"/>
      <c r="C9" s="51"/>
      <c r="D9" s="51"/>
    </row>
    <row r="10" spans="2:4">
      <c r="B10" s="52"/>
      <c r="C10" s="51"/>
      <c r="D10" s="51"/>
    </row>
    <row r="11" spans="2:4">
      <c r="B11" s="52"/>
      <c r="C11" s="51"/>
      <c r="D11" s="51"/>
    </row>
    <row r="12" spans="2:4">
      <c r="B12" s="52"/>
      <c r="C12" s="51"/>
      <c r="D12" s="51"/>
    </row>
    <row r="13" spans="2:4">
      <c r="B13" s="52"/>
      <c r="C13" s="51"/>
      <c r="D13" s="51"/>
    </row>
    <row r="14" spans="2:4">
      <c r="B14" s="52"/>
      <c r="C14" s="51"/>
      <c r="D14" s="51"/>
    </row>
    <row r="15" spans="2:4">
      <c r="B15" s="52"/>
      <c r="C15" s="51"/>
      <c r="D15" s="51"/>
    </row>
    <row r="16" spans="2:4">
      <c r="B16" s="52"/>
      <c r="C16" s="51"/>
      <c r="D16" s="51"/>
    </row>
    <row r="17" spans="2:4">
      <c r="B17" s="52"/>
      <c r="C17" s="51"/>
      <c r="D17" s="51"/>
    </row>
    <row r="18" spans="2:4">
      <c r="B18" s="52"/>
      <c r="C18" s="51"/>
      <c r="D18" s="51"/>
    </row>
    <row r="19" spans="2:4">
      <c r="B19" s="52"/>
      <c r="C19" s="51"/>
      <c r="D19" s="51"/>
    </row>
    <row r="20" spans="2:4">
      <c r="B20" s="52"/>
      <c r="C20" s="51"/>
      <c r="D20" s="51"/>
    </row>
    <row r="21" spans="2:4">
      <c r="B21" s="52"/>
      <c r="C21" s="51"/>
      <c r="D21" s="51"/>
    </row>
    <row r="22" spans="2:4">
      <c r="B22" s="52"/>
      <c r="C22" s="51"/>
      <c r="D22" s="51"/>
    </row>
    <row r="23" spans="2:4">
      <c r="B23" s="52"/>
      <c r="C23" s="51"/>
      <c r="D23" s="51"/>
    </row>
    <row r="24" spans="2:4">
      <c r="B24" s="52"/>
      <c r="C24" s="51"/>
      <c r="D24" s="51"/>
    </row>
    <row r="25" spans="2:4">
      <c r="B25" s="52"/>
      <c r="C25" s="51"/>
      <c r="D25" s="5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A1" sqref="A1:X1"/>
    </sheetView>
  </sheetViews>
  <sheetFormatPr defaultColWidth="9" defaultRowHeight="16.5"/>
  <cols>
    <col min="1" max="16384" width="9" style="26"/>
  </cols>
  <sheetData>
    <row r="1" s="25" customFormat="1" ht="30" customHeight="1" spans="1:1">
      <c r="A1" s="25" t="s">
        <v>8</v>
      </c>
    </row>
    <row r="3" ht="22.5" spans="2:7">
      <c r="B3" s="35" t="s">
        <v>9</v>
      </c>
      <c r="C3" s="35"/>
      <c r="D3" s="35"/>
      <c r="E3" s="35"/>
      <c r="F3" s="35"/>
      <c r="G3" s="35"/>
    </row>
    <row r="5" spans="2:6">
      <c r="B5" s="26" t="s">
        <v>10</v>
      </c>
      <c r="D5" s="28"/>
      <c r="E5" s="28"/>
      <c r="F5" s="28"/>
    </row>
    <row r="6" spans="2:6">
      <c r="B6" s="26" t="s">
        <v>11</v>
      </c>
      <c r="D6" s="28"/>
      <c r="E6" s="28"/>
      <c r="F6" s="28"/>
    </row>
    <row r="7" spans="2:6">
      <c r="B7" s="30" t="s">
        <v>12</v>
      </c>
      <c r="C7" s="26" t="s">
        <v>13</v>
      </c>
      <c r="D7" s="28"/>
      <c r="E7" s="28"/>
      <c r="F7" s="28"/>
    </row>
    <row r="8" spans="2:6">
      <c r="B8" s="30" t="s">
        <v>12</v>
      </c>
      <c r="C8" s="28" t="s">
        <v>14</v>
      </c>
      <c r="D8" s="28"/>
      <c r="E8" s="28"/>
      <c r="F8" s="28"/>
    </row>
    <row r="9" spans="2:6">
      <c r="B9" s="28" t="s">
        <v>15</v>
      </c>
      <c r="C9" s="28"/>
      <c r="D9" s="28"/>
      <c r="E9" s="28"/>
      <c r="F9" s="28"/>
    </row>
    <row r="10" spans="2:6">
      <c r="B10" s="37" t="s">
        <v>16</v>
      </c>
      <c r="C10" s="28" t="s">
        <v>17</v>
      </c>
      <c r="D10" s="28"/>
      <c r="E10" s="28"/>
      <c r="F10" s="28"/>
    </row>
    <row r="11" spans="2:6">
      <c r="B11" s="28" t="s">
        <v>15</v>
      </c>
      <c r="C11" s="28"/>
      <c r="D11" s="28"/>
      <c r="E11" s="28"/>
      <c r="F11" s="28"/>
    </row>
    <row r="12" spans="2:6">
      <c r="B12" s="30" t="s">
        <v>12</v>
      </c>
      <c r="C12" s="28" t="s">
        <v>18</v>
      </c>
      <c r="D12" s="28"/>
      <c r="E12" s="28"/>
      <c r="F12" s="28"/>
    </row>
    <row r="13" spans="2:6">
      <c r="B13" s="30"/>
      <c r="D13" s="28"/>
      <c r="E13" s="28"/>
      <c r="F13" s="28"/>
    </row>
    <row r="14" spans="2:6">
      <c r="B14" s="28"/>
      <c r="C14" s="28"/>
      <c r="D14" s="28"/>
      <c r="E14" s="28"/>
      <c r="F14" s="28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6"/>
  <sheetViews>
    <sheetView tabSelected="1" topLeftCell="A134" workbookViewId="0">
      <selection activeCell="N46" sqref="N46"/>
    </sheetView>
  </sheetViews>
  <sheetFormatPr defaultColWidth="9" defaultRowHeight="16.5"/>
  <cols>
    <col min="1" max="12" width="9" style="26"/>
    <col min="13" max="13" width="12.5" style="26"/>
    <col min="14" max="20" width="9" style="26"/>
    <col min="21" max="21" width="2.05833333333333" style="34" customWidth="1"/>
    <col min="22" max="16384" width="9" style="26"/>
  </cols>
  <sheetData>
    <row r="1" s="25" customFormat="1" ht="30" customHeight="1" spans="1:38">
      <c r="A1" s="25" t="s">
        <v>19</v>
      </c>
      <c r="V1" s="25" t="s">
        <v>20</v>
      </c>
      <c r="W1" s="39"/>
      <c r="AL1" s="43"/>
    </row>
    <row r="3" ht="22.5" spans="2:23">
      <c r="B3" s="35" t="s">
        <v>21</v>
      </c>
      <c r="C3" s="35"/>
      <c r="D3" s="35"/>
      <c r="E3" s="35"/>
      <c r="F3" s="35"/>
      <c r="G3" s="35"/>
      <c r="W3" s="40" t="s">
        <v>22</v>
      </c>
    </row>
    <row r="4" spans="13:23">
      <c r="M4" s="30"/>
      <c r="W4" s="26" t="s">
        <v>11</v>
      </c>
    </row>
    <row r="5" spans="2:25">
      <c r="B5" s="26" t="s">
        <v>23</v>
      </c>
      <c r="J5"/>
      <c r="L5" s="28"/>
      <c r="M5" s="30"/>
      <c r="N5" s="28"/>
      <c r="W5" s="30" t="s">
        <v>12</v>
      </c>
      <c r="X5" s="26" t="s">
        <v>13</v>
      </c>
      <c r="Y5" s="28"/>
    </row>
    <row r="6" spans="2:25">
      <c r="B6" s="26" t="s">
        <v>24</v>
      </c>
      <c r="M6" s="28"/>
      <c r="N6" s="28"/>
      <c r="W6" s="30" t="s">
        <v>12</v>
      </c>
      <c r="X6" s="28" t="s">
        <v>14</v>
      </c>
      <c r="Y6" s="28"/>
    </row>
    <row r="7" spans="2:25">
      <c r="B7" s="26" t="s">
        <v>25</v>
      </c>
      <c r="M7" s="30"/>
      <c r="N7" s="28"/>
      <c r="W7" s="28" t="s">
        <v>26</v>
      </c>
      <c r="X7" s="28"/>
      <c r="Y7" s="28"/>
    </row>
    <row r="8" spans="13:24">
      <c r="M8" s="28"/>
      <c r="N8" s="28"/>
      <c r="W8" s="30" t="s">
        <v>12</v>
      </c>
      <c r="X8" s="28" t="s">
        <v>27</v>
      </c>
    </row>
    <row r="9" spans="12:25">
      <c r="L9" s="28"/>
      <c r="W9" s="30" t="s">
        <v>12</v>
      </c>
      <c r="X9" s="28" t="s">
        <v>28</v>
      </c>
      <c r="Y9" s="28"/>
    </row>
    <row r="10" spans="12:24">
      <c r="L10" s="30"/>
      <c r="X10" s="26" t="s">
        <v>29</v>
      </c>
    </row>
    <row r="11" spans="12:24">
      <c r="L11" s="30"/>
      <c r="X11" s="26" t="s">
        <v>30</v>
      </c>
    </row>
    <row r="12" spans="2:24">
      <c r="B12" s="26" t="s">
        <v>31</v>
      </c>
      <c r="L12" s="28"/>
      <c r="W12" s="30" t="s">
        <v>12</v>
      </c>
      <c r="X12" s="28" t="s">
        <v>32</v>
      </c>
    </row>
    <row r="13" spans="12:24">
      <c r="L13" s="30"/>
      <c r="X13" s="26" t="s">
        <v>33</v>
      </c>
    </row>
    <row r="14" spans="23:24">
      <c r="W14" s="30" t="s">
        <v>12</v>
      </c>
      <c r="X14" s="28" t="s">
        <v>34</v>
      </c>
    </row>
    <row r="15" spans="23:24">
      <c r="W15" s="30" t="s">
        <v>12</v>
      </c>
      <c r="X15" s="28" t="s">
        <v>35</v>
      </c>
    </row>
    <row r="16" spans="23:24">
      <c r="W16" s="30" t="s">
        <v>12</v>
      </c>
      <c r="X16" s="28" t="s">
        <v>36</v>
      </c>
    </row>
    <row r="17" spans="24:24">
      <c r="X17" s="26" t="s">
        <v>37</v>
      </c>
    </row>
    <row r="18" spans="24:25">
      <c r="X18" s="26" t="s">
        <v>38</v>
      </c>
      <c r="Y18" s="28"/>
    </row>
    <row r="19" spans="24:25">
      <c r="X19" s="26" t="s">
        <v>39</v>
      </c>
      <c r="Y19" s="28"/>
    </row>
    <row r="20" spans="23:25">
      <c r="W20" s="30" t="s">
        <v>12</v>
      </c>
      <c r="X20" s="28" t="s">
        <v>40</v>
      </c>
      <c r="Y20" s="28"/>
    </row>
    <row r="21" spans="23:24">
      <c r="W21" s="30" t="s">
        <v>12</v>
      </c>
      <c r="X21" s="28" t="s">
        <v>41</v>
      </c>
    </row>
    <row r="22" spans="24:24">
      <c r="X22" s="26" t="s">
        <v>42</v>
      </c>
    </row>
    <row r="23" spans="23:25">
      <c r="W23" s="26" t="s">
        <v>43</v>
      </c>
      <c r="Y23" s="28"/>
    </row>
    <row r="24" spans="23:25">
      <c r="W24" s="30" t="s">
        <v>12</v>
      </c>
      <c r="X24" s="41" t="s">
        <v>44</v>
      </c>
      <c r="Y24" s="28"/>
    </row>
    <row r="25" spans="25:25">
      <c r="Y25" s="28"/>
    </row>
    <row r="26" spans="25:25">
      <c r="Y26" s="28"/>
    </row>
    <row r="27" spans="25:25">
      <c r="Y27" s="28"/>
    </row>
    <row r="28" s="34" customFormat="1" ht="22.5" spans="2:23">
      <c r="B28" s="35" t="s">
        <v>45</v>
      </c>
      <c r="C28" s="35"/>
      <c r="D28" s="35"/>
      <c r="E28" s="35"/>
      <c r="F28" s="35"/>
      <c r="G28" s="35"/>
      <c r="W28" s="42"/>
    </row>
    <row r="29" spans="23:23">
      <c r="W29" s="30"/>
    </row>
    <row r="30" spans="12:23">
      <c r="L30" s="26" t="s">
        <v>46</v>
      </c>
      <c r="T30"/>
      <c r="W30" s="26" t="s">
        <v>46</v>
      </c>
    </row>
    <row r="31" spans="12:24">
      <c r="L31" s="37" t="s">
        <v>16</v>
      </c>
      <c r="M31" s="26" t="s">
        <v>47</v>
      </c>
      <c r="W31" s="37" t="s">
        <v>16</v>
      </c>
      <c r="X31" s="26" t="s">
        <v>47</v>
      </c>
    </row>
    <row r="32" spans="11:23">
      <c r="K32"/>
      <c r="L32" s="37"/>
      <c r="W32" s="37"/>
    </row>
    <row r="33" spans="12:23">
      <c r="L33" s="33" t="s">
        <v>48</v>
      </c>
      <c r="W33" s="33" t="s">
        <v>48</v>
      </c>
    </row>
    <row r="34" spans="12:26">
      <c r="L34" s="37" t="s">
        <v>16</v>
      </c>
      <c r="M34" s="26" t="s">
        <v>49</v>
      </c>
      <c r="O34"/>
      <c r="W34" s="37" t="s">
        <v>16</v>
      </c>
      <c r="X34" s="26" t="s">
        <v>49</v>
      </c>
      <c r="Z34"/>
    </row>
    <row r="35" spans="12:24">
      <c r="L35" s="37"/>
      <c r="M35" s="26" t="s">
        <v>50</v>
      </c>
      <c r="S35"/>
      <c r="W35" s="37"/>
      <c r="X35" s="26" t="s">
        <v>50</v>
      </c>
    </row>
    <row r="36" spans="12:24">
      <c r="L36" s="37" t="s">
        <v>16</v>
      </c>
      <c r="M36" s="26" t="s">
        <v>51</v>
      </c>
      <c r="X36" s="26" t="s">
        <v>52</v>
      </c>
    </row>
    <row r="37" ht="16" customHeight="1" spans="12:29">
      <c r="L37" s="38"/>
      <c r="R37"/>
      <c r="X37" s="26" t="s">
        <v>53</v>
      </c>
      <c r="AC37"/>
    </row>
    <row r="38" spans="12:24">
      <c r="L38" s="37" t="s">
        <v>16</v>
      </c>
      <c r="M38" s="26" t="s">
        <v>54</v>
      </c>
      <c r="X38" s="26" t="s">
        <v>55</v>
      </c>
    </row>
    <row r="39" ht="16" customHeight="1" spans="12:24">
      <c r="L39" s="37" t="s">
        <v>16</v>
      </c>
      <c r="M39" s="26" t="s">
        <v>56</v>
      </c>
      <c r="R39" s="26" t="str">
        <f>_xlfn.DISPIMG("ID_4E6E3047A2524B31BE773B8A894B9182",1)</f>
        <v>=DISPIMG("ID_4E6E3047A2524B31BE773B8A894B9182",1)</v>
      </c>
      <c r="X39" s="26" t="s">
        <v>57</v>
      </c>
    </row>
    <row r="40" spans="12:24">
      <c r="L40" s="37" t="s">
        <v>16</v>
      </c>
      <c r="M40" s="26" t="s">
        <v>58</v>
      </c>
      <c r="W40" s="37" t="s">
        <v>16</v>
      </c>
      <c r="X40" s="26" t="s">
        <v>51</v>
      </c>
    </row>
    <row r="41" spans="12:24">
      <c r="L41" s="37" t="s">
        <v>16</v>
      </c>
      <c r="M41" s="26" t="s">
        <v>59</v>
      </c>
      <c r="W41" s="37" t="s">
        <v>16</v>
      </c>
      <c r="X41" s="26" t="s">
        <v>60</v>
      </c>
    </row>
    <row r="42" spans="12:24">
      <c r="L42" s="33" t="s">
        <v>61</v>
      </c>
      <c r="W42" s="37" t="s">
        <v>16</v>
      </c>
      <c r="X42" s="26" t="s">
        <v>54</v>
      </c>
    </row>
    <row r="43" spans="12:24">
      <c r="L43" s="37" t="s">
        <v>16</v>
      </c>
      <c r="M43" s="26" t="s">
        <v>62</v>
      </c>
      <c r="W43" s="37" t="s">
        <v>16</v>
      </c>
      <c r="X43" s="26" t="s">
        <v>56</v>
      </c>
    </row>
    <row r="44" spans="12:24">
      <c r="L44" s="38" t="s">
        <v>63</v>
      </c>
      <c r="W44" s="37" t="s">
        <v>16</v>
      </c>
      <c r="X44" s="26" t="s">
        <v>58</v>
      </c>
    </row>
    <row r="45" spans="12:26">
      <c r="L45" s="37" t="s">
        <v>16</v>
      </c>
      <c r="M45" s="26" t="s">
        <v>64</v>
      </c>
      <c r="O45"/>
      <c r="W45" s="33" t="s">
        <v>61</v>
      </c>
      <c r="Z45"/>
    </row>
    <row r="46" spans="12:24">
      <c r="L46" s="37" t="s">
        <v>16</v>
      </c>
      <c r="M46" s="26" t="s">
        <v>65</v>
      </c>
      <c r="W46" s="37" t="s">
        <v>16</v>
      </c>
      <c r="X46" s="26" t="s">
        <v>62</v>
      </c>
    </row>
    <row r="47" spans="12:13">
      <c r="L47" s="37" t="s">
        <v>16</v>
      </c>
      <c r="M47" s="26" t="s">
        <v>66</v>
      </c>
    </row>
    <row r="48" spans="12:23">
      <c r="L48" s="37"/>
      <c r="M48" s="38" t="s">
        <v>67</v>
      </c>
      <c r="W48" s="38" t="s">
        <v>63</v>
      </c>
    </row>
    <row r="49" spans="23:24">
      <c r="W49" s="37" t="s">
        <v>16</v>
      </c>
      <c r="X49" s="26" t="s">
        <v>64</v>
      </c>
    </row>
    <row r="50" spans="12:28">
      <c r="L50" s="26" t="s">
        <v>68</v>
      </c>
      <c r="Q50"/>
      <c r="W50" s="37" t="s">
        <v>16</v>
      </c>
      <c r="X50" s="26" t="s">
        <v>65</v>
      </c>
      <c r="AB50"/>
    </row>
    <row r="51" spans="2:24">
      <c r="B51" s="36"/>
      <c r="L51" s="37" t="s">
        <v>16</v>
      </c>
      <c r="M51" s="38" t="s">
        <v>69</v>
      </c>
      <c r="W51" s="37"/>
      <c r="X51" s="26" t="s">
        <v>70</v>
      </c>
    </row>
    <row r="52" ht="22.5" spans="4:24">
      <c r="D52" s="35" t="s">
        <v>71</v>
      </c>
      <c r="E52" s="35"/>
      <c r="F52" s="35"/>
      <c r="G52" s="35"/>
      <c r="H52" s="35"/>
      <c r="I52" s="35"/>
      <c r="L52" s="37"/>
      <c r="W52" s="37"/>
      <c r="X52" s="28" t="s">
        <v>72</v>
      </c>
    </row>
    <row r="53" spans="12:24">
      <c r="L53" s="37" t="s">
        <v>73</v>
      </c>
      <c r="W53" s="37" t="s">
        <v>16</v>
      </c>
      <c r="X53" s="26" t="s">
        <v>66</v>
      </c>
    </row>
    <row r="54" spans="12:24">
      <c r="L54" s="37" t="s">
        <v>16</v>
      </c>
      <c r="M54" s="26" t="s">
        <v>74</v>
      </c>
      <c r="W54" s="37"/>
      <c r="X54" s="38" t="s">
        <v>67</v>
      </c>
    </row>
    <row r="55" spans="12:12">
      <c r="L55" s="37"/>
    </row>
    <row r="56" spans="12:23">
      <c r="L56" s="37" t="s">
        <v>75</v>
      </c>
      <c r="S56"/>
      <c r="W56" s="26" t="s">
        <v>68</v>
      </c>
    </row>
    <row r="57" spans="12:29">
      <c r="L57" s="37" t="s">
        <v>16</v>
      </c>
      <c r="M57" s="26" t="s">
        <v>76</v>
      </c>
      <c r="Q57"/>
      <c r="R57"/>
      <c r="W57" s="37" t="s">
        <v>16</v>
      </c>
      <c r="X57" s="38" t="s">
        <v>69</v>
      </c>
      <c r="AB57"/>
      <c r="AC57"/>
    </row>
    <row r="59" spans="23:23">
      <c r="W59" s="37" t="s">
        <v>73</v>
      </c>
    </row>
    <row r="60" spans="23:24">
      <c r="W60" s="37" t="s">
        <v>16</v>
      </c>
      <c r="X60" s="26" t="s">
        <v>74</v>
      </c>
    </row>
    <row r="61" spans="12:23">
      <c r="L61" s="37"/>
      <c r="W61" s="37"/>
    </row>
    <row r="62" spans="23:23">
      <c r="W62" s="37"/>
    </row>
    <row r="63" spans="23:23">
      <c r="W63" s="37"/>
    </row>
    <row r="64" spans="23:23">
      <c r="W64" s="37"/>
    </row>
    <row r="65" spans="23:23">
      <c r="W65" s="37"/>
    </row>
    <row r="69" spans="2:12">
      <c r="B69"/>
      <c r="J69"/>
      <c r="L69" s="37"/>
    </row>
    <row r="70" spans="2:12">
      <c r="B70"/>
      <c r="L70" s="37"/>
    </row>
    <row r="71" s="34" customFormat="1" ht="22.5" spans="2:7">
      <c r="B71" s="35" t="s">
        <v>77</v>
      </c>
      <c r="C71" s="35"/>
      <c r="D71" s="35"/>
      <c r="E71" s="35"/>
      <c r="F71" s="35"/>
      <c r="G71" s="35"/>
    </row>
    <row r="75" spans="12:23">
      <c r="L75" s="26" t="s">
        <v>46</v>
      </c>
      <c r="W75" s="26" t="s">
        <v>46</v>
      </c>
    </row>
    <row r="76" spans="12:24">
      <c r="L76" s="37" t="s">
        <v>16</v>
      </c>
      <c r="M76" s="26" t="s">
        <v>47</v>
      </c>
      <c r="W76" s="37" t="s">
        <v>16</v>
      </c>
      <c r="X76" s="26" t="s">
        <v>47</v>
      </c>
    </row>
    <row r="78" spans="12:23">
      <c r="L78" s="26" t="s">
        <v>78</v>
      </c>
      <c r="W78" s="26" t="s">
        <v>78</v>
      </c>
    </row>
    <row r="79" spans="12:24">
      <c r="L79" s="37" t="s">
        <v>16</v>
      </c>
      <c r="M79" s="26" t="s">
        <v>79</v>
      </c>
      <c r="W79" s="37" t="s">
        <v>16</v>
      </c>
      <c r="X79" s="26" t="s">
        <v>79</v>
      </c>
    </row>
    <row r="80" spans="12:24">
      <c r="L80" s="37" t="s">
        <v>16</v>
      </c>
      <c r="M80" s="26" t="s">
        <v>80</v>
      </c>
      <c r="W80" s="37" t="s">
        <v>16</v>
      </c>
      <c r="X80" s="26" t="s">
        <v>80</v>
      </c>
    </row>
    <row r="81" spans="12:24">
      <c r="L81" s="37" t="s">
        <v>16</v>
      </c>
      <c r="M81" s="26" t="s">
        <v>81</v>
      </c>
      <c r="W81" s="37" t="s">
        <v>16</v>
      </c>
      <c r="X81" s="26" t="s">
        <v>81</v>
      </c>
    </row>
    <row r="82" spans="12:24">
      <c r="L82" s="37" t="s">
        <v>16</v>
      </c>
      <c r="M82" s="26" t="s">
        <v>82</v>
      </c>
      <c r="W82" s="37" t="s">
        <v>16</v>
      </c>
      <c r="X82" s="26" t="s">
        <v>82</v>
      </c>
    </row>
    <row r="83" spans="12:24">
      <c r="L83" s="37" t="s">
        <v>16</v>
      </c>
      <c r="M83" s="26" t="s">
        <v>83</v>
      </c>
      <c r="W83" s="37" t="s">
        <v>16</v>
      </c>
      <c r="X83" s="26" t="s">
        <v>83</v>
      </c>
    </row>
    <row r="84" spans="13:24">
      <c r="M84" s="26" t="s">
        <v>84</v>
      </c>
      <c r="X84" s="26" t="s">
        <v>84</v>
      </c>
    </row>
    <row r="85" spans="13:24">
      <c r="M85" s="26" t="s">
        <v>85</v>
      </c>
      <c r="X85" s="26" t="s">
        <v>85</v>
      </c>
    </row>
    <row r="86" spans="13:24">
      <c r="M86" s="26" t="s">
        <v>86</v>
      </c>
      <c r="X86" s="26" t="s">
        <v>86</v>
      </c>
    </row>
    <row r="87" spans="12:24">
      <c r="L87" s="37" t="s">
        <v>16</v>
      </c>
      <c r="M87" s="26" t="s">
        <v>87</v>
      </c>
      <c r="W87" s="37" t="s">
        <v>16</v>
      </c>
      <c r="X87" s="26" t="s">
        <v>87</v>
      </c>
    </row>
    <row r="88" spans="13:24">
      <c r="M88" s="26" t="s">
        <v>88</v>
      </c>
      <c r="X88" s="26" t="s">
        <v>88</v>
      </c>
    </row>
    <row r="89" spans="13:24">
      <c r="M89" s="26" t="s">
        <v>89</v>
      </c>
      <c r="X89" s="26" t="s">
        <v>89</v>
      </c>
    </row>
    <row r="90" spans="13:24">
      <c r="M90" s="26" t="s">
        <v>90</v>
      </c>
      <c r="X90" s="26" t="s">
        <v>90</v>
      </c>
    </row>
    <row r="91" spans="12:24">
      <c r="L91" s="37" t="s">
        <v>16</v>
      </c>
      <c r="M91" s="26" t="s">
        <v>58</v>
      </c>
      <c r="W91" s="37" t="s">
        <v>16</v>
      </c>
      <c r="X91" s="26" t="s">
        <v>58</v>
      </c>
    </row>
    <row r="101" s="34" customFormat="1" ht="22.5" spans="2:7">
      <c r="B101" s="35" t="s">
        <v>91</v>
      </c>
      <c r="C101" s="35"/>
      <c r="D101" s="35"/>
      <c r="E101" s="35"/>
      <c r="F101" s="35"/>
      <c r="G101" s="35"/>
    </row>
    <row r="104" spans="12:23">
      <c r="L104" s="26" t="s">
        <v>46</v>
      </c>
      <c r="W104" s="26" t="s">
        <v>46</v>
      </c>
    </row>
    <row r="105" spans="12:24">
      <c r="L105" s="37" t="s">
        <v>16</v>
      </c>
      <c r="M105" s="26" t="s">
        <v>47</v>
      </c>
      <c r="W105" s="37" t="s">
        <v>16</v>
      </c>
      <c r="X105" s="26" t="s">
        <v>47</v>
      </c>
    </row>
    <row r="107" spans="12:23">
      <c r="L107" s="26" t="s">
        <v>92</v>
      </c>
      <c r="W107" s="26" t="s">
        <v>92</v>
      </c>
    </row>
    <row r="108" spans="12:24">
      <c r="L108" s="37" t="s">
        <v>16</v>
      </c>
      <c r="M108" s="26" t="s">
        <v>93</v>
      </c>
      <c r="W108" s="37" t="s">
        <v>16</v>
      </c>
      <c r="X108" s="26" t="s">
        <v>93</v>
      </c>
    </row>
    <row r="109" spans="12:24">
      <c r="L109" s="37" t="s">
        <v>16</v>
      </c>
      <c r="M109" s="26" t="s">
        <v>94</v>
      </c>
      <c r="X109" s="26" t="s">
        <v>95</v>
      </c>
    </row>
    <row r="110" spans="12:24">
      <c r="L110" s="37" t="s">
        <v>16</v>
      </c>
      <c r="M110" s="26" t="s">
        <v>96</v>
      </c>
      <c r="W110" s="37" t="s">
        <v>16</v>
      </c>
      <c r="X110" s="26" t="s">
        <v>94</v>
      </c>
    </row>
    <row r="111" spans="13:24">
      <c r="M111" s="26" t="s">
        <v>97</v>
      </c>
      <c r="X111" s="26" t="s">
        <v>98</v>
      </c>
    </row>
    <row r="112" spans="13:24">
      <c r="M112" s="26" t="s">
        <v>99</v>
      </c>
      <c r="X112" s="26" t="s">
        <v>100</v>
      </c>
    </row>
    <row r="113" spans="25:25">
      <c r="Y113" s="44" t="s">
        <v>101</v>
      </c>
    </row>
    <row r="114" spans="12:24">
      <c r="L114" s="37" t="s">
        <v>16</v>
      </c>
      <c r="M114" s="26" t="s">
        <v>102</v>
      </c>
      <c r="X114" s="26" t="s">
        <v>103</v>
      </c>
    </row>
    <row r="115" spans="13:13">
      <c r="M115" s="26" t="s">
        <v>104</v>
      </c>
    </row>
    <row r="116" spans="13:24">
      <c r="M116" s="26" t="s">
        <v>105</v>
      </c>
      <c r="W116" s="37" t="s">
        <v>16</v>
      </c>
      <c r="X116" s="26" t="s">
        <v>96</v>
      </c>
    </row>
    <row r="117" spans="13:24">
      <c r="M117" s="26" t="s">
        <v>106</v>
      </c>
      <c r="X117" s="26" t="s">
        <v>107</v>
      </c>
    </row>
    <row r="118" spans="12:24">
      <c r="L118" s="26" t="s">
        <v>108</v>
      </c>
      <c r="X118" s="26" t="s">
        <v>97</v>
      </c>
    </row>
    <row r="119" spans="12:24">
      <c r="L119" s="37" t="s">
        <v>16</v>
      </c>
      <c r="M119" s="26" t="s">
        <v>109</v>
      </c>
      <c r="X119" s="26" t="s">
        <v>110</v>
      </c>
    </row>
    <row r="120" spans="12:24">
      <c r="L120" s="37" t="s">
        <v>16</v>
      </c>
      <c r="M120" s="26" t="s">
        <v>111</v>
      </c>
      <c r="X120" s="26" t="s">
        <v>99</v>
      </c>
    </row>
    <row r="121" spans="12:13">
      <c r="L121" s="37" t="s">
        <v>16</v>
      </c>
      <c r="M121" s="26" t="s">
        <v>112</v>
      </c>
    </row>
    <row r="122" spans="12:24">
      <c r="L122" s="37" t="s">
        <v>16</v>
      </c>
      <c r="M122" s="26" t="s">
        <v>113</v>
      </c>
      <c r="W122" s="37" t="s">
        <v>16</v>
      </c>
      <c r="X122" s="26" t="s">
        <v>102</v>
      </c>
    </row>
    <row r="123" spans="13:24">
      <c r="M123" s="26" t="s">
        <v>114</v>
      </c>
      <c r="X123" s="26" t="s">
        <v>104</v>
      </c>
    </row>
    <row r="124" spans="13:24">
      <c r="M124" s="26" t="s">
        <v>115</v>
      </c>
      <c r="X124" s="26" t="s">
        <v>105</v>
      </c>
    </row>
    <row r="125" spans="13:24">
      <c r="M125" s="26" t="s">
        <v>116</v>
      </c>
      <c r="X125" s="26" t="s">
        <v>106</v>
      </c>
    </row>
    <row r="126" spans="13:23">
      <c r="M126" s="26" t="s">
        <v>117</v>
      </c>
      <c r="W126" s="26" t="s">
        <v>108</v>
      </c>
    </row>
    <row r="127" spans="12:24">
      <c r="L127" s="37" t="s">
        <v>16</v>
      </c>
      <c r="M127" s="26" t="s">
        <v>58</v>
      </c>
      <c r="W127" s="37" t="s">
        <v>16</v>
      </c>
      <c r="X127" s="26" t="s">
        <v>118</v>
      </c>
    </row>
    <row r="128" spans="12:24">
      <c r="L128" s="37" t="s">
        <v>16</v>
      </c>
      <c r="M128" s="26" t="s">
        <v>119</v>
      </c>
      <c r="W128" s="37" t="s">
        <v>16</v>
      </c>
      <c r="X128" s="26" t="s">
        <v>111</v>
      </c>
    </row>
    <row r="129" spans="23:24">
      <c r="W129" s="37" t="s">
        <v>16</v>
      </c>
      <c r="X129" s="26" t="s">
        <v>112</v>
      </c>
    </row>
    <row r="130" ht="33.3" spans="13:24">
      <c r="M130" s="26" t="str">
        <f>_xlfn.DISPIMG("ID_46E40754BEDF409BB29A254982DEFF54",1)</f>
        <v>=DISPIMG("ID_46E40754BEDF409BB29A254982DEFF54",1)</v>
      </c>
      <c r="W130" s="37" t="s">
        <v>16</v>
      </c>
      <c r="X130" s="26" t="s">
        <v>113</v>
      </c>
    </row>
    <row r="131" spans="24:24">
      <c r="X131" s="26" t="s">
        <v>114</v>
      </c>
    </row>
    <row r="132" spans="24:24">
      <c r="X132" s="26" t="s">
        <v>115</v>
      </c>
    </row>
    <row r="133" spans="24:24">
      <c r="X133" s="26" t="s">
        <v>116</v>
      </c>
    </row>
    <row r="134" spans="24:24">
      <c r="X134" s="26" t="s">
        <v>117</v>
      </c>
    </row>
    <row r="136" s="34" customFormat="1" ht="22.5" spans="2:7">
      <c r="B136" s="35" t="s">
        <v>120</v>
      </c>
      <c r="C136" s="35"/>
      <c r="D136" s="35"/>
      <c r="E136" s="35"/>
      <c r="F136" s="35"/>
      <c r="G136" s="35"/>
    </row>
    <row r="139" spans="12:23">
      <c r="L139" s="26" t="s">
        <v>121</v>
      </c>
      <c r="W139" s="26" t="s">
        <v>121</v>
      </c>
    </row>
    <row r="140" spans="12:24">
      <c r="L140" s="37" t="s">
        <v>16</v>
      </c>
      <c r="M140" s="26" t="s">
        <v>122</v>
      </c>
      <c r="W140" s="37" t="s">
        <v>16</v>
      </c>
      <c r="X140" s="26" t="s">
        <v>122</v>
      </c>
    </row>
    <row r="141" spans="12:24">
      <c r="L141" s="37" t="s">
        <v>16</v>
      </c>
      <c r="M141" s="26" t="s">
        <v>123</v>
      </c>
      <c r="W141" s="37" t="s">
        <v>16</v>
      </c>
      <c r="X141" s="26" t="s">
        <v>123</v>
      </c>
    </row>
    <row r="142" spans="12:24">
      <c r="L142" s="37" t="s">
        <v>16</v>
      </c>
      <c r="M142" s="26" t="s">
        <v>124</v>
      </c>
      <c r="W142" s="37" t="s">
        <v>16</v>
      </c>
      <c r="X142" s="26" t="s">
        <v>124</v>
      </c>
    </row>
    <row r="143" spans="12:12">
      <c r="L143" s="26" t="s">
        <v>125</v>
      </c>
    </row>
    <row r="144" spans="12:13">
      <c r="L144" s="37" t="s">
        <v>16</v>
      </c>
      <c r="M144" s="26" t="s">
        <v>126</v>
      </c>
    </row>
    <row r="145" spans="12:13">
      <c r="L145" s="37" t="s">
        <v>16</v>
      </c>
      <c r="M145" s="26" t="s">
        <v>127</v>
      </c>
    </row>
    <row r="146" spans="12:23">
      <c r="L146" s="37" t="s">
        <v>16</v>
      </c>
      <c r="M146" s="26" t="s">
        <v>128</v>
      </c>
      <c r="W146" s="26" t="s">
        <v>125</v>
      </c>
    </row>
    <row r="147" spans="12:24">
      <c r="L147" s="37" t="s">
        <v>16</v>
      </c>
      <c r="M147" s="26" t="s">
        <v>129</v>
      </c>
      <c r="W147" s="37" t="s">
        <v>16</v>
      </c>
      <c r="X147" s="26" t="s">
        <v>126</v>
      </c>
    </row>
    <row r="148" spans="13:24">
      <c r="M148" s="26" t="s">
        <v>130</v>
      </c>
      <c r="W148" s="37" t="s">
        <v>16</v>
      </c>
      <c r="X148" s="26" t="s">
        <v>127</v>
      </c>
    </row>
    <row r="149" spans="12:24">
      <c r="L149" s="37" t="s">
        <v>16</v>
      </c>
      <c r="M149" s="26" t="s">
        <v>131</v>
      </c>
      <c r="W149" s="37" t="s">
        <v>16</v>
      </c>
      <c r="X149" s="26" t="s">
        <v>132</v>
      </c>
    </row>
    <row r="150" spans="12:24">
      <c r="L150" s="37" t="s">
        <v>16</v>
      </c>
      <c r="M150" s="26" t="s">
        <v>133</v>
      </c>
      <c r="X150" s="26" t="s">
        <v>134</v>
      </c>
    </row>
    <row r="151" spans="13:24">
      <c r="M151" s="26" t="s">
        <v>135</v>
      </c>
      <c r="X151" s="26" t="s">
        <v>136</v>
      </c>
    </row>
    <row r="152" spans="13:24">
      <c r="M152" s="26" t="s">
        <v>137</v>
      </c>
      <c r="X152" s="26" t="s">
        <v>138</v>
      </c>
    </row>
    <row r="153" spans="13:24">
      <c r="M153" s="26" t="s">
        <v>139</v>
      </c>
      <c r="W153" s="37" t="s">
        <v>16</v>
      </c>
      <c r="X153" s="26" t="s">
        <v>129</v>
      </c>
    </row>
    <row r="154" spans="13:24">
      <c r="M154" s="26" t="s">
        <v>140</v>
      </c>
      <c r="X154" s="26" t="s">
        <v>130</v>
      </c>
    </row>
    <row r="155" spans="24:24">
      <c r="X155" s="26" t="s">
        <v>141</v>
      </c>
    </row>
    <row r="156" spans="12:24">
      <c r="L156" s="37" t="s">
        <v>16</v>
      </c>
      <c r="M156" s="26" t="s">
        <v>113</v>
      </c>
      <c r="W156" s="37" t="s">
        <v>16</v>
      </c>
      <c r="X156" s="26" t="s">
        <v>131</v>
      </c>
    </row>
    <row r="157" spans="13:24">
      <c r="M157" s="26" t="s">
        <v>142</v>
      </c>
      <c r="W157" s="37" t="s">
        <v>16</v>
      </c>
      <c r="X157" s="26" t="s">
        <v>133</v>
      </c>
    </row>
    <row r="158" spans="24:24">
      <c r="X158" s="26" t="s">
        <v>135</v>
      </c>
    </row>
    <row r="159" spans="24:24">
      <c r="X159" s="26" t="s">
        <v>137</v>
      </c>
    </row>
    <row r="160" spans="24:24">
      <c r="X160" s="26" t="s">
        <v>139</v>
      </c>
    </row>
    <row r="161" spans="24:24">
      <c r="X161" s="26" t="s">
        <v>140</v>
      </c>
    </row>
    <row r="163" spans="23:24">
      <c r="W163" s="37" t="s">
        <v>16</v>
      </c>
      <c r="X163" s="26" t="s">
        <v>113</v>
      </c>
    </row>
    <row r="164" spans="24:24">
      <c r="X164" s="26" t="s">
        <v>142</v>
      </c>
    </row>
    <row r="169" ht="22.5" spans="3:8">
      <c r="C169" s="35" t="s">
        <v>143</v>
      </c>
      <c r="D169" s="35"/>
      <c r="E169" s="35"/>
      <c r="F169" s="35"/>
      <c r="G169" s="35"/>
      <c r="H169" s="35"/>
    </row>
    <row r="171" spans="12:24">
      <c r="L171" s="26" t="s">
        <v>144</v>
      </c>
      <c r="X171" s="26" t="s">
        <v>144</v>
      </c>
    </row>
    <row r="172" spans="12:25">
      <c r="L172" s="37" t="s">
        <v>16</v>
      </c>
      <c r="M172" s="26" t="s">
        <v>145</v>
      </c>
      <c r="X172" s="37" t="s">
        <v>16</v>
      </c>
      <c r="Y172" s="26" t="s">
        <v>145</v>
      </c>
    </row>
    <row r="173" spans="12:25">
      <c r="L173" s="37" t="s">
        <v>16</v>
      </c>
      <c r="M173" s="26" t="s">
        <v>146</v>
      </c>
      <c r="X173" s="37" t="s">
        <v>16</v>
      </c>
      <c r="Y173" s="26" t="s">
        <v>146</v>
      </c>
    </row>
    <row r="174" spans="12:25">
      <c r="L174" s="37" t="s">
        <v>16</v>
      </c>
      <c r="M174" s="26" t="s">
        <v>147</v>
      </c>
      <c r="X174" s="37" t="s">
        <v>16</v>
      </c>
      <c r="Y174" s="26" t="s">
        <v>147</v>
      </c>
    </row>
    <row r="175" spans="12:25">
      <c r="L175" s="37" t="s">
        <v>16</v>
      </c>
      <c r="M175" s="26" t="s">
        <v>148</v>
      </c>
      <c r="X175" s="37" t="s">
        <v>16</v>
      </c>
      <c r="Y175" s="26" t="s">
        <v>148</v>
      </c>
    </row>
    <row r="176" spans="12:25">
      <c r="L176" s="37" t="s">
        <v>16</v>
      </c>
      <c r="M176" s="26" t="s">
        <v>149</v>
      </c>
      <c r="X176" s="37" t="s">
        <v>16</v>
      </c>
      <c r="Y176" s="26" t="s">
        <v>149</v>
      </c>
    </row>
    <row r="177" spans="12:25">
      <c r="L177" s="37" t="s">
        <v>16</v>
      </c>
      <c r="M177" s="26" t="s">
        <v>150</v>
      </c>
      <c r="X177" s="37" t="s">
        <v>16</v>
      </c>
      <c r="Y177" s="26" t="s">
        <v>150</v>
      </c>
    </row>
    <row r="194" ht="22.5" spans="3:8">
      <c r="C194" s="35" t="s">
        <v>151</v>
      </c>
      <c r="D194" s="35"/>
      <c r="E194" s="35"/>
      <c r="F194" s="35"/>
      <c r="G194" s="35"/>
      <c r="H194" s="35"/>
    </row>
    <row r="222" ht="22.5" spans="3:8">
      <c r="C222" s="35" t="s">
        <v>152</v>
      </c>
      <c r="D222" s="35"/>
      <c r="E222" s="35"/>
      <c r="F222" s="35"/>
      <c r="G222" s="35"/>
      <c r="H222" s="35"/>
    </row>
    <row r="223" spans="3:3">
      <c r="C223" s="26" t="s">
        <v>153</v>
      </c>
    </row>
    <row r="224" spans="10:10">
      <c r="J224" s="26" t="s">
        <v>154</v>
      </c>
    </row>
    <row r="225" spans="10:10">
      <c r="J225" s="26" t="s">
        <v>155</v>
      </c>
    </row>
    <row r="226" spans="10:10">
      <c r="J226" s="26" t="s">
        <v>156</v>
      </c>
    </row>
  </sheetData>
  <mergeCells count="9">
    <mergeCell ref="B3:G3"/>
    <mergeCell ref="B28:G28"/>
    <mergeCell ref="D52:I52"/>
    <mergeCell ref="B71:G71"/>
    <mergeCell ref="B101:G101"/>
    <mergeCell ref="B136:G136"/>
    <mergeCell ref="C169:H169"/>
    <mergeCell ref="C194:H194"/>
    <mergeCell ref="C222:H2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6.5"/>
  <cols>
    <col min="1" max="1" width="9" style="30"/>
    <col min="2" max="2" width="29.5" style="30" customWidth="1"/>
    <col min="3" max="3" width="26.4666666666667" style="30" customWidth="1"/>
    <col min="4" max="8" width="25.125" style="30" customWidth="1"/>
    <col min="9" max="9" width="18.875" style="30" customWidth="1"/>
    <col min="10" max="16384" width="9" style="30"/>
  </cols>
  <sheetData>
    <row r="1" s="26" customFormat="1" ht="29.25" spans="1:9">
      <c r="A1" s="31" t="s">
        <v>157</v>
      </c>
      <c r="B1" s="31"/>
      <c r="C1" s="31"/>
      <c r="D1" s="31"/>
      <c r="E1" s="31"/>
      <c r="F1" s="31"/>
      <c r="G1" s="31"/>
      <c r="H1" s="31"/>
      <c r="I1" s="31"/>
    </row>
    <row r="2" s="26" customFormat="1"/>
    <row r="3" s="26" customFormat="1" ht="22.5" spans="2:8">
      <c r="B3" s="27" t="s">
        <v>158</v>
      </c>
      <c r="C3" s="27"/>
      <c r="D3" s="27"/>
      <c r="E3" s="27"/>
      <c r="F3" s="27"/>
      <c r="G3" s="27"/>
      <c r="H3" s="27"/>
    </row>
    <row r="4" s="26" customFormat="1"/>
    <row r="5" s="26" customFormat="1" spans="2:2">
      <c r="B5" s="32"/>
    </row>
    <row r="6" s="26" customFormat="1"/>
    <row r="7" s="26" customFormat="1" spans="2:7">
      <c r="B7" s="33"/>
      <c r="C7" s="30"/>
      <c r="D7" s="30"/>
      <c r="E7" s="30"/>
      <c r="F7" s="30"/>
      <c r="G7" s="30"/>
    </row>
    <row r="8" s="26" customFormat="1" spans="2:7">
      <c r="B8" s="33"/>
      <c r="C8" s="30"/>
      <c r="D8" s="30"/>
      <c r="E8" s="30"/>
      <c r="F8" s="30"/>
      <c r="G8" s="30"/>
    </row>
    <row r="9" s="26" customFormat="1" spans="3:9">
      <c r="C9" s="30"/>
      <c r="D9" s="30"/>
      <c r="E9" s="30"/>
      <c r="F9" s="30"/>
      <c r="G9" s="30"/>
      <c r="I9" s="30"/>
    </row>
    <row r="15" s="29" customFormat="1" spans="2:9">
      <c r="B15" s="30"/>
      <c r="C15" s="30"/>
      <c r="D15" s="30"/>
      <c r="E15" s="30"/>
      <c r="F15" s="30"/>
      <c r="G15" s="30"/>
      <c r="H15" s="30"/>
      <c r="I15" s="30"/>
    </row>
    <row r="20" spans="2:2">
      <c r="B20" s="26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41" activePane="bottomLeft" state="frozen"/>
      <selection/>
      <selection pane="bottomLeft" activeCell="P15" sqref="P15"/>
    </sheetView>
  </sheetViews>
  <sheetFormatPr defaultColWidth="9" defaultRowHeight="16.5"/>
  <cols>
    <col min="1" max="16384" width="9" style="26"/>
  </cols>
  <sheetData>
    <row r="1" s="25" customFormat="1" ht="30" customHeight="1" spans="1:1">
      <c r="A1" s="25" t="s">
        <v>159</v>
      </c>
    </row>
    <row r="3" ht="22.5" spans="2:7">
      <c r="B3" s="27" t="s">
        <v>160</v>
      </c>
      <c r="C3" s="27"/>
      <c r="D3" s="27"/>
      <c r="E3" s="27"/>
      <c r="F3" s="27"/>
      <c r="G3" s="27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1:1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1:1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>
      <c r="A22" s="28"/>
      <c r="B22" s="28"/>
      <c r="C22" s="28"/>
      <c r="D22" s="28"/>
      <c r="F22" s="28"/>
      <c r="G22" s="28"/>
      <c r="H22" s="28"/>
      <c r="I22" s="28"/>
      <c r="J22" s="28"/>
      <c r="K22" s="28"/>
      <c r="L22" s="28"/>
    </row>
    <row r="23" spans="1:1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>
      <c r="A24" s="28"/>
      <c r="B24" s="28"/>
      <c r="H24" s="28"/>
      <c r="I24" s="28"/>
      <c r="J24" s="28"/>
      <c r="K24" s="28"/>
      <c r="L24" s="28"/>
    </row>
    <row r="25" spans="1:12">
      <c r="A25" s="28"/>
      <c r="B25" s="28"/>
      <c r="H25" s="28"/>
      <c r="I25" s="28"/>
      <c r="J25" s="28"/>
      <c r="K25" s="28"/>
      <c r="L25" s="28"/>
    </row>
    <row r="26" spans="1:12">
      <c r="A26" s="28"/>
      <c r="B26" s="28"/>
      <c r="H26" s="28"/>
      <c r="I26" s="28"/>
      <c r="J26" s="28"/>
      <c r="K26" s="28"/>
      <c r="L26" s="28"/>
    </row>
    <row r="27" spans="1:12">
      <c r="A27" s="28"/>
      <c r="B27" s="28"/>
      <c r="H27" s="28"/>
      <c r="I27" s="28"/>
      <c r="J27" s="28"/>
      <c r="K27" s="28"/>
      <c r="L27" s="28"/>
    </row>
    <row r="28" spans="1:12">
      <c r="A28" s="28"/>
      <c r="B28" s="28"/>
      <c r="H28" s="28"/>
      <c r="I28" s="28"/>
      <c r="J28" s="28"/>
      <c r="K28" s="28"/>
      <c r="L28" s="28"/>
    </row>
    <row r="29" spans="1:12">
      <c r="A29" s="28"/>
      <c r="B29" s="28"/>
      <c r="H29" s="28"/>
      <c r="I29" s="28"/>
      <c r="J29" s="28"/>
      <c r="K29" s="28"/>
      <c r="L29" s="28"/>
    </row>
    <row r="30" spans="1:12">
      <c r="A30" s="28"/>
      <c r="B30" s="28"/>
      <c r="H30" s="28"/>
      <c r="I30" s="28"/>
      <c r="J30" s="28"/>
      <c r="K30" s="28"/>
      <c r="L30" s="28"/>
    </row>
    <row r="31" spans="1:12">
      <c r="A31" s="28"/>
      <c r="B31" s="28"/>
      <c r="H31" s="28"/>
      <c r="I31" s="28"/>
      <c r="J31" s="28"/>
      <c r="K31" s="28"/>
      <c r="L31" s="28"/>
    </row>
    <row r="32" spans="1:12">
      <c r="A32" s="28"/>
      <c r="B32" s="28"/>
      <c r="H32" s="28"/>
      <c r="I32" s="28"/>
      <c r="J32" s="28"/>
      <c r="K32" s="28"/>
      <c r="L32" s="28"/>
    </row>
    <row r="33" spans="1:12">
      <c r="A33" s="28"/>
      <c r="B33" s="28"/>
      <c r="H33" s="28"/>
      <c r="I33" s="28"/>
      <c r="J33" s="28"/>
      <c r="K33" s="28"/>
      <c r="L33" s="28"/>
    </row>
    <row r="34" spans="1:1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1:12">
      <c r="A35" s="28"/>
      <c r="B35" s="28"/>
      <c r="C35" s="28"/>
      <c r="D35" s="28"/>
      <c r="E35" s="28"/>
      <c r="F35" s="28"/>
      <c r="G35" s="28"/>
      <c r="H35" s="28"/>
      <c r="I35" s="28"/>
      <c r="J35" s="28"/>
      <c r="L35" s="28"/>
    </row>
    <row r="36" spans="1:12">
      <c r="A36" s="28"/>
      <c r="B36" s="28"/>
      <c r="C36" s="28"/>
      <c r="D36" s="28"/>
      <c r="E36" s="28"/>
      <c r="F36" s="28"/>
      <c r="G36" s="28"/>
      <c r="H36" s="28"/>
      <c r="I36" s="28"/>
      <c r="J36" s="28"/>
      <c r="L36" s="28"/>
    </row>
    <row r="37" spans="1:12">
      <c r="A37" s="28"/>
      <c r="B37" s="28"/>
      <c r="C37" s="28"/>
      <c r="D37" s="28"/>
      <c r="E37" s="28"/>
      <c r="F37" s="28"/>
      <c r="G37" s="28"/>
      <c r="H37" s="28"/>
      <c r="I37" s="28"/>
      <c r="J37" s="28"/>
      <c r="L37" s="28"/>
    </row>
    <row r="38" spans="1:12">
      <c r="A38" s="28"/>
      <c r="B38" s="28"/>
      <c r="C38" s="28"/>
      <c r="D38" s="28"/>
      <c r="E38" s="28"/>
      <c r="F38" s="28"/>
      <c r="G38" s="28"/>
      <c r="H38" s="28"/>
      <c r="I38" s="28"/>
      <c r="L38" s="28"/>
    </row>
    <row r="39" spans="1:12">
      <c r="A39" s="28"/>
      <c r="B39" s="28"/>
      <c r="C39" s="28"/>
      <c r="D39" s="28"/>
      <c r="E39" s="28"/>
      <c r="F39" s="28"/>
      <c r="G39" s="28"/>
      <c r="H39" s="28"/>
      <c r="I39" s="28"/>
      <c r="L39" s="28"/>
    </row>
    <row r="40" spans="1:12">
      <c r="A40" s="28"/>
      <c r="B40" s="28"/>
      <c r="C40" s="28"/>
      <c r="D40" s="28"/>
      <c r="E40" s="28"/>
      <c r="F40" s="28"/>
      <c r="G40" s="28"/>
      <c r="H40" s="28"/>
      <c r="I40" s="28"/>
      <c r="L40" s="28"/>
    </row>
    <row r="41" spans="1:12">
      <c r="A41" s="28"/>
      <c r="B41" s="28"/>
      <c r="C41" s="28"/>
      <c r="D41" s="28"/>
      <c r="E41" s="28"/>
      <c r="F41" s="28"/>
      <c r="G41" s="28"/>
      <c r="H41" s="28"/>
      <c r="I41" s="28"/>
      <c r="L41" s="28"/>
    </row>
    <row r="42" spans="1:12">
      <c r="A42" s="28"/>
      <c r="B42" s="28"/>
      <c r="C42" s="28"/>
      <c r="D42" s="28"/>
      <c r="E42" s="28"/>
      <c r="F42" s="28"/>
      <c r="G42" s="28"/>
      <c r="H42" s="28"/>
      <c r="I42" s="28"/>
      <c r="L42" s="28"/>
    </row>
    <row r="43" spans="1:12">
      <c r="A43" s="28"/>
      <c r="B43" s="28"/>
      <c r="C43" s="28"/>
      <c r="D43" s="28"/>
      <c r="E43" s="28"/>
      <c r="F43" s="28"/>
      <c r="G43" s="28"/>
      <c r="H43" s="28"/>
      <c r="I43" s="28"/>
      <c r="L43" s="28"/>
    </row>
    <row r="44" spans="2:12">
      <c r="B44" s="28"/>
      <c r="L44" s="28"/>
    </row>
    <row r="45" spans="2:12">
      <c r="B45" s="28"/>
      <c r="L45" s="28"/>
    </row>
    <row r="46" spans="2:12">
      <c r="B46" s="28"/>
      <c r="L46" s="28"/>
    </row>
    <row r="47" spans="2:12">
      <c r="B47" s="28"/>
      <c r="L47" s="28"/>
    </row>
    <row r="48" spans="2:12">
      <c r="B48" s="28"/>
      <c r="L48" s="28"/>
    </row>
    <row r="49" spans="2:12">
      <c r="B49" s="28"/>
      <c r="L49" s="28"/>
    </row>
    <row r="50" spans="2:12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2" spans="5:5">
      <c r="E52" s="28"/>
    </row>
    <row r="55" spans="4:6">
      <c r="D55" s="28"/>
      <c r="E55" s="28"/>
      <c r="F55" s="28"/>
    </row>
    <row r="56" spans="4:6">
      <c r="D56" s="28"/>
      <c r="E56" s="28"/>
      <c r="F56" s="28"/>
    </row>
    <row r="57" spans="4:6">
      <c r="D57" s="28"/>
      <c r="E57" s="28"/>
      <c r="F57" s="28"/>
    </row>
    <row r="58" spans="4:6">
      <c r="D58" s="28"/>
      <c r="E58" s="28"/>
      <c r="F58" s="28"/>
    </row>
    <row r="59" spans="4:6">
      <c r="D59" s="28"/>
      <c r="E59" s="28"/>
      <c r="F59" s="28"/>
    </row>
    <row r="60" spans="4:6">
      <c r="D60" s="28"/>
      <c r="E60" s="28"/>
      <c r="F60" s="28"/>
    </row>
    <row r="61" spans="4:6">
      <c r="D61" s="28"/>
      <c r="E61" s="28"/>
      <c r="F61" s="28"/>
    </row>
    <row r="62" spans="4:6">
      <c r="D62" s="28"/>
      <c r="E62" s="28"/>
      <c r="F62" s="28"/>
    </row>
    <row r="63" spans="4:6">
      <c r="D63" s="28"/>
      <c r="E63" s="28"/>
      <c r="F63" s="28"/>
    </row>
    <row r="64" spans="4:6">
      <c r="D64" s="28"/>
      <c r="E64" s="28"/>
      <c r="F64" s="28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topLeftCell="D5" workbookViewId="0">
      <selection activeCell="E7" sqref="E7"/>
    </sheetView>
  </sheetViews>
  <sheetFormatPr defaultColWidth="9" defaultRowHeight="13.5"/>
  <cols>
    <col min="4" max="4" width="30.5" customWidth="1"/>
    <col min="5" max="5" width="41" customWidth="1"/>
    <col min="6" max="6" width="41.625" customWidth="1"/>
    <col min="8" max="9" width="12.5"/>
  </cols>
  <sheetData>
    <row r="1" ht="18.75" spans="1:8">
      <c r="A1" s="1" t="s">
        <v>161</v>
      </c>
      <c r="B1" s="2"/>
      <c r="C1" s="2"/>
      <c r="D1" s="2"/>
      <c r="E1" s="2"/>
      <c r="F1" s="2"/>
      <c r="G1" s="2"/>
      <c r="H1" s="3"/>
    </row>
    <row r="2" spans="1:8">
      <c r="A2" s="4"/>
      <c r="B2" s="3"/>
      <c r="C2" s="3"/>
      <c r="D2" s="3"/>
      <c r="E2" s="3"/>
      <c r="F2" s="3"/>
      <c r="G2" s="3"/>
      <c r="H2" s="3"/>
    </row>
    <row r="3" spans="1:8">
      <c r="A3" s="4"/>
      <c r="B3" s="5" t="s">
        <v>162</v>
      </c>
      <c r="C3" s="5" t="s">
        <v>163</v>
      </c>
      <c r="D3" s="5" t="s">
        <v>164</v>
      </c>
      <c r="E3" s="6" t="s">
        <v>165</v>
      </c>
      <c r="F3" s="5" t="s">
        <v>166</v>
      </c>
      <c r="G3" s="5" t="s">
        <v>167</v>
      </c>
      <c r="H3" s="7" t="s">
        <v>159</v>
      </c>
    </row>
    <row r="4" ht="39.55" spans="1:8">
      <c r="A4" s="4"/>
      <c r="B4" s="8">
        <v>1</v>
      </c>
      <c r="C4" s="8" t="s">
        <v>168</v>
      </c>
      <c r="D4" s="8" t="s">
        <v>169</v>
      </c>
      <c r="E4" s="8" t="s">
        <v>169</v>
      </c>
      <c r="F4" s="8" t="s">
        <v>170</v>
      </c>
      <c r="G4" s="8"/>
      <c r="H4" s="9" t="str">
        <f>_xlfn.DISPIMG("ID_50F1B37AC85A4B22A539147A781DB595",1)</f>
        <v>=DISPIMG("ID_50F1B37AC85A4B22A539147A781DB595",1)</v>
      </c>
    </row>
    <row r="5" ht="79.3" spans="1:8">
      <c r="A5" s="4"/>
      <c r="B5" s="8">
        <v>2</v>
      </c>
      <c r="C5" s="8" t="s">
        <v>168</v>
      </c>
      <c r="D5" s="8" t="s">
        <v>171</v>
      </c>
      <c r="E5" s="8" t="s">
        <v>171</v>
      </c>
      <c r="F5" s="8" t="s">
        <v>170</v>
      </c>
      <c r="G5" s="8"/>
      <c r="H5" s="9" t="str">
        <f>_xlfn.DISPIMG("ID_33A2E16C03B84350A0E49B85B4C93793",1)</f>
        <v>=DISPIMG("ID_33A2E16C03B84350A0E49B85B4C93793",1)</v>
      </c>
    </row>
    <row r="6" ht="70.95" spans="1:8">
      <c r="A6" s="4"/>
      <c r="B6" s="8">
        <v>3</v>
      </c>
      <c r="C6" s="8" t="s">
        <v>168</v>
      </c>
      <c r="D6" s="8" t="s">
        <v>172</v>
      </c>
      <c r="E6" s="8" t="s">
        <v>172</v>
      </c>
      <c r="F6" s="8" t="s">
        <v>170</v>
      </c>
      <c r="G6" s="8"/>
      <c r="H6" s="9" t="str">
        <f>_xlfn.DISPIMG("ID_1A3D05E8A6C94940AB9A4476087DAC4D",1)</f>
        <v>=DISPIMG("ID_1A3D05E8A6C94940AB9A4476087DAC4D",1)</v>
      </c>
    </row>
    <row r="7" ht="129.4" spans="1:9">
      <c r="A7" s="4"/>
      <c r="B7" s="8">
        <v>4</v>
      </c>
      <c r="C7" s="8" t="s">
        <v>168</v>
      </c>
      <c r="D7" s="8" t="s">
        <v>173</v>
      </c>
      <c r="E7" s="8" t="s">
        <v>173</v>
      </c>
      <c r="F7" s="8" t="s">
        <v>170</v>
      </c>
      <c r="G7" s="8"/>
      <c r="H7" s="9" t="str">
        <f>_xlfn.DISPIMG("ID_4CD4070C1C894AA7B71B2E10BB58DA96",1)</f>
        <v>=DISPIMG("ID_4CD4070C1C894AA7B71B2E10BB58DA96",1)</v>
      </c>
      <c r="I7" t="str">
        <f>_xlfn.DISPIMG("ID_6D2AC2B21E4647C0B719C8D6DB065F07",1)</f>
        <v>=DISPIMG("ID_6D2AC2B21E4647C0B719C8D6DB065F07",1)</v>
      </c>
    </row>
    <row r="8" ht="75" spans="1:8">
      <c r="A8" s="4"/>
      <c r="B8" s="8">
        <v>5</v>
      </c>
      <c r="C8" s="8" t="s">
        <v>168</v>
      </c>
      <c r="D8" s="8" t="s">
        <v>174</v>
      </c>
      <c r="E8" s="8" t="s">
        <v>174</v>
      </c>
      <c r="F8" s="8" t="s">
        <v>170</v>
      </c>
      <c r="G8" s="8"/>
      <c r="H8" s="9" t="str">
        <f>_xlfn.DISPIMG("ID_E701963FA885407C9AF0AFFC1A16D496",1)</f>
        <v>=DISPIMG("ID_E701963FA885407C9AF0AFFC1A16D496",1)</v>
      </c>
    </row>
    <row r="9" ht="37.65" spans="1:8">
      <c r="A9" s="4"/>
      <c r="B9" s="8">
        <v>6</v>
      </c>
      <c r="C9" s="8" t="s">
        <v>168</v>
      </c>
      <c r="D9" s="8" t="s">
        <v>175</v>
      </c>
      <c r="E9" s="8" t="s">
        <v>175</v>
      </c>
      <c r="F9" s="8" t="s">
        <v>170</v>
      </c>
      <c r="G9" s="8"/>
      <c r="H9" s="9" t="str">
        <f>_xlfn.DISPIMG("ID_DE98846BCEF146219661BC0BAFEAD8C3",1)</f>
        <v>=DISPIMG("ID_DE98846BCEF146219661BC0BAFEAD8C3",1)</v>
      </c>
    </row>
    <row r="10" ht="39.1" spans="1:8">
      <c r="A10" s="4"/>
      <c r="B10" s="8">
        <v>7</v>
      </c>
      <c r="C10" s="8" t="s">
        <v>168</v>
      </c>
      <c r="D10" s="8" t="s">
        <v>176</v>
      </c>
      <c r="E10" s="8" t="s">
        <v>176</v>
      </c>
      <c r="F10" s="8" t="s">
        <v>170</v>
      </c>
      <c r="G10" s="8"/>
      <c r="H10" s="9" t="str">
        <f>_xlfn.DISPIMG("ID_2E7401D57BCD4DD7AC64158C98879F8B",1)</f>
        <v>=DISPIMG("ID_2E7401D57BCD4DD7AC64158C98879F8B",1)</v>
      </c>
    </row>
    <row r="11" ht="40.4" spans="1:8">
      <c r="A11" s="4"/>
      <c r="B11" s="8">
        <v>8</v>
      </c>
      <c r="C11" s="8" t="s">
        <v>168</v>
      </c>
      <c r="D11" s="8" t="s">
        <v>177</v>
      </c>
      <c r="E11" s="8" t="s">
        <v>177</v>
      </c>
      <c r="F11" s="8" t="s">
        <v>170</v>
      </c>
      <c r="G11" s="8"/>
      <c r="H11" s="9" t="str">
        <f>_xlfn.DISPIMG("ID_7B12F9D0E3DE452EACDDA98145DD80BF",1)</f>
        <v>=DISPIMG("ID_7B12F9D0E3DE452EACDDA98145DD80BF",1)</v>
      </c>
    </row>
    <row r="12" spans="1:8">
      <c r="A12" s="4"/>
      <c r="B12" s="8">
        <v>9</v>
      </c>
      <c r="C12" s="8" t="s">
        <v>168</v>
      </c>
      <c r="D12" s="8"/>
      <c r="E12" s="8"/>
      <c r="F12" s="8"/>
      <c r="G12" s="8"/>
      <c r="H12" s="9"/>
    </row>
    <row r="13" spans="1:8">
      <c r="A13" s="4"/>
      <c r="B13" s="8">
        <v>10</v>
      </c>
      <c r="C13" s="8" t="s">
        <v>168</v>
      </c>
      <c r="D13" s="8"/>
      <c r="E13" s="8"/>
      <c r="F13" s="8"/>
      <c r="G13" s="8"/>
      <c r="H13" s="9"/>
    </row>
    <row r="14" spans="1:8">
      <c r="A14" s="4"/>
      <c r="B14" s="8">
        <v>11</v>
      </c>
      <c r="C14" s="8" t="s">
        <v>168</v>
      </c>
      <c r="D14" s="8"/>
      <c r="E14" s="8"/>
      <c r="F14" s="8"/>
      <c r="G14" s="8"/>
      <c r="H14" s="9"/>
    </row>
    <row r="15" spans="1:8">
      <c r="A15" s="4"/>
      <c r="B15" s="8">
        <v>12</v>
      </c>
      <c r="C15" s="8" t="s">
        <v>168</v>
      </c>
      <c r="D15" s="8"/>
      <c r="E15" s="8"/>
      <c r="F15" s="8"/>
      <c r="G15" s="8"/>
      <c r="H15" s="9"/>
    </row>
    <row r="16" spans="1:8">
      <c r="A16" s="4"/>
      <c r="B16" s="8">
        <v>13</v>
      </c>
      <c r="C16" s="8" t="s">
        <v>168</v>
      </c>
      <c r="D16" s="8"/>
      <c r="E16" s="8"/>
      <c r="F16" s="8"/>
      <c r="G16" s="8"/>
      <c r="H16" s="9"/>
    </row>
    <row r="17" spans="1:8">
      <c r="A17" s="4"/>
      <c r="B17" s="8">
        <v>14</v>
      </c>
      <c r="C17" s="8" t="s">
        <v>168</v>
      </c>
      <c r="D17" s="8"/>
      <c r="E17" s="8"/>
      <c r="F17" s="8"/>
      <c r="G17" s="8"/>
      <c r="H17" s="9"/>
    </row>
    <row r="18" spans="1:8">
      <c r="A18" s="4"/>
      <c r="B18" s="8">
        <v>15</v>
      </c>
      <c r="C18" s="8" t="s">
        <v>168</v>
      </c>
      <c r="D18" s="8"/>
      <c r="E18" s="8"/>
      <c r="F18" s="8"/>
      <c r="G18" s="8"/>
      <c r="H18" s="9"/>
    </row>
    <row r="19" spans="1:8">
      <c r="A19" s="4"/>
      <c r="B19" s="8">
        <v>16</v>
      </c>
      <c r="C19" s="8" t="s">
        <v>168</v>
      </c>
      <c r="D19" s="8"/>
      <c r="E19" s="8"/>
      <c r="F19" s="8"/>
      <c r="G19" s="8"/>
      <c r="H19" s="9"/>
    </row>
    <row r="20" spans="1:8">
      <c r="A20" s="4"/>
      <c r="B20" s="8">
        <v>17</v>
      </c>
      <c r="C20" s="8" t="s">
        <v>168</v>
      </c>
      <c r="D20" s="8"/>
      <c r="E20" s="8"/>
      <c r="F20" s="8"/>
      <c r="G20" s="8"/>
      <c r="H20" s="9"/>
    </row>
    <row r="21" spans="1:8">
      <c r="A21" s="4"/>
      <c r="B21" s="8">
        <v>18</v>
      </c>
      <c r="C21" s="8" t="s">
        <v>168</v>
      </c>
      <c r="D21" s="8"/>
      <c r="E21" s="8"/>
      <c r="F21" s="8"/>
      <c r="G21" s="8"/>
      <c r="H21" s="9"/>
    </row>
    <row r="22" spans="1:8">
      <c r="A22" s="4"/>
      <c r="B22" s="8">
        <v>19</v>
      </c>
      <c r="C22" s="8" t="s">
        <v>168</v>
      </c>
      <c r="D22" s="8"/>
      <c r="E22" s="8"/>
      <c r="F22" s="8"/>
      <c r="G22" s="8"/>
      <c r="H22" s="9"/>
    </row>
    <row r="23" spans="1:8">
      <c r="A23" s="4"/>
      <c r="B23" s="10"/>
      <c r="C23" s="10"/>
      <c r="D23" s="10"/>
      <c r="E23" s="10"/>
      <c r="F23" s="10"/>
      <c r="G23" s="10"/>
      <c r="H23" s="11"/>
    </row>
    <row r="24" spans="1:8">
      <c r="A24" s="4"/>
      <c r="B24" s="10"/>
      <c r="C24" s="10"/>
      <c r="D24" s="10"/>
      <c r="E24" s="10"/>
      <c r="F24" s="10"/>
      <c r="G24" s="10"/>
      <c r="H24" s="11"/>
    </row>
    <row r="25" spans="1:8">
      <c r="A25" s="4"/>
      <c r="B25" s="3"/>
      <c r="C25" s="3"/>
      <c r="D25" s="3"/>
      <c r="E25" s="3"/>
      <c r="F25" s="3"/>
      <c r="G25" s="3"/>
      <c r="H25" s="3"/>
    </row>
    <row r="26" ht="18.75" spans="1:8">
      <c r="A26" s="1" t="s">
        <v>178</v>
      </c>
      <c r="B26" s="2"/>
      <c r="C26" s="2"/>
      <c r="D26" s="2"/>
      <c r="E26" s="2"/>
      <c r="F26" s="2"/>
      <c r="G26" s="2"/>
      <c r="H26" s="3"/>
    </row>
    <row r="27" ht="18.75" spans="1:8">
      <c r="A27" s="12"/>
      <c r="B27" s="13"/>
      <c r="C27" s="13"/>
      <c r="D27" s="13"/>
      <c r="E27" s="13"/>
      <c r="F27" s="13"/>
      <c r="G27" s="13"/>
      <c r="H27" s="3"/>
    </row>
    <row r="28" ht="18.75" spans="1:8">
      <c r="A28" s="12"/>
      <c r="B28" s="5" t="s">
        <v>162</v>
      </c>
      <c r="C28" s="5" t="s">
        <v>163</v>
      </c>
      <c r="D28" s="5" t="s">
        <v>164</v>
      </c>
      <c r="E28" s="6" t="s">
        <v>165</v>
      </c>
      <c r="F28" s="5" t="s">
        <v>166</v>
      </c>
      <c r="G28" s="5" t="s">
        <v>167</v>
      </c>
      <c r="H28" s="7" t="s">
        <v>159</v>
      </c>
    </row>
    <row r="29" ht="47.05" spans="1:8">
      <c r="A29" s="12"/>
      <c r="B29" s="8">
        <v>1</v>
      </c>
      <c r="C29" s="8" t="s">
        <v>179</v>
      </c>
      <c r="D29" s="8" t="s">
        <v>180</v>
      </c>
      <c r="E29" s="8" t="s">
        <v>180</v>
      </c>
      <c r="F29" s="8" t="s">
        <v>181</v>
      </c>
      <c r="G29" s="8"/>
      <c r="H29" t="str">
        <f>_xlfn.DISPIMG("ID_93F1938ED6554F7783FE2C11CD5F2205",1)</f>
        <v>=DISPIMG("ID_93F1938ED6554F7783FE2C11CD5F2205",1)</v>
      </c>
    </row>
    <row r="30" ht="18.75" spans="1:8">
      <c r="A30" s="12"/>
      <c r="B30" s="8">
        <v>3</v>
      </c>
      <c r="C30" s="8" t="s">
        <v>179</v>
      </c>
      <c r="D30" s="8"/>
      <c r="E30" s="8"/>
      <c r="F30" s="8"/>
      <c r="G30" s="8"/>
      <c r="H30" s="9"/>
    </row>
    <row r="31" ht="18.75" spans="1:8">
      <c r="A31" s="12"/>
      <c r="B31" s="8">
        <v>4</v>
      </c>
      <c r="C31" s="8" t="s">
        <v>179</v>
      </c>
      <c r="D31" s="8"/>
      <c r="E31" s="8"/>
      <c r="F31" s="8"/>
      <c r="G31" s="8"/>
      <c r="H31" s="9"/>
    </row>
    <row r="32" ht="18.75" spans="1:8">
      <c r="A32" s="12"/>
      <c r="B32" s="8">
        <v>5</v>
      </c>
      <c r="C32" s="8" t="s">
        <v>179</v>
      </c>
      <c r="D32" s="8"/>
      <c r="E32" s="14"/>
      <c r="F32" s="8"/>
      <c r="G32" s="8"/>
      <c r="H32" s="9"/>
    </row>
    <row r="33" ht="18.75" spans="1:8">
      <c r="A33" s="12"/>
      <c r="B33" s="8">
        <v>6</v>
      </c>
      <c r="C33" s="8" t="s">
        <v>179</v>
      </c>
      <c r="D33" s="8"/>
      <c r="E33" s="8"/>
      <c r="F33" s="8"/>
      <c r="G33" s="8"/>
      <c r="H33" s="9"/>
    </row>
    <row r="34" spans="1:8">
      <c r="A34" s="4"/>
      <c r="B34" s="3"/>
      <c r="C34" s="3"/>
      <c r="D34" s="3"/>
      <c r="E34" s="3"/>
      <c r="F34" s="3"/>
      <c r="G34" s="3"/>
      <c r="H34" s="3"/>
    </row>
    <row r="35" spans="1:8">
      <c r="A35" s="4"/>
      <c r="B35" s="3"/>
      <c r="C35" s="3"/>
      <c r="D35" s="3"/>
      <c r="E35" s="3"/>
      <c r="F35" s="3"/>
      <c r="G35" s="3"/>
      <c r="H35" s="3"/>
    </row>
    <row r="36" ht="18.75" spans="1:8">
      <c r="A36" s="15" t="s">
        <v>182</v>
      </c>
      <c r="B36" s="16"/>
      <c r="C36" s="16"/>
      <c r="D36" s="16"/>
      <c r="E36" s="16"/>
      <c r="F36" s="16"/>
      <c r="G36" s="16"/>
      <c r="H36" s="16"/>
    </row>
    <row r="37" ht="18.75" spans="1:8">
      <c r="A37" s="12"/>
      <c r="B37" s="13"/>
      <c r="C37" s="13"/>
      <c r="D37" s="13"/>
      <c r="E37" s="13"/>
      <c r="F37" s="13"/>
      <c r="G37" s="13"/>
      <c r="H37" s="3"/>
    </row>
    <row r="38" ht="18.75" spans="1:8">
      <c r="A38" s="12"/>
      <c r="B38" s="5" t="s">
        <v>162</v>
      </c>
      <c r="C38" s="5" t="s">
        <v>163</v>
      </c>
      <c r="D38" s="5" t="s">
        <v>183</v>
      </c>
      <c r="E38" s="6" t="s">
        <v>184</v>
      </c>
      <c r="F38" s="5" t="s">
        <v>166</v>
      </c>
      <c r="G38" s="5" t="s">
        <v>185</v>
      </c>
      <c r="H38" s="7" t="s">
        <v>159</v>
      </c>
    </row>
    <row r="39" spans="1:8">
      <c r="A39" s="4"/>
      <c r="B39" s="3"/>
      <c r="C39" s="3"/>
      <c r="D39" s="3"/>
      <c r="E39" s="3"/>
      <c r="F39" s="3"/>
      <c r="G39" s="3"/>
      <c r="H39" s="3"/>
    </row>
    <row r="40" spans="1:8">
      <c r="A40" s="4"/>
      <c r="B40" s="3"/>
      <c r="C40" s="3"/>
      <c r="D40" s="3"/>
      <c r="E40" s="3"/>
      <c r="F40" s="3"/>
      <c r="G40" s="3"/>
      <c r="H40" s="3"/>
    </row>
    <row r="41" ht="18.75" spans="1:8">
      <c r="A41" s="1" t="s">
        <v>186</v>
      </c>
      <c r="B41" s="2"/>
      <c r="C41" s="2"/>
      <c r="D41" s="2"/>
      <c r="E41" s="2"/>
      <c r="F41" s="2"/>
      <c r="G41" s="2"/>
      <c r="H41" s="11"/>
    </row>
    <row r="42" spans="1:8">
      <c r="A42" s="4"/>
      <c r="B42" s="3"/>
      <c r="C42" s="3"/>
      <c r="D42" s="3"/>
      <c r="E42" s="3"/>
      <c r="F42" s="3"/>
      <c r="G42" s="3"/>
      <c r="H42" s="3"/>
    </row>
    <row r="43" spans="1:1">
      <c r="A43" s="4"/>
    </row>
    <row r="44" ht="60" customHeight="1" spans="1:8">
      <c r="A44" s="17"/>
      <c r="B44" s="9"/>
      <c r="C44" s="9"/>
      <c r="D44" s="9"/>
      <c r="E44" s="18"/>
      <c r="F44" s="19"/>
      <c r="G44" s="19"/>
      <c r="H44" s="20"/>
    </row>
    <row r="45" spans="1:8">
      <c r="A45" s="17"/>
      <c r="B45" s="9"/>
      <c r="C45" s="9"/>
      <c r="D45" s="9"/>
      <c r="E45" s="18"/>
      <c r="F45" s="19"/>
      <c r="G45" s="19"/>
      <c r="H45" s="20"/>
    </row>
    <row r="46" spans="1:8">
      <c r="A46" s="17"/>
      <c r="B46" s="9"/>
      <c r="C46" s="9"/>
      <c r="D46" s="9"/>
      <c r="E46" s="18"/>
      <c r="F46" s="19"/>
      <c r="G46" s="19"/>
      <c r="H46" s="20"/>
    </row>
    <row r="47" spans="1:8">
      <c r="A47" s="17"/>
      <c r="B47" s="9"/>
      <c r="C47" s="9"/>
      <c r="D47" s="9"/>
      <c r="E47" s="18"/>
      <c r="F47" s="19"/>
      <c r="G47" s="19"/>
      <c r="H47" s="20"/>
    </row>
    <row r="48" spans="1:8">
      <c r="A48" s="17"/>
      <c r="B48" s="9"/>
      <c r="C48" s="9"/>
      <c r="D48" s="9"/>
      <c r="E48" s="18"/>
      <c r="F48" s="19"/>
      <c r="G48" s="19"/>
      <c r="H48" s="20"/>
    </row>
    <row r="49" spans="1:8">
      <c r="A49" s="17"/>
      <c r="B49" s="9"/>
      <c r="C49" s="9"/>
      <c r="D49" s="9"/>
      <c r="E49" s="18"/>
      <c r="F49" s="19"/>
      <c r="G49" s="19"/>
      <c r="H49" s="20"/>
    </row>
    <row r="50" spans="1:8">
      <c r="A50" s="17"/>
      <c r="B50" s="9"/>
      <c r="C50" s="9"/>
      <c r="D50" s="9"/>
      <c r="E50" s="18"/>
      <c r="F50" s="19"/>
      <c r="G50" s="19"/>
      <c r="H50" s="20"/>
    </row>
    <row r="51" spans="1:8">
      <c r="A51" s="17"/>
      <c r="B51" s="9"/>
      <c r="C51" s="9"/>
      <c r="D51" s="9"/>
      <c r="E51" s="18"/>
      <c r="F51" s="19"/>
      <c r="G51" s="19"/>
      <c r="H51" s="20"/>
    </row>
    <row r="52" spans="1:8">
      <c r="A52" s="17"/>
      <c r="B52" s="9"/>
      <c r="C52" s="9"/>
      <c r="D52" s="9"/>
      <c r="E52" s="18"/>
      <c r="F52" s="19"/>
      <c r="G52" s="19"/>
      <c r="H52" s="20"/>
    </row>
    <row r="53" spans="1:8">
      <c r="A53" s="17"/>
      <c r="B53" s="9"/>
      <c r="C53" s="9"/>
      <c r="D53" s="9"/>
      <c r="E53" s="18"/>
      <c r="F53" s="19"/>
      <c r="G53" s="19"/>
      <c r="H53" s="20"/>
    </row>
    <row r="54" spans="1:8">
      <c r="A54" s="17"/>
      <c r="B54" s="9"/>
      <c r="C54" s="9"/>
      <c r="D54" s="9"/>
      <c r="E54" s="18"/>
      <c r="F54" s="19"/>
      <c r="G54" s="19"/>
      <c r="H54" s="20"/>
    </row>
    <row r="55" spans="1:8">
      <c r="A55" s="17"/>
      <c r="B55" s="9"/>
      <c r="C55" s="9"/>
      <c r="D55" s="9"/>
      <c r="E55" s="18"/>
      <c r="F55" s="19"/>
      <c r="G55" s="19"/>
      <c r="H55" s="20"/>
    </row>
    <row r="56" spans="1:8">
      <c r="A56" s="17"/>
      <c r="B56" s="9"/>
      <c r="C56" s="9"/>
      <c r="D56" s="9"/>
      <c r="E56" s="18"/>
      <c r="F56" s="19"/>
      <c r="G56" s="19"/>
      <c r="H56" s="20"/>
    </row>
    <row r="57" spans="1:8">
      <c r="A57" s="17"/>
      <c r="B57" s="9"/>
      <c r="C57" s="9"/>
      <c r="D57" s="9"/>
      <c r="E57" s="18"/>
      <c r="F57" s="19"/>
      <c r="G57" s="19"/>
      <c r="H57" s="20"/>
    </row>
    <row r="58" spans="1:8">
      <c r="A58" s="17"/>
      <c r="B58" s="9"/>
      <c r="C58" s="9"/>
      <c r="D58" s="9"/>
      <c r="E58" s="18"/>
      <c r="F58" s="19"/>
      <c r="G58" s="19"/>
      <c r="H58" s="20"/>
    </row>
    <row r="59" spans="1:8">
      <c r="A59" s="17"/>
      <c r="B59" s="9"/>
      <c r="C59" s="9"/>
      <c r="D59" s="9"/>
      <c r="E59" s="18"/>
      <c r="F59" s="19"/>
      <c r="G59" s="19"/>
      <c r="H59" s="20"/>
    </row>
    <row r="60" spans="1:8">
      <c r="A60" s="17"/>
      <c r="B60" s="9"/>
      <c r="C60" s="9"/>
      <c r="D60" s="9"/>
      <c r="E60" s="18"/>
      <c r="F60" s="19"/>
      <c r="G60" s="19"/>
      <c r="H60" s="20"/>
    </row>
    <row r="61" spans="1:8">
      <c r="A61" s="17"/>
      <c r="B61" s="9"/>
      <c r="C61" s="9"/>
      <c r="D61" s="9"/>
      <c r="E61" s="18"/>
      <c r="F61" s="19"/>
      <c r="G61" s="19"/>
      <c r="H61" s="20"/>
    </row>
    <row r="62" spans="1:8">
      <c r="A62" s="17"/>
      <c r="B62" s="9"/>
      <c r="C62" s="9"/>
      <c r="D62" s="9"/>
      <c r="E62" s="18"/>
      <c r="F62" s="19"/>
      <c r="G62" s="19"/>
      <c r="H62" s="20"/>
    </row>
    <row r="63" spans="1:8">
      <c r="A63" s="17"/>
      <c r="B63" s="9"/>
      <c r="C63" s="9"/>
      <c r="D63" s="9"/>
      <c r="E63" s="18"/>
      <c r="F63" s="19"/>
      <c r="G63" s="19"/>
      <c r="H63" s="20"/>
    </row>
    <row r="64" spans="1:8">
      <c r="A64" s="17"/>
      <c r="B64" s="9"/>
      <c r="C64" s="9"/>
      <c r="D64" s="9"/>
      <c r="E64" s="18"/>
      <c r="F64" s="19"/>
      <c r="G64" s="19"/>
      <c r="H64" s="20"/>
    </row>
    <row r="65" spans="1:8">
      <c r="A65" s="17"/>
      <c r="B65" s="9"/>
      <c r="C65" s="9"/>
      <c r="D65" s="9"/>
      <c r="E65" s="18"/>
      <c r="F65" s="19"/>
      <c r="G65" s="19"/>
      <c r="H65" s="20"/>
    </row>
    <row r="66" spans="1:1">
      <c r="A66" s="17"/>
    </row>
    <row r="67" spans="1:1">
      <c r="A67" s="17"/>
    </row>
    <row r="68" spans="1:8">
      <c r="A68" s="4"/>
      <c r="B68" s="3"/>
      <c r="C68" s="3"/>
      <c r="D68" s="3"/>
      <c r="E68" s="3"/>
      <c r="F68" s="3"/>
      <c r="G68" s="3"/>
      <c r="H68" s="3"/>
    </row>
    <row r="69" ht="18.75" spans="1:8">
      <c r="A69" s="1" t="s">
        <v>187</v>
      </c>
      <c r="B69" s="2"/>
      <c r="C69" s="2"/>
      <c r="D69" s="2"/>
      <c r="E69" s="2"/>
      <c r="F69" s="2"/>
      <c r="G69" s="2"/>
      <c r="H69" s="11"/>
    </row>
    <row r="70" spans="1:8">
      <c r="A70" s="4"/>
      <c r="B70" s="3"/>
      <c r="C70" s="3"/>
      <c r="D70" s="3"/>
      <c r="E70" s="3"/>
      <c r="F70" s="3"/>
      <c r="G70" s="3"/>
      <c r="H70" s="3"/>
    </row>
    <row r="71" spans="1:8">
      <c r="A71" s="4"/>
      <c r="B71" s="3"/>
      <c r="C71" s="3"/>
      <c r="D71" s="3"/>
      <c r="E71" s="3"/>
      <c r="F71" s="3"/>
      <c r="G71" s="3"/>
      <c r="H71" s="3"/>
    </row>
    <row r="72" ht="171" customHeight="1" spans="1:8">
      <c r="A72" s="4"/>
      <c r="B72" s="5" t="s">
        <v>162</v>
      </c>
      <c r="C72" s="5" t="s">
        <v>163</v>
      </c>
      <c r="D72" s="5" t="s">
        <v>165</v>
      </c>
      <c r="E72" s="5" t="s">
        <v>188</v>
      </c>
      <c r="F72" s="5" t="s">
        <v>166</v>
      </c>
      <c r="G72" s="5" t="s">
        <v>167</v>
      </c>
      <c r="H72" s="7" t="s">
        <v>159</v>
      </c>
    </row>
    <row r="73" ht="48.75" spans="1:8">
      <c r="A73" s="17"/>
      <c r="B73" s="9">
        <v>1</v>
      </c>
      <c r="C73" s="9" t="s">
        <v>168</v>
      </c>
      <c r="D73" s="9" t="s">
        <v>189</v>
      </c>
      <c r="E73" s="18" t="s">
        <v>190</v>
      </c>
      <c r="F73" s="19"/>
      <c r="G73" s="19"/>
      <c r="H73" s="20" t="str">
        <f>_xlfn.DISPIMG("ID_64DC29F4E6F6454CA4182E56C2B1E11E",1)</f>
        <v>=DISPIMG("ID_64DC29F4E6F6454CA4182E56C2B1E11E",1)</v>
      </c>
    </row>
    <row r="74" ht="36" spans="1:8">
      <c r="A74" s="17"/>
      <c r="B74" s="9">
        <v>2</v>
      </c>
      <c r="C74" s="9" t="s">
        <v>168</v>
      </c>
      <c r="D74" s="9" t="s">
        <v>191</v>
      </c>
      <c r="E74" s="9" t="s">
        <v>191</v>
      </c>
      <c r="F74" s="19"/>
      <c r="G74" s="19"/>
      <c r="H74" s="20" t="str">
        <f>_xlfn.DISPIMG("ID_22975AF546FF43EDB9C99F189441B494",1)</f>
        <v>=DISPIMG("ID_22975AF546FF43EDB9C99F189441B494",1)</v>
      </c>
    </row>
    <row r="75" spans="1:8">
      <c r="A75" s="17"/>
      <c r="B75" s="8">
        <v>3</v>
      </c>
      <c r="C75" s="9"/>
      <c r="D75" s="9"/>
      <c r="E75" s="18"/>
      <c r="F75" s="19"/>
      <c r="G75" s="21"/>
      <c r="H75" s="20"/>
    </row>
    <row r="76" spans="1:8">
      <c r="A76" s="17"/>
      <c r="B76" s="8">
        <v>4</v>
      </c>
      <c r="C76" s="9"/>
      <c r="D76" s="9"/>
      <c r="E76" s="18"/>
      <c r="F76" s="19"/>
      <c r="G76" s="21"/>
      <c r="H76" s="20"/>
    </row>
    <row r="77" spans="1:8">
      <c r="A77" s="17"/>
      <c r="B77" s="8">
        <v>5</v>
      </c>
      <c r="C77" s="9"/>
      <c r="D77" s="9"/>
      <c r="E77" s="18"/>
      <c r="F77" s="19"/>
      <c r="G77" s="21"/>
      <c r="H77" s="20"/>
    </row>
    <row r="78" spans="1:8">
      <c r="A78" s="17"/>
      <c r="B78" s="8">
        <v>6</v>
      </c>
      <c r="C78" s="9"/>
      <c r="D78" s="9"/>
      <c r="E78" s="18"/>
      <c r="F78" s="19"/>
      <c r="G78" s="21"/>
      <c r="H78" s="20"/>
    </row>
    <row r="79" spans="1:8">
      <c r="A79" s="17"/>
      <c r="B79" s="8">
        <v>7</v>
      </c>
      <c r="C79" s="9"/>
      <c r="D79" s="9"/>
      <c r="E79" s="18"/>
      <c r="F79" s="19"/>
      <c r="G79" s="21"/>
      <c r="H79" s="20"/>
    </row>
    <row r="80" spans="1:8">
      <c r="A80" s="17"/>
      <c r="B80" s="8">
        <v>8</v>
      </c>
      <c r="C80" s="9"/>
      <c r="D80" s="9"/>
      <c r="E80" s="18"/>
      <c r="F80" s="19"/>
      <c r="G80" s="21"/>
      <c r="H80" s="20"/>
    </row>
    <row r="81" spans="1:8">
      <c r="A81" s="17"/>
      <c r="B81" s="8">
        <v>9</v>
      </c>
      <c r="C81" s="9"/>
      <c r="D81" s="9"/>
      <c r="E81" s="22"/>
      <c r="F81" s="23"/>
      <c r="G81" s="21"/>
      <c r="H81" s="20"/>
    </row>
    <row r="82" spans="1:8">
      <c r="A82" s="17"/>
      <c r="B82" s="8">
        <v>10</v>
      </c>
      <c r="C82" s="9"/>
      <c r="D82" s="9"/>
      <c r="E82" s="22"/>
      <c r="F82" s="23"/>
      <c r="G82" s="21"/>
      <c r="H82" s="20"/>
    </row>
    <row r="83" spans="1:8">
      <c r="A83" s="17"/>
      <c r="B83" s="8">
        <v>11</v>
      </c>
      <c r="C83" s="9"/>
      <c r="D83" s="9"/>
      <c r="E83" s="22"/>
      <c r="F83" s="23"/>
      <c r="G83" s="21"/>
      <c r="H83" s="20"/>
    </row>
    <row r="84" spans="1:8">
      <c r="A84" s="17"/>
      <c r="B84" s="8">
        <v>12</v>
      </c>
      <c r="C84" s="9"/>
      <c r="D84" s="9"/>
      <c r="E84" s="22"/>
      <c r="F84" s="23"/>
      <c r="G84" s="21"/>
      <c r="H84" s="20"/>
    </row>
    <row r="85" spans="1:8">
      <c r="A85" s="17"/>
      <c r="B85" s="8">
        <v>13</v>
      </c>
      <c r="C85" s="9"/>
      <c r="D85" s="9"/>
      <c r="E85" s="22"/>
      <c r="F85" s="23"/>
      <c r="G85" s="21"/>
      <c r="H85" s="20"/>
    </row>
    <row r="86" spans="1:8">
      <c r="A86" s="17"/>
      <c r="B86" s="8">
        <v>14</v>
      </c>
      <c r="C86" s="9"/>
      <c r="D86" s="9"/>
      <c r="E86" s="22"/>
      <c r="F86" s="23"/>
      <c r="G86" s="21"/>
      <c r="H86" s="20"/>
    </row>
    <row r="87" spans="1:8">
      <c r="A87" s="17"/>
      <c r="B87" s="8">
        <v>15</v>
      </c>
      <c r="C87" s="9"/>
      <c r="D87" s="9"/>
      <c r="E87" s="22"/>
      <c r="F87" s="23"/>
      <c r="G87" s="21"/>
      <c r="H87" s="24"/>
    </row>
    <row r="88" spans="1:8">
      <c r="A88" s="17"/>
      <c r="B88" s="8">
        <v>16</v>
      </c>
      <c r="C88" s="9"/>
      <c r="D88" s="9"/>
      <c r="E88" s="22"/>
      <c r="F88" s="23"/>
      <c r="G88" s="21"/>
      <c r="H88" s="20"/>
    </row>
    <row r="89" spans="1:8">
      <c r="A89" s="17"/>
      <c r="B89" s="8">
        <v>17</v>
      </c>
      <c r="C89" s="9"/>
      <c r="D89" s="9"/>
      <c r="E89" s="22"/>
      <c r="F89" s="23"/>
      <c r="G89" s="21"/>
      <c r="H89" s="20"/>
    </row>
    <row r="90" spans="1:8">
      <c r="A90" s="17"/>
      <c r="B90" s="8">
        <v>18</v>
      </c>
      <c r="C90" s="9"/>
      <c r="D90" s="9"/>
      <c r="E90" s="22"/>
      <c r="F90" s="23"/>
      <c r="G90" s="21"/>
      <c r="H90" s="20"/>
    </row>
    <row r="91" spans="1:8">
      <c r="A91" s="17"/>
      <c r="B91" s="8">
        <v>19</v>
      </c>
      <c r="C91" s="9"/>
      <c r="D91" s="9"/>
      <c r="E91" s="22"/>
      <c r="F91" s="23"/>
      <c r="G91" s="21"/>
      <c r="H91" s="20"/>
    </row>
  </sheetData>
  <dataValidations count="1">
    <dataValidation type="list" allowBlank="1" showInputMessage="1" showErrorMessage="1" sqref="C1 C3:C24 C26:C42 C44:C65 C68:C70 C72:C91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2025-04-16T11:04:55Z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