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038E1CC3ADFD41DB8DF74A388D58FAF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3562350"/>
          <a:ext cx="5010150" cy="455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916E6C58F934494B0368CD4FB5A4A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5448300"/>
          <a:ext cx="80010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6198E4D62B394933AF9CDA141D16F0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6248400"/>
          <a:ext cx="75247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F35F692A04249C08EB9DD9C3B7A68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248400"/>
          <a:ext cx="80010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E5B3EF9B9F7C4CCEB7014E12FD1EF5B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048500"/>
          <a:ext cx="8667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DC434BB7C834D99B82E71CD7D4529C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648700"/>
          <a:ext cx="85725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D3BA290DFCD4341BB37542D55A7A3D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48575" y="9448800"/>
          <a:ext cx="81915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AD6BAE4B184B4F8ABA2D23068EFD96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43825" y="7867650"/>
          <a:ext cx="8191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76E789B2A0B4716A91F1075564D815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10258425"/>
          <a:ext cx="904875" cy="77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D1B7178DEBA4488D9F9886DD324A51B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9525" y="11068050"/>
          <a:ext cx="83820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06B64B053284A238EF139ED0F9E905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77150" y="11877675"/>
          <a:ext cx="87630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33FA7A4CDFEE4FE68674F3B2BC758001"/>
        <xdr:cNvPicPr>
          <a:picLocks noChangeAspect="1"/>
        </xdr:cNvPicPr>
      </xdr:nvPicPr>
      <xdr:blipFill>
        <a:blip r:embed="rId12" r:link="rId13"/>
        <a:stretch>
          <a:fillRect/>
        </a:stretch>
      </xdr:blipFill>
      <xdr:spPr>
        <a:xfrm>
          <a:off x="7620000" y="14535150"/>
          <a:ext cx="628650" cy="115443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9" name="ID_BFBAEC0996DF4970A55FB7EFAE73CEB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20000" y="15335250"/>
          <a:ext cx="2124075" cy="21050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<sst xmlns="http://schemas.openxmlformats.org/spreadsheetml/2006/main" count="308" uniqueCount="166">
  <si>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</si>
  <si>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</si>
  <si>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</si>
  <si>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</si>
  <si>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</si>
  <si>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</si>
  <si>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</si>
  <si>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张然焞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</si>
  <si>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</si>
  <si>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</si>
  <si>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</si>
  <si>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</si>
  <si>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独立与基础装备的特殊装备，共8件，穿戴后提升角色攻防血等面板属性</t>
  </si>
  <si>
    <t>除了基础属性外，可击破boss护盾（闯天关玩法）；套装有阶级划分，全身穿戴X阶后生效</t>
  </si>
  <si>
    <t>参考竞品的盘古装备，可更改包装，但需符合传奇风格以及中华传统</t>
  </si>
  <si>
    <t>2.解锁方式</t>
  </si>
  <si>
    <t>游戏中期左右，主/支线解锁（80-100级以上）</t>
  </si>
  <si>
    <t>与其他系统的关联性</t>
  </si>
  <si>
    <t>1.闯天关</t>
  </si>
  <si>
    <t>获取完整圣装的副本，副本中boss有护盾，玩家全身装备指定等级圣装后可击破护盾</t>
  </si>
  <si>
    <t>2.商城</t>
  </si>
  <si>
    <t>可通过击败指定等级的野外boss后积累圣装货币（每日获取量有限），集齐后兑换指定等级圣装</t>
  </si>
  <si>
    <t>3.合成</t>
  </si>
  <si>
    <t>可通过消耗两件低阶圣装+合成符，合成一件高阶圣装</t>
  </si>
  <si>
    <t>功能规则</t>
  </si>
  <si>
    <t>功能入口</t>
  </si>
  <si>
    <t>圣装功能 相关功能规则</t>
  </si>
  <si>
    <t>2.基本规则</t>
  </si>
  <si>
    <t>圣装主要提升角色的生命、伤害、物防、魔防、减伤等属性，不同部位、不同阶级数值不同</t>
  </si>
  <si>
    <t>穿戴齐8件同阶圣装，可击破boss护盾（闯天关玩法），例：穿戴上8件3阶圣装可击破3级护盾的boss；只有穿齐8件才能生效，否则取最小值，例：身上有6件3级圣装、1件2件圣装、1件1级圣装，那角色只能击破1级护盾</t>
  </si>
  <si>
    <t>1.主界面点击【角色】图标进入</t>
  </si>
  <si>
    <t>击破boss护盾（闯天关玩法）为套装效果，只生效在特殊指定的地方</t>
  </si>
  <si>
    <t>2.当玩家背包中的圣装，有高于当前穿戴的圣装时，有红点提示</t>
  </si>
  <si>
    <t>3.解锁方式</t>
  </si>
  <si>
    <t>▶</t>
  </si>
  <si>
    <t>该功能有新手引导的任务</t>
  </si>
  <si>
    <t>4关联功能</t>
  </si>
  <si>
    <t>闯天关：获取完整圣装的副本，副本中boss有护盾，玩家全身装备指定等级圣装后可击破护盾</t>
  </si>
  <si>
    <t>商城兑换：可通过击败指定等级的野外boss后积累圣装货币（每日获取量有限），集齐后兑换指定等级圣装</t>
  </si>
  <si>
    <t>合成：可通过消耗两件低阶圣装+合成符，合成一件高阶圣装</t>
  </si>
  <si>
    <t>合成界面【当前为示例】</t>
  </si>
  <si>
    <t>1.功能子页签</t>
  </si>
  <si>
    <t>【角色】、【官职】、【转生】、【圣装】子页签</t>
  </si>
  <si>
    <t>点击后，切换打开对应页签</t>
  </si>
  <si>
    <t>两种颜色，选中点击时改变颜色</t>
  </si>
  <si>
    <t>当玩家背包中的圣装，有高于当前穿戴的圣装时，有红点提示</t>
  </si>
  <si>
    <t>【圣装】有高于当前装备、可替换时，子页签上有小红点提示</t>
  </si>
  <si>
    <t>2.标题、说明</t>
  </si>
  <si>
    <t>左侧显示功能名称</t>
  </si>
  <si>
    <t>说明按钮：点击后打开文本说明弹窗</t>
  </si>
  <si>
    <t>3.文本</t>
  </si>
  <si>
    <t>【圣装可击破首领护盾】</t>
  </si>
  <si>
    <t>永久显示</t>
  </si>
  <si>
    <t>艺术字</t>
  </si>
  <si>
    <t>4.属性</t>
  </si>
  <si>
    <t>顶部展示当前属性，下方展示下阶属性</t>
  </si>
  <si>
    <t>玩家刚解锁该功能时，属性栏显示一、二阶的内容</t>
  </si>
  <si>
    <t>显示【X阶圣装套装】</t>
  </si>
  <si>
    <t>属性栏中显示的【当前属性】和【下阶属性】，取决于玩家身上装备的圣装，当有多个不同阶的装备，取最低值</t>
  </si>
  <si>
    <t>当前装备数量/套装数量，当全部穿戴触发效果后显示绿字，不足为红字</t>
  </si>
  <si>
    <t>（例：玩家现在穿戴了4件圣装，四件分别为1、2、3、4阶，那么【当前属性】栏中将显示一阶圣装，【下阶属性】栏中显示二阶圣装）</t>
  </si>
  <si>
    <t>当脱下所有圣装后，属性栏显示一、二阶的内容</t>
  </si>
  <si>
    <t>显示装备部件，当全部穿戴装备后显示绿字，其他灰字</t>
  </si>
  <si>
    <t>属性栏中需预留属性说明位置1-2行以上</t>
  </si>
  <si>
    <t>无选框标示界面</t>
  </si>
  <si>
    <t>当穿戴圣装已达到最高阶时，界面下方显示【当前圣装已达到最高阶】</t>
  </si>
  <si>
    <t>5.关闭按钮</t>
  </si>
  <si>
    <t>点击后关闭界面</t>
  </si>
  <si>
    <t>6.圣装合成</t>
  </si>
  <si>
    <t>点击后，跳转打开合成界面</t>
  </si>
  <si>
    <t>图标参考：</t>
  </si>
  <si>
    <t>（详见对应策划案）</t>
  </si>
  <si>
    <t>7.圣装装备栏</t>
  </si>
  <si>
    <t>界面中心显示8个圣装+1个圣装效果</t>
  </si>
  <si>
    <t>当玩家有高于当前装备圣装、可替换时，对应位置上有小红点提示</t>
  </si>
  <si>
    <t>8个不同部位的圣装顺时针显示图标+名称，点击后打开通用tips，可卸下/替换</t>
  </si>
  <si>
    <t>穿戴圣装时出现连线，当所有圣装都凑齐后，连线重置</t>
  </si>
  <si>
    <t>参考：</t>
  </si>
  <si>
    <t>（例：玩家背包里有8件圣装、全部一阶，每穿戴一件出现一条连线，依次全部穿戴上8件圣装后，连线消失）</t>
  </si>
  <si>
    <t>连线重置后，当玩家穿戴能激发【下阶属性】的圣装时，继续出现连线</t>
  </si>
  <si>
    <t>（例：玩家现在穿戴了8件圣装，分别为7个1阶、1个2阶，那么1阶圣装没有连线）</t>
  </si>
  <si>
    <t>玩家穿戴最高阶圣装后，连线不消失</t>
  </si>
  <si>
    <t>穿戴齐8件圣装，触发效果时，界面中心图标出现闪烁特效（替换高阶再次出现特效）</t>
  </si>
  <si>
    <t>（参考）</t>
  </si>
  <si>
    <t>（tips参考）</t>
  </si>
  <si>
    <t>8个圣装位，每个都有一个进度条连接至中心的图标，当玩家穿戴圣装后，进度条改变颜色</t>
  </si>
  <si>
    <t>中心显示大图表+名称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</si>
  <si>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</si>
  <si>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</si>
  <si>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</si>
  <si>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</si>
  <si>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</si>
  <si>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</si>
  <si>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</si>
  <si>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</si>
  <si>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</si>
  <si>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</si>
  <si>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</si>
  <si>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</si>
  <si>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</si>
  <si>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</si>
  <si>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</si>
  <si>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</si>
  <si>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</si>
  <si>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1.圣装表，主要用到字段：</t>
  </si>
  <si>
    <t>id</t>
  </si>
  <si>
    <t>等级</t>
  </si>
  <si>
    <t>所需装备</t>
  </si>
  <si>
    <t>触发buff</t>
  </si>
  <si>
    <t>leve</t>
  </si>
  <si>
    <t>buff</t>
  </si>
  <si>
    <t>1001&amp;1002&amp;1003&amp;1004</t>
  </si>
  <si>
    <t>11111&amp;44001</t>
  </si>
  <si>
    <t>2001&amp;2002&amp;2003&amp;2004</t>
  </si>
  <si>
    <t>11112&amp;44001</t>
  </si>
  <si>
    <t>3001&amp;3002&amp;3003&amp;3004</t>
  </si>
  <si>
    <t>11113&amp;44001</t>
  </si>
  <si>
    <t>参考图</t>
  </si>
  <si>
    <t>参考游戏—37王者之心2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</si>
  <si>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</si>
  <si>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</si>
  <si>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</si>
  <si>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</si>
  <si>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</si>
  <si>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</si>
  <si>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</si>
  <si>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</si>
  <si>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</si>
  <si>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</si>
  <si>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圣装界面</t>
  </si>
  <si>
    <t>详见界面功能设计</t>
  </si>
  <si>
    <t>原画需求</t>
  </si>
  <si>
    <t>2D原画</t>
  </si>
  <si>
    <t>圣装界面背景底图</t>
  </si>
  <si>
    <t>背景</t>
  </si>
  <si>
    <t>实际效果需按照策划案模板制作</t>
  </si>
  <si>
    <t>ICON需求</t>
  </si>
  <si>
    <t>图标需求</t>
  </si>
  <si>
    <t>尺寸需求</t>
  </si>
  <si>
    <t>ICON</t>
  </si>
  <si>
    <t>点击打开圣装合成界面</t>
  </si>
  <si>
    <t>宝石镶嵌</t>
  </si>
  <si>
    <t>75*75</t>
  </si>
  <si>
    <t>圣装道具图标</t>
  </si>
  <si>
    <t>圣装-剑</t>
  </si>
  <si>
    <t>共10个品质，有5种颜色的底板</t>
  </si>
  <si>
    <t>圣装-头盔</t>
  </si>
  <si>
    <t>圣装-衣服</t>
  </si>
  <si>
    <t>圣装-项链</t>
  </si>
  <si>
    <t>圣装-护腕</t>
  </si>
  <si>
    <t>圣装-戒指</t>
  </si>
  <si>
    <t>圣装-腰带</t>
  </si>
  <si>
    <t>圣装-靴子</t>
  </si>
  <si>
    <t>圣装界面中心显示大图标</t>
  </si>
  <si>
    <t>圣装效果buff图标</t>
  </si>
  <si>
    <t>动效需求</t>
  </si>
  <si>
    <t>描述</t>
  </si>
  <si>
    <t>没太大必要，先不提</t>
  </si>
  <si>
    <t>动画特效</t>
  </si>
  <si>
    <t>进度条</t>
  </si>
  <si>
    <t>进度条增长时特效</t>
  </si>
  <si>
    <t>共8个方向</t>
  </si>
  <si>
    <t>buff触发时特效</t>
  </si>
  <si>
    <t>穿戴8件圣装后，界面中心触发闪烁特效</t>
  </si>
  <si>
    <t>其他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</si>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</sst>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.png"/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4" Type="http://schemas.openxmlformats.org/officeDocument/2006/relationships/image" Target="media/image25.png"/><Relationship Id="rId13" Type="http://schemas.openxmlformats.org/officeDocument/2006/relationships/image" Target="NULL" TargetMode="External"/><Relationship Id="rId12" Type="http://schemas.openxmlformats.org/officeDocument/2006/relationships/image" Target="media/image10.png"/><Relationship Id="rId11" Type="http://schemas.openxmlformats.org/officeDocument/2006/relationships/image" Target="media/image24.png"/><Relationship Id="rId10" Type="http://schemas.openxmlformats.org/officeDocument/2006/relationships/image" Target="media/image23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9</xdr:col>
      <xdr:colOff>674370</xdr:colOff>
      <xdr:row>48</xdr:row>
      <xdr:rowOff>116205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7029450"/>
          <a:ext cx="6160770" cy="34690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664845</xdr:colOff>
      <xdr:row>34</xdr:row>
      <xdr:rowOff>137160</xdr:rowOff>
    </xdr:from>
    <xdr:to>
      <xdr:col>2</xdr:col>
      <xdr:colOff>500380</xdr:colOff>
      <xdr:row>39</xdr:row>
      <xdr:rowOff>116840</xdr:rowOff>
    </xdr:to>
    <xdr:sp>
      <xdr:nvSpPr>
        <xdr:cNvPr id="14" name="矩形 13"/>
        <xdr:cNvSpPr/>
      </xdr:nvSpPr>
      <xdr:spPr>
        <a:xfrm>
          <a:off x="1350645" y="7585710"/>
          <a:ext cx="521335" cy="1027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1</xdr:col>
      <xdr:colOff>381000</xdr:colOff>
      <xdr:row>31</xdr:row>
      <xdr:rowOff>76200</xdr:rowOff>
    </xdr:to>
    <xdr:sp>
      <xdr:nvSpPr>
        <xdr:cNvPr id="6" name="线形标注 1(无边框) 5"/>
        <xdr:cNvSpPr/>
      </xdr:nvSpPr>
      <xdr:spPr>
        <a:xfrm>
          <a:off x="685800" y="6610350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111760</xdr:colOff>
      <xdr:row>48</xdr:row>
      <xdr:rowOff>205740</xdr:rowOff>
    </xdr:from>
    <xdr:to>
      <xdr:col>1</xdr:col>
      <xdr:colOff>492760</xdr:colOff>
      <xdr:row>50</xdr:row>
      <xdr:rowOff>72390</xdr:rowOff>
    </xdr:to>
    <xdr:sp>
      <xdr:nvSpPr>
        <xdr:cNvPr id="10" name="线形标注 1(无边框) 9"/>
        <xdr:cNvSpPr/>
      </xdr:nvSpPr>
      <xdr:spPr>
        <a:xfrm>
          <a:off x="797560" y="10587990"/>
          <a:ext cx="381000" cy="285750"/>
        </a:xfrm>
        <a:prstGeom prst="callout1">
          <a:avLst>
            <a:gd name="adj1" fmla="val 8666"/>
            <a:gd name="adj2" fmla="val 91666"/>
            <a:gd name="adj3" fmla="val -879777"/>
            <a:gd name="adj4" fmla="val 38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53975</xdr:colOff>
      <xdr:row>29</xdr:row>
      <xdr:rowOff>208915</xdr:rowOff>
    </xdr:from>
    <xdr:to>
      <xdr:col>2</xdr:col>
      <xdr:colOff>434975</xdr:colOff>
      <xdr:row>31</xdr:row>
      <xdr:rowOff>75565</xdr:rowOff>
    </xdr:to>
    <xdr:sp>
      <xdr:nvSpPr>
        <xdr:cNvPr id="5" name="线形标注 1(无边框) 4"/>
        <xdr:cNvSpPr/>
      </xdr:nvSpPr>
      <xdr:spPr>
        <a:xfrm>
          <a:off x="1425575" y="6609715"/>
          <a:ext cx="381000" cy="285750"/>
        </a:xfrm>
        <a:prstGeom prst="callout1">
          <a:avLst>
            <a:gd name="adj1" fmla="val 92000"/>
            <a:gd name="adj2" fmla="val 94166"/>
            <a:gd name="adj3" fmla="val 258149"/>
            <a:gd name="adj4" fmla="val 189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251460</xdr:colOff>
      <xdr:row>29</xdr:row>
      <xdr:rowOff>208280</xdr:rowOff>
    </xdr:from>
    <xdr:to>
      <xdr:col>3</xdr:col>
      <xdr:colOff>632460</xdr:colOff>
      <xdr:row>31</xdr:row>
      <xdr:rowOff>74930</xdr:rowOff>
    </xdr:to>
    <xdr:sp>
      <xdr:nvSpPr>
        <xdr:cNvPr id="11" name="线形标注 1(无边框) 10"/>
        <xdr:cNvSpPr/>
      </xdr:nvSpPr>
      <xdr:spPr>
        <a:xfrm>
          <a:off x="2308860" y="6609080"/>
          <a:ext cx="381000" cy="285750"/>
        </a:xfrm>
        <a:prstGeom prst="callout1">
          <a:avLst>
            <a:gd name="adj1" fmla="val 92000"/>
            <a:gd name="adj2" fmla="val 94166"/>
            <a:gd name="adj3" fmla="val 409292"/>
            <a:gd name="adj4" fmla="val 27243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66675</xdr:colOff>
      <xdr:row>35</xdr:row>
      <xdr:rowOff>120650</xdr:rowOff>
    </xdr:from>
    <xdr:to>
      <xdr:col>5</xdr:col>
      <xdr:colOff>626745</xdr:colOff>
      <xdr:row>36</xdr:row>
      <xdr:rowOff>67945</xdr:rowOff>
    </xdr:to>
    <xdr:sp>
      <xdr:nvSpPr>
        <xdr:cNvPr id="12" name="矩形 11"/>
        <xdr:cNvSpPr/>
      </xdr:nvSpPr>
      <xdr:spPr>
        <a:xfrm>
          <a:off x="2809875" y="7778750"/>
          <a:ext cx="1245870" cy="1568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238125</xdr:colOff>
      <xdr:row>29</xdr:row>
      <xdr:rowOff>208915</xdr:rowOff>
    </xdr:from>
    <xdr:to>
      <xdr:col>6</xdr:col>
      <xdr:colOff>619125</xdr:colOff>
      <xdr:row>31</xdr:row>
      <xdr:rowOff>75565</xdr:rowOff>
    </xdr:to>
    <xdr:sp>
      <xdr:nvSpPr>
        <xdr:cNvPr id="17" name="线形标注 1(无边框) 16"/>
        <xdr:cNvSpPr/>
      </xdr:nvSpPr>
      <xdr:spPr>
        <a:xfrm>
          <a:off x="4352925" y="6609715"/>
          <a:ext cx="381000" cy="285750"/>
        </a:xfrm>
        <a:prstGeom prst="callout1">
          <a:avLst>
            <a:gd name="adj1" fmla="val 92000"/>
            <a:gd name="adj2" fmla="val 94166"/>
            <a:gd name="adj3" fmla="val 384070"/>
            <a:gd name="adj4" fmla="val 25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191770</xdr:colOff>
      <xdr:row>35</xdr:row>
      <xdr:rowOff>42545</xdr:rowOff>
    </xdr:from>
    <xdr:to>
      <xdr:col>9</xdr:col>
      <xdr:colOff>145415</xdr:colOff>
      <xdr:row>46</xdr:row>
      <xdr:rowOff>3175</xdr:rowOff>
    </xdr:to>
    <xdr:sp>
      <xdr:nvSpPr>
        <xdr:cNvPr id="21" name="矩形 20"/>
        <xdr:cNvSpPr/>
      </xdr:nvSpPr>
      <xdr:spPr>
        <a:xfrm>
          <a:off x="4992370" y="7700645"/>
          <a:ext cx="1325245" cy="2265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67945</xdr:colOff>
      <xdr:row>29</xdr:row>
      <xdr:rowOff>208915</xdr:rowOff>
    </xdr:from>
    <xdr:to>
      <xdr:col>8</xdr:col>
      <xdr:colOff>448945</xdr:colOff>
      <xdr:row>31</xdr:row>
      <xdr:rowOff>75565</xdr:rowOff>
    </xdr:to>
    <xdr:sp>
      <xdr:nvSpPr>
        <xdr:cNvPr id="22" name="线形标注 1(无边框) 21"/>
        <xdr:cNvSpPr/>
      </xdr:nvSpPr>
      <xdr:spPr>
        <a:xfrm>
          <a:off x="5554345" y="660971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71120</xdr:colOff>
      <xdr:row>48</xdr:row>
      <xdr:rowOff>208280</xdr:rowOff>
    </xdr:from>
    <xdr:to>
      <xdr:col>4</xdr:col>
      <xdr:colOff>452120</xdr:colOff>
      <xdr:row>50</xdr:row>
      <xdr:rowOff>74930</xdr:rowOff>
    </xdr:to>
    <xdr:sp>
      <xdr:nvSpPr>
        <xdr:cNvPr id="24" name="线形标注 1(无边框) 23"/>
        <xdr:cNvSpPr/>
      </xdr:nvSpPr>
      <xdr:spPr>
        <a:xfrm>
          <a:off x="2814320" y="10590530"/>
          <a:ext cx="381000" cy="285750"/>
        </a:xfrm>
        <a:prstGeom prst="callout1">
          <a:avLst>
            <a:gd name="adj1" fmla="val 8666"/>
            <a:gd name="adj2" fmla="val 91666"/>
            <a:gd name="adj3" fmla="val -217180"/>
            <a:gd name="adj4" fmla="val 16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448310</xdr:colOff>
      <xdr:row>36</xdr:row>
      <xdr:rowOff>207645</xdr:rowOff>
    </xdr:from>
    <xdr:to>
      <xdr:col>6</xdr:col>
      <xdr:colOff>313690</xdr:colOff>
      <xdr:row>45</xdr:row>
      <xdr:rowOff>205105</xdr:rowOff>
    </xdr:to>
    <xdr:sp>
      <xdr:nvSpPr>
        <xdr:cNvPr id="29" name="矩形 28"/>
        <xdr:cNvSpPr/>
      </xdr:nvSpPr>
      <xdr:spPr>
        <a:xfrm>
          <a:off x="2505710" y="8075295"/>
          <a:ext cx="1922780" cy="18834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9</xdr:col>
      <xdr:colOff>674370</xdr:colOff>
      <xdr:row>68</xdr:row>
      <xdr:rowOff>116205</xdr:rowOff>
    </xdr:to>
    <xdr:pic>
      <xdr:nvPicPr>
        <xdr:cNvPr id="32" name="图片 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1220450"/>
          <a:ext cx="6160770" cy="3469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43815</xdr:colOff>
      <xdr:row>47</xdr:row>
      <xdr:rowOff>76200</xdr:rowOff>
    </xdr:from>
    <xdr:to>
      <xdr:col>16</xdr:col>
      <xdr:colOff>64135</xdr:colOff>
      <xdr:row>49</xdr:row>
      <xdr:rowOff>115570</xdr:rowOff>
    </xdr:to>
    <xdr:pic>
      <xdr:nvPicPr>
        <xdr:cNvPr id="36" name="图片 3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273415" y="10248900"/>
          <a:ext cx="2763520" cy="458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79375</xdr:colOff>
      <xdr:row>44</xdr:row>
      <xdr:rowOff>123190</xdr:rowOff>
    </xdr:from>
    <xdr:to>
      <xdr:col>14</xdr:col>
      <xdr:colOff>402590</xdr:colOff>
      <xdr:row>45</xdr:row>
      <xdr:rowOff>86995</xdr:rowOff>
    </xdr:to>
    <xdr:pic>
      <xdr:nvPicPr>
        <xdr:cNvPr id="40" name="图片 3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308975" y="9667240"/>
          <a:ext cx="1694815" cy="173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34925</xdr:colOff>
      <xdr:row>51</xdr:row>
      <xdr:rowOff>116205</xdr:rowOff>
    </xdr:from>
    <xdr:to>
      <xdr:col>15</xdr:col>
      <xdr:colOff>67310</xdr:colOff>
      <xdr:row>52</xdr:row>
      <xdr:rowOff>95885</xdr:rowOff>
    </xdr:to>
    <xdr:pic>
      <xdr:nvPicPr>
        <xdr:cNvPr id="41" name="图片 4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264525" y="11127105"/>
          <a:ext cx="2089785" cy="189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35560</xdr:colOff>
      <xdr:row>54</xdr:row>
      <xdr:rowOff>27940</xdr:rowOff>
    </xdr:from>
    <xdr:to>
      <xdr:col>14</xdr:col>
      <xdr:colOff>311150</xdr:colOff>
      <xdr:row>60</xdr:row>
      <xdr:rowOff>175260</xdr:rowOff>
    </xdr:to>
    <xdr:pic>
      <xdr:nvPicPr>
        <xdr:cNvPr id="45" name="图片 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65160" y="11667490"/>
          <a:ext cx="1647190" cy="1404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45085</xdr:colOff>
      <xdr:row>65</xdr:row>
      <xdr:rowOff>31750</xdr:rowOff>
    </xdr:from>
    <xdr:to>
      <xdr:col>14</xdr:col>
      <xdr:colOff>10795</xdr:colOff>
      <xdr:row>67</xdr:row>
      <xdr:rowOff>190500</xdr:rowOff>
    </xdr:to>
    <xdr:pic>
      <xdr:nvPicPr>
        <xdr:cNvPr id="46" name="图片 4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960485" y="13976350"/>
          <a:ext cx="651510" cy="57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28575</xdr:colOff>
      <xdr:row>73</xdr:row>
      <xdr:rowOff>28575</xdr:rowOff>
    </xdr:from>
    <xdr:to>
      <xdr:col>13</xdr:col>
      <xdr:colOff>238125</xdr:colOff>
      <xdr:row>77</xdr:row>
      <xdr:rowOff>199390</xdr:rowOff>
    </xdr:to>
    <xdr:pic>
      <xdr:nvPicPr>
        <xdr:cNvPr id="47" name="图片 46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258175" y="15649575"/>
          <a:ext cx="895350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28575</xdr:colOff>
      <xdr:row>72</xdr:row>
      <xdr:rowOff>17780</xdr:rowOff>
    </xdr:from>
    <xdr:to>
      <xdr:col>15</xdr:col>
      <xdr:colOff>433705</xdr:colOff>
      <xdr:row>79</xdr:row>
      <xdr:rowOff>165735</xdr:rowOff>
    </xdr:to>
    <xdr:pic>
      <xdr:nvPicPr>
        <xdr:cNvPr id="48" name="图片 47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9629775" y="15429230"/>
          <a:ext cx="1090930" cy="1614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48260</xdr:colOff>
      <xdr:row>82</xdr:row>
      <xdr:rowOff>66675</xdr:rowOff>
    </xdr:from>
    <xdr:to>
      <xdr:col>14</xdr:col>
      <xdr:colOff>20320</xdr:colOff>
      <xdr:row>87</xdr:row>
      <xdr:rowOff>150495</xdr:rowOff>
    </xdr:to>
    <xdr:pic>
      <xdr:nvPicPr>
        <xdr:cNvPr id="56" name="图片 55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8963660" y="17573625"/>
          <a:ext cx="657860" cy="11315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202565</xdr:colOff>
      <xdr:row>82</xdr:row>
      <xdr:rowOff>65405</xdr:rowOff>
    </xdr:from>
    <xdr:to>
      <xdr:col>15</xdr:col>
      <xdr:colOff>145415</xdr:colOff>
      <xdr:row>87</xdr:row>
      <xdr:rowOff>172085</xdr:rowOff>
    </xdr:to>
    <xdr:pic>
      <xdr:nvPicPr>
        <xdr:cNvPr id="57" name="图片 56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9803765" y="17572355"/>
          <a:ext cx="628650" cy="11544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33020</xdr:colOff>
      <xdr:row>89</xdr:row>
      <xdr:rowOff>38100</xdr:rowOff>
    </xdr:from>
    <xdr:to>
      <xdr:col>14</xdr:col>
      <xdr:colOff>266700</xdr:colOff>
      <xdr:row>93</xdr:row>
      <xdr:rowOff>196215</xdr:rowOff>
    </xdr:to>
    <xdr:pic>
      <xdr:nvPicPr>
        <xdr:cNvPr id="58" name="图片 57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8948420" y="19011900"/>
          <a:ext cx="919480" cy="9963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586740</xdr:colOff>
      <xdr:row>9</xdr:row>
      <xdr:rowOff>139065</xdr:rowOff>
    </xdr:to>
    <xdr:pic>
      <xdr:nvPicPr>
        <xdr:cNvPr id="60" name="图片 59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685800" y="1085850"/>
          <a:ext cx="5387340" cy="11868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554990</xdr:colOff>
      <xdr:row>19</xdr:row>
      <xdr:rowOff>169545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085850"/>
          <a:ext cx="5355590" cy="33127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3.5"/>
  <cols>
    <col min="1" max="1" width="10.375" style="37"/>
    <col min="2" max="2" width="11.5" style="37" customWidth="1"/>
    <col min="3" max="3" width="15" style="37" customWidth="1"/>
    <col min="4" max="4" width="9.75" style="37" customWidth="1"/>
    <col min="5" max="16384" width="9" style="37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38" t="s">
        <v>1</v>
      </c>
      <c r="C5" s="39" t="s">
        <v>2</v>
      </c>
      <c r="D5" s="39"/>
    </row>
    <row r="6" spans="2:4">
      <c r="B6" s="40" t="s">
        <v>3</v>
      </c>
      <c r="C6" s="41" t="s">
        <v>4</v>
      </c>
      <c r="D6" s="41" t="s">
        <v>5</v>
      </c>
    </row>
    <row r="7" spans="2:4">
      <c r="B7" s="42">
        <v>45509</v>
      </c>
      <c r="C7" s="43" t="s">
        <v>6</v>
      </c>
      <c r="D7" s="43" t="s">
        <v>7</v>
      </c>
    </row>
    <row r="8" spans="2:4">
      <c r="B8" s="42"/>
      <c r="C8" s="43"/>
      <c r="D8" s="43"/>
    </row>
    <row r="9" spans="2:4">
      <c r="B9" s="42"/>
      <c r="C9" s="43"/>
      <c r="D9" s="43"/>
    </row>
    <row r="10" spans="2:4">
      <c r="B10" s="44"/>
      <c r="C10" s="43"/>
      <c r="D10" s="43"/>
    </row>
    <row r="11" spans="2:4">
      <c r="B11" s="44"/>
      <c r="C11" s="43"/>
      <c r="D11" s="43"/>
    </row>
    <row r="12" spans="2:4">
      <c r="B12" s="44"/>
      <c r="C12" s="43"/>
      <c r="D12" s="43"/>
    </row>
    <row r="13" spans="2:4">
      <c r="B13" s="44"/>
      <c r="C13" s="43"/>
      <c r="D13" s="43"/>
    </row>
    <row r="14" spans="2:4">
      <c r="B14" s="44"/>
      <c r="C14" s="43"/>
      <c r="D14" s="43"/>
    </row>
    <row r="15" spans="2:4">
      <c r="B15" s="44"/>
      <c r="C15" s="43"/>
      <c r="D15" s="43"/>
    </row>
    <row r="16" spans="2:4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s="12" t="s">
        <v>10</v>
      </c>
      <c r="D5" s="14"/>
      <c r="E5" s="14"/>
      <c r="F5" s="14"/>
    </row>
    <row r="6" spans="2:6">
      <c r="B6" s="16" t="s">
        <v>11</v>
      </c>
      <c r="C6" s="12" t="s">
        <v>12</v>
      </c>
      <c r="D6" s="14"/>
      <c r="E6" s="14"/>
      <c r="F6" s="14"/>
    </row>
    <row r="7" spans="2:6">
      <c r="B7" s="16" t="s">
        <v>11</v>
      </c>
      <c r="C7" s="14" t="s">
        <v>13</v>
      </c>
      <c r="D7" s="14"/>
      <c r="E7" s="14"/>
      <c r="F7" s="14"/>
    </row>
    <row r="8" spans="2:6">
      <c r="B8" s="16" t="s">
        <v>11</v>
      </c>
      <c r="C8" s="14" t="s">
        <v>14</v>
      </c>
      <c r="D8" s="14"/>
      <c r="E8" s="14"/>
      <c r="F8" s="14"/>
    </row>
    <row r="9" spans="2:6">
      <c r="B9" s="14" t="s">
        <v>15</v>
      </c>
      <c r="C9" s="14"/>
      <c r="D9" s="14"/>
      <c r="E9" s="14"/>
      <c r="F9" s="14"/>
    </row>
    <row r="10" spans="2:3">
      <c r="B10" s="16" t="s">
        <v>11</v>
      </c>
      <c r="C10" s="14" t="s">
        <v>16</v>
      </c>
    </row>
    <row r="11" spans="2:3">
      <c r="B11" s="16"/>
      <c r="C11" s="14"/>
    </row>
    <row r="12" ht="22.5" spans="2:7">
      <c r="B12" s="13" t="s">
        <v>17</v>
      </c>
      <c r="C12" s="13"/>
      <c r="D12" s="13"/>
      <c r="E12" s="13"/>
      <c r="F12" s="13"/>
      <c r="G12" s="13"/>
    </row>
    <row r="14" spans="2:3">
      <c r="B14" s="14" t="s">
        <v>18</v>
      </c>
      <c r="C14" s="14"/>
    </row>
    <row r="15" spans="2:3">
      <c r="B15" s="16" t="s">
        <v>11</v>
      </c>
      <c r="C15" s="14" t="s">
        <v>19</v>
      </c>
    </row>
    <row r="16" spans="2:3">
      <c r="B16" s="14" t="s">
        <v>20</v>
      </c>
      <c r="C16" s="14"/>
    </row>
    <row r="17" spans="2:3">
      <c r="B17" s="16" t="s">
        <v>11</v>
      </c>
      <c r="C17" s="14" t="s">
        <v>21</v>
      </c>
    </row>
    <row r="18" spans="2:3">
      <c r="B18" s="14" t="s">
        <v>22</v>
      </c>
      <c r="C18" s="14"/>
    </row>
    <row r="19" spans="2:3">
      <c r="B19" s="16" t="s">
        <v>11</v>
      </c>
      <c r="C19" s="14" t="s">
        <v>23</v>
      </c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7"/>
  <sheetViews>
    <sheetView zoomScale="85" zoomScaleNormal="85" workbookViewId="0">
      <pane xSplit="11" ySplit="1" topLeftCell="L55" activePane="bottomRight" state="frozen"/>
      <selection/>
      <selection pane="topRight"/>
      <selection pane="bottomLeft"/>
      <selection pane="bottomRight" activeCell="N16" sqref="N16"/>
    </sheetView>
  </sheetViews>
  <sheetFormatPr defaultColWidth="9" defaultRowHeight="16.5"/>
  <cols>
    <col min="1" max="20" width="9" style="12"/>
    <col min="21" max="21" width="2.05833333333333" style="29" customWidth="1"/>
    <col min="22" max="16384" width="9" style="12"/>
  </cols>
  <sheetData>
    <row r="1" s="11" customFormat="1" ht="30" customHeight="1" spans="1:38">
      <c r="A1" s="11" t="s">
        <v>8</v>
      </c>
      <c r="V1" s="11" t="s">
        <v>24</v>
      </c>
      <c r="W1" s="33"/>
      <c r="AL1" s="36"/>
    </row>
    <row r="3" ht="22.5" spans="2:24">
      <c r="B3" s="30" t="s">
        <v>25</v>
      </c>
      <c r="C3" s="30"/>
      <c r="D3" s="30"/>
      <c r="E3" s="30"/>
      <c r="F3" s="30"/>
      <c r="G3" s="30"/>
      <c r="X3" s="34" t="s">
        <v>26</v>
      </c>
    </row>
    <row r="4" spans="14:23">
      <c r="N4" s="16"/>
      <c r="W4" s="12" t="s">
        <v>10</v>
      </c>
    </row>
    <row r="5" spans="10:24">
      <c r="J5"/>
      <c r="L5" s="14"/>
      <c r="M5" s="14"/>
      <c r="N5" s="16"/>
      <c r="O5" s="14"/>
      <c r="W5" s="16" t="s">
        <v>11</v>
      </c>
      <c r="X5" s="12" t="s">
        <v>12</v>
      </c>
    </row>
    <row r="6" spans="23:24">
      <c r="W6" s="16" t="s">
        <v>11</v>
      </c>
      <c r="X6" s="14" t="s">
        <v>13</v>
      </c>
    </row>
    <row r="7" spans="23:24">
      <c r="W7" s="16" t="s">
        <v>11</v>
      </c>
      <c r="X7" s="14" t="s">
        <v>14</v>
      </c>
    </row>
    <row r="8" spans="23:23">
      <c r="W8" s="12" t="s">
        <v>27</v>
      </c>
    </row>
    <row r="9" spans="12:24">
      <c r="L9" s="14"/>
      <c r="M9" s="14"/>
      <c r="W9" s="16" t="s">
        <v>11</v>
      </c>
      <c r="X9" s="14" t="s">
        <v>28</v>
      </c>
    </row>
    <row r="10" spans="12:24">
      <c r="L10" s="16"/>
      <c r="M10" s="14"/>
      <c r="W10" s="16" t="s">
        <v>11</v>
      </c>
      <c r="X10" s="14" t="s">
        <v>29</v>
      </c>
    </row>
    <row r="11" spans="2:24">
      <c r="B11" s="12" t="s">
        <v>30</v>
      </c>
      <c r="L11" s="16"/>
      <c r="M11" s="14"/>
      <c r="W11" s="16" t="s">
        <v>11</v>
      </c>
      <c r="X11" s="14" t="s">
        <v>31</v>
      </c>
    </row>
    <row r="12" spans="2:24">
      <c r="B12" s="12" t="s">
        <v>32</v>
      </c>
      <c r="L12" s="14"/>
      <c r="M12" s="14"/>
      <c r="W12" s="14" t="s">
        <v>33</v>
      </c>
      <c r="X12" s="14"/>
    </row>
    <row r="13" spans="12:24">
      <c r="L13" s="16"/>
      <c r="M13" s="14"/>
      <c r="W13" s="16" t="s">
        <v>11</v>
      </c>
      <c r="X13" s="14" t="s">
        <v>16</v>
      </c>
    </row>
    <row r="14" spans="14:24">
      <c r="N14" s="14"/>
      <c r="W14" s="32" t="s">
        <v>34</v>
      </c>
      <c r="X14" s="12" t="s">
        <v>35</v>
      </c>
    </row>
    <row r="15" spans="14:23">
      <c r="N15" s="14"/>
      <c r="W15" s="12" t="s">
        <v>36</v>
      </c>
    </row>
    <row r="16" spans="14:24">
      <c r="N16" s="14"/>
      <c r="W16" s="32" t="s">
        <v>34</v>
      </c>
      <c r="X16" s="14" t="s">
        <v>37</v>
      </c>
    </row>
    <row r="17" spans="23:24">
      <c r="W17" s="16" t="s">
        <v>11</v>
      </c>
      <c r="X17" s="14" t="s">
        <v>38</v>
      </c>
    </row>
    <row r="18" spans="23:24">
      <c r="W18" s="16" t="s">
        <v>11</v>
      </c>
      <c r="X18" s="14" t="s">
        <v>39</v>
      </c>
    </row>
    <row r="19" spans="16:16">
      <c r="P19"/>
    </row>
    <row r="21" spans="13:14">
      <c r="M21" s="14"/>
      <c r="N21" s="14"/>
    </row>
    <row r="22" spans="13:14">
      <c r="M22" s="16"/>
      <c r="N22" s="14"/>
    </row>
    <row r="23" spans="13:14">
      <c r="M23" s="14"/>
      <c r="N23" s="14"/>
    </row>
    <row r="24" spans="13:24">
      <c r="M24" s="16"/>
      <c r="N24" s="14"/>
      <c r="X24" s="14"/>
    </row>
    <row r="25" spans="24:24">
      <c r="X25" s="14"/>
    </row>
    <row r="26" spans="23:23">
      <c r="W26" s="16"/>
    </row>
    <row r="27" spans="23:23">
      <c r="W27" s="16"/>
    </row>
    <row r="28" spans="23:23">
      <c r="W28" s="16"/>
    </row>
    <row r="29" s="29" customFormat="1" ht="22.5" spans="2:23">
      <c r="B29" s="30" t="s">
        <v>40</v>
      </c>
      <c r="C29" s="30"/>
      <c r="D29" s="30"/>
      <c r="E29" s="30"/>
      <c r="F29" s="30"/>
      <c r="G29" s="30"/>
      <c r="W29" s="35"/>
    </row>
    <row r="30" spans="23:23">
      <c r="W30" s="16"/>
    </row>
    <row r="31" spans="12:23">
      <c r="L31" s="12" t="s">
        <v>41</v>
      </c>
      <c r="T31"/>
      <c r="W31" s="12" t="s">
        <v>41</v>
      </c>
    </row>
    <row r="32" spans="12:24">
      <c r="L32" s="32" t="s">
        <v>34</v>
      </c>
      <c r="M32" s="12" t="s">
        <v>42</v>
      </c>
      <c r="W32" s="32" t="s">
        <v>34</v>
      </c>
      <c r="X32" s="12" t="s">
        <v>43</v>
      </c>
    </row>
    <row r="33" spans="11:24">
      <c r="K33"/>
      <c r="L33" s="16" t="s">
        <v>11</v>
      </c>
      <c r="M33" s="12" t="s">
        <v>44</v>
      </c>
      <c r="W33" s="16" t="s">
        <v>11</v>
      </c>
      <c r="X33" s="12" t="s">
        <v>45</v>
      </c>
    </row>
    <row r="34" spans="12:13">
      <c r="L34" s="16" t="s">
        <v>11</v>
      </c>
      <c r="M34" s="12" t="s">
        <v>46</v>
      </c>
    </row>
    <row r="35" spans="12:23">
      <c r="L35" s="12" t="s">
        <v>47</v>
      </c>
      <c r="O35"/>
      <c r="W35" s="12" t="s">
        <v>47</v>
      </c>
    </row>
    <row r="36" spans="12:24">
      <c r="L36" s="16" t="s">
        <v>11</v>
      </c>
      <c r="M36" s="12" t="s">
        <v>48</v>
      </c>
      <c r="S36"/>
      <c r="W36" s="32" t="s">
        <v>34</v>
      </c>
      <c r="X36" s="12" t="s">
        <v>49</v>
      </c>
    </row>
    <row r="37" spans="12:13">
      <c r="L37" s="32" t="s">
        <v>34</v>
      </c>
      <c r="M37" s="12" t="s">
        <v>49</v>
      </c>
    </row>
    <row r="38" spans="12:23">
      <c r="L38" s="12" t="s">
        <v>50</v>
      </c>
      <c r="R38"/>
      <c r="W38" s="12" t="s">
        <v>50</v>
      </c>
    </row>
    <row r="39" spans="12:24">
      <c r="L39" s="32" t="s">
        <v>34</v>
      </c>
      <c r="M39" s="12" t="s">
        <v>51</v>
      </c>
      <c r="W39" s="32" t="s">
        <v>34</v>
      </c>
      <c r="X39" s="12" t="s">
        <v>52</v>
      </c>
    </row>
    <row r="40" spans="12:13">
      <c r="L40" s="32" t="s">
        <v>34</v>
      </c>
      <c r="M40" s="12" t="s">
        <v>53</v>
      </c>
    </row>
    <row r="41" spans="12:23">
      <c r="L41" s="12" t="s">
        <v>54</v>
      </c>
      <c r="W41" s="12" t="s">
        <v>54</v>
      </c>
    </row>
    <row r="42" spans="12:24">
      <c r="L42" s="32" t="s">
        <v>34</v>
      </c>
      <c r="M42" s="12" t="s">
        <v>55</v>
      </c>
      <c r="W42" s="32" t="s">
        <v>34</v>
      </c>
      <c r="X42" s="12" t="s">
        <v>56</v>
      </c>
    </row>
    <row r="43" spans="12:24">
      <c r="L43" s="32" t="s">
        <v>34</v>
      </c>
      <c r="M43" s="12" t="s">
        <v>57</v>
      </c>
      <c r="W43" s="32" t="s">
        <v>34</v>
      </c>
      <c r="X43" s="12" t="s">
        <v>58</v>
      </c>
    </row>
    <row r="44" spans="12:24">
      <c r="L44" s="32" t="s">
        <v>34</v>
      </c>
      <c r="M44" s="12" t="s">
        <v>59</v>
      </c>
      <c r="X44" s="12" t="s">
        <v>60</v>
      </c>
    </row>
    <row r="45" spans="12:24">
      <c r="L45" s="32"/>
      <c r="O45"/>
      <c r="W45" s="32" t="s">
        <v>34</v>
      </c>
      <c r="X45" s="12" t="s">
        <v>61</v>
      </c>
    </row>
    <row r="46" spans="23:23">
      <c r="W46" s="32"/>
    </row>
    <row r="47" spans="12:13">
      <c r="L47" s="32" t="s">
        <v>34</v>
      </c>
      <c r="M47" s="12" t="s">
        <v>62</v>
      </c>
    </row>
    <row r="48" spans="13:23">
      <c r="M48"/>
      <c r="W48" s="32"/>
    </row>
    <row r="49" spans="23:23">
      <c r="W49" s="32"/>
    </row>
    <row r="50" spans="17:17">
      <c r="Q50"/>
    </row>
    <row r="51" spans="12:23">
      <c r="L51" s="32" t="s">
        <v>34</v>
      </c>
      <c r="M51" s="12" t="s">
        <v>63</v>
      </c>
      <c r="W51" s="32"/>
    </row>
    <row r="52" spans="2:24">
      <c r="B52" s="31" t="s">
        <v>64</v>
      </c>
      <c r="M52"/>
      <c r="W52" s="32"/>
      <c r="X52" s="14"/>
    </row>
    <row r="54" spans="12:23">
      <c r="L54" s="32" t="s">
        <v>34</v>
      </c>
      <c r="M54" s="12" t="s">
        <v>65</v>
      </c>
      <c r="W54" s="32"/>
    </row>
    <row r="55" spans="13:23">
      <c r="M55"/>
      <c r="W55" s="32"/>
    </row>
    <row r="56" spans="14:14">
      <c r="N56"/>
    </row>
    <row r="57" spans="19:19">
      <c r="S57"/>
    </row>
    <row r="58" spans="13:13">
      <c r="M58"/>
    </row>
    <row r="59" spans="12:18">
      <c r="L59" s="32"/>
      <c r="O59"/>
      <c r="Q59"/>
      <c r="R59"/>
    </row>
    <row r="60" spans="12:12">
      <c r="L60" s="32"/>
    </row>
    <row r="62" spans="12:23">
      <c r="L62" s="12" t="s">
        <v>66</v>
      </c>
      <c r="W62" s="12" t="s">
        <v>66</v>
      </c>
    </row>
    <row r="63" spans="12:24">
      <c r="L63" s="32" t="s">
        <v>34</v>
      </c>
      <c r="M63" s="12" t="s">
        <v>67</v>
      </c>
      <c r="W63" s="32" t="s">
        <v>34</v>
      </c>
      <c r="X63" s="12" t="s">
        <v>67</v>
      </c>
    </row>
    <row r="64" spans="12:23">
      <c r="L64" s="12" t="s">
        <v>68</v>
      </c>
      <c r="W64" s="12" t="s">
        <v>68</v>
      </c>
    </row>
    <row r="65" spans="12:24">
      <c r="L65" s="32" t="s">
        <v>34</v>
      </c>
      <c r="M65" s="12" t="s">
        <v>69</v>
      </c>
      <c r="W65" s="32" t="s">
        <v>34</v>
      </c>
      <c r="X65" s="12" t="s">
        <v>69</v>
      </c>
    </row>
    <row r="66" spans="12:24">
      <c r="L66" s="32" t="s">
        <v>34</v>
      </c>
      <c r="M66" s="12" t="s">
        <v>70</v>
      </c>
      <c r="N66"/>
      <c r="O66"/>
      <c r="W66" s="32"/>
      <c r="X66" s="12" t="s">
        <v>71</v>
      </c>
    </row>
    <row r="67" spans="23:23">
      <c r="W67" s="32"/>
    </row>
    <row r="69" spans="12:23">
      <c r="L69" s="12" t="s">
        <v>72</v>
      </c>
      <c r="W69" s="12" t="s">
        <v>72</v>
      </c>
    </row>
    <row r="70" spans="2:24">
      <c r="B70"/>
      <c r="J70"/>
      <c r="L70" s="32" t="s">
        <v>34</v>
      </c>
      <c r="M70" s="12" t="s">
        <v>73</v>
      </c>
      <c r="N70"/>
      <c r="W70" s="32" t="s">
        <v>34</v>
      </c>
      <c r="X70" s="12" t="s">
        <v>74</v>
      </c>
    </row>
    <row r="71" spans="2:24">
      <c r="B71"/>
      <c r="L71" s="32" t="s">
        <v>34</v>
      </c>
      <c r="M71" s="12" t="s">
        <v>75</v>
      </c>
      <c r="O71"/>
      <c r="W71" s="32" t="s">
        <v>34</v>
      </c>
      <c r="X71" s="12" t="s">
        <v>76</v>
      </c>
    </row>
    <row r="72" spans="12:24">
      <c r="L72" s="32" t="s">
        <v>34</v>
      </c>
      <c r="M72" s="12" t="s">
        <v>77</v>
      </c>
      <c r="Q72"/>
      <c r="X72" s="12" t="s">
        <v>78</v>
      </c>
    </row>
    <row r="73" spans="23:24">
      <c r="W73" s="32" t="s">
        <v>34</v>
      </c>
      <c r="X73" s="12" t="s">
        <v>79</v>
      </c>
    </row>
    <row r="74" spans="4:24">
      <c r="D74"/>
      <c r="W74" s="32"/>
      <c r="X74" s="12" t="s">
        <v>80</v>
      </c>
    </row>
    <row r="75" spans="23:24">
      <c r="W75" s="32" t="s">
        <v>34</v>
      </c>
      <c r="X75" s="12" t="s">
        <v>81</v>
      </c>
    </row>
    <row r="76" spans="16:24">
      <c r="P76"/>
      <c r="W76" s="32" t="s">
        <v>34</v>
      </c>
      <c r="X76" s="12" t="s">
        <v>82</v>
      </c>
    </row>
    <row r="77" spans="9:23">
      <c r="I77"/>
      <c r="W77" s="32"/>
    </row>
    <row r="78" spans="6:23">
      <c r="F78"/>
      <c r="I78"/>
      <c r="J78"/>
      <c r="L78" s="32"/>
      <c r="W78" s="32"/>
    </row>
    <row r="79" spans="12:13">
      <c r="L79" s="32"/>
      <c r="M79" s="12" t="s">
        <v>83</v>
      </c>
    </row>
    <row r="80" spans="23:23">
      <c r="W80" s="32"/>
    </row>
    <row r="81" spans="12:23">
      <c r="L81" s="32"/>
      <c r="O81" s="12" t="s">
        <v>84</v>
      </c>
      <c r="R81"/>
      <c r="W81" s="32"/>
    </row>
    <row r="82" spans="12:13">
      <c r="L82" s="32" t="s">
        <v>34</v>
      </c>
      <c r="M82" s="12" t="s">
        <v>85</v>
      </c>
    </row>
    <row r="83" spans="8:13">
      <c r="H83"/>
      <c r="L83" s="32" t="s">
        <v>34</v>
      </c>
      <c r="M83" s="12" t="s">
        <v>77</v>
      </c>
    </row>
    <row r="84" spans="12:20">
      <c r="L84" s="32"/>
      <c r="N84"/>
      <c r="T84"/>
    </row>
    <row r="85" spans="12:12">
      <c r="L85" s="32"/>
    </row>
    <row r="87" spans="12:23">
      <c r="L87" s="32"/>
      <c r="W87" s="32"/>
    </row>
    <row r="88" spans="12:18">
      <c r="L88" s="32"/>
      <c r="R88"/>
    </row>
    <row r="89" spans="12:13">
      <c r="L89" s="32" t="s">
        <v>34</v>
      </c>
      <c r="M89" s="12" t="s">
        <v>86</v>
      </c>
    </row>
    <row r="90" spans="12:23">
      <c r="L90" s="32" t="s">
        <v>34</v>
      </c>
      <c r="M90" s="12" t="s">
        <v>77</v>
      </c>
      <c r="N90"/>
      <c r="W90" s="32"/>
    </row>
    <row r="91" spans="12:23">
      <c r="L91" s="32"/>
      <c r="W91" s="32"/>
    </row>
    <row r="93" spans="12:24">
      <c r="L93" s="32"/>
      <c r="W93" s="32"/>
      <c r="X93" s="14"/>
    </row>
    <row r="94" spans="12:24">
      <c r="L94" s="32"/>
      <c r="W94" s="32"/>
      <c r="X94" s="14"/>
    </row>
    <row r="95" spans="12:23">
      <c r="L95" s="32"/>
      <c r="W95" s="32"/>
    </row>
    <row r="96" spans="11:23">
      <c r="K96"/>
      <c r="L96" s="32"/>
      <c r="W96" s="32"/>
    </row>
    <row r="98" spans="12:24">
      <c r="L98" s="32"/>
      <c r="W98" s="32"/>
      <c r="X98" s="14"/>
    </row>
    <row r="99" spans="12:23">
      <c r="L99" s="32"/>
      <c r="W99" s="32"/>
    </row>
    <row r="100" spans="12:23">
      <c r="L100" s="32"/>
      <c r="W100" s="32"/>
    </row>
    <row r="102" spans="12:16">
      <c r="L102" s="32"/>
      <c r="P102"/>
    </row>
    <row r="103" spans="12:12">
      <c r="L103" s="32"/>
    </row>
    <row r="104" spans="12:12">
      <c r="L104" s="32"/>
    </row>
    <row r="108" spans="12:12">
      <c r="L108" s="32"/>
    </row>
    <row r="110" spans="12:12">
      <c r="L110" s="32"/>
    </row>
    <row r="111" spans="12:12">
      <c r="L111" s="32"/>
    </row>
    <row r="113" spans="2:2">
      <c r="B113"/>
    </row>
    <row r="117" spans="16:16">
      <c r="P117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24" sqref="E24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88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89</v>
      </c>
      <c r="C5" s="19" t="s">
        <v>90</v>
      </c>
      <c r="D5" s="19" t="s">
        <v>91</v>
      </c>
      <c r="E5" s="19" t="s">
        <v>92</v>
      </c>
      <c r="F5" s="19" t="s">
        <v>93</v>
      </c>
      <c r="G5" s="19" t="s">
        <v>94</v>
      </c>
      <c r="H5" s="19" t="s">
        <v>95</v>
      </c>
    </row>
    <row r="6" s="12" customFormat="1" spans="2:8">
      <c r="B6" s="20" t="s">
        <v>96</v>
      </c>
      <c r="C6" s="21" t="s">
        <v>97</v>
      </c>
      <c r="D6" s="21" t="s">
        <v>97</v>
      </c>
      <c r="E6" s="21" t="s">
        <v>97</v>
      </c>
      <c r="F6" s="21" t="s">
        <v>98</v>
      </c>
      <c r="G6" s="21" t="s">
        <v>97</v>
      </c>
      <c r="H6" s="21" t="s">
        <v>97</v>
      </c>
    </row>
    <row r="7" s="12" customFormat="1" ht="30" spans="2:8">
      <c r="B7" s="22" t="s">
        <v>99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100</v>
      </c>
      <c r="C8" s="23"/>
      <c r="D8" s="23"/>
      <c r="E8" s="23"/>
      <c r="F8" s="23"/>
      <c r="G8" s="23"/>
      <c r="H8" s="23"/>
    </row>
    <row r="9" s="12" customFormat="1" spans="2:8">
      <c r="B9" s="18" t="s">
        <v>101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102</v>
      </c>
    </row>
    <row r="17" s="12" customFormat="1"/>
    <row r="18" s="12" customFormat="1" spans="2:7">
      <c r="B18" s="28" t="s">
        <v>103</v>
      </c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2:9">
      <c r="B20" s="12" t="s">
        <v>104</v>
      </c>
      <c r="C20" s="16"/>
      <c r="D20" s="16"/>
      <c r="E20" s="16"/>
      <c r="F20" s="16"/>
      <c r="G20" s="16"/>
      <c r="I20" s="16"/>
    </row>
    <row r="22" spans="2:5">
      <c r="B22" s="16" t="s">
        <v>105</v>
      </c>
      <c r="C22" s="16" t="s">
        <v>106</v>
      </c>
      <c r="D22" s="16" t="s">
        <v>107</v>
      </c>
      <c r="E22" s="16" t="s">
        <v>108</v>
      </c>
    </row>
    <row r="23" spans="2:5">
      <c r="B23" s="16" t="s">
        <v>105</v>
      </c>
      <c r="C23" s="16" t="s">
        <v>109</v>
      </c>
      <c r="E23" s="16" t="s">
        <v>110</v>
      </c>
    </row>
    <row r="24" spans="2:5">
      <c r="B24" s="16">
        <v>1</v>
      </c>
      <c r="C24" s="16">
        <v>1</v>
      </c>
      <c r="D24" s="16" t="s">
        <v>111</v>
      </c>
      <c r="E24" s="16" t="s">
        <v>112</v>
      </c>
    </row>
    <row r="25" spans="2:5">
      <c r="B25" s="16">
        <v>2</v>
      </c>
      <c r="C25" s="16">
        <v>2</v>
      </c>
      <c r="D25" s="16" t="s">
        <v>113</v>
      </c>
      <c r="E25" s="16" t="s">
        <v>114</v>
      </c>
    </row>
    <row r="26" s="15" customFormat="1" spans="2:12">
      <c r="B26" s="16">
        <v>3</v>
      </c>
      <c r="C26" s="16">
        <v>3</v>
      </c>
      <c r="D26" s="16" t="s">
        <v>115</v>
      </c>
      <c r="E26" s="16" t="s">
        <v>116</v>
      </c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117</v>
      </c>
    </row>
    <row r="3" ht="22.5" spans="2:7">
      <c r="B3" s="13" t="s">
        <v>118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 t="s">
        <v>119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7"/>
  <sheetViews>
    <sheetView tabSelected="1" topLeftCell="A15" workbookViewId="0">
      <selection activeCell="C22" sqref="C22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120</v>
      </c>
    </row>
    <row r="3" ht="22.5" spans="2:8">
      <c r="B3" s="5" t="s">
        <v>121</v>
      </c>
      <c r="C3" s="5"/>
      <c r="D3" s="5"/>
      <c r="E3" s="5"/>
      <c r="F3" s="5"/>
      <c r="G3" s="5"/>
      <c r="H3" s="5"/>
    </row>
    <row r="4" ht="63" customHeight="1" spans="2:19">
      <c r="B4" s="6" t="s">
        <v>122</v>
      </c>
      <c r="C4" s="6" t="s">
        <v>123</v>
      </c>
      <c r="D4" s="6" t="s">
        <v>124</v>
      </c>
      <c r="E4" s="6" t="s">
        <v>125</v>
      </c>
      <c r="F4" s="7" t="s">
        <v>126</v>
      </c>
      <c r="G4" s="7" t="s">
        <v>127</v>
      </c>
      <c r="H4" s="7" t="s">
        <v>117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63" customHeight="1" spans="2:19">
      <c r="B5" s="6">
        <v>1</v>
      </c>
      <c r="C5" s="6" t="s">
        <v>128</v>
      </c>
      <c r="D5" s="6" t="s">
        <v>129</v>
      </c>
      <c r="E5" s="6" t="s">
        <v>129</v>
      </c>
      <c r="F5" s="6" t="s">
        <v>130</v>
      </c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2.5" spans="2:19">
      <c r="B6" s="5" t="s">
        <v>131</v>
      </c>
      <c r="C6" s="5"/>
      <c r="D6" s="5"/>
      <c r="E6" s="5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63" customHeight="1" spans="2:19">
      <c r="B7" s="6" t="s">
        <v>122</v>
      </c>
      <c r="C7" s="6" t="s">
        <v>123</v>
      </c>
      <c r="D7" s="6" t="s">
        <v>124</v>
      </c>
      <c r="E7" s="6" t="s">
        <v>125</v>
      </c>
      <c r="F7" s="7" t="s">
        <v>126</v>
      </c>
      <c r="G7" s="7" t="s">
        <v>127</v>
      </c>
      <c r="H7" s="7" t="s">
        <v>117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63" customHeight="1" spans="2:19">
      <c r="B8" s="6">
        <v>1</v>
      </c>
      <c r="C8" s="6" t="s">
        <v>132</v>
      </c>
      <c r="D8" s="6" t="s">
        <v>133</v>
      </c>
      <c r="E8" s="6" t="s">
        <v>134</v>
      </c>
      <c r="F8" s="6" t="s">
        <v>130</v>
      </c>
      <c r="G8" s="6" t="s">
        <v>135</v>
      </c>
      <c r="H8" s="6" t="str">
        <f>_xlfn.DISPIMG("ID_038E1CC3ADFD41DB8DF74A388D58FAF5",1)</f>
        <v>=DISPIMG("ID_038E1CC3ADFD41DB8DF74A388D58FAF5",1)</v>
      </c>
      <c r="L8" s="10"/>
      <c r="M8" s="10"/>
      <c r="N8" s="10"/>
      <c r="O8" s="10"/>
      <c r="P8" s="10"/>
      <c r="Q8" s="10"/>
      <c r="R8" s="10"/>
      <c r="S8" s="10"/>
    </row>
    <row r="9" ht="22.5" spans="2:8">
      <c r="B9" s="5" t="s">
        <v>136</v>
      </c>
      <c r="C9" s="5"/>
      <c r="D9" s="5"/>
      <c r="E9" s="5"/>
      <c r="F9" s="5"/>
      <c r="G9" s="5"/>
      <c r="H9" s="5"/>
    </row>
    <row r="10" ht="63" customHeight="1" spans="2:19">
      <c r="B10" s="6" t="s">
        <v>122</v>
      </c>
      <c r="C10" s="6" t="s">
        <v>123</v>
      </c>
      <c r="D10" s="6" t="s">
        <v>137</v>
      </c>
      <c r="E10" s="6" t="s">
        <v>125</v>
      </c>
      <c r="F10" s="7" t="s">
        <v>126</v>
      </c>
      <c r="G10" s="7" t="s">
        <v>138</v>
      </c>
      <c r="H10" s="7" t="s">
        <v>117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63" customHeight="1" spans="2:19">
      <c r="B11" s="6">
        <v>1</v>
      </c>
      <c r="C11" s="6" t="s">
        <v>139</v>
      </c>
      <c r="D11" s="7" t="s">
        <v>140</v>
      </c>
      <c r="E11" s="6" t="s">
        <v>141</v>
      </c>
      <c r="F11" s="7"/>
      <c r="G11" s="7" t="s">
        <v>142</v>
      </c>
      <c r="H11" s="7" t="str">
        <f>_xlfn.DISPIMG("ID_1916E6C58F934494B0368CD4FB5A4A95",1)</f>
        <v>=DISPIMG("ID_1916E6C58F934494B0368CD4FB5A4A95",1)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63" customHeight="1" spans="2:19">
      <c r="B12" s="6">
        <v>2</v>
      </c>
      <c r="C12" s="6" t="s">
        <v>139</v>
      </c>
      <c r="D12" s="7" t="s">
        <v>143</v>
      </c>
      <c r="E12" s="6" t="s">
        <v>144</v>
      </c>
      <c r="F12" s="7" t="s">
        <v>145</v>
      </c>
      <c r="G12" s="7" t="s">
        <v>142</v>
      </c>
      <c r="H12" s="7" t="str">
        <f>_xlfn.DISPIMG("ID_AF35F692A04249C08EB9DD9C3B7A6852",1)</f>
        <v>=DISPIMG("ID_AF35F692A04249C08EB9DD9C3B7A6852",1)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ht="63" customHeight="1" spans="2:19">
      <c r="B13" s="6">
        <v>3</v>
      </c>
      <c r="C13" s="6" t="s">
        <v>139</v>
      </c>
      <c r="D13" s="7" t="s">
        <v>143</v>
      </c>
      <c r="E13" s="6" t="s">
        <v>146</v>
      </c>
      <c r="F13" s="7" t="s">
        <v>145</v>
      </c>
      <c r="G13" s="7" t="s">
        <v>142</v>
      </c>
      <c r="H13" s="7" t="str">
        <f>_xlfn.DISPIMG("ID_AD6BAE4B184B4F8ABA2D23068EFD9636",1)</f>
        <v>=DISPIMG("ID_AD6BAE4B184B4F8ABA2D23068EFD9636",1)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63" customHeight="1" spans="2:19">
      <c r="B14" s="6">
        <v>4</v>
      </c>
      <c r="C14" s="6" t="s">
        <v>139</v>
      </c>
      <c r="D14" s="7" t="s">
        <v>143</v>
      </c>
      <c r="E14" s="6" t="s">
        <v>147</v>
      </c>
      <c r="F14" s="7" t="s">
        <v>145</v>
      </c>
      <c r="G14" s="7" t="s">
        <v>142</v>
      </c>
      <c r="H14" s="7" t="str">
        <f>_xlfn.DISPIMG("ID_EDC434BB7C834D99B82E71CD7D4529C0",1)</f>
        <v>=DISPIMG("ID_EDC434BB7C834D99B82E71CD7D4529C0",1)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63" customHeight="1" spans="2:19">
      <c r="B15" s="6">
        <v>5</v>
      </c>
      <c r="C15" s="6" t="s">
        <v>139</v>
      </c>
      <c r="D15" s="7" t="s">
        <v>143</v>
      </c>
      <c r="E15" s="6" t="s">
        <v>148</v>
      </c>
      <c r="F15" s="7" t="s">
        <v>145</v>
      </c>
      <c r="G15" s="7" t="s">
        <v>142</v>
      </c>
      <c r="H15" s="7" t="str">
        <f>_xlfn.DISPIMG("ID_D1B7178DEBA4488D9F9886DD324A51BF",1)</f>
        <v>=DISPIMG("ID_D1B7178DEBA4488D9F9886DD324A51BF",1)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63" customHeight="1" spans="2:19">
      <c r="B16" s="6">
        <v>6</v>
      </c>
      <c r="C16" s="6" t="s">
        <v>139</v>
      </c>
      <c r="D16" s="7" t="s">
        <v>143</v>
      </c>
      <c r="E16" s="6" t="s">
        <v>149</v>
      </c>
      <c r="F16" s="7" t="s">
        <v>145</v>
      </c>
      <c r="G16" s="7" t="s">
        <v>142</v>
      </c>
      <c r="H16" s="7" t="str">
        <f>_xlfn.DISPIMG("ID_E5B3EF9B9F7C4CCEB7014E12FD1EF5BA",1)</f>
        <v>=DISPIMG("ID_E5B3EF9B9F7C4CCEB7014E12FD1EF5BA",1)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ht="63" customHeight="1" spans="2:19">
      <c r="B17" s="6">
        <v>7</v>
      </c>
      <c r="C17" s="6" t="s">
        <v>139</v>
      </c>
      <c r="D17" s="7" t="s">
        <v>143</v>
      </c>
      <c r="E17" s="6" t="s">
        <v>150</v>
      </c>
      <c r="F17" s="7" t="s">
        <v>145</v>
      </c>
      <c r="G17" s="7" t="s">
        <v>142</v>
      </c>
      <c r="H17" s="7" t="str">
        <f>_xlfn.DISPIMG("ID_E06B64B053284A238EF139ED0F9E905C",1)</f>
        <v>=DISPIMG("ID_E06B64B053284A238EF139ED0F9E905C",1)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ht="63" customHeight="1" spans="2:19">
      <c r="B18" s="6">
        <v>8</v>
      </c>
      <c r="C18" s="6" t="s">
        <v>139</v>
      </c>
      <c r="D18" s="7" t="s">
        <v>143</v>
      </c>
      <c r="E18" s="6" t="s">
        <v>151</v>
      </c>
      <c r="F18" s="7" t="s">
        <v>145</v>
      </c>
      <c r="G18" s="7" t="s">
        <v>142</v>
      </c>
      <c r="H18" s="7" t="str">
        <f>_xlfn.DISPIMG("ID_AD3BA290DFCD4341BB37542D55A7A3D8",1)</f>
        <v>=DISPIMG("ID_AD3BA290DFCD4341BB37542D55A7A3D8",1)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63" customHeight="1" spans="2:19">
      <c r="B19" s="6">
        <v>9</v>
      </c>
      <c r="C19" s="6" t="s">
        <v>139</v>
      </c>
      <c r="D19" s="7" t="s">
        <v>143</v>
      </c>
      <c r="E19" s="6" t="s">
        <v>152</v>
      </c>
      <c r="F19" s="7" t="s">
        <v>145</v>
      </c>
      <c r="G19" s="7" t="s">
        <v>142</v>
      </c>
      <c r="H19" s="7" t="str">
        <f>_xlfn.DISPIMG("ID_776E789B2A0B4716A91F1075564D815C",1)</f>
        <v>=DISPIMG("ID_776E789B2A0B4716A91F1075564D815C",1)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63" customHeight="1" spans="2:19">
      <c r="B20" s="6">
        <v>10</v>
      </c>
      <c r="C20" s="6" t="s">
        <v>139</v>
      </c>
      <c r="D20" s="7" t="s">
        <v>153</v>
      </c>
      <c r="E20" s="6" t="s">
        <v>154</v>
      </c>
      <c r="F20" s="7"/>
      <c r="G20" s="7"/>
      <c r="H20" s="7" t="str">
        <f>_xlfn.DISPIMG("ID_6198E4D62B394933AF9CDA141D16F013",1)</f>
        <v>=DISPIMG("ID_6198E4D62B394933AF9CDA141D16F013",1)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22.5" spans="2:8">
      <c r="B21" s="5" t="s">
        <v>155</v>
      </c>
      <c r="C21" s="5"/>
      <c r="D21" s="5"/>
      <c r="E21" s="5"/>
      <c r="F21" s="5"/>
      <c r="G21" s="5"/>
      <c r="H21" s="5"/>
    </row>
    <row r="22" ht="63" customHeight="1" spans="2:19">
      <c r="B22" s="6" t="s">
        <v>122</v>
      </c>
      <c r="C22" s="6" t="s">
        <v>123</v>
      </c>
      <c r="D22" s="6" t="s">
        <v>156</v>
      </c>
      <c r="E22" s="6" t="s">
        <v>125</v>
      </c>
      <c r="F22" s="7" t="s">
        <v>126</v>
      </c>
      <c r="G22" s="7" t="s">
        <v>127</v>
      </c>
      <c r="H22" s="7" t="s">
        <v>117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="2" customFormat="1" ht="63" customHeight="1" spans="1:8">
      <c r="A23" s="2" t="s">
        <v>157</v>
      </c>
      <c r="B23" s="8">
        <v>1</v>
      </c>
      <c r="C23" s="8" t="s">
        <v>158</v>
      </c>
      <c r="D23" s="8" t="s">
        <v>159</v>
      </c>
      <c r="E23" s="8" t="s">
        <v>160</v>
      </c>
      <c r="F23" s="8" t="s">
        <v>161</v>
      </c>
      <c r="G23" s="8"/>
      <c r="H23" s="8" t="str">
        <f>_xlfn.DISPIMG("ID_33FA7A4CDFEE4FE68674F3B2BC758001",1)</f>
        <v>=DISPIMG("ID_33FA7A4CDFEE4FE68674F3B2BC758001",1)</v>
      </c>
    </row>
    <row r="24" s="3" customFormat="1" ht="63" customHeight="1" spans="2:8">
      <c r="B24" s="9">
        <v>2</v>
      </c>
      <c r="C24" s="9" t="s">
        <v>158</v>
      </c>
      <c r="D24" s="9" t="s">
        <v>162</v>
      </c>
      <c r="E24" s="9" t="s">
        <v>163</v>
      </c>
      <c r="F24" s="9"/>
      <c r="G24" s="9"/>
      <c r="H24" s="9" t="str">
        <f>_xlfn.DISPIMG("ID_BFBAEC0996DF4970A55FB7EFAE73CEB0",1)</f>
        <v>=DISPIMG("ID_BFBAEC0996DF4970A55FB7EFAE73CEB0",1)</v>
      </c>
    </row>
    <row r="25" ht="22.5" spans="2:8">
      <c r="B25" s="5" t="s">
        <v>164</v>
      </c>
      <c r="C25" s="5"/>
      <c r="D25" s="5"/>
      <c r="E25" s="5"/>
      <c r="F25" s="5"/>
      <c r="G25" s="5"/>
      <c r="H25" s="5"/>
    </row>
    <row r="26" ht="63" customHeight="1" spans="2:19">
      <c r="B26" s="6" t="s">
        <v>122</v>
      </c>
      <c r="C26" s="6" t="s">
        <v>123</v>
      </c>
      <c r="D26" s="6" t="s">
        <v>124</v>
      </c>
      <c r="E26" s="6" t="s">
        <v>125</v>
      </c>
      <c r="F26" s="7" t="s">
        <v>126</v>
      </c>
      <c r="G26" s="7" t="s">
        <v>127</v>
      </c>
      <c r="H26" s="7" t="s">
        <v>117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ht="63" customHeight="1" spans="2:19">
      <c r="B27" s="6" t="s">
        <v>165</v>
      </c>
      <c r="C27" s="6" t="s">
        <v>165</v>
      </c>
      <c r="D27" s="6" t="s">
        <v>165</v>
      </c>
      <c r="E27" s="6" t="s">
        <v>165</v>
      </c>
      <c r="F27" s="6" t="s">
        <v>165</v>
      </c>
      <c r="G27" s="7" t="s">
        <v>165</v>
      </c>
      <c r="H27" s="7" t="s">
        <v>165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</sheetData>
  <mergeCells count="6">
    <mergeCell ref="A1:XFA1"/>
    <mergeCell ref="B3:H3"/>
    <mergeCell ref="B6:H6"/>
    <mergeCell ref="B9:H9"/>
    <mergeCell ref="B21:H21"/>
    <mergeCell ref="B25:H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2024-08-15T12:05:12Z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