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240" yWindow="795" windowWidth="16440" windowHeight="9360" tabRatio="942"/>
  </bookViews>
  <sheets>
    <sheet name="Supplemental Table S1A" sheetId="26" r:id="rId1"/>
    <sheet name="Supplemental Table S1B" sheetId="3" r:id="rId2"/>
    <sheet name="Supplemental Table S1C" sheetId="5" r:id="rId3"/>
    <sheet name="Supplemental Table S1D" sheetId="35" r:id="rId4"/>
  </sheets>
  <definedNames>
    <definedName name="_xlnm.Print_Area" localSheetId="0">'Supplemental Table S1A'!$A$1:$M$94</definedName>
    <definedName name="_xlnm.Print_Area" localSheetId="1">'Supplemental Table S1B'!$A$1:$B$54</definedName>
    <definedName name="_xlnm.Print_Area" localSheetId="2">'Supplemental Table S1C'!$A$1:$B$43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26" l="1"/>
  <c r="I7" i="26"/>
  <c r="M7" i="26"/>
  <c r="E11" i="26"/>
  <c r="I11" i="26"/>
  <c r="M11" i="26"/>
  <c r="E15" i="26"/>
  <c r="I15" i="26"/>
  <c r="M15" i="26"/>
  <c r="E18" i="26"/>
  <c r="I18" i="26"/>
  <c r="M18" i="26"/>
  <c r="E27" i="26"/>
  <c r="I27" i="26"/>
  <c r="M27" i="26"/>
  <c r="E30" i="26"/>
  <c r="I30" i="26"/>
  <c r="M30" i="26"/>
  <c r="E36" i="26"/>
  <c r="I36" i="26"/>
  <c r="M36" i="26"/>
  <c r="E39" i="26"/>
  <c r="I39" i="26"/>
  <c r="M39" i="26"/>
  <c r="E42" i="26"/>
  <c r="I42" i="26"/>
  <c r="M42" i="26"/>
  <c r="E45" i="26"/>
  <c r="I45" i="26"/>
  <c r="M45" i="26"/>
  <c r="E48" i="26"/>
  <c r="I48" i="26"/>
  <c r="M48" i="26"/>
  <c r="E56" i="26"/>
  <c r="I56" i="26"/>
  <c r="M56" i="26"/>
  <c r="I62" i="26"/>
  <c r="M62" i="26"/>
  <c r="E65" i="26"/>
  <c r="I65" i="26"/>
  <c r="M65" i="26"/>
  <c r="E75" i="26"/>
  <c r="I75" i="26"/>
  <c r="M75" i="26"/>
  <c r="E84" i="26"/>
  <c r="I84" i="26"/>
  <c r="M84" i="26"/>
  <c r="E87" i="26"/>
  <c r="I87" i="26"/>
  <c r="M87" i="26"/>
  <c r="E90" i="26"/>
  <c r="I90" i="26"/>
  <c r="M90" i="26"/>
</calcChain>
</file>

<file path=xl/sharedStrings.xml><?xml version="1.0" encoding="utf-8"?>
<sst xmlns="http://schemas.openxmlformats.org/spreadsheetml/2006/main" count="17659" uniqueCount="1162">
  <si>
    <r>
      <t xml:space="preserve">Curated </t>
    </r>
    <r>
      <rPr>
        <sz val="12"/>
        <rFont val="Calibri"/>
        <family val="2"/>
      </rPr>
      <t xml:space="preserve">distant </t>
    </r>
    <r>
      <rPr>
        <sz val="12"/>
        <rFont val="Calibri"/>
        <family val="2"/>
        <scheme val="minor"/>
      </rPr>
      <t>anatomic site of TCGA biospecimen (if distant metastsis)</t>
    </r>
    <phoneticPr fontId="23" type="noConversion"/>
  </si>
  <si>
    <t xml:space="preserve">     Head/Neck</t>
  </si>
  <si>
    <t xml:space="preserve">     Trunk</t>
  </si>
  <si>
    <t xml:space="preserve">     Extremity</t>
  </si>
  <si>
    <t xml:space="preserve">     Other</t>
  </si>
  <si>
    <t xml:space="preserve">     Unknown</t>
  </si>
  <si>
    <t xml:space="preserve">     I - III</t>
  </si>
  <si>
    <t xml:space="preserve">     IV - V</t>
  </si>
  <si>
    <t xml:space="preserve">     Tis</t>
  </si>
  <si>
    <t xml:space="preserve">     T1</t>
  </si>
  <si>
    <t xml:space="preserve">     T2</t>
  </si>
  <si>
    <t xml:space="preserve">     T3</t>
  </si>
  <si>
    <t xml:space="preserve">     T4</t>
  </si>
  <si>
    <t xml:space="preserve">     TX</t>
  </si>
  <si>
    <t xml:space="preserve">     T0</t>
  </si>
  <si>
    <t xml:space="preserve">     N0</t>
  </si>
  <si>
    <t xml:space="preserve">     N1</t>
  </si>
  <si>
    <t xml:space="preserve">     N2</t>
  </si>
  <si>
    <t xml:space="preserve">     N3</t>
  </si>
  <si>
    <t xml:space="preserve">     NX</t>
  </si>
  <si>
    <t xml:space="preserve">     M0</t>
  </si>
  <si>
    <t xml:space="preserve">     M1</t>
  </si>
  <si>
    <t xml:space="preserve">     Stage 0</t>
  </si>
  <si>
    <t xml:space="preserve">     Stage I</t>
  </si>
  <si>
    <t xml:space="preserve">     Stage II</t>
  </si>
  <si>
    <t xml:space="preserve">     Stage III</t>
  </si>
  <si>
    <t xml:space="preserve">     Stage IV</t>
  </si>
  <si>
    <t>A. Patient Demographic Data and Clinical Information</t>
  </si>
  <si>
    <t>B. Clinical and Pathological Features of Initial Melanoma Diagnosis</t>
  </si>
  <si>
    <t>C. Pathological Features of the TCGA Biospecimen</t>
  </si>
  <si>
    <t>D. Clinical Follow-up</t>
  </si>
  <si>
    <t xml:space="preserve">     Primary Tumor</t>
  </si>
  <si>
    <t xml:space="preserve">     Regional Lymph Node</t>
  </si>
  <si>
    <t xml:space="preserve">     Regional Skin/Soft Tissue</t>
  </si>
  <si>
    <t xml:space="preserve">     Distant Metastasis</t>
  </si>
  <si>
    <t xml:space="preserve">     Alive</t>
  </si>
  <si>
    <t xml:space="preserve">     Dead</t>
  </si>
  <si>
    <t xml:space="preserve">     &lt; 1</t>
  </si>
  <si>
    <t xml:space="preserve">     &gt;/= 1</t>
  </si>
  <si>
    <r>
      <t xml:space="preserve">Curated known primary </t>
    </r>
    <r>
      <rPr>
        <sz val="12"/>
        <rFont val="Calibri"/>
        <family val="2"/>
      </rPr>
      <t xml:space="preserve">melanoma </t>
    </r>
    <r>
      <rPr>
        <sz val="12"/>
        <rFont val="Calibri"/>
        <family val="2"/>
        <scheme val="minor"/>
      </rPr>
      <t>tumor</t>
    </r>
    <phoneticPr fontId="23" type="noConversion"/>
  </si>
  <si>
    <t>Evidence of primary melanoma tumor(s)</t>
  </si>
  <si>
    <t>Curated age (at initial melanoma diagnosis)</t>
  </si>
  <si>
    <t>Curated TCGA age (at time of TCGA biospecimen procurement)</t>
  </si>
  <si>
    <t>Curated primary tumor ulceration at initial melanoma diagnosis</t>
  </si>
  <si>
    <t>Curated site of TCGA biospecimen</t>
  </si>
  <si>
    <t>Curated vital status</t>
  </si>
  <si>
    <t>Curated melanoma-specific vital status</t>
  </si>
  <si>
    <t>Curated overall survival (from time of initial diagnosis)</t>
  </si>
  <si>
    <t>Curated TCGA survival (from time of TCGA biospecimen procurement)</t>
  </si>
  <si>
    <t>Value</t>
  </si>
  <si>
    <t>Response Rate (%)</t>
  </si>
  <si>
    <t xml:space="preserve">     Male</t>
  </si>
  <si>
    <t xml:space="preserve">     Female</t>
  </si>
  <si>
    <t xml:space="preserve">     Mean</t>
  </si>
  <si>
    <t xml:space="preserve">     Median</t>
  </si>
  <si>
    <t xml:space="preserve">     Range</t>
  </si>
  <si>
    <t xml:space="preserve">     Black/African American</t>
  </si>
  <si>
    <t xml:space="preserve">     Asian</t>
  </si>
  <si>
    <t>Known primary melanoma tumor</t>
  </si>
  <si>
    <t xml:space="preserve">     Yes</t>
  </si>
  <si>
    <t xml:space="preserve">     No</t>
  </si>
  <si>
    <t>Clinical and Pathological Features of Initial Melanoma Diagnosis</t>
  </si>
  <si>
    <t>Patient Demographic Data and Clinical Information</t>
  </si>
  <si>
    <t>melanoma_primary_anatomic_site</t>
  </si>
  <si>
    <t>other_primary_anatomic_site</t>
  </si>
  <si>
    <t>tumor_disease_anatomic_site</t>
  </si>
  <si>
    <t>Column Header from Data Portal</t>
  </si>
  <si>
    <t>Race</t>
  </si>
  <si>
    <t>Ethnicity</t>
  </si>
  <si>
    <t>Height (at time of diagnosis)</t>
  </si>
  <si>
    <t>Weight (at time of diagnosis)</t>
  </si>
  <si>
    <t>Days from birth to initial melanoma diagnosis (negative value)</t>
  </si>
  <si>
    <t>History of other (non-melanoma) malignancy</t>
  </si>
  <si>
    <t>Multiple primary melanomas at initial melanoma diagnosis</t>
  </si>
  <si>
    <t>Number of primary melanomas at initial melanoma diagnosis</t>
  </si>
  <si>
    <t>Location of primary melanoma</t>
  </si>
  <si>
    <t>Number of primary melanoma(s) at location of primary melanoma</t>
  </si>
  <si>
    <t>Other location of primary melanoma</t>
  </si>
  <si>
    <t>Primary tumor (Breslow) thickness at initial melanoma diagnosis</t>
  </si>
  <si>
    <t>Primary tumor Clark level at initial melanoma diagnosis</t>
  </si>
  <si>
    <t>Primary tumor ulceration at initial melanoma diagnosis</t>
  </si>
  <si>
    <t>Primary tumor mitotic rate at initial melanoma diagnosis</t>
  </si>
  <si>
    <t>Serum lactate dehydrogenase (LDH) level at initial melanoma diagnosis</t>
  </si>
  <si>
    <t>Primary tumor (T) category at initial melanoma diagnosis</t>
  </si>
  <si>
    <t>Regional node (N) category at initial melanoma diagnosis</t>
  </si>
  <si>
    <t>Distant metastasis (M) category at initial melanoma diagnosis</t>
  </si>
  <si>
    <t>Overall stage (pathological) at initial melanoma diagnosis</t>
  </si>
  <si>
    <t>Edition of AJCC Cancer Staging Manual used</t>
  </si>
  <si>
    <t>pretreatment_history</t>
  </si>
  <si>
    <t>Anatomic site of TCGA biospecimen</t>
  </si>
  <si>
    <t>Days from initial melanoma diagnosis to diagnosis of TCGA biospecimen</t>
  </si>
  <si>
    <t>Days from initial melanoma diagnosis to procurement of TCGA biospecimen</t>
  </si>
  <si>
    <t>Systemic therapy administered prior to procurement of TCGA biospecimen</t>
  </si>
  <si>
    <t>Days from initial melanoma diagnosis to death</t>
  </si>
  <si>
    <t>Vital status (at time of last contact)</t>
  </si>
  <si>
    <t>Tumor status (at time of last contact or death)</t>
  </si>
  <si>
    <t>Days from initial melanoma diagnosis to last contact</t>
  </si>
  <si>
    <t>days_to_submitted_specimen_dx</t>
  </si>
  <si>
    <t>distant_metastasis_anatomic_site</t>
  </si>
  <si>
    <t>ethnicity</t>
  </si>
  <si>
    <t>height</t>
  </si>
  <si>
    <t>lactate_dehydrogenase_result</t>
  </si>
  <si>
    <t>malignant_neoplasm_mitotic_count_rate</t>
  </si>
  <si>
    <t>melanoma_clark_level_value</t>
  </si>
  <si>
    <t>melanoma_ulceration_indicator</t>
  </si>
  <si>
    <t>pathologic_M</t>
  </si>
  <si>
    <t>pathologic_N</t>
  </si>
  <si>
    <t>pathologic_T</t>
  </si>
  <si>
    <t>pathologic_stage</t>
  </si>
  <si>
    <t>person_neoplasm_cancer_status</t>
  </si>
  <si>
    <t>primary_anatomic_site_count</t>
  </si>
  <si>
    <t>primary_melanoma_at_diagnosis_count</t>
  </si>
  <si>
    <t>primary_neoplasm_melanoma_dx</t>
  </si>
  <si>
    <t>primary_tumor_multiple_present_ind</t>
  </si>
  <si>
    <t>prior_dx</t>
  </si>
  <si>
    <t>race</t>
  </si>
  <si>
    <t>system_version</t>
  </si>
  <si>
    <t>vital_status</t>
  </si>
  <si>
    <t>weight</t>
  </si>
  <si>
    <t>days_to_sample_procurement</t>
  </si>
  <si>
    <t>Pathological Features of the TCGA Biospecimen</t>
  </si>
  <si>
    <t>Clinical Follow-up</t>
  </si>
  <si>
    <t>Data Element</t>
  </si>
  <si>
    <t>age_at_initial_pathologic_diagnosis</t>
  </si>
  <si>
    <t>breslow_depth_value</t>
  </si>
  <si>
    <t>days_to_birth</t>
  </si>
  <si>
    <t>days_to_death</t>
  </si>
  <si>
    <t>days_to_last_followup</t>
  </si>
  <si>
    <t>CURATED_TCGA_days_to_death_or_last_fu</t>
  </si>
  <si>
    <t>CURATED_days_to_death_or_last_fu</t>
  </si>
  <si>
    <t>CURATED_TCGA_specimen_site</t>
  </si>
  <si>
    <t>CURATED_pathologic_stage_AJCC7_at_diagnosis_simple</t>
  </si>
  <si>
    <t>CURATED_pathologic_stage_AJCC7_at_diagnosis_complex</t>
  </si>
  <si>
    <t>CURATED_M_stage_at_diagnosis_simple</t>
  </si>
  <si>
    <t>CURATED_M_stage_at_diagnosis_complex</t>
  </si>
  <si>
    <t>CURATED_N_stage_at_diagnosis_simple</t>
  </si>
  <si>
    <t>CURATED_N_stage_at_diagnosis_complex</t>
  </si>
  <si>
    <t>CURATED_T_stage_at_diagnosis_simple</t>
  </si>
  <si>
    <t>CURATED_T_stage_at_diagnosis_complex</t>
  </si>
  <si>
    <t>CURATED_ulceration</t>
  </si>
  <si>
    <t>CURATED_Breslow</t>
  </si>
  <si>
    <t>CURATED_site_of_primary_tumor_including_unknown</t>
  </si>
  <si>
    <t>CURATED_site_of_primary_tumor_known_primary_only</t>
  </si>
  <si>
    <t>CURATED_known_primary</t>
  </si>
  <si>
    <t>gender</t>
  </si>
  <si>
    <t>Gender</t>
  </si>
  <si>
    <t>CURATED_age_at_TCGA_specimen</t>
  </si>
  <si>
    <t>CURATED_age_at_initial_pathologic_diagnosis</t>
  </si>
  <si>
    <t>CURATED_distant_anatomic_site</t>
  </si>
  <si>
    <t>CURATED_vital_status</t>
  </si>
  <si>
    <t>CURATED_melanoma_specific_vital_status</t>
  </si>
  <si>
    <t>Age</t>
  </si>
  <si>
    <t>(10%)</t>
  </si>
  <si>
    <t>(96%)</t>
  </si>
  <si>
    <t xml:space="preserve">     Hispanic/Latino</t>
  </si>
  <si>
    <t xml:space="preserve">     White (non-Hispanic/Latino)</t>
  </si>
  <si>
    <t>Age (at diagnosis), in years</t>
  </si>
  <si>
    <t>TCGA age (at procurement of TCGA biospecimen), in years</t>
  </si>
  <si>
    <t>Primary tumor (Breslow) thickness at initial melanoma diagnosis, in millimeters</t>
  </si>
  <si>
    <t>(11%)</t>
  </si>
  <si>
    <t>(89%)</t>
  </si>
  <si>
    <t>(2%)</t>
  </si>
  <si>
    <t>(13%)</t>
  </si>
  <si>
    <t>(18%)</t>
  </si>
  <si>
    <t>(19%)</t>
  </si>
  <si>
    <t>(7%)</t>
  </si>
  <si>
    <t>(17%)</t>
  </si>
  <si>
    <t>(12%)</t>
  </si>
  <si>
    <t>(4%)</t>
  </si>
  <si>
    <t>(95%)</t>
  </si>
  <si>
    <t>(5%)</t>
  </si>
  <si>
    <t>(21%)</t>
  </si>
  <si>
    <t>(30%)</t>
  </si>
  <si>
    <t>Overall Survival, in years</t>
  </si>
  <si>
    <t>Vital Status at last follow-up</t>
  </si>
  <si>
    <t>Relevant clinical and pathological data elements collected by the Tissue Source Sites (TSSs) are listed with their corresponding column header identifier from the TCGA Data Portal.</t>
  </si>
  <si>
    <t>-</t>
  </si>
  <si>
    <t>TCGA-FS-A1ZK-06</t>
  </si>
  <si>
    <t>TCGA-EB-A24C-01</t>
  </si>
  <si>
    <t>TCGA-GN-A26C-01</t>
  </si>
  <si>
    <t>TCGA-FS-A4F4-06</t>
  </si>
  <si>
    <t>TCGA-EE-A2MR-06</t>
  </si>
  <si>
    <t>TCGA-EB-A430-01</t>
  </si>
  <si>
    <t>TCGA-FR-A3YO-06</t>
  </si>
  <si>
    <t>TCGA-FS-A1ZD-06</t>
  </si>
  <si>
    <t>TCGA-D3-A2J6-06</t>
  </si>
  <si>
    <t>TCGA-FS-A1ZT-06</t>
  </si>
  <si>
    <t>TCGA-ER-A19T-06</t>
  </si>
  <si>
    <t>TCGA-EE-A2MD-06</t>
  </si>
  <si>
    <t>TCGA-DA-A1HY-06</t>
  </si>
  <si>
    <t>TCGA-DA-A1HW-06</t>
  </si>
  <si>
    <t>TCGA-FS-A1Z4-06</t>
  </si>
  <si>
    <t>TCGA-ER-A19M-06</t>
  </si>
  <si>
    <t>TCGA-ER-A197-06</t>
  </si>
  <si>
    <t>TCGA-BF-A1Q0-01</t>
  </si>
  <si>
    <t>TCGA-FR-A2OS-01</t>
  </si>
  <si>
    <t>TCGA-EB-A4IQ-01</t>
  </si>
  <si>
    <t>TCGA-EB-A44Q-06</t>
  </si>
  <si>
    <t>TCGA-D3-A3C1-06</t>
  </si>
  <si>
    <t>TCGA-D3-A1Q4-06</t>
  </si>
  <si>
    <t>TCGA-EE-A2GU-06</t>
  </si>
  <si>
    <t>TCGA-DA-A1I0-06</t>
  </si>
  <si>
    <t>TCGA-FS-A1ZC-06</t>
  </si>
  <si>
    <t>TCGA-EE-A2GL-06</t>
  </si>
  <si>
    <t>TCGA-EE-A2M6-06</t>
  </si>
  <si>
    <t>TCGA-D3-A2JG-06</t>
  </si>
  <si>
    <t>TCGA-ER-A19E-06</t>
  </si>
  <si>
    <t>TCGA-EE-A2MI-06</t>
  </si>
  <si>
    <t>TCGA-ER-A19L-06</t>
  </si>
  <si>
    <t>TCGA-FS-A1ZA-06</t>
  </si>
  <si>
    <t>TCGA-ER-A196-01</t>
  </si>
  <si>
    <t>TCGA-ER-A194-01</t>
  </si>
  <si>
    <t>TCGA-EE-A2MS-06</t>
  </si>
  <si>
    <t>TCGA-EE-A2M7-06</t>
  </si>
  <si>
    <t>TCGA-EE-A2GR-06</t>
  </si>
  <si>
    <t>TCGA-EE-A29R-06</t>
  </si>
  <si>
    <t>TCGA-EE-A29D-06</t>
  </si>
  <si>
    <t>TCGA-EE-A20H-06</t>
  </si>
  <si>
    <t>TCGA-DA-A1I5-06</t>
  </si>
  <si>
    <t>TCGA-D3-A3CC-06</t>
  </si>
  <si>
    <t>TCGA-D3-A3C3-06</t>
  </si>
  <si>
    <t>TCGA-D3-A2JC-06</t>
  </si>
  <si>
    <t>TCGA-D3-A1Q9-06</t>
  </si>
  <si>
    <t>TCGA-ER-A19K-01</t>
  </si>
  <si>
    <t>TCGA-ER-A19T-01</t>
  </si>
  <si>
    <t>TCGA-FS-A1ZS-06</t>
  </si>
  <si>
    <t>TCGA-GN-A26D-06</t>
  </si>
  <si>
    <t>TCGA-FW-A3TU-06</t>
  </si>
  <si>
    <t>TCGA-FS-A1ZE-06</t>
  </si>
  <si>
    <t>TCGA-FS-A1YW-06</t>
  </si>
  <si>
    <t>TCGA-ER-A3EV-06</t>
  </si>
  <si>
    <t>TCGA-EB-A24D-01</t>
  </si>
  <si>
    <t>TCGA-D9-A4Z5-01</t>
  </si>
  <si>
    <t>TCGA-D3-A5GR-06</t>
  </si>
  <si>
    <t>TCGA-D3-A51N-06</t>
  </si>
  <si>
    <t>TCGA-D3-A3MO-06</t>
  </si>
  <si>
    <t>TCGA-D3-A1Q1-06</t>
  </si>
  <si>
    <t>TCGA-BF-A5EQ-01</t>
  </si>
  <si>
    <t>TCGA-DA-A1I2-06</t>
  </si>
  <si>
    <t>TCGA-D3-A2JA-06</t>
  </si>
  <si>
    <t>TCGA-FS-A1ZZ-06</t>
  </si>
  <si>
    <t>TCGA-EE-A2MN-06</t>
  </si>
  <si>
    <t>TCGA-EE-A2MC-06</t>
  </si>
  <si>
    <t>TCGA-ER-A19N-06</t>
  </si>
  <si>
    <t>TCGA-GN-A264-06</t>
  </si>
  <si>
    <t>TCGA-EE-A3AH-06</t>
  </si>
  <si>
    <t>TCGA-EE-A2M8-06</t>
  </si>
  <si>
    <t>TCGA-D9-A149-06</t>
  </si>
  <si>
    <t>TCGA-D3-A3BZ-06</t>
  </si>
  <si>
    <t>TCGA-D3-A2JB-06</t>
  </si>
  <si>
    <t>TCGA-GN-A265-06</t>
  </si>
  <si>
    <t>TCGA-EE-A2MH-06</t>
  </si>
  <si>
    <t>TCGA-EE-A2GP-06</t>
  </si>
  <si>
    <t>TCGA-EE-A2A6-06</t>
  </si>
  <si>
    <t>TCGA-BF-A1PU-01</t>
  </si>
  <si>
    <t>TCGA-FW-A3TV-06</t>
  </si>
  <si>
    <t>TCGA-FS-A1ZQ-06</t>
  </si>
  <si>
    <t>TCGA-FS-A1ZJ-06</t>
  </si>
  <si>
    <t>TCGA-ER-A3ET-06</t>
  </si>
  <si>
    <t>TCGA-ER-A19H-06</t>
  </si>
  <si>
    <t>TCGA-EE-A2ME-06</t>
  </si>
  <si>
    <t>TCGA-EE-A2GT-06</t>
  </si>
  <si>
    <t>TCGA-EE-A20B-06</t>
  </si>
  <si>
    <t>TCGA-EE-A181-06</t>
  </si>
  <si>
    <t>TCGA-EB-A5KH-06</t>
  </si>
  <si>
    <t>TCGA-EB-A550-01</t>
  </si>
  <si>
    <t>TCGA-EB-A51B-01</t>
  </si>
  <si>
    <t>TCGA-EB-A4XL-01</t>
  </si>
  <si>
    <t>TCGA-EB-A4OY-01</t>
  </si>
  <si>
    <t>TCGA-D3-A5GL-06</t>
  </si>
  <si>
    <t>TCGA-D3-A3CF-06</t>
  </si>
  <si>
    <t>TCGA-D3-A2JH-06</t>
  </si>
  <si>
    <t>TCGA-BF-A5EP-01</t>
  </si>
  <si>
    <t>TCGA-EE-A2A1-06</t>
  </si>
  <si>
    <t>TCGA-GN-A268-06</t>
  </si>
  <si>
    <t>TCGA-ER-A19W-06</t>
  </si>
  <si>
    <t>TCGA-FS-A1ZG-06</t>
  </si>
  <si>
    <t>TCGA-EB-A42Z-01</t>
  </si>
  <si>
    <t>TCGA-ER-A19F-06</t>
  </si>
  <si>
    <t>TCGA-FR-A3YN-06</t>
  </si>
  <si>
    <t>TCGA-FW-A3I3-06</t>
  </si>
  <si>
    <t>TCGA-EE-A20I-06</t>
  </si>
  <si>
    <t>TCGA-EE-A3JI-06</t>
  </si>
  <si>
    <t>TCGA-D3-A1Q3-06</t>
  </si>
  <si>
    <t>TCGA-DA-A3F3-06</t>
  </si>
  <si>
    <t>TCGA-EE-A29V-06</t>
  </si>
  <si>
    <t>57.0</t>
  </si>
  <si>
    <t>(1.4%)</t>
  </si>
  <si>
    <t>(0.3%)</t>
  </si>
  <si>
    <t>(35%)</t>
  </si>
  <si>
    <t>(65%)</t>
  </si>
  <si>
    <t>(50%)</t>
  </si>
  <si>
    <t>(23%)</t>
  </si>
  <si>
    <t>(57%)</t>
  </si>
  <si>
    <t>(16%)</t>
  </si>
  <si>
    <t>(3%)</t>
  </si>
  <si>
    <t>(22%)</t>
  </si>
  <si>
    <t>(41%)</t>
  </si>
  <si>
    <t>(20%)</t>
  </si>
  <si>
    <t>(14%)</t>
  </si>
  <si>
    <t>(56%)</t>
  </si>
  <si>
    <t>0 - 29.8</t>
  </si>
  <si>
    <t>0 - 10.3</t>
  </si>
  <si>
    <t>(43%)</t>
  </si>
  <si>
    <t>Whole Cohort (331 patients/333 tumors)</t>
  </si>
  <si>
    <t>Primary Tumors (N = 67)</t>
  </si>
  <si>
    <t>Metastatic Tumors (N = 266)</t>
  </si>
  <si>
    <t>(Percentage)</t>
  </si>
  <si>
    <t>62.5</t>
  </si>
  <si>
    <t>55.0</t>
  </si>
  <si>
    <t>24 - 90</t>
  </si>
  <si>
    <t>15 - 87</t>
  </si>
  <si>
    <t>63.0</t>
  </si>
  <si>
    <t>59.0</t>
  </si>
  <si>
    <t>25 - 90</t>
  </si>
  <si>
    <t>(67%)</t>
  </si>
  <si>
    <t>(61%)</t>
  </si>
  <si>
    <t>(33%)</t>
  </si>
  <si>
    <t>(39%)</t>
  </si>
  <si>
    <t>(91%)</t>
  </si>
  <si>
    <t>(97%)</t>
  </si>
  <si>
    <t>(1.2%)</t>
  </si>
  <si>
    <t>(0%)</t>
  </si>
  <si>
    <t>(0.4%)</t>
  </si>
  <si>
    <t>(100%)</t>
  </si>
  <si>
    <t>(88%)</t>
  </si>
  <si>
    <t>(36%)</t>
  </si>
  <si>
    <t>7.0</t>
  </si>
  <si>
    <t>(81%)</t>
  </si>
  <si>
    <t>(64%)</t>
  </si>
  <si>
    <t>(86%)</t>
  </si>
  <si>
    <t>(40%)</t>
  </si>
  <si>
    <t>(60%)</t>
  </si>
  <si>
    <t>(9%)</t>
  </si>
  <si>
    <t>(8%)</t>
  </si>
  <si>
    <t>(59%)</t>
  </si>
  <si>
    <t>(26%)</t>
  </si>
  <si>
    <t>0 - 3.7</t>
  </si>
  <si>
    <t>0 - 3.5</t>
  </si>
  <si>
    <t>(84%)</t>
  </si>
  <si>
    <t>(52%)</t>
  </si>
  <si>
    <t>(48%)</t>
  </si>
  <si>
    <t>Post-Accession Survival, in years</t>
  </si>
  <si>
    <t>wt</t>
  </si>
  <si>
    <t>H123fs;</t>
  </si>
  <si>
    <t>R132C;</t>
  </si>
  <si>
    <t>V600K;</t>
  </si>
  <si>
    <t>R314C;Q720*;</t>
  </si>
  <si>
    <t>OSC.6</t>
  </si>
  <si>
    <t>PROT.type.1</t>
  </si>
  <si>
    <t>MIR.type.1</t>
  </si>
  <si>
    <t>CpG island-methylated</t>
  </si>
  <si>
    <t>keratin</t>
  </si>
  <si>
    <t>Primary_Disease</t>
  </si>
  <si>
    <t>All_Primaries</t>
  </si>
  <si>
    <t>BRAF_Hotspot_Mutants</t>
  </si>
  <si>
    <t>Yes</t>
  </si>
  <si>
    <t>TCGA-IH-A3EA-01</t>
  </si>
  <si>
    <t>MIR.type.3</t>
  </si>
  <si>
    <t>hyper-methylated</t>
  </si>
  <si>
    <t>TCGA-HR-A5NC-01</t>
  </si>
  <si>
    <t>OSC.4</t>
  </si>
  <si>
    <t>PROT.type.3</t>
  </si>
  <si>
    <t>MIR.type.2</t>
  </si>
  <si>
    <t>normal-like</t>
  </si>
  <si>
    <t>immune</t>
  </si>
  <si>
    <t>Regional_Lymph_Node</t>
  </si>
  <si>
    <t>All_Metastases</t>
  </si>
  <si>
    <t>Triple_WT</t>
  </si>
  <si>
    <t>Q317*;</t>
  </si>
  <si>
    <t>I8T;</t>
  </si>
  <si>
    <t>L604*;</t>
  </si>
  <si>
    <t>Q871*;</t>
  </si>
  <si>
    <t>OSC.2</t>
  </si>
  <si>
    <t>NF1_Any_Mutants</t>
  </si>
  <si>
    <t>R80*;</t>
  </si>
  <si>
    <t>G171S;</t>
  </si>
  <si>
    <t>OSC.3</t>
  </si>
  <si>
    <t>PROT.type.2</t>
  </si>
  <si>
    <t>hypo-methylated</t>
  </si>
  <si>
    <t>MITF-low</t>
  </si>
  <si>
    <t>Regional_Skin_or_Soft_Tissue</t>
  </si>
  <si>
    <t>TCGA-GN-A26A-06</t>
  </si>
  <si>
    <t>S1754F;</t>
  </si>
  <si>
    <t>TCGA-GN-A269-01</t>
  </si>
  <si>
    <t>Q61K;</t>
  </si>
  <si>
    <t>OSC.1</t>
  </si>
  <si>
    <t>MIR.type.4</t>
  </si>
  <si>
    <t>RAS_Hotspot_Mutants</t>
  </si>
  <si>
    <t>R556*;</t>
  </si>
  <si>
    <t>Q220*;</t>
  </si>
  <si>
    <t>TCGA-GN-A267-06</t>
  </si>
  <si>
    <t>C228T</t>
  </si>
  <si>
    <t>A159V;R290C;</t>
  </si>
  <si>
    <t>P34S;</t>
  </si>
  <si>
    <t>R2517*;</t>
  </si>
  <si>
    <t>K1366*;</t>
  </si>
  <si>
    <t>TCGA-GN-A266-06</t>
  </si>
  <si>
    <t>C250T</t>
  </si>
  <si>
    <t>V600E;</t>
  </si>
  <si>
    <t>N822K;</t>
  </si>
  <si>
    <t>V340L;</t>
  </si>
  <si>
    <t>OSC.7</t>
  </si>
  <si>
    <t>TCGA-GN-A263-01</t>
  </si>
  <si>
    <t>TCGA-GN-A262-06</t>
  </si>
  <si>
    <t>E69*;</t>
  </si>
  <si>
    <t>S2496F;</t>
  </si>
  <si>
    <t>V600E;K183E;</t>
  </si>
  <si>
    <t>OSC.5</t>
  </si>
  <si>
    <t>TCGA-GF-A4EO-06</t>
  </si>
  <si>
    <t>TCGA-GF-A3OT-06</t>
  </si>
  <si>
    <t>WT</t>
  </si>
  <si>
    <t>D162fs;</t>
  </si>
  <si>
    <t>TCGA-GF-A2C7-01</t>
  </si>
  <si>
    <t>L165fs;</t>
  </si>
  <si>
    <t>TCGA-FW-A5DX-01</t>
  </si>
  <si>
    <t>S249*;</t>
  </si>
  <si>
    <t>Q950_splice;</t>
  </si>
  <si>
    <t>Distant_Metastases</t>
  </si>
  <si>
    <t>P152L;P191L;P152L;P191L;</t>
  </si>
  <si>
    <t>P223L;P223L;</t>
  </si>
  <si>
    <t>S123F;S123F;</t>
  </si>
  <si>
    <t>P293S;P293S;</t>
  </si>
  <si>
    <t>A1240V;Q347*;E1238*;A1240V;Q347*;E1238*;</t>
  </si>
  <si>
    <t>G469E;H725Y;G469E;H725Y;</t>
  </si>
  <si>
    <t>S1496F;S297F;Q609*;S1496F;S297F;Q609*;</t>
  </si>
  <si>
    <t>TCGA-FW-A3R5-06</t>
  </si>
  <si>
    <t>N697fs;</t>
  </si>
  <si>
    <t>Q61R;</t>
  </si>
  <si>
    <t>TCGA-FS-A4FD-06</t>
  </si>
  <si>
    <t>G13R;</t>
  </si>
  <si>
    <t>N1179I;R274*;Q961*;</t>
  </si>
  <si>
    <t>TCGA-FS-A4FC-06</t>
  </si>
  <si>
    <t>TCGA-FS-A4FB-06</t>
  </si>
  <si>
    <t>C275fs;</t>
  </si>
  <si>
    <t>TCGA-FS-A4F9-06</t>
  </si>
  <si>
    <t>TCGA-FS-A4F8-06</t>
  </si>
  <si>
    <t>Q1313*;</t>
  </si>
  <si>
    <t>TCGA-FS-A4F5-06</t>
  </si>
  <si>
    <t>S340fs;</t>
  </si>
  <si>
    <t>TCGA-FS-A4F2-06</t>
  </si>
  <si>
    <t>TCGA-FS-A4F0-06</t>
  </si>
  <si>
    <t>S1599F;Q684*;</t>
  </si>
  <si>
    <t>P34L;</t>
  </si>
  <si>
    <t>N581_splice;</t>
  </si>
  <si>
    <t>Q937*;Q961*;</t>
  </si>
  <si>
    <t>TCGA-FS-A1ZY-06</t>
  </si>
  <si>
    <t>S241F;</t>
  </si>
  <si>
    <t>S307L;</t>
  </si>
  <si>
    <t>Q50*;</t>
  </si>
  <si>
    <t>TCGA-FS-A1ZW-06</t>
  </si>
  <si>
    <t>N92K;</t>
  </si>
  <si>
    <t>TCGA-FS-A1ZU-06</t>
  </si>
  <si>
    <t>TCGA-FS-A1ZR-06</t>
  </si>
  <si>
    <t>P114L;</t>
  </si>
  <si>
    <t>P29S;</t>
  </si>
  <si>
    <t>R1362*;</t>
  </si>
  <si>
    <t>Q61L;</t>
  </si>
  <si>
    <t>S216F;</t>
  </si>
  <si>
    <t>TCGA-FS-A1ZP-06</t>
  </si>
  <si>
    <t>TCGA-FS-A1ZN-01</t>
  </si>
  <si>
    <t>TCGA-FS-A1ZM-06</t>
  </si>
  <si>
    <t>P87L;</t>
  </si>
  <si>
    <t>S412F;</t>
  </si>
  <si>
    <t>A36G;</t>
  </si>
  <si>
    <t>G12D;</t>
  </si>
  <si>
    <t>PROT.type.4</t>
  </si>
  <si>
    <t>TCGA-FS-A1ZH-06</t>
  </si>
  <si>
    <t>TCGA-FS-A1ZF-06</t>
  </si>
  <si>
    <t>L108P;</t>
  </si>
  <si>
    <t>K1716_splice;</t>
  </si>
  <si>
    <t>R301C;</t>
  </si>
  <si>
    <t>R95_splice;</t>
  </si>
  <si>
    <t>TCGA-FS-A1ZB-06</t>
  </si>
  <si>
    <t>W784*;</t>
  </si>
  <si>
    <t>Q22K;</t>
  </si>
  <si>
    <t>TCGA-FS-A1Z7-06</t>
  </si>
  <si>
    <t>S96fs;</t>
  </si>
  <si>
    <t>T532A;</t>
  </si>
  <si>
    <t>L1274H;</t>
  </si>
  <si>
    <t>Q61H;</t>
  </si>
  <si>
    <t>V596E;</t>
  </si>
  <si>
    <t>TCGA-FS-A1Z3-06</t>
  </si>
  <si>
    <t>L461P;</t>
  </si>
  <si>
    <t>TCGA-FS-A1Z0-06</t>
  </si>
  <si>
    <t>TCGA-FS-A1YY-06</t>
  </si>
  <si>
    <t>TCGA-FS-A1YX-06</t>
  </si>
  <si>
    <t>E88*;</t>
  </si>
  <si>
    <t>TCGA-FR-A44A-06</t>
  </si>
  <si>
    <t>600_601VK&gt;E;</t>
  </si>
  <si>
    <t>R542*;</t>
  </si>
  <si>
    <t>Q282*;Q1070*;</t>
  </si>
  <si>
    <t>TCGA-FR-A3R1-01</t>
  </si>
  <si>
    <t>K57N;</t>
  </si>
  <si>
    <t>TCGA-ER-A42L-06</t>
  </si>
  <si>
    <t>E43K;</t>
  </si>
  <si>
    <t>TCGA-ER-A42K-06</t>
  </si>
  <si>
    <t>P124L;</t>
  </si>
  <si>
    <t>K642E;</t>
  </si>
  <si>
    <t>H63R;</t>
  </si>
  <si>
    <t>TCGA-ER-A42H-01</t>
  </si>
  <si>
    <t>TCGA-ER-A3PL-06</t>
  </si>
  <si>
    <t>Y220C;</t>
  </si>
  <si>
    <t>Q209L;</t>
  </si>
  <si>
    <t>TCGA-ER-A3ES-06</t>
  </si>
  <si>
    <t>TCGA-ER-A2NH-06</t>
  </si>
  <si>
    <t>TCGA-ER-A2NG-06</t>
  </si>
  <si>
    <t>Q209P;</t>
  </si>
  <si>
    <t>TCGA-ER-A2NF-06</t>
  </si>
  <si>
    <t>No</t>
  </si>
  <si>
    <t>TCGA-ER-A2NF-01</t>
  </si>
  <si>
    <t>Y178*;</t>
  </si>
  <si>
    <t>TCGA-ER-A2NE-06</t>
  </si>
  <si>
    <t>TCGA-ER-A2ND-06</t>
  </si>
  <si>
    <t>TCGA-ER-A2NC-06</t>
  </si>
  <si>
    <t>TCGA-ER-A2NB-01</t>
  </si>
  <si>
    <t>TCGA-ER-A1A1-06</t>
  </si>
  <si>
    <t>R24C;</t>
  </si>
  <si>
    <t>TCGA-ER-A19S-06</t>
  </si>
  <si>
    <t>TCGA-ER-A19Q-06</t>
  </si>
  <si>
    <t>P70fs;</t>
  </si>
  <si>
    <t>TCGA-ER-A19P-06</t>
  </si>
  <si>
    <t>TCGA-ER-A19O-06</t>
  </si>
  <si>
    <t>V51_splice;</t>
  </si>
  <si>
    <t>TCGA-ER-A19J-06</t>
  </si>
  <si>
    <t>TCGA-ER-A19G-06</t>
  </si>
  <si>
    <t>L274F;R69_splice;</t>
  </si>
  <si>
    <t>G466E;</t>
  </si>
  <si>
    <t>E224_splice;</t>
  </si>
  <si>
    <t>H272R;</t>
  </si>
  <si>
    <t>R24S;</t>
  </si>
  <si>
    <t>S990L;</t>
  </si>
  <si>
    <t>TCGA-ER-A19D-06</t>
  </si>
  <si>
    <t>TCGA-ER-A19C-06</t>
  </si>
  <si>
    <t>TCGA-ER-A19B-06</t>
  </si>
  <si>
    <t>S2754F;</t>
  </si>
  <si>
    <t>TCGA-ER-A19A-06</t>
  </si>
  <si>
    <t>Y126_splice;</t>
  </si>
  <si>
    <t>P140L;</t>
  </si>
  <si>
    <t>TCGA-ER-A199-06</t>
  </si>
  <si>
    <t>TCGA-ER-A198-06</t>
  </si>
  <si>
    <t>TCGA-ER-A195-06</t>
  </si>
  <si>
    <t>L844F;H647Y;</t>
  </si>
  <si>
    <t>G13S;</t>
  </si>
  <si>
    <t>I529L;</t>
  </si>
  <si>
    <t>V600R;</t>
  </si>
  <si>
    <t>H271Y;</t>
  </si>
  <si>
    <t>TCGA-ER-A193-06</t>
  </si>
  <si>
    <t>D48N;</t>
  </si>
  <si>
    <t>T86fs;</t>
  </si>
  <si>
    <t>*394S;</t>
  </si>
  <si>
    <t>P33S;</t>
  </si>
  <si>
    <t>E203K;</t>
  </si>
  <si>
    <t>K601E;</t>
  </si>
  <si>
    <t>TCGA-EE-A3JH-06</t>
  </si>
  <si>
    <t>L152fs;</t>
  </si>
  <si>
    <t>Q658*;G374_splice;S297F;</t>
  </si>
  <si>
    <t>TCGA-EE-A3JE-06</t>
  </si>
  <si>
    <t>R1276Q;P1851S;</t>
  </si>
  <si>
    <t>S467L;</t>
  </si>
  <si>
    <t>TCGA-EE-A3JD-06</t>
  </si>
  <si>
    <t>P124S;</t>
  </si>
  <si>
    <t>E88K;</t>
  </si>
  <si>
    <t>TCGA-EE-A3JB-06</t>
  </si>
  <si>
    <t>TCGA-EE-A3JA-06</t>
  </si>
  <si>
    <t>F134L;</t>
  </si>
  <si>
    <t>TCGA-EE-A3J8-06</t>
  </si>
  <si>
    <t>E285K;</t>
  </si>
  <si>
    <t>P48L;</t>
  </si>
  <si>
    <t>TCGA-EE-A3J7-06</t>
  </si>
  <si>
    <t>R213Q;</t>
  </si>
  <si>
    <t>W195*;</t>
  </si>
  <si>
    <t>R1870_splice;</t>
  </si>
  <si>
    <t>TCGA-EE-A3J5-06</t>
  </si>
  <si>
    <t>D333fs;</t>
  </si>
  <si>
    <t>TCGA-EE-A3J4-06</t>
  </si>
  <si>
    <t>TCGA-EE-A3J3-06</t>
  </si>
  <si>
    <t>E73fs;</t>
  </si>
  <si>
    <t>R213*;</t>
  </si>
  <si>
    <t>LEAGAL32del;</t>
  </si>
  <si>
    <t>P1451S;</t>
  </si>
  <si>
    <t>TCGA-EE-A3AG-06</t>
  </si>
  <si>
    <t>R475C;</t>
  </si>
  <si>
    <t>Q1676*;P1136fs;</t>
  </si>
  <si>
    <t>TCGA-EE-A3AF-06</t>
  </si>
  <si>
    <t>L1167fs;</t>
  </si>
  <si>
    <t>TCGA-EE-A3AE-06</t>
  </si>
  <si>
    <t>R24L;</t>
  </si>
  <si>
    <t>TCGA-EE-A3AD-06</t>
  </si>
  <si>
    <t>E1794*;</t>
  </si>
  <si>
    <t>TCGA-EE-A3AC-06</t>
  </si>
  <si>
    <t>V14E;</t>
  </si>
  <si>
    <t>TCGA-EE-A3AB-06</t>
  </si>
  <si>
    <t>P27S;P151F;</t>
  </si>
  <si>
    <t>S24*;</t>
  </si>
  <si>
    <t>E695K;K601E;</t>
  </si>
  <si>
    <t>TCGA-EE-A3AA-06</t>
  </si>
  <si>
    <t>G266E;</t>
  </si>
  <si>
    <t>Q655fs;</t>
  </si>
  <si>
    <t>61_62QE&gt;HK;</t>
  </si>
  <si>
    <t>TCGA-EE-A2MU-06</t>
  </si>
  <si>
    <t>R455*;R579*;</t>
  </si>
  <si>
    <t>L706F;</t>
  </si>
  <si>
    <t>R1870_splice;L844F;</t>
  </si>
  <si>
    <t>TCGA-EE-A2MT-06</t>
  </si>
  <si>
    <t>A548_splice;L929P;</t>
  </si>
  <si>
    <t>T125_splice;</t>
  </si>
  <si>
    <t>P731S;K601E;</t>
  </si>
  <si>
    <t>TCGA-EE-A2MQ-06</t>
  </si>
  <si>
    <t>TCGA-EE-A2MP-06</t>
  </si>
  <si>
    <t>C228T,C229T</t>
  </si>
  <si>
    <t>V143G;</t>
  </si>
  <si>
    <t>TCGA-EE-A2MM-06</t>
  </si>
  <si>
    <t>M116_splice;</t>
  </si>
  <si>
    <t>P41L;</t>
  </si>
  <si>
    <t>TCGA-EE-A2ML-06</t>
  </si>
  <si>
    <t>TCGA-EE-A2MK-06</t>
  </si>
  <si>
    <t>S122F;</t>
  </si>
  <si>
    <t>S2599F;R1241*;</t>
  </si>
  <si>
    <t>TCGA-EE-A2MJ-06</t>
  </si>
  <si>
    <t>L1114M;</t>
  </si>
  <si>
    <t>K22M;</t>
  </si>
  <si>
    <t>TCGA-EE-A2MG-06</t>
  </si>
  <si>
    <t>A59fs;</t>
  </si>
  <si>
    <t>TCGA-EE-A2MF-06</t>
  </si>
  <si>
    <t>R314C;S297F;</t>
  </si>
  <si>
    <t>Q288*;</t>
  </si>
  <si>
    <t>R58fs;</t>
  </si>
  <si>
    <t>TCGA-EE-A2M5-06</t>
  </si>
  <si>
    <t>K342_splice;</t>
  </si>
  <si>
    <t>R342*;</t>
  </si>
  <si>
    <t>G8S;</t>
  </si>
  <si>
    <t>R130L;</t>
  </si>
  <si>
    <t>TCGA-EE-A2GS-06</t>
  </si>
  <si>
    <t>E2580_splice;V381fs;</t>
  </si>
  <si>
    <t>R248W;</t>
  </si>
  <si>
    <t>E256_splice;</t>
  </si>
  <si>
    <t>R58*;</t>
  </si>
  <si>
    <t>H327R;</t>
  </si>
  <si>
    <t>P931L;</t>
  </si>
  <si>
    <t>G469R;</t>
  </si>
  <si>
    <t>TCGA-EE-A2GO-06</t>
  </si>
  <si>
    <t>E256*;</t>
  </si>
  <si>
    <t>Q225*;</t>
  </si>
  <si>
    <t>TCGA-EE-A2GN-06</t>
  </si>
  <si>
    <t>P29L;</t>
  </si>
  <si>
    <t>R202_splice;</t>
  </si>
  <si>
    <t>P348T;</t>
  </si>
  <si>
    <t>TCGA-EE-A2GM-06</t>
  </si>
  <si>
    <t>TCGA-EE-A2GK-06</t>
  </si>
  <si>
    <t>L194fs;</t>
  </si>
  <si>
    <t>F255fs;</t>
  </si>
  <si>
    <t>R285Q;Q725*;</t>
  </si>
  <si>
    <t>TCGA-EE-A2GJ-06</t>
  </si>
  <si>
    <t>Q2239*;</t>
  </si>
  <si>
    <t>R314C;</t>
  </si>
  <si>
    <t>TCGA-EE-A2GI-06</t>
  </si>
  <si>
    <t>V600E;P318F;</t>
  </si>
  <si>
    <t>TCGA-EE-A2GH-06</t>
  </si>
  <si>
    <t>TCGA-EE-A2GE-06</t>
  </si>
  <si>
    <t>R214*;</t>
  </si>
  <si>
    <t>S1681F;</t>
  </si>
  <si>
    <t>TCGA-EE-A2GD-06</t>
  </si>
  <si>
    <t>P177L;</t>
  </si>
  <si>
    <t>TCGA-EE-A2GC-06</t>
  </si>
  <si>
    <t>TCGA-EE-A2GB-06</t>
  </si>
  <si>
    <t>P81L;</t>
  </si>
  <si>
    <t>TCGA-EE-A2A5-06</t>
  </si>
  <si>
    <t>P2675S;</t>
  </si>
  <si>
    <t>H1384Y;</t>
  </si>
  <si>
    <t>TCGA-EE-A2A2-06</t>
  </si>
  <si>
    <t>F447L;</t>
  </si>
  <si>
    <t>P367S;L597Q;</t>
  </si>
  <si>
    <t>TCGA-EE-A2A0-06</t>
  </si>
  <si>
    <t>P278L;</t>
  </si>
  <si>
    <t>TCGA-EE-A29X-06</t>
  </si>
  <si>
    <t>Q94_splice;</t>
  </si>
  <si>
    <t>TCGA-EE-A29W-06</t>
  </si>
  <si>
    <t>E198*;</t>
  </si>
  <si>
    <t>P250H;</t>
  </si>
  <si>
    <t>Q1070*;</t>
  </si>
  <si>
    <t>G12A;</t>
  </si>
  <si>
    <t>TCGA-EE-A29T-06</t>
  </si>
  <si>
    <t>TCGA-EE-A29S-06</t>
  </si>
  <si>
    <t>P223S;</t>
  </si>
  <si>
    <t>P363S;</t>
  </si>
  <si>
    <t>TCGA-EE-A29Q-06</t>
  </si>
  <si>
    <t>E288fs;</t>
  </si>
  <si>
    <t>S297F;</t>
  </si>
  <si>
    <t>TCGA-EE-A29P-06</t>
  </si>
  <si>
    <t>Y80*;</t>
  </si>
  <si>
    <t>K117N;</t>
  </si>
  <si>
    <t>D594N;</t>
  </si>
  <si>
    <t>Q1194*;Q798*;</t>
  </si>
  <si>
    <t>TCGA-EE-A29N-06</t>
  </si>
  <si>
    <t>G294E;</t>
  </si>
  <si>
    <t>TCGA-EE-A29M-06</t>
  </si>
  <si>
    <t>PHHERC177del;</t>
  </si>
  <si>
    <t>R143C;</t>
  </si>
  <si>
    <t>Q1822*;</t>
  </si>
  <si>
    <t>TCGA-EE-A29L-06</t>
  </si>
  <si>
    <t>TCGA-EE-A29H-06</t>
  </si>
  <si>
    <t>TCGA-EE-A29G-06</t>
  </si>
  <si>
    <t>L330R;</t>
  </si>
  <si>
    <t>R311*;</t>
  </si>
  <si>
    <t>TCGA-EE-A29E-06</t>
  </si>
  <si>
    <t>S71F;</t>
  </si>
  <si>
    <t>W557R;N822I;</t>
  </si>
  <si>
    <t>TCGA-EE-A29C-06</t>
  </si>
  <si>
    <t>Q257*;</t>
  </si>
  <si>
    <t>E62K;Q61R;</t>
  </si>
  <si>
    <t>TCGA-EE-A29B-06</t>
  </si>
  <si>
    <t>TCGA-EE-A29A-06</t>
  </si>
  <si>
    <t>TCGA-EE-A20F-06</t>
  </si>
  <si>
    <t>S833F;</t>
  </si>
  <si>
    <t>TCGA-EE-A20C-06</t>
  </si>
  <si>
    <t>A383T;</t>
  </si>
  <si>
    <t>TCGA-EE-A185-06</t>
  </si>
  <si>
    <t>TCGA-EE-A184-06</t>
  </si>
  <si>
    <t>TCGA-EE-A183-06</t>
  </si>
  <si>
    <t>V559A;</t>
  </si>
  <si>
    <t>R440*;</t>
  </si>
  <si>
    <t>L1811F;</t>
  </si>
  <si>
    <t>TCGA-EE-A182-06</t>
  </si>
  <si>
    <t>V143E;</t>
  </si>
  <si>
    <t>H83Q;</t>
  </si>
  <si>
    <t>L2604F;R440*;Q519*;</t>
  </si>
  <si>
    <t>W1258*;</t>
  </si>
  <si>
    <t>TCGA-EE-A180-06</t>
  </si>
  <si>
    <t>G251V;</t>
  </si>
  <si>
    <t>TCGA-EE-A17Z-06</t>
  </si>
  <si>
    <t>TCGA-EE-A17Y-06</t>
  </si>
  <si>
    <t>815_816RD&gt;S;</t>
  </si>
  <si>
    <t>Y49F;</t>
  </si>
  <si>
    <t>TCGA-EE-A17X-06</t>
  </si>
  <si>
    <t>TCGA-EB-A5FP-01</t>
  </si>
  <si>
    <t>K143fs;</t>
  </si>
  <si>
    <t>P1562L;</t>
  </si>
  <si>
    <t>TCGA-EB-A553-01</t>
  </si>
  <si>
    <t>A525T;</t>
  </si>
  <si>
    <t>TCGA-EB-A551-01</t>
  </si>
  <si>
    <t>TCGA-EB-A4P0-01</t>
  </si>
  <si>
    <t>TCGA-EB-A4OZ-01</t>
  </si>
  <si>
    <t>H83Y;</t>
  </si>
  <si>
    <t>P698L;</t>
  </si>
  <si>
    <t>TCGA-EB-A4IS-01</t>
  </si>
  <si>
    <t>R24H;</t>
  </si>
  <si>
    <t>G13D;</t>
  </si>
  <si>
    <t>TCGA-EB-A44R-06</t>
  </si>
  <si>
    <t>L70_splice;</t>
  </si>
  <si>
    <t>TCGA-EB-A44P-01</t>
  </si>
  <si>
    <t>E88fs;</t>
  </si>
  <si>
    <t>TCGA-EB-A44O-01</t>
  </si>
  <si>
    <t>TCGA-EB-A44N-01</t>
  </si>
  <si>
    <t>TCGA-EB-A431-01</t>
  </si>
  <si>
    <t>M264R;</t>
  </si>
  <si>
    <t>TCGA-EB-A42Y-01</t>
  </si>
  <si>
    <t>TCGA-EB-A41B-01</t>
  </si>
  <si>
    <t>G187_splice;</t>
  </si>
  <si>
    <t>G2539_splice;G96_splice;R440*;</t>
  </si>
  <si>
    <t>T856I;P921S;</t>
  </si>
  <si>
    <t>TCGA-EB-A41A-01</t>
  </si>
  <si>
    <t>P1232A;</t>
  </si>
  <si>
    <t>TCGA-EB-A3Y7-01</t>
  </si>
  <si>
    <t>TCGA-EB-A3Y6-01</t>
  </si>
  <si>
    <t>TCGA-EB-A3XF-01</t>
  </si>
  <si>
    <t>TCGA-EB-A3XE-01</t>
  </si>
  <si>
    <t>TCGA-EB-A3XD-01</t>
  </si>
  <si>
    <t>C275Y;</t>
  </si>
  <si>
    <t>P296S;</t>
  </si>
  <si>
    <t>TCGA-EB-A3XC-01</t>
  </si>
  <si>
    <t>TCGA-EB-A3XB-01</t>
  </si>
  <si>
    <t>TCGA-EB-A3HV-01</t>
  </si>
  <si>
    <t>TCGA-EB-A299-01</t>
  </si>
  <si>
    <t>L245F;K601E;</t>
  </si>
  <si>
    <t>R294K;</t>
  </si>
  <si>
    <t>G31_splice;</t>
  </si>
  <si>
    <t>TCGA-EB-A1NK-01</t>
  </si>
  <si>
    <t>R301C;H92Y;</t>
  </si>
  <si>
    <t>Y200S;</t>
  </si>
  <si>
    <t>TCGA-DA-A3F8-06</t>
  </si>
  <si>
    <t>G149E;</t>
  </si>
  <si>
    <t>TCGA-DA-A3F5-06</t>
  </si>
  <si>
    <t>TCGA-DA-A3F2-06</t>
  </si>
  <si>
    <t>Q282*;W696*;</t>
  </si>
  <si>
    <t>Q1041*;G1450fs;</t>
  </si>
  <si>
    <t>TCGA-DA-A1IC-06</t>
  </si>
  <si>
    <t>G469A;</t>
  </si>
  <si>
    <t>TCGA-DA-A1IB-06</t>
  </si>
  <si>
    <t>TCGA-DA-A1IA-06</t>
  </si>
  <si>
    <t>TCGA-DA-A1I8-06</t>
  </si>
  <si>
    <t>TCGA-DA-A1I7-06</t>
  </si>
  <si>
    <t>E286K;R196*;</t>
  </si>
  <si>
    <t>P710S;</t>
  </si>
  <si>
    <t>TCGA-DA-A1I4-06</t>
  </si>
  <si>
    <t>P296L;</t>
  </si>
  <si>
    <t>TCGA-DA-A1I1-06</t>
  </si>
  <si>
    <t>F182_splice;</t>
  </si>
  <si>
    <t>K120E;</t>
  </si>
  <si>
    <t>R280K;</t>
  </si>
  <si>
    <t>TCGA-DA-A1HV-06</t>
  </si>
  <si>
    <t>TCGA-D9-A4Z3-01</t>
  </si>
  <si>
    <t>TCGA-D9-A4Z2-01</t>
  </si>
  <si>
    <t>L559F;</t>
  </si>
  <si>
    <t>TCGA-D9-A3Z4-01</t>
  </si>
  <si>
    <t>TCGA-D9-A3Z3-06</t>
  </si>
  <si>
    <t>R132L;</t>
  </si>
  <si>
    <t>TCGA-D9-A3Z1-06</t>
  </si>
  <si>
    <t>TCGA-D9-A1JX-06</t>
  </si>
  <si>
    <t>TCGA-D9-A1JW-06</t>
  </si>
  <si>
    <t>TCGA-D9-A148-06</t>
  </si>
  <si>
    <t>Q609*;</t>
  </si>
  <si>
    <t>TCGA-D3-A5GU-06</t>
  </si>
  <si>
    <t>A102V;</t>
  </si>
  <si>
    <t>TCGA-D3-A5GS-06</t>
  </si>
  <si>
    <t>R175H;</t>
  </si>
  <si>
    <t>A102fs;</t>
  </si>
  <si>
    <t>D1688_splice;</t>
  </si>
  <si>
    <t>E174_splice;</t>
  </si>
  <si>
    <t>TCGA-D3-A5GO-06</t>
  </si>
  <si>
    <t>P38S;</t>
  </si>
  <si>
    <t>T79fs;</t>
  </si>
  <si>
    <t>TCGA-D3-A5GN-06</t>
  </si>
  <si>
    <t>Y29S;</t>
  </si>
  <si>
    <t>G12R;</t>
  </si>
  <si>
    <t>TCGA-D3-A51T-06</t>
  </si>
  <si>
    <t>E31D;</t>
  </si>
  <si>
    <t>P1487S;</t>
  </si>
  <si>
    <t>TCGA-D3-A51R-06</t>
  </si>
  <si>
    <t>L576P;</t>
  </si>
  <si>
    <t>TCGA-D3-A51K-06</t>
  </si>
  <si>
    <t>TCGA-D3-A51J-06</t>
  </si>
  <si>
    <t>TCGA-D3-A51H-06</t>
  </si>
  <si>
    <t>R196*;</t>
  </si>
  <si>
    <t>G449E;A562E;</t>
  </si>
  <si>
    <t>TCGA-D3-A51G-06</t>
  </si>
  <si>
    <t>TCGA-D3-A51F-06</t>
  </si>
  <si>
    <t>TCGA-D3-A51E-06</t>
  </si>
  <si>
    <t>F53I;</t>
  </si>
  <si>
    <t>W110*;</t>
  </si>
  <si>
    <t>TCGA-D3-A3MV-06</t>
  </si>
  <si>
    <t>TCGA-D3-A3MU-06</t>
  </si>
  <si>
    <t>Q298*;</t>
  </si>
  <si>
    <t>Q894*;</t>
  </si>
  <si>
    <t>TCGA-D3-A3MR-06</t>
  </si>
  <si>
    <t>R300K;</t>
  </si>
  <si>
    <t>TCGA-D3-A3ML-06</t>
  </si>
  <si>
    <t>TCGA-D3-A3CE-06</t>
  </si>
  <si>
    <t>TCGA-D3-A3CB-06</t>
  </si>
  <si>
    <t>Q331*;</t>
  </si>
  <si>
    <t>S153R;</t>
  </si>
  <si>
    <t>TCGA-D3-A3C8-06</t>
  </si>
  <si>
    <t>TCGA-D3-A3C7-06</t>
  </si>
  <si>
    <t>C136R;</t>
  </si>
  <si>
    <t>TCGA-D3-A3C6-06</t>
  </si>
  <si>
    <t>TCGA-D3-A2JP-06</t>
  </si>
  <si>
    <t>R274*;G964*;</t>
  </si>
  <si>
    <t>TCGA-D3-A2JO-06</t>
  </si>
  <si>
    <t>TCGA-D3-A2JN-06</t>
  </si>
  <si>
    <t>TCGA-D3-A2JL-06</t>
  </si>
  <si>
    <t>TCGA-D3-A2JK-06</t>
  </si>
  <si>
    <t>Y1625*;</t>
  </si>
  <si>
    <t>TCGA-D3-A2JF-06</t>
  </si>
  <si>
    <t>C250T,C229T</t>
  </si>
  <si>
    <t>TCGA-D3-A2JD-06</t>
  </si>
  <si>
    <t>V218G;</t>
  </si>
  <si>
    <t>Q1055*;</t>
  </si>
  <si>
    <t>TCGA-D3-A2J9-06</t>
  </si>
  <si>
    <t>C105G;</t>
  </si>
  <si>
    <t>P297fs;</t>
  </si>
  <si>
    <t>TCGA-D3-A2J8-06</t>
  </si>
  <si>
    <t>TCGA-D3-A2J7-06</t>
  </si>
  <si>
    <t>R579*;</t>
  </si>
  <si>
    <t>TCGA-D3-A1QB-06</t>
  </si>
  <si>
    <t>H214fs;</t>
  </si>
  <si>
    <t>TCGA-D3-A1QA-06</t>
  </si>
  <si>
    <t>TCGA-D3-A1Q8-06</t>
  </si>
  <si>
    <t>S180_splice;V654_splice;</t>
  </si>
  <si>
    <t>D52fs;</t>
  </si>
  <si>
    <t>TCGA-D3-A1Q7-06</t>
  </si>
  <si>
    <t>TCGA-D3-A1Q6-06</t>
  </si>
  <si>
    <t>TCGA-D3-A1Q5-06</t>
  </si>
  <si>
    <t>G165_splice;</t>
  </si>
  <si>
    <t>TCGA-BF-A5ES-01</t>
  </si>
  <si>
    <t>TCGA-BF-A5ER-01</t>
  </si>
  <si>
    <t>TCGA-BF-A5EO-01</t>
  </si>
  <si>
    <t>TCGA-BF-A3DN-01</t>
  </si>
  <si>
    <t>H92Y;</t>
  </si>
  <si>
    <t>E1260*;</t>
  </si>
  <si>
    <t>TCGA-BF-A3DM-01</t>
  </si>
  <si>
    <t>TCGA-BF-A3DL-01</t>
  </si>
  <si>
    <t>Q725*;</t>
  </si>
  <si>
    <t>TCGA-BF-A3DJ-01</t>
  </si>
  <si>
    <t>T1216fs;</t>
  </si>
  <si>
    <t>D658Y;</t>
  </si>
  <si>
    <t>E2143_splice;</t>
  </si>
  <si>
    <t>TCGA-BF-A1PZ-01</t>
  </si>
  <si>
    <t>TCGA-BF-A1PX-01</t>
  </si>
  <si>
    <t>TCGA-BF-A1PV-01</t>
  </si>
  <si>
    <t>R130*;</t>
  </si>
  <si>
    <t>Q490*;</t>
  </si>
  <si>
    <t>UV-RATE</t>
  </si>
  <si>
    <t>TOTAL.MUTATIONS</t>
  </si>
  <si>
    <t>LYMPHOCYTE.SCORE</t>
  </si>
  <si>
    <t>LYMPHOCYTE.DENSITY</t>
  </si>
  <si>
    <t>LYMPHOCYTE.DISTRIBUTION</t>
  </si>
  <si>
    <t>NECROSIS</t>
  </si>
  <si>
    <t>PIGMENT.SCORE</t>
  </si>
  <si>
    <t>rppa_SYK|SYK-M-V</t>
  </si>
  <si>
    <t>rppa_LCK|LCK-R-V</t>
  </si>
  <si>
    <t>rnaseq_TERT.RSEM.NORM_DATA</t>
  </si>
  <si>
    <t>TERT_MUT</t>
  </si>
  <si>
    <t>TP53_mut</t>
  </si>
  <si>
    <t>RB1_mut</t>
  </si>
  <si>
    <t>RAC1_mut</t>
  </si>
  <si>
    <t>PTEN_mut</t>
  </si>
  <si>
    <t>PPP6C_mut</t>
  </si>
  <si>
    <t>MAP2K1_mut</t>
  </si>
  <si>
    <t>KIT_mut</t>
  </si>
  <si>
    <t>DDX3X_mut</t>
  </si>
  <si>
    <t>CDKN2A_mut</t>
  </si>
  <si>
    <t>CDK4_mut</t>
  </si>
  <si>
    <t>GNAQ_mut</t>
  </si>
  <si>
    <t>GNA11_mut</t>
  </si>
  <si>
    <t>IDH1_mut</t>
  </si>
  <si>
    <t>NF1_mut</t>
  </si>
  <si>
    <t>HRAS_mut</t>
  </si>
  <si>
    <t>KRAS_mut</t>
  </si>
  <si>
    <t>NRAS_mut</t>
  </si>
  <si>
    <t>BRAF_mut</t>
  </si>
  <si>
    <t>ARID2_mut</t>
  </si>
  <si>
    <t>PIK3CA_cna</t>
  </si>
  <si>
    <t>GNAS_cna</t>
  </si>
  <si>
    <t>FBXW7_cna</t>
  </si>
  <si>
    <t>EZH2_cna</t>
  </si>
  <si>
    <t>APC_cna</t>
  </si>
  <si>
    <t>AKT1_cna</t>
  </si>
  <si>
    <t>GNAQ_cna</t>
  </si>
  <si>
    <t>GNA11_cna</t>
  </si>
  <si>
    <t>KRAS_cna</t>
  </si>
  <si>
    <t>PTPN11_cna</t>
  </si>
  <si>
    <t>HRAS_cna</t>
  </si>
  <si>
    <t>IRF7_cna</t>
  </si>
  <si>
    <t>SERPINB3_cna</t>
  </si>
  <si>
    <t>PCDHGA1_cna</t>
  </si>
  <si>
    <t>CTNNB1_cna</t>
  </si>
  <si>
    <t>CASP8_cna</t>
  </si>
  <si>
    <t>NF1_cna</t>
  </si>
  <si>
    <t>RAC1_cna</t>
  </si>
  <si>
    <t>DDX3X_cna</t>
  </si>
  <si>
    <t>MAP2K1_cna</t>
  </si>
  <si>
    <t>IDH1_cna</t>
  </si>
  <si>
    <t>ARID2_cna</t>
  </si>
  <si>
    <t>PPP6C_cna</t>
  </si>
  <si>
    <t>TP53_cna</t>
  </si>
  <si>
    <t>PTEN_cna</t>
  </si>
  <si>
    <t>CDKN2A_cna</t>
  </si>
  <si>
    <t>NOTCH2_cna</t>
  </si>
  <si>
    <t>EP300_cna</t>
  </si>
  <si>
    <t>TERT_cna</t>
  </si>
  <si>
    <t>MDM2_cna</t>
  </si>
  <si>
    <t>CDK4_cna</t>
  </si>
  <si>
    <t>CCND1_cna</t>
  </si>
  <si>
    <t>MYC_cna</t>
  </si>
  <si>
    <t>KDR_cna</t>
  </si>
  <si>
    <t>PDGFRA_cna</t>
  </si>
  <si>
    <t>KIT_cna</t>
  </si>
  <si>
    <t>MITF_cna</t>
  </si>
  <si>
    <t>NRAS_cna</t>
  </si>
  <si>
    <t>BRAF_cna</t>
  </si>
  <si>
    <t>KIT(cg10087973)_meth</t>
  </si>
  <si>
    <t>CDKN2A(cg13601799)_meth</t>
  </si>
  <si>
    <t>OncoSignCluster</t>
  </si>
  <si>
    <t>ProteinCluster</t>
  </si>
  <si>
    <t>MIRCluster</t>
  </si>
  <si>
    <t>MethTypes.201408</t>
  </si>
  <si>
    <t>RNASEQ-CLUSTER_CONSENHIER</t>
  </si>
  <si>
    <t>REGIONAL_VS_PRIMARY</t>
  </si>
  <si>
    <t>ALL_PRIMARY_VS_METASTATIC</t>
  </si>
  <si>
    <t>MUTATIONSUBTYPES</t>
  </si>
  <si>
    <t>ALL_SAMPLES</t>
  </si>
  <si>
    <t>Name</t>
  </si>
  <si>
    <t>(3%)</t>
    <phoneticPr fontId="8" type="noConversion"/>
  </si>
  <si>
    <t>(41%)</t>
    <phoneticPr fontId="8" type="noConversion"/>
  </si>
  <si>
    <t>(37%)</t>
    <phoneticPr fontId="8" type="noConversion"/>
  </si>
  <si>
    <t>(8%)</t>
    <phoneticPr fontId="8" type="noConversion"/>
  </si>
  <si>
    <t>(90%)</t>
    <phoneticPr fontId="8" type="noConversion"/>
  </si>
  <si>
    <t>(2%)</t>
    <phoneticPr fontId="8" type="noConversion"/>
  </si>
  <si>
    <t>(38%)</t>
    <phoneticPr fontId="8" type="noConversion"/>
  </si>
  <si>
    <t>(62%)</t>
    <phoneticPr fontId="8" type="noConversion"/>
  </si>
  <si>
    <t>20 - 90</t>
    <phoneticPr fontId="8" type="noConversion"/>
  </si>
  <si>
    <t>15 - 90</t>
    <phoneticPr fontId="8" type="noConversion"/>
  </si>
  <si>
    <t>Alive</t>
  </si>
  <si>
    <t>[Not Available]</t>
  </si>
  <si>
    <t>Primary Tumor</t>
  </si>
  <si>
    <t>Stage II</t>
  </si>
  <si>
    <t>Stage IIC</t>
  </si>
  <si>
    <t>M0</t>
  </si>
  <si>
    <t>N0</t>
  </si>
  <si>
    <t>T4</t>
  </si>
  <si>
    <t>T4b</t>
  </si>
  <si>
    <t>YES</t>
  </si>
  <si>
    <t>Head and Neck</t>
  </si>
  <si>
    <t>MALE</t>
  </si>
  <si>
    <t>Regional Lymph Node</t>
  </si>
  <si>
    <t>Extremities</t>
  </si>
  <si>
    <t>FEMALE</t>
  </si>
  <si>
    <t>Dead</t>
  </si>
  <si>
    <t>Stage III</t>
  </si>
  <si>
    <t>Stage IIIC</t>
  </si>
  <si>
    <t>N2</t>
  </si>
  <si>
    <t>N2b</t>
  </si>
  <si>
    <t>T2</t>
  </si>
  <si>
    <t>T2b</t>
  </si>
  <si>
    <t>Trunk</t>
  </si>
  <si>
    <t>Regional Skin or Soft Tissue</t>
  </si>
  <si>
    <t>Stage IIIA</t>
  </si>
  <si>
    <t>N1</t>
  </si>
  <si>
    <t>N1a</t>
  </si>
  <si>
    <t>T3</t>
  </si>
  <si>
    <t>T3a</t>
  </si>
  <si>
    <t>NO</t>
  </si>
  <si>
    <t>N3</t>
  </si>
  <si>
    <t>Stage IIB</t>
  </si>
  <si>
    <t>T4a</t>
  </si>
  <si>
    <t>T0</t>
  </si>
  <si>
    <t>[Not Applicable]</t>
  </si>
  <si>
    <t>Unknown</t>
  </si>
  <si>
    <t>Stage IV</t>
  </si>
  <si>
    <t>M1</t>
  </si>
  <si>
    <t>M1c</t>
  </si>
  <si>
    <t>[ERROR]</t>
  </si>
  <si>
    <t>T1</t>
  </si>
  <si>
    <t>Lung</t>
  </si>
  <si>
    <t>Distant Metastasis</t>
  </si>
  <si>
    <t>TX</t>
  </si>
  <si>
    <t>vaginal wall/vagina</t>
  </si>
  <si>
    <t>Trunk|Head and Neck</t>
  </si>
  <si>
    <t>Stage IIA</t>
  </si>
  <si>
    <t>Distant Lymph Node</t>
  </si>
  <si>
    <t>Stage I</t>
  </si>
  <si>
    <t>Stage IB</t>
  </si>
  <si>
    <t>T2a</t>
  </si>
  <si>
    <t>Distant Skin or Soft Tissue</t>
  </si>
  <si>
    <t>T3b</t>
  </si>
  <si>
    <t>Stage IIIB</t>
  </si>
  <si>
    <t>N1b</t>
  </si>
  <si>
    <t>I or II NOS</t>
  </si>
  <si>
    <t>lung</t>
  </si>
  <si>
    <t>N2c</t>
  </si>
  <si>
    <t>Stage IA</t>
  </si>
  <si>
    <t>T1a</t>
  </si>
  <si>
    <t>abdomen</t>
  </si>
  <si>
    <t>T1b</t>
  </si>
  <si>
    <t>Jejunum</t>
  </si>
  <si>
    <t>M1a</t>
  </si>
  <si>
    <t>Other  Specify</t>
  </si>
  <si>
    <t>Peritoneal tumor</t>
  </si>
  <si>
    <t>Right Flank</t>
  </si>
  <si>
    <t>Chest wall</t>
  </si>
  <si>
    <t>III or IV NOS</t>
  </si>
  <si>
    <t>NX</t>
  </si>
  <si>
    <t>I - III NOS</t>
  </si>
  <si>
    <t>N2a</t>
  </si>
  <si>
    <t>Stage 0</t>
  </si>
  <si>
    <t>Tis</t>
  </si>
  <si>
    <t>Chest</t>
  </si>
  <si>
    <t>Left thigh</t>
  </si>
  <si>
    <t>Abdominal wall</t>
  </si>
  <si>
    <t>Right upper back</t>
  </si>
  <si>
    <t>Right back</t>
  </si>
  <si>
    <t>Right wrist</t>
  </si>
  <si>
    <t>Left posterior shoulder</t>
  </si>
  <si>
    <t>M1b</t>
  </si>
  <si>
    <t>[Discrepancy]</t>
  </si>
  <si>
    <t>brain</t>
  </si>
  <si>
    <t>bone(ulna)</t>
  </si>
  <si>
    <t>Trunk|Extremities</t>
  </si>
  <si>
    <t>CURATED_MELANOMA_SPECIFIC_VITAL_STATUS [0 = "ALIVE OR CENSORED"; 1 = "DEAD OF MELANOMA"]</t>
  </si>
  <si>
    <t>CURATED_TCGA_DAYS_TO_DEATH_OR_LAST_FU</t>
  </si>
  <si>
    <t>CURATED_DAYS_TO_DEATH_OR_LAST_FU</t>
  </si>
  <si>
    <t>CURATED_VITAL_STATUS</t>
  </si>
  <si>
    <t>CURATED_DISTANT_ANATOMIC_SITE</t>
  </si>
  <si>
    <t>CURATED_TCGA_SPECIMEN_SITE</t>
  </si>
  <si>
    <t>CURATED_PATHOLOGIC_STAGE_AJCC7_AT_DIAGNOSIS_SIMPLE</t>
  </si>
  <si>
    <t>CURATED_PATHOLOGIC_STAGE_AJCC7_AT_DIAGNOSIS_COMPLEX</t>
  </si>
  <si>
    <t>CURATED_M_STAGE_AT_DIAGNOSIS_SIMPLE</t>
  </si>
  <si>
    <t>CURATED_M_STAGE_AT_DIAGNOSIS_COMPLEX</t>
  </si>
  <si>
    <t>CURATED_N_STAGE_AT_DIAGNOSIS_SIMPLE</t>
  </si>
  <si>
    <t>CURATED_N_STAGE_AT_DIAGNOSIS_COMPLEX</t>
  </si>
  <si>
    <t>CURATED_T_STAGE_AT_DIAGNOSIS_SIMPLE</t>
  </si>
  <si>
    <t>CURATED_T_STAGE_AT_DIAGNOSIS_COMPLEX</t>
  </si>
  <si>
    <t>CURATED_ULCERATION</t>
  </si>
  <si>
    <t>CURATED_BRESLOW</t>
  </si>
  <si>
    <t>CURATED_SITE_OF_PRIMARY_TUMOR_INCLUDING_UNKNOWN</t>
  </si>
  <si>
    <t>CURATED_SITE_OF_PRIMARY_TUMOR_KNOWN_PRIMARY_ONLY</t>
  </si>
  <si>
    <t>CURATED_KNOWN_PRIMARY</t>
  </si>
  <si>
    <t>GENDER</t>
  </si>
  <si>
    <t>CURATED_AGE_AT_TCGA_SPECIMEN</t>
  </si>
  <si>
    <t>CURATED_AGE_AT_INITIAL_PATHOLOGIC_DIAGNOSIS</t>
  </si>
  <si>
    <t>CURATED_TCGA_SPECIMEN_Distant</t>
  </si>
  <si>
    <t>UV signature</t>
  </si>
  <si>
    <t>not UV</t>
  </si>
  <si>
    <t>DIPYRIM.C&gt;T/n(C&gt;T).mut</t>
  </si>
  <si>
    <t>DIPYRIM.C&gt;T/nTotal.Mut</t>
  </si>
  <si>
    <t>CC&gt;TT/nTotal.Mut</t>
  </si>
  <si>
    <t>UV-signature</t>
  </si>
  <si>
    <t>PURITY (ABSOLUTE)</t>
  </si>
  <si>
    <t>PLOIDY (ABSOLUTE)</t>
  </si>
  <si>
    <r>
      <t>Curated anatomic site of primary tumor (known only</t>
    </r>
    <r>
      <rPr>
        <sz val="12"/>
        <rFont val="Calibri"/>
        <family val="2"/>
      </rPr>
      <t>)</t>
    </r>
  </si>
  <si>
    <t>Curated anatomic site of primary tumor (all tumors)</t>
  </si>
  <si>
    <r>
      <t>Curated primary tumor (Breslow</t>
    </r>
    <r>
      <rPr>
        <sz val="12"/>
        <rFont val="Calibri"/>
        <family val="2"/>
      </rPr>
      <t>)</t>
    </r>
    <r>
      <rPr>
        <sz val="12"/>
        <rFont val="Calibri"/>
        <family val="2"/>
        <scheme val="minor"/>
      </rPr>
      <t xml:space="preserve"> thickness at initial melanoma diagnosis</t>
    </r>
  </si>
  <si>
    <t>Curated AJCC T category at initial melanoma diagnosis (complex)</t>
  </si>
  <si>
    <r>
      <t>Curated AJCC T category at initial melanoma diagnosis (</t>
    </r>
    <r>
      <rPr>
        <sz val="12"/>
        <rFont val="Calibri"/>
        <family val="2"/>
      </rPr>
      <t>simple)</t>
    </r>
  </si>
  <si>
    <r>
      <t>Curated AJCC N category at initial melanoma diagnosis (</t>
    </r>
    <r>
      <rPr>
        <sz val="12"/>
        <rFont val="Calibri"/>
        <family val="2"/>
      </rPr>
      <t>complex)</t>
    </r>
  </si>
  <si>
    <r>
      <t>Curated AJCC N category at initial melanoma diagnosis (</t>
    </r>
    <r>
      <rPr>
        <sz val="12"/>
        <rFont val="Calibri"/>
        <family val="2"/>
      </rPr>
      <t>simple)</t>
    </r>
  </si>
  <si>
    <r>
      <t>Curated AJCC M category at initial melanoma diagnosis (</t>
    </r>
    <r>
      <rPr>
        <sz val="12"/>
        <rFont val="Calibri"/>
        <family val="2"/>
      </rPr>
      <t>complex)</t>
    </r>
  </si>
  <si>
    <r>
      <t>Curated AJCC M category at initial melanoma diagnosis (</t>
    </r>
    <r>
      <rPr>
        <sz val="12"/>
        <rFont val="Calibri"/>
        <family val="2"/>
      </rPr>
      <t>simple)</t>
    </r>
  </si>
  <si>
    <r>
      <t>Curated AJCC pathologic stage at initial melanoma diagnosis (</t>
    </r>
    <r>
      <rPr>
        <sz val="12"/>
        <rFont val="Calibri"/>
        <family val="2"/>
      </rPr>
      <t>complex)</t>
    </r>
  </si>
  <si>
    <t>Curated AJCC pathologic stage at initial melanoma diagnosis (simple)</t>
  </si>
  <si>
    <r>
      <rPr>
        <b/>
        <sz val="11"/>
        <color theme="1"/>
        <rFont val="Calibri"/>
        <family val="2"/>
        <scheme val="minor"/>
      </rPr>
      <t>Tumour content</t>
    </r>
    <r>
      <rPr>
        <sz val="11"/>
        <color theme="1"/>
        <rFont val="Calibri"/>
        <family val="2"/>
        <scheme val="minor"/>
      </rPr>
      <t xml:space="preserve"> (%)  % nuceli that are tumour cells     (0-100%)</t>
    </r>
  </si>
  <si>
    <t>Supplemental Table S1A: Summary of Melanoma TCGA clinical and pathological data.</t>
  </si>
  <si>
    <t>Supplemental Table S1B: Melanoma TCGA clinical and pathological data elements.</t>
  </si>
  <si>
    <t>Supplemental Table S1C: Melanoma TCGA curated clincal and pathological data elements.</t>
  </si>
  <si>
    <r>
      <t xml:space="preserve">Supplemental Table S1D: </t>
    </r>
    <r>
      <rPr>
        <sz val="12"/>
        <color theme="1"/>
        <rFont val="Calibri"/>
        <family val="2"/>
        <scheme val="minor"/>
      </rPr>
      <t>Patient Centric Table</t>
    </r>
  </si>
  <si>
    <t>The header titles for data elements in Supplemental Table S1D are defined.</t>
  </si>
  <si>
    <t>negative</t>
  </si>
  <si>
    <t>chr12</t>
  </si>
  <si>
    <t>chr7,chr12</t>
  </si>
  <si>
    <t>n/a</t>
  </si>
  <si>
    <t>chr3,chr5,chr11,chr16,chr18,chr20</t>
  </si>
  <si>
    <t>chr1,chr4,chr13</t>
  </si>
  <si>
    <t>chr2,chr5,chr22</t>
  </si>
  <si>
    <t>chr20</t>
  </si>
  <si>
    <t>chr7</t>
  </si>
  <si>
    <t>chr5,chr12,chr19</t>
  </si>
  <si>
    <t>chr1</t>
  </si>
  <si>
    <t>chr1,chr22</t>
  </si>
  <si>
    <t>chr4</t>
  </si>
  <si>
    <t>chr5</t>
  </si>
  <si>
    <t>chr3,chr4,chr11,chr15</t>
  </si>
  <si>
    <t>chr9</t>
  </si>
  <si>
    <t>chr3</t>
  </si>
  <si>
    <t>chr8</t>
  </si>
  <si>
    <t>chr11</t>
  </si>
  <si>
    <t>chr5,chr7</t>
  </si>
  <si>
    <t>chr22</t>
  </si>
  <si>
    <t>chr8,chr20</t>
  </si>
  <si>
    <t>chr16</t>
  </si>
  <si>
    <t>chr6</t>
  </si>
  <si>
    <t>chr10,chr20</t>
  </si>
  <si>
    <t>chr1,chr4</t>
  </si>
  <si>
    <t>chr6,chr20</t>
  </si>
  <si>
    <t>chr1,chr4,chr11,chr15,chr18,chr19</t>
  </si>
  <si>
    <t>chr11,chr15</t>
  </si>
  <si>
    <t>chr1,chr7</t>
  </si>
  <si>
    <t>chr7,chr20,chr22</t>
  </si>
  <si>
    <t>chr1,chr3,chr4,chr4,chr9,chr13</t>
  </si>
  <si>
    <t>chr6,chr7,chr17,chr22</t>
  </si>
  <si>
    <t>chr6,chr8</t>
  </si>
  <si>
    <t>chr6,chr11</t>
  </si>
  <si>
    <t>SHATTERSEEK_Chromothripsis_calls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</si>
</sst>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sz val="12"/>
      <name val="Calibri"/>
      <family val="2"/>
    </font>
    <font>
      <sz val="11"/>
      <color indexed="8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2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5" applyNumberFormat="0" applyAlignment="0" applyProtection="0"/>
    <xf numFmtId="0" fontId="15" fillId="6" borderId="6" applyNumberFormat="0" applyAlignment="0" applyProtection="0"/>
    <xf numFmtId="0" fontId="16" fillId="6" borderId="5" applyNumberFormat="0" applyAlignment="0" applyProtection="0"/>
    <xf numFmtId="0" fontId="17" fillId="0" borderId="7" applyNumberFormat="0" applyFill="0" applyAlignment="0" applyProtection="0"/>
    <xf numFmtId="0" fontId="18" fillId="7" borderId="8" applyNumberFormat="0" applyAlignment="0" applyProtection="0"/>
    <xf numFmtId="0" fontId="19" fillId="0" borderId="0" applyNumberFormat="0" applyFill="0" applyBorder="0" applyAlignment="0" applyProtection="0"/>
    <xf numFmtId="0" fontId="6" fillId="8" borderId="9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2" fillId="32" borderId="0" applyNumberFormat="0" applyBorder="0" applyAlignment="0" applyProtection="0"/>
    <xf numFmtId="0" fontId="25" fillId="0" borderId="0"/>
    <xf numFmtId="9" fontId="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/>
    <xf numFmtId="0" fontId="3" fillId="0" borderId="0"/>
    <xf numFmtId="0" fontId="31" fillId="0" borderId="0"/>
    <xf numFmtId="9" fontId="2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 applyFill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24" fillId="0" borderId="12" xfId="0" applyFont="1" applyBorder="1" applyAlignment="1">
      <alignment horizontal="center" vertical="center"/>
    </xf>
    <xf numFmtId="9" fontId="24" fillId="33" borderId="0" xfId="0" applyNumberFormat="1" applyFont="1" applyFill="1" applyAlignment="1">
      <alignment horizontal="center" vertical="center"/>
    </xf>
    <xf numFmtId="49" fontId="24" fillId="0" borderId="12" xfId="0" applyNumberFormat="1" applyFont="1" applyBorder="1" applyAlignment="1">
      <alignment horizontal="center" vertical="center"/>
    </xf>
    <xf numFmtId="49" fontId="24" fillId="0" borderId="0" xfId="0" quotePrefix="1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49" fontId="24" fillId="0" borderId="0" xfId="0" applyNumberFormat="1" applyFont="1" applyAlignment="1">
      <alignment vertical="center"/>
    </xf>
    <xf numFmtId="0" fontId="24" fillId="0" borderId="1" xfId="0" applyFont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49" fontId="24" fillId="0" borderId="1" xfId="0" applyNumberFormat="1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3" xfId="0" applyFont="1" applyFill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12" xfId="0" applyFont="1" applyBorder="1" applyAlignment="1">
      <alignment vertical="center"/>
    </xf>
    <xf numFmtId="0" fontId="24" fillId="0" borderId="12" xfId="0" applyFont="1" applyFill="1" applyBorder="1" applyAlignment="1">
      <alignment vertical="center"/>
    </xf>
    <xf numFmtId="0" fontId="24" fillId="0" borderId="0" xfId="0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24" fillId="33" borderId="0" xfId="0" applyFont="1" applyFill="1" applyAlignment="1">
      <alignment vertical="center"/>
    </xf>
    <xf numFmtId="0" fontId="24" fillId="33" borderId="0" xfId="0" applyFont="1" applyFill="1" applyAlignment="1">
      <alignment horizontal="center" vertical="center"/>
    </xf>
    <xf numFmtId="49" fontId="24" fillId="33" borderId="0" xfId="0" applyNumberFormat="1" applyFont="1" applyFill="1" applyAlignment="1">
      <alignment horizontal="center" vertical="center"/>
    </xf>
    <xf numFmtId="49" fontId="24" fillId="0" borderId="0" xfId="0" applyNumberFormat="1" applyFont="1" applyFill="1" applyAlignment="1">
      <alignment horizontal="left" vertical="center" wrapText="1"/>
    </xf>
    <xf numFmtId="49" fontId="24" fillId="0" borderId="0" xfId="0" applyNumberFormat="1" applyFont="1" applyAlignment="1">
      <alignment horizontal="left" vertical="center" wrapText="1"/>
    </xf>
    <xf numFmtId="49" fontId="24" fillId="33" borderId="0" xfId="0" applyNumberFormat="1" applyFont="1" applyFill="1" applyAlignment="1">
      <alignment horizontal="left" vertical="center" wrapText="1"/>
    </xf>
    <xf numFmtId="9" fontId="24" fillId="0" borderId="0" xfId="48" applyFont="1" applyAlignment="1">
      <alignment vertical="center"/>
    </xf>
    <xf numFmtId="49" fontId="26" fillId="33" borderId="0" xfId="0" applyNumberFormat="1" applyFont="1" applyFill="1" applyAlignment="1">
      <alignment horizontal="left" vertical="center" wrapText="1"/>
    </xf>
    <xf numFmtId="49" fontId="24" fillId="33" borderId="0" xfId="0" applyNumberFormat="1" applyFont="1" applyFill="1" applyAlignment="1">
      <alignment vertical="center"/>
    </xf>
    <xf numFmtId="49" fontId="24" fillId="0" borderId="1" xfId="0" applyNumberFormat="1" applyFont="1" applyFill="1" applyBorder="1" applyAlignment="1">
      <alignment vertical="center"/>
    </xf>
    <xf numFmtId="49" fontId="24" fillId="0" borderId="13" xfId="0" applyNumberFormat="1" applyFont="1" applyFill="1" applyBorder="1" applyAlignment="1">
      <alignment vertical="center"/>
    </xf>
    <xf numFmtId="0" fontId="0" fillId="0" borderId="0" xfId="0" applyFill="1"/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30" fillId="0" borderId="0" xfId="51" applyFont="1"/>
    <xf numFmtId="0" fontId="21" fillId="0" borderId="14" xfId="0" applyFont="1" applyBorder="1"/>
    <xf numFmtId="10" fontId="0" fillId="0" borderId="0" xfId="113" applyNumberFormat="1" applyFont="1"/>
    <xf numFmtId="0" fontId="30" fillId="0" borderId="14" xfId="0" applyFont="1" applyBorder="1"/>
    <xf numFmtId="0" fontId="0" fillId="0" borderId="14" xfId="0" applyBorder="1"/>
    <xf numFmtId="49" fontId="26" fillId="33" borderId="13" xfId="0" applyNumberFormat="1" applyFont="1" applyFill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</cellXfs>
  <cellStyles count="126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Explanatory Text" xfId="21" builtinId="53" customBuiltin="1"/>
    <cellStyle name="Followed Hyperlink" xfId="50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49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1"/>
    <cellStyle name="Normal 2 2" xfId="2"/>
    <cellStyle name="Normal 2 2 2" xfId="3"/>
    <cellStyle name="Normal 2 2 3" xfId="4"/>
    <cellStyle name="Normal 2 2 3 2" xfId="5"/>
    <cellStyle name="Normal 3" xfId="47"/>
    <cellStyle name="Normal 3 2" xfId="110"/>
    <cellStyle name="Normal 4" xfId="51"/>
    <cellStyle name="Normal 5" xfId="111"/>
    <cellStyle name="Note" xfId="20" builtinId="10" customBuiltin="1"/>
    <cellStyle name="Output" xfId="15" builtinId="21" customBuiltin="1"/>
    <cellStyle name="Percent" xfId="48" builtinId="5"/>
    <cellStyle name="Percent 2" xfId="113"/>
    <cellStyle name="Standard_Tabelle1" xfId="112"/>
    <cellStyle name="Title" xfId="6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M94"/>
  <sheetViews>
    <sheetView tabSelected="1" workbookViewId="0"/>
  </sheetViews>
  <sheetFormatPr defaultColWidth="8.85546875" defaultRowHeight="18" customHeight="1" x14ac:dyDescent="0.25"/>
  <cols>
    <col min="1" max="1" width="71.42578125" style="17" customWidth="1"/>
    <col min="2" max="2" width="2.7109375" style="29" customWidth="1"/>
    <col min="3" max="3" width="10.7109375" style="17" customWidth="1"/>
    <col min="4" max="4" width="12" style="18" customWidth="1"/>
    <col min="5" max="5" width="18" style="17" customWidth="1"/>
    <col min="6" max="6" width="2.7109375" style="29" customWidth="1"/>
    <col min="7" max="7" width="10.7109375" style="17" customWidth="1"/>
    <col min="8" max="8" width="12" style="18" customWidth="1"/>
    <col min="9" max="9" width="18" style="17" customWidth="1"/>
    <col min="10" max="10" width="2.7109375" style="29" customWidth="1"/>
    <col min="11" max="11" width="10.7109375" style="17" customWidth="1"/>
    <col min="12" max="12" width="12" style="18" customWidth="1"/>
    <col min="13" max="13" width="18" style="17" customWidth="1"/>
    <col min="14" max="16384" width="8.85546875" style="17"/>
  </cols>
  <sheetData>
    <row r="1" spans="1:13" ht="18" customHeight="1" x14ac:dyDescent="0.25">
      <c r="A1" s="15" t="s">
        <v>1121</v>
      </c>
      <c r="B1" s="16"/>
      <c r="F1" s="16"/>
      <c r="J1" s="16"/>
    </row>
    <row r="2" spans="1:13" ht="9" customHeight="1" thickBot="1" x14ac:dyDescent="0.3">
      <c r="A2" s="19"/>
      <c r="B2" s="20"/>
      <c r="C2" s="19"/>
      <c r="D2" s="21"/>
      <c r="E2" s="19"/>
      <c r="F2" s="20"/>
      <c r="G2" s="19"/>
      <c r="H2" s="21"/>
      <c r="I2" s="19"/>
      <c r="J2" s="20"/>
      <c r="K2" s="19"/>
      <c r="L2" s="21"/>
      <c r="M2" s="19"/>
    </row>
    <row r="3" spans="1:13" ht="24.95" customHeight="1" thickTop="1" x14ac:dyDescent="0.25">
      <c r="A3" s="22"/>
      <c r="B3" s="23"/>
      <c r="C3" s="50" t="s">
        <v>304</v>
      </c>
      <c r="D3" s="51"/>
      <c r="E3" s="51"/>
      <c r="F3" s="23"/>
      <c r="G3" s="50" t="s">
        <v>305</v>
      </c>
      <c r="H3" s="51"/>
      <c r="I3" s="51"/>
      <c r="J3" s="23"/>
      <c r="K3" s="50" t="s">
        <v>306</v>
      </c>
      <c r="L3" s="51"/>
      <c r="M3" s="51"/>
    </row>
    <row r="4" spans="1:13" ht="18" customHeight="1" thickBot="1" x14ac:dyDescent="0.3">
      <c r="A4" s="24" t="s">
        <v>27</v>
      </c>
      <c r="B4" s="25"/>
      <c r="C4" s="26"/>
      <c r="F4" s="25"/>
      <c r="G4" s="26"/>
      <c r="J4" s="25"/>
      <c r="K4" s="26"/>
    </row>
    <row r="5" spans="1:13" ht="18" customHeight="1" thickTop="1" thickBot="1" x14ac:dyDescent="0.3">
      <c r="A5" s="27" t="s">
        <v>122</v>
      </c>
      <c r="B5" s="28"/>
      <c r="C5" s="11" t="s">
        <v>49</v>
      </c>
      <c r="D5" s="13" t="s">
        <v>307</v>
      </c>
      <c r="E5" s="11" t="s">
        <v>50</v>
      </c>
      <c r="F5" s="28"/>
      <c r="G5" s="11" t="s">
        <v>49</v>
      </c>
      <c r="H5" s="13" t="s">
        <v>307</v>
      </c>
      <c r="I5" s="11" t="s">
        <v>50</v>
      </c>
      <c r="J5" s="28"/>
      <c r="K5" s="11" t="s">
        <v>49</v>
      </c>
      <c r="L5" s="13" t="s">
        <v>307</v>
      </c>
      <c r="M5" s="11" t="s">
        <v>50</v>
      </c>
    </row>
    <row r="6" spans="1:13" ht="4.5" customHeight="1" thickTop="1" x14ac:dyDescent="0.25">
      <c r="C6" s="30"/>
      <c r="D6" s="44"/>
      <c r="E6" s="43"/>
      <c r="G6" s="30"/>
      <c r="H6" s="44"/>
      <c r="I6" s="43"/>
      <c r="K6" s="30"/>
      <c r="L6" s="44"/>
      <c r="M6" s="43"/>
    </row>
    <row r="7" spans="1:13" ht="18" customHeight="1" x14ac:dyDescent="0.25">
      <c r="A7" s="31" t="s">
        <v>156</v>
      </c>
      <c r="C7" s="32"/>
      <c r="D7" s="33"/>
      <c r="E7" s="12">
        <f>292/331</f>
        <v>0.8821752265861027</v>
      </c>
      <c r="G7" s="32"/>
      <c r="H7" s="33"/>
      <c r="I7" s="12">
        <f>44/67</f>
        <v>0.65671641791044777</v>
      </c>
      <c r="K7" s="32"/>
      <c r="L7" s="33"/>
      <c r="M7" s="12">
        <f>249/266</f>
        <v>0.93609022556390975</v>
      </c>
    </row>
    <row r="8" spans="1:13" ht="18" customHeight="1" x14ac:dyDescent="0.25">
      <c r="A8" s="17" t="s">
        <v>53</v>
      </c>
      <c r="C8" s="52">
        <v>56.5</v>
      </c>
      <c r="D8" s="52"/>
      <c r="E8" s="43"/>
      <c r="G8" s="52">
        <v>61.7</v>
      </c>
      <c r="H8" s="52"/>
      <c r="I8" s="43"/>
      <c r="K8" s="52">
        <v>55.6</v>
      </c>
      <c r="L8" s="52"/>
      <c r="M8" s="43"/>
    </row>
    <row r="9" spans="1:13" ht="18" customHeight="1" x14ac:dyDescent="0.25">
      <c r="A9" s="17" t="s">
        <v>54</v>
      </c>
      <c r="C9" s="53" t="s">
        <v>286</v>
      </c>
      <c r="D9" s="53"/>
      <c r="E9" s="43"/>
      <c r="G9" s="53" t="s">
        <v>308</v>
      </c>
      <c r="H9" s="53"/>
      <c r="I9" s="43"/>
      <c r="K9" s="53" t="s">
        <v>309</v>
      </c>
      <c r="L9" s="53"/>
      <c r="M9" s="43"/>
    </row>
    <row r="10" spans="1:13" ht="18" customHeight="1" x14ac:dyDescent="0.25">
      <c r="A10" s="17" t="s">
        <v>55</v>
      </c>
      <c r="C10" s="52" t="s">
        <v>991</v>
      </c>
      <c r="D10" s="52"/>
      <c r="E10" s="43"/>
      <c r="G10" s="52" t="s">
        <v>310</v>
      </c>
      <c r="H10" s="52"/>
      <c r="I10" s="43"/>
      <c r="K10" s="52" t="s">
        <v>311</v>
      </c>
      <c r="L10" s="52"/>
      <c r="M10" s="43"/>
    </row>
    <row r="11" spans="1:13" ht="18" customHeight="1" x14ac:dyDescent="0.25">
      <c r="A11" s="31" t="s">
        <v>157</v>
      </c>
      <c r="C11" s="32"/>
      <c r="D11" s="33"/>
      <c r="E11" s="12">
        <f>288/331</f>
        <v>0.87009063444108758</v>
      </c>
      <c r="G11" s="32"/>
      <c r="H11" s="33"/>
      <c r="I11" s="12">
        <f>44/67</f>
        <v>0.65671641791044777</v>
      </c>
      <c r="K11" s="32"/>
      <c r="L11" s="33"/>
      <c r="M11" s="12">
        <f>245/266</f>
        <v>0.92105263157894735</v>
      </c>
    </row>
    <row r="12" spans="1:13" ht="18" customHeight="1" x14ac:dyDescent="0.25">
      <c r="A12" s="17" t="s">
        <v>53</v>
      </c>
      <c r="C12" s="52">
        <v>60.4</v>
      </c>
      <c r="D12" s="52"/>
      <c r="E12" s="43"/>
      <c r="G12" s="52">
        <v>62.1</v>
      </c>
      <c r="H12" s="52"/>
      <c r="I12" s="43"/>
      <c r="K12" s="52">
        <v>60.1</v>
      </c>
      <c r="L12" s="52"/>
      <c r="M12" s="43"/>
    </row>
    <row r="13" spans="1:13" ht="18" customHeight="1" x14ac:dyDescent="0.25">
      <c r="A13" s="17" t="s">
        <v>54</v>
      </c>
      <c r="C13" s="52">
        <v>59.5</v>
      </c>
      <c r="D13" s="52"/>
      <c r="E13" s="43"/>
      <c r="G13" s="53" t="s">
        <v>312</v>
      </c>
      <c r="H13" s="53"/>
      <c r="I13" s="43"/>
      <c r="K13" s="53" t="s">
        <v>313</v>
      </c>
      <c r="L13" s="53"/>
      <c r="M13" s="43"/>
    </row>
    <row r="14" spans="1:13" ht="18" customHeight="1" x14ac:dyDescent="0.25">
      <c r="A14" s="17" t="s">
        <v>55</v>
      </c>
      <c r="C14" s="52" t="s">
        <v>990</v>
      </c>
      <c r="D14" s="52"/>
      <c r="E14" s="43"/>
      <c r="G14" s="52" t="s">
        <v>314</v>
      </c>
      <c r="H14" s="52"/>
      <c r="I14" s="43"/>
      <c r="K14" s="52" t="s">
        <v>990</v>
      </c>
      <c r="L14" s="52"/>
      <c r="M14" s="43"/>
    </row>
    <row r="15" spans="1:13" ht="18" customHeight="1" x14ac:dyDescent="0.25">
      <c r="A15" s="31" t="s">
        <v>145</v>
      </c>
      <c r="C15" s="32"/>
      <c r="D15" s="33"/>
      <c r="E15" s="12">
        <f>293/331</f>
        <v>0.88519637462235645</v>
      </c>
      <c r="G15" s="32"/>
      <c r="H15" s="33"/>
      <c r="I15" s="12">
        <f>45/67</f>
        <v>0.67164179104477617</v>
      </c>
      <c r="K15" s="32"/>
      <c r="L15" s="33"/>
      <c r="M15" s="12">
        <f>249/266</f>
        <v>0.93609022556390975</v>
      </c>
    </row>
    <row r="16" spans="1:13" ht="18" customHeight="1" x14ac:dyDescent="0.25">
      <c r="A16" s="17" t="s">
        <v>51</v>
      </c>
      <c r="C16" s="43">
        <v>182</v>
      </c>
      <c r="D16" s="14" t="s">
        <v>989</v>
      </c>
      <c r="E16" s="43"/>
      <c r="G16" s="43">
        <v>30</v>
      </c>
      <c r="H16" s="14" t="s">
        <v>315</v>
      </c>
      <c r="I16" s="43"/>
      <c r="K16" s="43">
        <v>153</v>
      </c>
      <c r="L16" s="14" t="s">
        <v>316</v>
      </c>
      <c r="M16" s="43"/>
    </row>
    <row r="17" spans="1:13" ht="18" customHeight="1" x14ac:dyDescent="0.25">
      <c r="A17" s="17" t="s">
        <v>52</v>
      </c>
      <c r="C17" s="43">
        <v>111</v>
      </c>
      <c r="D17" s="14" t="s">
        <v>988</v>
      </c>
      <c r="E17" s="43"/>
      <c r="G17" s="43">
        <v>15</v>
      </c>
      <c r="H17" s="14" t="s">
        <v>317</v>
      </c>
      <c r="I17" s="43"/>
      <c r="K17" s="43">
        <v>96</v>
      </c>
      <c r="L17" s="14" t="s">
        <v>318</v>
      </c>
      <c r="M17" s="43"/>
    </row>
    <row r="18" spans="1:13" ht="18" customHeight="1" x14ac:dyDescent="0.25">
      <c r="A18" s="31" t="s">
        <v>68</v>
      </c>
      <c r="C18" s="32"/>
      <c r="D18" s="33"/>
      <c r="E18" s="12">
        <f>293/331</f>
        <v>0.88519637462235645</v>
      </c>
      <c r="G18" s="32"/>
      <c r="H18" s="33"/>
      <c r="I18" s="12">
        <f>45/67</f>
        <v>0.67164179104477617</v>
      </c>
      <c r="K18" s="32"/>
      <c r="L18" s="33"/>
      <c r="M18" s="12">
        <f>249/266</f>
        <v>0.93609022556390975</v>
      </c>
    </row>
    <row r="19" spans="1:13" ht="18" customHeight="1" x14ac:dyDescent="0.25">
      <c r="A19" s="17" t="s">
        <v>155</v>
      </c>
      <c r="C19" s="43">
        <v>282</v>
      </c>
      <c r="D19" s="14" t="s">
        <v>153</v>
      </c>
      <c r="G19" s="43">
        <v>41</v>
      </c>
      <c r="H19" s="14" t="s">
        <v>319</v>
      </c>
      <c r="K19" s="43">
        <v>242</v>
      </c>
      <c r="L19" s="14" t="s">
        <v>320</v>
      </c>
    </row>
    <row r="20" spans="1:13" ht="18" customHeight="1" x14ac:dyDescent="0.25">
      <c r="A20" s="17" t="s">
        <v>154</v>
      </c>
      <c r="C20" s="43">
        <v>4</v>
      </c>
      <c r="D20" s="14" t="s">
        <v>287</v>
      </c>
      <c r="G20" s="43">
        <v>1</v>
      </c>
      <c r="H20" s="14" t="s">
        <v>161</v>
      </c>
      <c r="K20" s="43">
        <v>3</v>
      </c>
      <c r="L20" s="14" t="s">
        <v>321</v>
      </c>
    </row>
    <row r="21" spans="1:13" ht="18" customHeight="1" x14ac:dyDescent="0.25">
      <c r="A21" s="17" t="s">
        <v>56</v>
      </c>
      <c r="C21" s="43">
        <v>1</v>
      </c>
      <c r="D21" s="14" t="s">
        <v>288</v>
      </c>
      <c r="G21" s="43">
        <v>0</v>
      </c>
      <c r="H21" s="14" t="s">
        <v>322</v>
      </c>
      <c r="K21" s="43">
        <v>1</v>
      </c>
      <c r="L21" s="14" t="s">
        <v>323</v>
      </c>
    </row>
    <row r="22" spans="1:13" ht="18" customHeight="1" x14ac:dyDescent="0.25">
      <c r="A22" s="17" t="s">
        <v>57</v>
      </c>
      <c r="C22" s="43">
        <v>6</v>
      </c>
      <c r="D22" s="14" t="s">
        <v>987</v>
      </c>
      <c r="G22" s="43">
        <v>3</v>
      </c>
      <c r="H22" s="14" t="s">
        <v>165</v>
      </c>
      <c r="K22" s="43">
        <v>3</v>
      </c>
      <c r="L22" s="14" t="s">
        <v>321</v>
      </c>
    </row>
    <row r="23" spans="1:13" ht="9" customHeight="1" x14ac:dyDescent="0.25"/>
    <row r="24" spans="1:13" ht="18" customHeight="1" thickBot="1" x14ac:dyDescent="0.3">
      <c r="A24" s="24" t="s">
        <v>28</v>
      </c>
      <c r="B24" s="25"/>
      <c r="C24" s="26"/>
      <c r="D24" s="34"/>
      <c r="F24" s="25"/>
      <c r="G24" s="26"/>
      <c r="H24" s="34"/>
      <c r="J24" s="25"/>
      <c r="K24" s="26"/>
      <c r="L24" s="34"/>
    </row>
    <row r="25" spans="1:13" ht="18" customHeight="1" thickTop="1" thickBot="1" x14ac:dyDescent="0.3">
      <c r="A25" s="27" t="s">
        <v>122</v>
      </c>
      <c r="B25" s="28"/>
      <c r="C25" s="11" t="s">
        <v>49</v>
      </c>
      <c r="D25" s="13" t="s">
        <v>307</v>
      </c>
      <c r="E25" s="11" t="s">
        <v>50</v>
      </c>
      <c r="F25" s="28"/>
      <c r="G25" s="11" t="s">
        <v>49</v>
      </c>
      <c r="H25" s="13" t="s">
        <v>307</v>
      </c>
      <c r="I25" s="11" t="s">
        <v>50</v>
      </c>
      <c r="J25" s="28"/>
      <c r="K25" s="11" t="s">
        <v>49</v>
      </c>
      <c r="L25" s="13" t="s">
        <v>307</v>
      </c>
      <c r="M25" s="11" t="s">
        <v>50</v>
      </c>
    </row>
    <row r="26" spans="1:13" ht="4.5" customHeight="1" thickTop="1" x14ac:dyDescent="0.25">
      <c r="C26" s="15"/>
      <c r="D26" s="35"/>
      <c r="G26" s="15"/>
      <c r="H26" s="35"/>
      <c r="K26" s="15"/>
      <c r="L26" s="35"/>
    </row>
    <row r="27" spans="1:13" ht="18" customHeight="1" x14ac:dyDescent="0.25">
      <c r="A27" s="31" t="s">
        <v>58</v>
      </c>
      <c r="C27" s="32"/>
      <c r="D27" s="33"/>
      <c r="E27" s="12">
        <f>291/331</f>
        <v>0.87915407854984895</v>
      </c>
      <c r="G27" s="32"/>
      <c r="H27" s="33"/>
      <c r="I27" s="12">
        <f>45/67</f>
        <v>0.67164179104477617</v>
      </c>
      <c r="K27" s="32"/>
      <c r="L27" s="33"/>
      <c r="M27" s="12">
        <f>247/266</f>
        <v>0.9285714285714286</v>
      </c>
    </row>
    <row r="28" spans="1:13" ht="18" customHeight="1" x14ac:dyDescent="0.25">
      <c r="A28" s="17" t="s">
        <v>59</v>
      </c>
      <c r="C28" s="43">
        <v>262</v>
      </c>
      <c r="D28" s="14" t="s">
        <v>986</v>
      </c>
      <c r="E28" s="43"/>
      <c r="G28" s="43">
        <v>45</v>
      </c>
      <c r="H28" s="14" t="s">
        <v>324</v>
      </c>
      <c r="I28" s="43"/>
      <c r="K28" s="43">
        <v>218</v>
      </c>
      <c r="L28" s="14" t="s">
        <v>325</v>
      </c>
      <c r="M28" s="43"/>
    </row>
    <row r="29" spans="1:13" ht="18" customHeight="1" x14ac:dyDescent="0.25">
      <c r="A29" s="17" t="s">
        <v>60</v>
      </c>
      <c r="C29" s="43">
        <v>29</v>
      </c>
      <c r="D29" s="14" t="s">
        <v>152</v>
      </c>
      <c r="E29" s="43"/>
      <c r="G29" s="43">
        <v>0</v>
      </c>
      <c r="H29" s="14" t="s">
        <v>322</v>
      </c>
      <c r="I29" s="43"/>
      <c r="K29" s="43">
        <v>29</v>
      </c>
      <c r="L29" s="14" t="s">
        <v>167</v>
      </c>
      <c r="M29" s="43"/>
    </row>
    <row r="30" spans="1:13" ht="18" customHeight="1" x14ac:dyDescent="0.25">
      <c r="A30" s="31" t="s">
        <v>75</v>
      </c>
      <c r="C30" s="31"/>
      <c r="D30" s="36"/>
      <c r="E30" s="12">
        <f>288/331</f>
        <v>0.87009063444108758</v>
      </c>
      <c r="G30" s="31"/>
      <c r="H30" s="36"/>
      <c r="I30" s="12">
        <f>44/67</f>
        <v>0.65671641791044777</v>
      </c>
      <c r="K30" s="31"/>
      <c r="L30" s="36"/>
      <c r="M30" s="12">
        <f>245/266</f>
        <v>0.92105263157894735</v>
      </c>
    </row>
    <row r="31" spans="1:13" ht="18" customHeight="1" x14ac:dyDescent="0.25">
      <c r="A31" s="17" t="s">
        <v>1</v>
      </c>
      <c r="C31" s="43">
        <v>25</v>
      </c>
      <c r="D31" s="14" t="s">
        <v>985</v>
      </c>
      <c r="G31" s="43">
        <v>7</v>
      </c>
      <c r="H31" s="14" t="s">
        <v>985</v>
      </c>
      <c r="K31" s="43">
        <v>19</v>
      </c>
      <c r="L31" s="14" t="s">
        <v>985</v>
      </c>
    </row>
    <row r="32" spans="1:13" ht="18" customHeight="1" x14ac:dyDescent="0.25">
      <c r="A32" s="17" t="s">
        <v>2</v>
      </c>
      <c r="C32" s="43">
        <v>106</v>
      </c>
      <c r="D32" s="14" t="s">
        <v>984</v>
      </c>
      <c r="G32" s="43">
        <v>19</v>
      </c>
      <c r="H32" s="14" t="s">
        <v>984</v>
      </c>
      <c r="K32" s="43">
        <v>87</v>
      </c>
      <c r="L32" s="14" t="s">
        <v>326</v>
      </c>
    </row>
    <row r="33" spans="1:13" ht="18" customHeight="1" x14ac:dyDescent="0.25">
      <c r="A33" s="17" t="s">
        <v>3</v>
      </c>
      <c r="C33" s="43">
        <v>120</v>
      </c>
      <c r="D33" s="14" t="s">
        <v>983</v>
      </c>
      <c r="G33" s="43">
        <v>15</v>
      </c>
      <c r="H33" s="14" t="s">
        <v>983</v>
      </c>
      <c r="K33" s="43">
        <v>105</v>
      </c>
      <c r="L33" s="14" t="s">
        <v>303</v>
      </c>
    </row>
    <row r="34" spans="1:13" ht="18" customHeight="1" x14ac:dyDescent="0.25">
      <c r="A34" s="17" t="s">
        <v>4</v>
      </c>
      <c r="C34" s="43">
        <v>8</v>
      </c>
      <c r="D34" s="14" t="s">
        <v>982</v>
      </c>
      <c r="G34" s="43">
        <v>3</v>
      </c>
      <c r="H34" s="14" t="s">
        <v>982</v>
      </c>
      <c r="K34" s="43">
        <v>5</v>
      </c>
      <c r="L34" s="14" t="s">
        <v>161</v>
      </c>
    </row>
    <row r="35" spans="1:13" ht="18" customHeight="1" x14ac:dyDescent="0.25">
      <c r="A35" s="17" t="s">
        <v>5</v>
      </c>
      <c r="C35" s="43">
        <v>29</v>
      </c>
      <c r="D35" s="14" t="s">
        <v>152</v>
      </c>
      <c r="G35" s="43"/>
      <c r="H35" s="14"/>
      <c r="K35" s="43">
        <v>29</v>
      </c>
      <c r="L35" s="14" t="s">
        <v>167</v>
      </c>
    </row>
    <row r="36" spans="1:13" ht="18" customHeight="1" x14ac:dyDescent="0.25">
      <c r="A36" s="31" t="s">
        <v>158</v>
      </c>
      <c r="C36" s="31"/>
      <c r="D36" s="36"/>
      <c r="E36" s="12">
        <f>219/331</f>
        <v>0.66163141993957708</v>
      </c>
      <c r="G36" s="31"/>
      <c r="H36" s="36"/>
      <c r="I36" s="12">
        <f>35/67</f>
        <v>0.52238805970149249</v>
      </c>
      <c r="K36" s="31"/>
      <c r="L36" s="36"/>
      <c r="M36" s="12">
        <f>185/266</f>
        <v>0.69548872180451127</v>
      </c>
    </row>
    <row r="37" spans="1:13" ht="18" customHeight="1" x14ac:dyDescent="0.25">
      <c r="A37" s="17" t="s">
        <v>53</v>
      </c>
      <c r="C37" s="52">
        <v>4.9000000000000004</v>
      </c>
      <c r="D37" s="52"/>
      <c r="G37" s="52">
        <v>11.7</v>
      </c>
      <c r="H37" s="52"/>
      <c r="K37" s="52">
        <v>3.6</v>
      </c>
      <c r="L37" s="52"/>
    </row>
    <row r="38" spans="1:13" ht="18" customHeight="1" x14ac:dyDescent="0.25">
      <c r="A38" s="17" t="s">
        <v>54</v>
      </c>
      <c r="C38" s="52">
        <v>2.7</v>
      </c>
      <c r="D38" s="52"/>
      <c r="G38" s="53" t="s">
        <v>327</v>
      </c>
      <c r="H38" s="53"/>
      <c r="K38" s="52">
        <v>2.2000000000000002</v>
      </c>
      <c r="L38" s="52"/>
    </row>
    <row r="39" spans="1:13" ht="18" customHeight="1" x14ac:dyDescent="0.25">
      <c r="A39" s="31" t="s">
        <v>79</v>
      </c>
      <c r="C39" s="31"/>
      <c r="D39" s="36"/>
      <c r="E39" s="12">
        <f>203/331</f>
        <v>0.61329305135951662</v>
      </c>
      <c r="G39" s="31"/>
      <c r="H39" s="36"/>
      <c r="I39" s="12">
        <f>27/67</f>
        <v>0.40298507462686567</v>
      </c>
      <c r="K39" s="31"/>
      <c r="L39" s="36"/>
      <c r="M39" s="12">
        <f>181/267</f>
        <v>0.67790262172284643</v>
      </c>
    </row>
    <row r="40" spans="1:13" ht="18" customHeight="1" x14ac:dyDescent="0.25">
      <c r="A40" s="17" t="s">
        <v>6</v>
      </c>
      <c r="C40" s="43">
        <v>71</v>
      </c>
      <c r="D40" s="14" t="s">
        <v>289</v>
      </c>
      <c r="G40" s="43">
        <v>5</v>
      </c>
      <c r="H40" s="14" t="s">
        <v>164</v>
      </c>
      <c r="K40" s="43">
        <v>66</v>
      </c>
      <c r="L40" s="14" t="s">
        <v>326</v>
      </c>
    </row>
    <row r="41" spans="1:13" ht="18" customHeight="1" x14ac:dyDescent="0.25">
      <c r="A41" s="17" t="s">
        <v>7</v>
      </c>
      <c r="C41" s="43">
        <v>136</v>
      </c>
      <c r="D41" s="14" t="s">
        <v>290</v>
      </c>
      <c r="G41" s="43">
        <v>22</v>
      </c>
      <c r="H41" s="14" t="s">
        <v>328</v>
      </c>
      <c r="K41" s="43">
        <v>115</v>
      </c>
      <c r="L41" s="14" t="s">
        <v>329</v>
      </c>
    </row>
    <row r="42" spans="1:13" ht="18" customHeight="1" x14ac:dyDescent="0.25">
      <c r="A42" s="31" t="s">
        <v>80</v>
      </c>
      <c r="C42" s="31"/>
      <c r="D42" s="36"/>
      <c r="E42" s="12">
        <f>200/331</f>
        <v>0.60422960725075525</v>
      </c>
      <c r="G42" s="31"/>
      <c r="H42" s="36"/>
      <c r="I42" s="12">
        <f>43/67</f>
        <v>0.64179104477611937</v>
      </c>
      <c r="K42" s="31"/>
      <c r="L42" s="36"/>
      <c r="M42" s="12">
        <f>158/266</f>
        <v>0.59398496240601506</v>
      </c>
    </row>
    <row r="43" spans="1:13" ht="18" customHeight="1" x14ac:dyDescent="0.25">
      <c r="A43" s="17" t="s">
        <v>59</v>
      </c>
      <c r="C43" s="43">
        <v>99</v>
      </c>
      <c r="D43" s="14" t="s">
        <v>291</v>
      </c>
      <c r="G43" s="43">
        <v>37</v>
      </c>
      <c r="H43" s="14" t="s">
        <v>330</v>
      </c>
      <c r="K43" s="43">
        <v>63</v>
      </c>
      <c r="L43" s="14" t="s">
        <v>331</v>
      </c>
    </row>
    <row r="44" spans="1:13" ht="18" customHeight="1" x14ac:dyDescent="0.25">
      <c r="A44" s="17" t="s">
        <v>60</v>
      </c>
      <c r="C44" s="43">
        <v>101</v>
      </c>
      <c r="D44" s="14" t="s">
        <v>291</v>
      </c>
      <c r="G44" s="43">
        <v>6</v>
      </c>
      <c r="H44" s="14" t="s">
        <v>299</v>
      </c>
      <c r="K44" s="43">
        <v>95</v>
      </c>
      <c r="L44" s="14" t="s">
        <v>332</v>
      </c>
    </row>
    <row r="45" spans="1:13" ht="18" customHeight="1" x14ac:dyDescent="0.25">
      <c r="A45" s="31" t="s">
        <v>81</v>
      </c>
      <c r="C45" s="31"/>
      <c r="D45" s="36"/>
      <c r="E45" s="12">
        <f>115/331</f>
        <v>0.34743202416918428</v>
      </c>
      <c r="G45" s="31"/>
      <c r="H45" s="36"/>
      <c r="I45" s="12">
        <f>11/67</f>
        <v>0.16417910447761194</v>
      </c>
      <c r="K45" s="31"/>
      <c r="L45" s="36"/>
      <c r="M45" s="12">
        <f>104/266</f>
        <v>0.39097744360902253</v>
      </c>
    </row>
    <row r="46" spans="1:13" ht="18" customHeight="1" x14ac:dyDescent="0.25">
      <c r="A46" s="17" t="s">
        <v>37</v>
      </c>
      <c r="C46" s="43">
        <v>13</v>
      </c>
      <c r="D46" s="14" t="s">
        <v>159</v>
      </c>
      <c r="G46" s="43">
        <v>1</v>
      </c>
      <c r="H46" s="14" t="s">
        <v>333</v>
      </c>
      <c r="K46" s="43">
        <v>12</v>
      </c>
      <c r="L46" s="14" t="s">
        <v>167</v>
      </c>
    </row>
    <row r="47" spans="1:13" ht="18" customHeight="1" x14ac:dyDescent="0.25">
      <c r="A47" s="17" t="s">
        <v>38</v>
      </c>
      <c r="C47" s="43">
        <v>102</v>
      </c>
      <c r="D47" s="14" t="s">
        <v>160</v>
      </c>
      <c r="G47" s="43">
        <v>10</v>
      </c>
      <c r="H47" s="14" t="s">
        <v>319</v>
      </c>
      <c r="K47" s="43">
        <v>92</v>
      </c>
      <c r="L47" s="14" t="s">
        <v>325</v>
      </c>
    </row>
    <row r="48" spans="1:13" ht="18" customHeight="1" x14ac:dyDescent="0.25">
      <c r="A48" s="31" t="s">
        <v>83</v>
      </c>
      <c r="C48" s="31"/>
      <c r="D48" s="36"/>
      <c r="E48" s="12">
        <f>287/331</f>
        <v>0.86706948640483383</v>
      </c>
      <c r="G48" s="31"/>
      <c r="H48" s="36"/>
      <c r="I48" s="12">
        <f>45/67</f>
        <v>0.67164179104477617</v>
      </c>
      <c r="K48" s="31"/>
      <c r="L48" s="36"/>
      <c r="M48" s="12">
        <f>243/266</f>
        <v>0.9135338345864662</v>
      </c>
    </row>
    <row r="49" spans="1:13" ht="18" customHeight="1" x14ac:dyDescent="0.25">
      <c r="A49" s="17" t="s">
        <v>8</v>
      </c>
      <c r="C49" s="43">
        <v>6</v>
      </c>
      <c r="D49" s="14" t="s">
        <v>161</v>
      </c>
      <c r="E49" s="37"/>
      <c r="G49" s="43">
        <v>0</v>
      </c>
      <c r="H49" s="14" t="s">
        <v>322</v>
      </c>
      <c r="I49" s="37"/>
      <c r="K49" s="43">
        <v>6</v>
      </c>
      <c r="L49" s="14" t="s">
        <v>161</v>
      </c>
      <c r="M49" s="37"/>
    </row>
    <row r="50" spans="1:13" ht="18" customHeight="1" x14ac:dyDescent="0.25">
      <c r="A50" s="17" t="s">
        <v>14</v>
      </c>
      <c r="C50" s="43">
        <v>29</v>
      </c>
      <c r="D50" s="14" t="s">
        <v>165</v>
      </c>
      <c r="E50" s="37"/>
      <c r="G50" s="43">
        <v>0</v>
      </c>
      <c r="H50" s="14" t="s">
        <v>322</v>
      </c>
      <c r="I50" s="37"/>
      <c r="K50" s="43">
        <v>29</v>
      </c>
      <c r="L50" s="14" t="s">
        <v>167</v>
      </c>
      <c r="M50" s="37"/>
    </row>
    <row r="51" spans="1:13" ht="18" customHeight="1" x14ac:dyDescent="0.25">
      <c r="A51" s="17" t="s">
        <v>9</v>
      </c>
      <c r="C51" s="43">
        <v>40</v>
      </c>
      <c r="D51" s="14" t="s">
        <v>152</v>
      </c>
      <c r="E51" s="37"/>
      <c r="G51" s="43">
        <v>0</v>
      </c>
      <c r="H51" s="14" t="s">
        <v>322</v>
      </c>
      <c r="I51" s="37"/>
      <c r="K51" s="43">
        <v>40</v>
      </c>
      <c r="L51" s="14" t="s">
        <v>294</v>
      </c>
      <c r="M51" s="37"/>
    </row>
    <row r="52" spans="1:13" ht="18" customHeight="1" x14ac:dyDescent="0.25">
      <c r="A52" s="17" t="s">
        <v>10</v>
      </c>
      <c r="C52" s="43">
        <v>52</v>
      </c>
      <c r="D52" s="14" t="s">
        <v>162</v>
      </c>
      <c r="E52" s="37"/>
      <c r="G52" s="43">
        <v>2</v>
      </c>
      <c r="H52" s="14" t="s">
        <v>168</v>
      </c>
      <c r="I52" s="37"/>
      <c r="K52" s="43">
        <v>50</v>
      </c>
      <c r="L52" s="14" t="s">
        <v>171</v>
      </c>
      <c r="M52" s="37"/>
    </row>
    <row r="53" spans="1:13" ht="18" customHeight="1" x14ac:dyDescent="0.25">
      <c r="A53" s="17" t="s">
        <v>11</v>
      </c>
      <c r="C53" s="43">
        <v>51</v>
      </c>
      <c r="D53" s="14" t="s">
        <v>162</v>
      </c>
      <c r="E53" s="37"/>
      <c r="G53" s="43">
        <v>3</v>
      </c>
      <c r="H53" s="14" t="s">
        <v>165</v>
      </c>
      <c r="I53" s="37"/>
      <c r="K53" s="43">
        <v>49</v>
      </c>
      <c r="L53" s="14" t="s">
        <v>298</v>
      </c>
      <c r="M53" s="37"/>
    </row>
    <row r="54" spans="1:13" ht="18" customHeight="1" x14ac:dyDescent="0.25">
      <c r="A54" s="17" t="s">
        <v>12</v>
      </c>
      <c r="C54" s="43">
        <v>89</v>
      </c>
      <c r="D54" s="14" t="s">
        <v>292</v>
      </c>
      <c r="E54" s="37"/>
      <c r="G54" s="43">
        <v>40</v>
      </c>
      <c r="H54" s="14" t="s">
        <v>160</v>
      </c>
      <c r="I54" s="37"/>
      <c r="K54" s="43">
        <v>49</v>
      </c>
      <c r="L54" s="14" t="s">
        <v>298</v>
      </c>
      <c r="M54" s="37"/>
    </row>
    <row r="55" spans="1:13" ht="18" customHeight="1" x14ac:dyDescent="0.25">
      <c r="A55" s="17" t="s">
        <v>13</v>
      </c>
      <c r="C55" s="43">
        <v>20</v>
      </c>
      <c r="D55" s="14" t="s">
        <v>170</v>
      </c>
      <c r="E55" s="37"/>
      <c r="G55" s="43"/>
      <c r="H55" s="14"/>
      <c r="I55" s="37"/>
      <c r="K55" s="43">
        <v>20</v>
      </c>
      <c r="L55" s="14" t="s">
        <v>334</v>
      </c>
      <c r="M55" s="37"/>
    </row>
    <row r="56" spans="1:13" ht="18" customHeight="1" x14ac:dyDescent="0.25">
      <c r="A56" s="31" t="s">
        <v>84</v>
      </c>
      <c r="C56" s="31"/>
      <c r="D56" s="36"/>
      <c r="E56" s="12">
        <f>273/331</f>
        <v>0.82477341389728098</v>
      </c>
      <c r="G56" s="31"/>
      <c r="H56" s="36"/>
      <c r="I56" s="12">
        <f>44/67</f>
        <v>0.65671641791044777</v>
      </c>
      <c r="K56" s="31"/>
      <c r="L56" s="36"/>
      <c r="M56" s="12">
        <f>230/267</f>
        <v>0.86142322097378277</v>
      </c>
    </row>
    <row r="57" spans="1:13" ht="18" customHeight="1" x14ac:dyDescent="0.25">
      <c r="A57" s="29" t="s">
        <v>15</v>
      </c>
      <c r="C57" s="43">
        <v>155</v>
      </c>
      <c r="D57" s="14" t="s">
        <v>293</v>
      </c>
      <c r="E57" s="37"/>
      <c r="G57" s="43">
        <v>26</v>
      </c>
      <c r="H57" s="14" t="s">
        <v>335</v>
      </c>
      <c r="I57" s="37"/>
      <c r="K57" s="43">
        <v>129</v>
      </c>
      <c r="L57" s="14" t="s">
        <v>300</v>
      </c>
      <c r="M57" s="37"/>
    </row>
    <row r="58" spans="1:13" ht="18" customHeight="1" x14ac:dyDescent="0.25">
      <c r="A58" s="29" t="s">
        <v>16</v>
      </c>
      <c r="C58" s="43">
        <v>44</v>
      </c>
      <c r="D58" s="14" t="s">
        <v>294</v>
      </c>
      <c r="E58" s="37"/>
      <c r="G58" s="43">
        <v>4</v>
      </c>
      <c r="H58" s="14" t="s">
        <v>333</v>
      </c>
      <c r="I58" s="37"/>
      <c r="K58" s="43">
        <v>40</v>
      </c>
      <c r="L58" s="14" t="s">
        <v>166</v>
      </c>
      <c r="M58" s="37"/>
    </row>
    <row r="59" spans="1:13" ht="18" customHeight="1" x14ac:dyDescent="0.25">
      <c r="A59" s="29" t="s">
        <v>17</v>
      </c>
      <c r="C59" s="43">
        <v>32</v>
      </c>
      <c r="D59" s="14" t="s">
        <v>167</v>
      </c>
      <c r="E59" s="37"/>
      <c r="G59" s="43">
        <v>4</v>
      </c>
      <c r="H59" s="14" t="s">
        <v>333</v>
      </c>
      <c r="I59" s="37"/>
      <c r="K59" s="43">
        <v>28</v>
      </c>
      <c r="L59" s="14" t="s">
        <v>167</v>
      </c>
      <c r="M59" s="37"/>
    </row>
    <row r="60" spans="1:13" ht="18" customHeight="1" x14ac:dyDescent="0.25">
      <c r="A60" s="29" t="s">
        <v>18</v>
      </c>
      <c r="C60" s="43">
        <v>33</v>
      </c>
      <c r="D60" s="14" t="s">
        <v>167</v>
      </c>
      <c r="E60" s="37"/>
      <c r="G60" s="43">
        <v>5</v>
      </c>
      <c r="H60" s="14" t="s">
        <v>159</v>
      </c>
      <c r="I60" s="37"/>
      <c r="K60" s="43">
        <v>29</v>
      </c>
      <c r="L60" s="14" t="s">
        <v>162</v>
      </c>
      <c r="M60" s="37"/>
    </row>
    <row r="61" spans="1:13" ht="18" customHeight="1" x14ac:dyDescent="0.25">
      <c r="A61" s="17" t="s">
        <v>19</v>
      </c>
      <c r="C61" s="43">
        <v>9</v>
      </c>
      <c r="D61" s="14" t="s">
        <v>295</v>
      </c>
      <c r="E61" s="37"/>
      <c r="G61" s="43">
        <v>5</v>
      </c>
      <c r="H61" s="14" t="s">
        <v>159</v>
      </c>
      <c r="I61" s="37"/>
      <c r="K61" s="43">
        <v>4</v>
      </c>
      <c r="L61" s="14" t="s">
        <v>161</v>
      </c>
      <c r="M61" s="37"/>
    </row>
    <row r="62" spans="1:13" ht="18" customHeight="1" x14ac:dyDescent="0.25">
      <c r="A62" s="31" t="s">
        <v>85</v>
      </c>
      <c r="C62" s="31"/>
      <c r="D62" s="36"/>
      <c r="E62" s="12">
        <v>0.92</v>
      </c>
      <c r="G62" s="31"/>
      <c r="H62" s="36"/>
      <c r="I62" s="12">
        <f>44/67</f>
        <v>0.65671641791044777</v>
      </c>
      <c r="K62" s="31"/>
      <c r="L62" s="36"/>
      <c r="M62" s="12">
        <f>229/267</f>
        <v>0.85767790262172283</v>
      </c>
    </row>
    <row r="63" spans="1:13" ht="18" customHeight="1" x14ac:dyDescent="0.25">
      <c r="A63" s="17" t="s">
        <v>20</v>
      </c>
      <c r="C63" s="43">
        <v>259</v>
      </c>
      <c r="D63" s="14" t="s">
        <v>169</v>
      </c>
      <c r="G63" s="43">
        <v>42</v>
      </c>
      <c r="H63" s="14" t="s">
        <v>169</v>
      </c>
      <c r="K63" s="43">
        <v>218</v>
      </c>
      <c r="L63" s="14" t="s">
        <v>169</v>
      </c>
    </row>
    <row r="64" spans="1:13" ht="18" customHeight="1" x14ac:dyDescent="0.25">
      <c r="A64" s="17" t="s">
        <v>21</v>
      </c>
      <c r="C64" s="43">
        <v>13</v>
      </c>
      <c r="D64" s="14" t="s">
        <v>170</v>
      </c>
      <c r="G64" s="43">
        <v>2</v>
      </c>
      <c r="H64" s="14" t="s">
        <v>170</v>
      </c>
      <c r="K64" s="43">
        <v>11</v>
      </c>
      <c r="L64" s="14" t="s">
        <v>170</v>
      </c>
    </row>
    <row r="65" spans="1:13" ht="18" customHeight="1" x14ac:dyDescent="0.25">
      <c r="A65" s="31" t="s">
        <v>86</v>
      </c>
      <c r="C65" s="31"/>
      <c r="D65" s="36"/>
      <c r="E65" s="12">
        <f>248/331</f>
        <v>0.74924471299093653</v>
      </c>
      <c r="G65" s="31"/>
      <c r="H65" s="36"/>
      <c r="I65" s="12">
        <f>40/67</f>
        <v>0.59701492537313428</v>
      </c>
      <c r="K65" s="31"/>
      <c r="L65" s="36"/>
      <c r="M65" s="12">
        <f>209/266</f>
        <v>0.7857142857142857</v>
      </c>
    </row>
    <row r="66" spans="1:13" ht="18" customHeight="1" x14ac:dyDescent="0.25">
      <c r="A66" s="17" t="s">
        <v>22</v>
      </c>
      <c r="C66" s="43">
        <v>5</v>
      </c>
      <c r="D66" s="14" t="s">
        <v>161</v>
      </c>
      <c r="G66" s="43">
        <v>0</v>
      </c>
      <c r="H66" s="14" t="s">
        <v>322</v>
      </c>
      <c r="K66" s="43">
        <v>5</v>
      </c>
      <c r="L66" s="14" t="s">
        <v>161</v>
      </c>
    </row>
    <row r="67" spans="1:13" ht="18" customHeight="1" x14ac:dyDescent="0.25">
      <c r="A67" s="17" t="s">
        <v>23</v>
      </c>
      <c r="C67" s="43">
        <v>54</v>
      </c>
      <c r="D67" s="14" t="s">
        <v>296</v>
      </c>
      <c r="G67" s="43">
        <v>0</v>
      </c>
      <c r="H67" s="14" t="s">
        <v>322</v>
      </c>
      <c r="K67" s="43">
        <v>54</v>
      </c>
      <c r="L67" s="14" t="s">
        <v>336</v>
      </c>
    </row>
    <row r="68" spans="1:13" ht="18" customHeight="1" x14ac:dyDescent="0.25">
      <c r="A68" s="17" t="s">
        <v>24</v>
      </c>
      <c r="C68" s="43">
        <v>75</v>
      </c>
      <c r="D68" s="14" t="s">
        <v>172</v>
      </c>
      <c r="G68" s="43">
        <v>26</v>
      </c>
      <c r="H68" s="14" t="s">
        <v>290</v>
      </c>
      <c r="K68" s="43">
        <v>49</v>
      </c>
      <c r="L68" s="14" t="s">
        <v>292</v>
      </c>
    </row>
    <row r="69" spans="1:13" ht="18" customHeight="1" x14ac:dyDescent="0.25">
      <c r="A69" s="17" t="s">
        <v>25</v>
      </c>
      <c r="C69" s="43">
        <v>101</v>
      </c>
      <c r="D69" s="14" t="s">
        <v>297</v>
      </c>
      <c r="G69" s="43">
        <v>12</v>
      </c>
      <c r="H69" s="14" t="s">
        <v>172</v>
      </c>
      <c r="K69" s="43">
        <v>90</v>
      </c>
      <c r="L69" s="14" t="s">
        <v>303</v>
      </c>
    </row>
    <row r="70" spans="1:13" ht="18" customHeight="1" x14ac:dyDescent="0.25">
      <c r="A70" s="17" t="s">
        <v>26</v>
      </c>
      <c r="C70" s="43">
        <v>13</v>
      </c>
      <c r="D70" s="14" t="s">
        <v>170</v>
      </c>
      <c r="G70" s="43">
        <v>2</v>
      </c>
      <c r="H70" s="14" t="s">
        <v>170</v>
      </c>
      <c r="K70" s="43">
        <v>11</v>
      </c>
      <c r="L70" s="14" t="s">
        <v>170</v>
      </c>
    </row>
    <row r="71" spans="1:13" ht="9" customHeight="1" x14ac:dyDescent="0.25">
      <c r="D71" s="35"/>
      <c r="H71" s="35"/>
      <c r="L71" s="35"/>
    </row>
    <row r="72" spans="1:13" ht="18" customHeight="1" thickBot="1" x14ac:dyDescent="0.3">
      <c r="A72" s="24" t="s">
        <v>29</v>
      </c>
      <c r="B72" s="25"/>
      <c r="C72" s="26"/>
      <c r="D72" s="35"/>
      <c r="F72" s="25"/>
      <c r="G72" s="26"/>
      <c r="H72" s="35"/>
      <c r="J72" s="25"/>
      <c r="K72" s="26"/>
      <c r="L72" s="35"/>
    </row>
    <row r="73" spans="1:13" ht="18" customHeight="1" thickTop="1" thickBot="1" x14ac:dyDescent="0.3">
      <c r="A73" s="27" t="s">
        <v>122</v>
      </c>
      <c r="B73" s="28"/>
      <c r="C73" s="11" t="s">
        <v>49</v>
      </c>
      <c r="D73" s="13" t="s">
        <v>307</v>
      </c>
      <c r="E73" s="11" t="s">
        <v>50</v>
      </c>
      <c r="F73" s="28"/>
      <c r="G73" s="11" t="s">
        <v>49</v>
      </c>
      <c r="H73" s="13" t="s">
        <v>307</v>
      </c>
      <c r="I73" s="11" t="s">
        <v>50</v>
      </c>
      <c r="J73" s="28"/>
      <c r="K73" s="11" t="s">
        <v>49</v>
      </c>
      <c r="L73" s="13" t="s">
        <v>307</v>
      </c>
      <c r="M73" s="11" t="s">
        <v>50</v>
      </c>
    </row>
    <row r="74" spans="1:13" ht="4.5" customHeight="1" thickTop="1" x14ac:dyDescent="0.25">
      <c r="C74" s="15"/>
      <c r="D74" s="35"/>
      <c r="G74" s="15"/>
      <c r="H74" s="35"/>
      <c r="K74" s="15"/>
      <c r="L74" s="35"/>
    </row>
    <row r="75" spans="1:13" ht="18" customHeight="1" x14ac:dyDescent="0.25">
      <c r="A75" s="31" t="s">
        <v>89</v>
      </c>
      <c r="C75" s="31"/>
      <c r="D75" s="36"/>
      <c r="E75" s="12">
        <f>288/331</f>
        <v>0.87009063444108758</v>
      </c>
      <c r="G75" s="31"/>
      <c r="H75" s="36"/>
      <c r="I75" s="12">
        <f>43/66</f>
        <v>0.65151515151515149</v>
      </c>
      <c r="K75" s="31"/>
      <c r="L75" s="36"/>
      <c r="M75" s="12">
        <f>247/266</f>
        <v>0.9285714285714286</v>
      </c>
    </row>
    <row r="76" spans="1:13" ht="18" customHeight="1" x14ac:dyDescent="0.25">
      <c r="A76" s="17" t="s">
        <v>31</v>
      </c>
      <c r="C76" s="43">
        <v>43</v>
      </c>
      <c r="D76" s="14" t="s">
        <v>299</v>
      </c>
      <c r="G76" s="43">
        <v>43</v>
      </c>
      <c r="H76" s="14" t="s">
        <v>324</v>
      </c>
      <c r="K76" s="43">
        <v>0</v>
      </c>
      <c r="L76" s="14" t="s">
        <v>299</v>
      </c>
    </row>
    <row r="77" spans="1:13" ht="18" customHeight="1" x14ac:dyDescent="0.25">
      <c r="A77" s="17" t="s">
        <v>32</v>
      </c>
      <c r="C77" s="43">
        <v>160</v>
      </c>
      <c r="D77" s="14" t="s">
        <v>300</v>
      </c>
      <c r="G77" s="43">
        <v>0</v>
      </c>
      <c r="H77" s="14" t="s">
        <v>322</v>
      </c>
      <c r="K77" s="43">
        <v>160</v>
      </c>
      <c r="L77" s="14" t="s">
        <v>300</v>
      </c>
    </row>
    <row r="78" spans="1:13" ht="18" customHeight="1" x14ac:dyDescent="0.25">
      <c r="A78" s="17" t="s">
        <v>33</v>
      </c>
      <c r="C78" s="43">
        <v>52</v>
      </c>
      <c r="D78" s="14" t="s">
        <v>163</v>
      </c>
      <c r="G78" s="43">
        <v>0</v>
      </c>
      <c r="H78" s="14" t="s">
        <v>322</v>
      </c>
      <c r="K78" s="43">
        <v>52</v>
      </c>
      <c r="L78" s="14" t="s">
        <v>163</v>
      </c>
    </row>
    <row r="79" spans="1:13" ht="18" customHeight="1" x14ac:dyDescent="0.25">
      <c r="A79" s="17" t="s">
        <v>34</v>
      </c>
      <c r="C79" s="43">
        <v>35</v>
      </c>
      <c r="D79" s="14" t="s">
        <v>167</v>
      </c>
      <c r="G79" s="43">
        <v>0</v>
      </c>
      <c r="H79" s="14" t="s">
        <v>322</v>
      </c>
      <c r="K79" s="43">
        <v>35</v>
      </c>
      <c r="L79" s="14" t="s">
        <v>167</v>
      </c>
    </row>
    <row r="80" spans="1:13" ht="9" customHeight="1" x14ac:dyDescent="0.25">
      <c r="D80" s="34"/>
      <c r="E80" s="29"/>
      <c r="H80" s="34"/>
      <c r="I80" s="29"/>
      <c r="L80" s="34"/>
      <c r="M80" s="29"/>
    </row>
    <row r="81" spans="1:13" ht="18" customHeight="1" thickBot="1" x14ac:dyDescent="0.3">
      <c r="A81" s="24" t="s">
        <v>30</v>
      </c>
      <c r="B81" s="25"/>
      <c r="C81" s="26"/>
      <c r="D81" s="34"/>
      <c r="E81" s="29"/>
      <c r="F81" s="25"/>
      <c r="G81" s="26"/>
      <c r="H81" s="34"/>
      <c r="I81" s="29"/>
      <c r="J81" s="25"/>
      <c r="K81" s="26"/>
      <c r="L81" s="34"/>
      <c r="M81" s="29"/>
    </row>
    <row r="82" spans="1:13" ht="18" customHeight="1" thickTop="1" thickBot="1" x14ac:dyDescent="0.3">
      <c r="A82" s="27" t="s">
        <v>122</v>
      </c>
      <c r="B82" s="28"/>
      <c r="C82" s="11" t="s">
        <v>49</v>
      </c>
      <c r="D82" s="13" t="s">
        <v>307</v>
      </c>
      <c r="E82" s="11" t="s">
        <v>50</v>
      </c>
      <c r="F82" s="28"/>
      <c r="G82" s="11" t="s">
        <v>49</v>
      </c>
      <c r="H82" s="13" t="s">
        <v>307</v>
      </c>
      <c r="I82" s="11" t="s">
        <v>50</v>
      </c>
      <c r="J82" s="28"/>
      <c r="K82" s="11" t="s">
        <v>49</v>
      </c>
      <c r="L82" s="13" t="s">
        <v>307</v>
      </c>
      <c r="M82" s="11" t="s">
        <v>50</v>
      </c>
    </row>
    <row r="83" spans="1:13" ht="4.5" customHeight="1" thickTop="1" x14ac:dyDescent="0.25">
      <c r="C83" s="15"/>
      <c r="D83" s="34"/>
      <c r="G83" s="15"/>
      <c r="H83" s="34"/>
      <c r="K83" s="15"/>
      <c r="L83" s="34"/>
    </row>
    <row r="84" spans="1:13" ht="18" customHeight="1" x14ac:dyDescent="0.25">
      <c r="A84" s="31" t="s">
        <v>173</v>
      </c>
      <c r="C84" s="31"/>
      <c r="D84" s="38"/>
      <c r="E84" s="12">
        <f>287/331</f>
        <v>0.86706948640483383</v>
      </c>
      <c r="G84" s="31"/>
      <c r="H84" s="38"/>
      <c r="I84" s="12">
        <f>44/67</f>
        <v>0.65671641791044777</v>
      </c>
      <c r="K84" s="31"/>
      <c r="L84" s="38"/>
      <c r="M84" s="12">
        <f>244/266</f>
        <v>0.91729323308270672</v>
      </c>
    </row>
    <row r="85" spans="1:13" ht="18" customHeight="1" x14ac:dyDescent="0.25">
      <c r="A85" s="17" t="s">
        <v>54</v>
      </c>
      <c r="C85" s="54">
        <v>3.3</v>
      </c>
      <c r="D85" s="54"/>
      <c r="E85" s="29"/>
      <c r="G85" s="54">
        <v>0.4</v>
      </c>
      <c r="H85" s="54"/>
      <c r="I85" s="29"/>
      <c r="K85" s="54">
        <v>4.0999999999999996</v>
      </c>
      <c r="L85" s="54"/>
      <c r="M85" s="29"/>
    </row>
    <row r="86" spans="1:13" ht="18" customHeight="1" x14ac:dyDescent="0.25">
      <c r="A86" s="17" t="s">
        <v>55</v>
      </c>
      <c r="C86" s="54" t="s">
        <v>301</v>
      </c>
      <c r="D86" s="54"/>
      <c r="E86" s="29"/>
      <c r="G86" s="54" t="s">
        <v>337</v>
      </c>
      <c r="H86" s="54"/>
      <c r="I86" s="29"/>
      <c r="K86" s="54" t="s">
        <v>301</v>
      </c>
      <c r="L86" s="54"/>
      <c r="M86" s="29"/>
    </row>
    <row r="87" spans="1:13" ht="18" customHeight="1" x14ac:dyDescent="0.25">
      <c r="A87" s="31" t="s">
        <v>342</v>
      </c>
      <c r="C87" s="31"/>
      <c r="D87" s="39"/>
      <c r="E87" s="12">
        <f>287/331</f>
        <v>0.86706948640483383</v>
      </c>
      <c r="G87" s="31"/>
      <c r="H87" s="39"/>
      <c r="I87" s="12">
        <f>44/67</f>
        <v>0.65671641791044777</v>
      </c>
      <c r="K87" s="31"/>
      <c r="L87" s="39"/>
      <c r="M87" s="12">
        <f>244/266</f>
        <v>0.91729323308270672</v>
      </c>
    </row>
    <row r="88" spans="1:13" ht="18" customHeight="1" x14ac:dyDescent="0.25">
      <c r="A88" s="17" t="s">
        <v>54</v>
      </c>
      <c r="C88" s="54">
        <v>1.1000000000000001</v>
      </c>
      <c r="D88" s="54"/>
      <c r="E88" s="29"/>
      <c r="G88" s="54">
        <v>0.3</v>
      </c>
      <c r="H88" s="54"/>
      <c r="I88" s="29"/>
      <c r="K88" s="54">
        <v>1.2</v>
      </c>
      <c r="L88" s="54"/>
      <c r="M88" s="29"/>
    </row>
    <row r="89" spans="1:13" ht="18" customHeight="1" x14ac:dyDescent="0.25">
      <c r="A89" s="17" t="s">
        <v>55</v>
      </c>
      <c r="C89" s="54" t="s">
        <v>302</v>
      </c>
      <c r="D89" s="54"/>
      <c r="E89" s="29"/>
      <c r="G89" s="54" t="s">
        <v>338</v>
      </c>
      <c r="H89" s="54"/>
      <c r="I89" s="29"/>
      <c r="K89" s="54" t="s">
        <v>302</v>
      </c>
      <c r="L89" s="54"/>
      <c r="M89" s="29"/>
    </row>
    <row r="90" spans="1:13" ht="18" customHeight="1" x14ac:dyDescent="0.25">
      <c r="A90" s="31" t="s">
        <v>174</v>
      </c>
      <c r="C90" s="31"/>
      <c r="D90" s="36"/>
      <c r="E90" s="12">
        <f>293/331</f>
        <v>0.88519637462235645</v>
      </c>
      <c r="G90" s="31"/>
      <c r="H90" s="36"/>
      <c r="I90" s="12">
        <f>45/67</f>
        <v>0.67164179104477617</v>
      </c>
      <c r="K90" s="31"/>
      <c r="L90" s="36"/>
      <c r="M90" s="12">
        <f>249/266</f>
        <v>0.93609022556390975</v>
      </c>
    </row>
    <row r="91" spans="1:13" ht="18" customHeight="1" x14ac:dyDescent="0.25">
      <c r="A91" s="17" t="s">
        <v>35</v>
      </c>
      <c r="C91" s="43">
        <v>167</v>
      </c>
      <c r="D91" s="14" t="s">
        <v>293</v>
      </c>
      <c r="G91" s="43">
        <v>38</v>
      </c>
      <c r="H91" s="14" t="s">
        <v>339</v>
      </c>
      <c r="K91" s="43">
        <v>130</v>
      </c>
      <c r="L91" s="14" t="s">
        <v>340</v>
      </c>
    </row>
    <row r="92" spans="1:13" ht="18" customHeight="1" x14ac:dyDescent="0.25">
      <c r="A92" s="17" t="s">
        <v>36</v>
      </c>
      <c r="C92" s="43">
        <v>126</v>
      </c>
      <c r="D92" s="14" t="s">
        <v>303</v>
      </c>
      <c r="G92" s="43">
        <v>7</v>
      </c>
      <c r="H92" s="14" t="s">
        <v>294</v>
      </c>
      <c r="K92" s="43">
        <v>119</v>
      </c>
      <c r="L92" s="14" t="s">
        <v>341</v>
      </c>
    </row>
    <row r="93" spans="1:13" ht="9" customHeight="1" thickBot="1" x14ac:dyDescent="0.3">
      <c r="A93" s="19"/>
      <c r="B93" s="20"/>
      <c r="C93" s="19"/>
      <c r="D93" s="40"/>
      <c r="E93" s="20"/>
      <c r="F93" s="20"/>
      <c r="G93" s="19"/>
      <c r="H93" s="40"/>
      <c r="I93" s="20"/>
      <c r="J93" s="20"/>
      <c r="K93" s="19"/>
      <c r="L93" s="40"/>
      <c r="M93" s="20"/>
    </row>
    <row r="94" spans="1:13" ht="9" customHeight="1" thickTop="1" x14ac:dyDescent="0.25">
      <c r="A94" s="22"/>
      <c r="B94" s="23"/>
      <c r="C94" s="22"/>
      <c r="D94" s="41"/>
      <c r="E94" s="23"/>
      <c r="F94" s="23"/>
      <c r="G94" s="22"/>
      <c r="H94" s="41"/>
      <c r="I94" s="23"/>
      <c r="J94" s="23"/>
      <c r="K94" s="22"/>
      <c r="L94" s="41"/>
      <c r="M94" s="23"/>
    </row>
  </sheetData>
  <mergeCells count="39">
    <mergeCell ref="C89:D89"/>
    <mergeCell ref="G89:H89"/>
    <mergeCell ref="K89:L89"/>
    <mergeCell ref="C86:D86"/>
    <mergeCell ref="G86:H86"/>
    <mergeCell ref="K86:L86"/>
    <mergeCell ref="C88:D88"/>
    <mergeCell ref="G88:H88"/>
    <mergeCell ref="K88:L88"/>
    <mergeCell ref="C38:D38"/>
    <mergeCell ref="G38:H38"/>
    <mergeCell ref="K38:L38"/>
    <mergeCell ref="C85:D85"/>
    <mergeCell ref="G85:H85"/>
    <mergeCell ref="K85:L85"/>
    <mergeCell ref="C14:D14"/>
    <mergeCell ref="G14:H14"/>
    <mergeCell ref="K14:L14"/>
    <mergeCell ref="C37:D37"/>
    <mergeCell ref="G37:H37"/>
    <mergeCell ref="K37:L37"/>
    <mergeCell ref="C12:D12"/>
    <mergeCell ref="G12:H12"/>
    <mergeCell ref="K12:L12"/>
    <mergeCell ref="C13:D13"/>
    <mergeCell ref="G13:H13"/>
    <mergeCell ref="K13:L13"/>
    <mergeCell ref="C9:D9"/>
    <mergeCell ref="G9:H9"/>
    <mergeCell ref="K9:L9"/>
    <mergeCell ref="C10:D10"/>
    <mergeCell ref="G10:H10"/>
    <mergeCell ref="K10:L10"/>
    <mergeCell ref="C3:E3"/>
    <mergeCell ref="G3:I3"/>
    <mergeCell ref="K3:M3"/>
    <mergeCell ref="C8:D8"/>
    <mergeCell ref="G8:H8"/>
    <mergeCell ref="K8:L8"/>
  </mergeCells>
  <pageMargins left="0.7" right="0.7" top="0.75" bottom="0.75" header="0.3" footer="0.3"/>
  <pageSetup scale="4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D54"/>
  <sheetViews>
    <sheetView workbookViewId="0"/>
  </sheetViews>
  <sheetFormatPr defaultColWidth="8.85546875" defaultRowHeight="18" customHeight="1" x14ac:dyDescent="0.25"/>
  <cols>
    <col min="1" max="2" width="71.42578125" style="3" customWidth="1"/>
    <col min="3" max="4" width="14.28515625" style="3" customWidth="1"/>
    <col min="5" max="16384" width="8.85546875" style="3"/>
  </cols>
  <sheetData>
    <row r="1" spans="1:3" ht="18" customHeight="1" x14ac:dyDescent="0.25">
      <c r="A1" s="7" t="s">
        <v>1122</v>
      </c>
    </row>
    <row r="2" spans="1:3" ht="18" customHeight="1" x14ac:dyDescent="0.25">
      <c r="A2" s="3" t="s">
        <v>175</v>
      </c>
    </row>
    <row r="3" spans="1:3" ht="9" customHeight="1" thickBot="1" x14ac:dyDescent="0.3">
      <c r="A3" s="9"/>
      <c r="B3" s="9"/>
    </row>
    <row r="4" spans="1:3" ht="9" customHeight="1" thickTop="1" x14ac:dyDescent="0.25"/>
    <row r="5" spans="1:3" ht="18" customHeight="1" thickBot="1" x14ac:dyDescent="0.3">
      <c r="A5" s="8" t="s">
        <v>62</v>
      </c>
      <c r="B5" s="10"/>
    </row>
    <row r="6" spans="1:3" ht="18" customHeight="1" thickBot="1" x14ac:dyDescent="0.3">
      <c r="A6" s="9" t="s">
        <v>122</v>
      </c>
      <c r="B6" s="9" t="s">
        <v>66</v>
      </c>
    </row>
    <row r="7" spans="1:3" ht="4.5" customHeight="1" thickTop="1" x14ac:dyDescent="0.25">
      <c r="B7" s="7"/>
    </row>
    <row r="8" spans="1:3" ht="18" customHeight="1" x14ac:dyDescent="0.25">
      <c r="A8" s="3" t="s">
        <v>151</v>
      </c>
      <c r="B8" s="3" t="s">
        <v>123</v>
      </c>
    </row>
    <row r="9" spans="1:3" ht="18" customHeight="1" x14ac:dyDescent="0.25">
      <c r="A9" s="3" t="s">
        <v>71</v>
      </c>
      <c r="B9" s="3" t="s">
        <v>125</v>
      </c>
    </row>
    <row r="10" spans="1:3" ht="18" customHeight="1" x14ac:dyDescent="0.25">
      <c r="A10" s="3" t="s">
        <v>145</v>
      </c>
      <c r="B10" s="3" t="s">
        <v>144</v>
      </c>
    </row>
    <row r="11" spans="1:3" ht="18" customHeight="1" x14ac:dyDescent="0.25">
      <c r="A11" s="3" t="s">
        <v>67</v>
      </c>
      <c r="B11" s="3" t="s">
        <v>115</v>
      </c>
    </row>
    <row r="12" spans="1:3" ht="18" customHeight="1" x14ac:dyDescent="0.25">
      <c r="A12" s="3" t="s">
        <v>68</v>
      </c>
      <c r="B12" s="3" t="s">
        <v>99</v>
      </c>
    </row>
    <row r="13" spans="1:3" ht="18" customHeight="1" x14ac:dyDescent="0.25">
      <c r="A13" s="3" t="s">
        <v>69</v>
      </c>
      <c r="B13" s="3" t="s">
        <v>100</v>
      </c>
    </row>
    <row r="14" spans="1:3" ht="18" customHeight="1" x14ac:dyDescent="0.25">
      <c r="A14" s="3" t="s">
        <v>70</v>
      </c>
      <c r="B14" s="3" t="s">
        <v>118</v>
      </c>
    </row>
    <row r="15" spans="1:3" ht="18" customHeight="1" x14ac:dyDescent="0.25">
      <c r="A15" s="3" t="s">
        <v>72</v>
      </c>
      <c r="B15" s="3" t="s">
        <v>114</v>
      </c>
    </row>
    <row r="16" spans="1:3" ht="18" customHeight="1" x14ac:dyDescent="0.25">
      <c r="C16" s="1"/>
    </row>
    <row r="17" spans="1:3" ht="18" customHeight="1" thickBot="1" x14ac:dyDescent="0.3">
      <c r="A17" s="8" t="s">
        <v>61</v>
      </c>
      <c r="B17" s="10"/>
      <c r="C17" s="1"/>
    </row>
    <row r="18" spans="1:3" ht="18" customHeight="1" thickBot="1" x14ac:dyDescent="0.3">
      <c r="A18" s="9" t="s">
        <v>122</v>
      </c>
      <c r="B18" s="9" t="s">
        <v>66</v>
      </c>
      <c r="C18" s="6"/>
    </row>
    <row r="19" spans="1:3" ht="4.5" customHeight="1" thickTop="1" x14ac:dyDescent="0.25">
      <c r="B19" s="7"/>
      <c r="C19" s="6"/>
    </row>
    <row r="20" spans="1:3" ht="18" customHeight="1" x14ac:dyDescent="0.25">
      <c r="A20" s="3" t="s">
        <v>40</v>
      </c>
      <c r="B20" s="3" t="s">
        <v>112</v>
      </c>
    </row>
    <row r="21" spans="1:3" ht="18" customHeight="1" x14ac:dyDescent="0.25">
      <c r="A21" s="3" t="s">
        <v>73</v>
      </c>
      <c r="B21" s="3" t="s">
        <v>113</v>
      </c>
      <c r="C21" s="6"/>
    </row>
    <row r="22" spans="1:3" ht="18" customHeight="1" x14ac:dyDescent="0.25">
      <c r="A22" s="3" t="s">
        <v>74</v>
      </c>
      <c r="B22" s="3" t="s">
        <v>111</v>
      </c>
      <c r="C22" s="6"/>
    </row>
    <row r="23" spans="1:3" ht="18" customHeight="1" x14ac:dyDescent="0.25">
      <c r="A23" s="3" t="s">
        <v>75</v>
      </c>
      <c r="B23" s="3" t="s">
        <v>63</v>
      </c>
      <c r="C23" s="6"/>
    </row>
    <row r="24" spans="1:3" ht="18" customHeight="1" x14ac:dyDescent="0.25">
      <c r="A24" s="3" t="s">
        <v>76</v>
      </c>
      <c r="B24" s="3" t="s">
        <v>110</v>
      </c>
      <c r="C24" s="6"/>
    </row>
    <row r="25" spans="1:3" ht="18" customHeight="1" x14ac:dyDescent="0.25">
      <c r="A25" s="3" t="s">
        <v>77</v>
      </c>
      <c r="B25" s="3" t="s">
        <v>64</v>
      </c>
      <c r="C25" s="6"/>
    </row>
    <row r="26" spans="1:3" ht="18" customHeight="1" x14ac:dyDescent="0.25">
      <c r="A26" s="3" t="s">
        <v>78</v>
      </c>
      <c r="B26" s="3" t="s">
        <v>124</v>
      </c>
      <c r="C26" s="6"/>
    </row>
    <row r="27" spans="1:3" ht="18" customHeight="1" x14ac:dyDescent="0.25">
      <c r="A27" s="3" t="s">
        <v>79</v>
      </c>
      <c r="B27" s="3" t="s">
        <v>103</v>
      </c>
      <c r="C27" s="6"/>
    </row>
    <row r="28" spans="1:3" ht="18" customHeight="1" x14ac:dyDescent="0.25">
      <c r="A28" s="3" t="s">
        <v>80</v>
      </c>
      <c r="B28" s="3" t="s">
        <v>104</v>
      </c>
      <c r="C28" s="6"/>
    </row>
    <row r="29" spans="1:3" ht="18" customHeight="1" x14ac:dyDescent="0.25">
      <c r="A29" s="3" t="s">
        <v>81</v>
      </c>
      <c r="B29" s="3" t="s">
        <v>102</v>
      </c>
      <c r="C29" s="6"/>
    </row>
    <row r="30" spans="1:3" ht="18" customHeight="1" x14ac:dyDescent="0.25">
      <c r="A30" s="3" t="s">
        <v>82</v>
      </c>
      <c r="B30" s="3" t="s">
        <v>101</v>
      </c>
      <c r="C30" s="6"/>
    </row>
    <row r="31" spans="1:3" ht="18" customHeight="1" x14ac:dyDescent="0.25">
      <c r="A31" s="3" t="s">
        <v>83</v>
      </c>
      <c r="B31" s="3" t="s">
        <v>107</v>
      </c>
      <c r="C31" s="6"/>
    </row>
    <row r="32" spans="1:3" ht="18" customHeight="1" x14ac:dyDescent="0.25">
      <c r="A32" s="3" t="s">
        <v>84</v>
      </c>
      <c r="B32" s="3" t="s">
        <v>106</v>
      </c>
      <c r="C32" s="6"/>
    </row>
    <row r="33" spans="1:4" ht="18" customHeight="1" x14ac:dyDescent="0.25">
      <c r="A33" s="3" t="s">
        <v>85</v>
      </c>
      <c r="B33" s="3" t="s">
        <v>105</v>
      </c>
      <c r="C33" s="6"/>
    </row>
    <row r="34" spans="1:4" ht="18" customHeight="1" x14ac:dyDescent="0.25">
      <c r="A34" s="3" t="s">
        <v>86</v>
      </c>
      <c r="B34" s="3" t="s">
        <v>108</v>
      </c>
      <c r="C34" s="6"/>
    </row>
    <row r="35" spans="1:4" ht="18" customHeight="1" x14ac:dyDescent="0.25">
      <c r="A35" s="3" t="s">
        <v>87</v>
      </c>
      <c r="B35" s="3" t="s">
        <v>116</v>
      </c>
      <c r="C35" s="6"/>
    </row>
    <row r="36" spans="1:4" ht="18" customHeight="1" x14ac:dyDescent="0.25">
      <c r="C36" s="6"/>
    </row>
    <row r="37" spans="1:4" ht="18" customHeight="1" thickBot="1" x14ac:dyDescent="0.3">
      <c r="A37" s="8" t="s">
        <v>120</v>
      </c>
      <c r="B37" s="10"/>
      <c r="C37" s="6"/>
    </row>
    <row r="38" spans="1:4" ht="18" customHeight="1" thickBot="1" x14ac:dyDescent="0.3">
      <c r="A38" s="9" t="s">
        <v>122</v>
      </c>
      <c r="B38" s="9" t="s">
        <v>66</v>
      </c>
      <c r="C38" s="6"/>
    </row>
    <row r="39" spans="1:4" ht="4.5" customHeight="1" thickTop="1" x14ac:dyDescent="0.25">
      <c r="B39" s="7"/>
      <c r="C39" s="6"/>
    </row>
    <row r="40" spans="1:4" ht="18" customHeight="1" x14ac:dyDescent="0.25">
      <c r="A40" s="3" t="s">
        <v>90</v>
      </c>
      <c r="B40" s="3" t="s">
        <v>97</v>
      </c>
      <c r="C40" s="6"/>
    </row>
    <row r="41" spans="1:4" ht="18" customHeight="1" x14ac:dyDescent="0.25">
      <c r="A41" s="3" t="s">
        <v>91</v>
      </c>
      <c r="B41" s="3" t="s">
        <v>119</v>
      </c>
      <c r="C41" s="6"/>
    </row>
    <row r="42" spans="1:4" ht="18" customHeight="1" x14ac:dyDescent="0.25">
      <c r="A42" s="3" t="s">
        <v>92</v>
      </c>
      <c r="B42" s="3" t="s">
        <v>88</v>
      </c>
      <c r="C42" s="1"/>
      <c r="D42" s="2"/>
    </row>
    <row r="43" spans="1:4" ht="18" customHeight="1" x14ac:dyDescent="0.25">
      <c r="A43" s="3" t="s">
        <v>89</v>
      </c>
      <c r="B43" s="3" t="s">
        <v>65</v>
      </c>
      <c r="C43" s="1"/>
      <c r="D43" s="2"/>
    </row>
    <row r="44" spans="1:4" ht="18" customHeight="1" x14ac:dyDescent="0.25">
      <c r="A44" s="3" t="s">
        <v>89</v>
      </c>
      <c r="B44" s="3" t="s">
        <v>98</v>
      </c>
      <c r="C44" s="1"/>
      <c r="D44" s="2"/>
    </row>
    <row r="45" spans="1:4" ht="18" customHeight="1" x14ac:dyDescent="0.25">
      <c r="C45" s="1"/>
      <c r="D45" s="5"/>
    </row>
    <row r="46" spans="1:4" ht="18" customHeight="1" thickBot="1" x14ac:dyDescent="0.3">
      <c r="A46" s="8" t="s">
        <v>121</v>
      </c>
      <c r="B46" s="10"/>
      <c r="C46" s="1"/>
      <c r="D46" s="5"/>
    </row>
    <row r="47" spans="1:4" ht="18" customHeight="1" thickBot="1" x14ac:dyDescent="0.3">
      <c r="A47" s="9" t="s">
        <v>122</v>
      </c>
      <c r="B47" s="9" t="s">
        <v>66</v>
      </c>
      <c r="C47" s="1"/>
    </row>
    <row r="48" spans="1:4" ht="4.5" customHeight="1" thickTop="1" x14ac:dyDescent="0.25">
      <c r="B48" s="7"/>
      <c r="C48" s="1"/>
    </row>
    <row r="49" spans="1:4" ht="18" customHeight="1" x14ac:dyDescent="0.25">
      <c r="A49" s="3" t="s">
        <v>96</v>
      </c>
      <c r="B49" s="3" t="s">
        <v>127</v>
      </c>
      <c r="C49" s="4"/>
      <c r="D49" s="5"/>
    </row>
    <row r="50" spans="1:4" ht="18" customHeight="1" x14ac:dyDescent="0.25">
      <c r="A50" s="3" t="s">
        <v>93</v>
      </c>
      <c r="B50" s="3" t="s">
        <v>126</v>
      </c>
      <c r="C50" s="4"/>
      <c r="D50" s="5"/>
    </row>
    <row r="51" spans="1:4" ht="18" customHeight="1" x14ac:dyDescent="0.25">
      <c r="A51" s="3" t="s">
        <v>95</v>
      </c>
      <c r="B51" s="3" t="s">
        <v>109</v>
      </c>
      <c r="C51" s="5"/>
      <c r="D51" s="5"/>
    </row>
    <row r="52" spans="1:4" ht="18" customHeight="1" x14ac:dyDescent="0.25">
      <c r="A52" s="3" t="s">
        <v>94</v>
      </c>
      <c r="B52" s="3" t="s">
        <v>117</v>
      </c>
      <c r="C52" s="5"/>
      <c r="D52" s="5"/>
    </row>
    <row r="53" spans="1:4" ht="9" customHeight="1" thickBot="1" x14ac:dyDescent="0.3">
      <c r="A53" s="9"/>
      <c r="B53" s="9"/>
      <c r="C53" s="5"/>
      <c r="D53" s="5"/>
    </row>
    <row r="54" spans="1:4" ht="9" customHeight="1" thickTop="1" x14ac:dyDescent="0.25">
      <c r="C54" s="5"/>
      <c r="D54" s="5"/>
    </row>
  </sheetData>
  <phoneticPr fontId="23" type="noConversion"/>
  <pageMargins left="0.7" right="0.7" top="0.75" bottom="0.75" header="0.3" footer="0.3"/>
  <pageSetup scale="63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D43"/>
  <sheetViews>
    <sheetView workbookViewId="0"/>
  </sheetViews>
  <sheetFormatPr defaultColWidth="8.85546875" defaultRowHeight="18" customHeight="1" x14ac:dyDescent="0.25"/>
  <cols>
    <col min="1" max="2" width="71.42578125" style="3" customWidth="1"/>
    <col min="3" max="4" width="14.28515625" style="3" customWidth="1"/>
    <col min="5" max="16384" width="8.85546875" style="3"/>
  </cols>
  <sheetData>
    <row r="1" spans="1:3" ht="18" customHeight="1" x14ac:dyDescent="0.25">
      <c r="A1" s="7" t="s">
        <v>1123</v>
      </c>
    </row>
    <row r="2" spans="1:3" ht="18" customHeight="1" x14ac:dyDescent="0.25">
      <c r="A2" s="3" t="s">
        <v>1125</v>
      </c>
    </row>
    <row r="3" spans="1:3" ht="9" customHeight="1" thickBot="1" x14ac:dyDescent="0.3">
      <c r="A3" s="9"/>
      <c r="B3" s="9"/>
    </row>
    <row r="4" spans="1:3" ht="9" customHeight="1" thickTop="1" x14ac:dyDescent="0.25"/>
    <row r="5" spans="1:3" ht="18" customHeight="1" thickBot="1" x14ac:dyDescent="0.3">
      <c r="A5" s="8" t="s">
        <v>62</v>
      </c>
      <c r="B5" s="10"/>
    </row>
    <row r="6" spans="1:3" ht="18" customHeight="1" thickBot="1" x14ac:dyDescent="0.3">
      <c r="A6" s="9" t="s">
        <v>122</v>
      </c>
      <c r="B6" s="9" t="s">
        <v>66</v>
      </c>
    </row>
    <row r="7" spans="1:3" ht="4.5" customHeight="1" thickTop="1" x14ac:dyDescent="0.25">
      <c r="B7" s="7"/>
    </row>
    <row r="8" spans="1:3" ht="18" customHeight="1" x14ac:dyDescent="0.25">
      <c r="A8" s="3" t="s">
        <v>41</v>
      </c>
      <c r="B8" s="1" t="s">
        <v>147</v>
      </c>
    </row>
    <row r="9" spans="1:3" ht="18" customHeight="1" x14ac:dyDescent="0.25">
      <c r="A9" s="2" t="s">
        <v>42</v>
      </c>
      <c r="B9" s="1" t="s">
        <v>146</v>
      </c>
    </row>
    <row r="10" spans="1:3" ht="18" customHeight="1" x14ac:dyDescent="0.25">
      <c r="A10" s="2" t="s">
        <v>145</v>
      </c>
      <c r="B10" s="1" t="s">
        <v>144</v>
      </c>
    </row>
    <row r="11" spans="1:3" ht="18" customHeight="1" x14ac:dyDescent="0.25">
      <c r="C11" s="1"/>
    </row>
    <row r="12" spans="1:3" ht="18" customHeight="1" thickBot="1" x14ac:dyDescent="0.3">
      <c r="A12" s="8" t="s">
        <v>61</v>
      </c>
      <c r="B12" s="10"/>
      <c r="C12" s="1"/>
    </row>
    <row r="13" spans="1:3" ht="18" customHeight="1" thickBot="1" x14ac:dyDescent="0.3">
      <c r="A13" s="9" t="s">
        <v>122</v>
      </c>
      <c r="B13" s="9" t="s">
        <v>66</v>
      </c>
      <c r="C13" s="6"/>
    </row>
    <row r="14" spans="1:3" ht="4.5" customHeight="1" thickTop="1" x14ac:dyDescent="0.25">
      <c r="B14" s="7"/>
      <c r="C14" s="6"/>
    </row>
    <row r="15" spans="1:3" ht="18" customHeight="1" x14ac:dyDescent="0.25">
      <c r="A15" s="3" t="s">
        <v>39</v>
      </c>
      <c r="B15" s="6" t="s">
        <v>143</v>
      </c>
    </row>
    <row r="16" spans="1:3" ht="18" customHeight="1" x14ac:dyDescent="0.25">
      <c r="A16" s="3" t="s">
        <v>1109</v>
      </c>
      <c r="B16" s="6" t="s">
        <v>142</v>
      </c>
    </row>
    <row r="17" spans="1:3" ht="18" customHeight="1" x14ac:dyDescent="0.25">
      <c r="A17" s="3" t="s">
        <v>1110</v>
      </c>
      <c r="B17" s="6" t="s">
        <v>141</v>
      </c>
    </row>
    <row r="18" spans="1:3" ht="18" customHeight="1" x14ac:dyDescent="0.25">
      <c r="A18" s="3" t="s">
        <v>1111</v>
      </c>
      <c r="B18" s="6" t="s">
        <v>140</v>
      </c>
    </row>
    <row r="19" spans="1:3" ht="18" customHeight="1" x14ac:dyDescent="0.25">
      <c r="A19" s="3" t="s">
        <v>43</v>
      </c>
      <c r="B19" s="6" t="s">
        <v>139</v>
      </c>
    </row>
    <row r="20" spans="1:3" ht="18" customHeight="1" x14ac:dyDescent="0.25">
      <c r="A20" s="3" t="s">
        <v>1112</v>
      </c>
      <c r="B20" s="6" t="s">
        <v>138</v>
      </c>
    </row>
    <row r="21" spans="1:3" ht="18" customHeight="1" x14ac:dyDescent="0.25">
      <c r="A21" s="3" t="s">
        <v>1113</v>
      </c>
      <c r="B21" s="6" t="s">
        <v>137</v>
      </c>
    </row>
    <row r="22" spans="1:3" ht="18" customHeight="1" x14ac:dyDescent="0.25">
      <c r="A22" s="3" t="s">
        <v>1114</v>
      </c>
      <c r="B22" s="6" t="s">
        <v>136</v>
      </c>
    </row>
    <row r="23" spans="1:3" ht="18" customHeight="1" x14ac:dyDescent="0.25">
      <c r="A23" s="3" t="s">
        <v>1115</v>
      </c>
      <c r="B23" s="6" t="s">
        <v>135</v>
      </c>
    </row>
    <row r="24" spans="1:3" ht="18" customHeight="1" x14ac:dyDescent="0.25">
      <c r="A24" s="3" t="s">
        <v>1116</v>
      </c>
      <c r="B24" s="6" t="s">
        <v>134</v>
      </c>
    </row>
    <row r="25" spans="1:3" ht="18" customHeight="1" x14ac:dyDescent="0.25">
      <c r="A25" s="3" t="s">
        <v>1117</v>
      </c>
      <c r="B25" s="6" t="s">
        <v>133</v>
      </c>
    </row>
    <row r="26" spans="1:3" ht="18" customHeight="1" x14ac:dyDescent="0.25">
      <c r="A26" s="3" t="s">
        <v>1118</v>
      </c>
      <c r="B26" s="6" t="s">
        <v>132</v>
      </c>
    </row>
    <row r="27" spans="1:3" ht="18" customHeight="1" x14ac:dyDescent="0.25">
      <c r="A27" s="3" t="s">
        <v>1119</v>
      </c>
      <c r="B27" s="6" t="s">
        <v>131</v>
      </c>
    </row>
    <row r="28" spans="1:3" ht="18" customHeight="1" x14ac:dyDescent="0.25">
      <c r="C28" s="6"/>
    </row>
    <row r="29" spans="1:3" ht="18" customHeight="1" thickBot="1" x14ac:dyDescent="0.3">
      <c r="A29" s="8" t="s">
        <v>120</v>
      </c>
      <c r="B29" s="10"/>
      <c r="C29" s="6"/>
    </row>
    <row r="30" spans="1:3" ht="18" customHeight="1" thickBot="1" x14ac:dyDescent="0.3">
      <c r="A30" s="9" t="s">
        <v>122</v>
      </c>
      <c r="B30" s="9" t="s">
        <v>66</v>
      </c>
      <c r="C30" s="6"/>
    </row>
    <row r="31" spans="1:3" ht="4.5" customHeight="1" thickTop="1" x14ac:dyDescent="0.25">
      <c r="B31" s="7"/>
      <c r="C31" s="6"/>
    </row>
    <row r="32" spans="1:3" ht="18" customHeight="1" x14ac:dyDescent="0.25">
      <c r="A32" s="2" t="s">
        <v>44</v>
      </c>
      <c r="B32" s="6" t="s">
        <v>130</v>
      </c>
      <c r="C32" s="6"/>
    </row>
    <row r="33" spans="1:4" ht="18" customHeight="1" x14ac:dyDescent="0.25">
      <c r="A33" s="2" t="s">
        <v>0</v>
      </c>
      <c r="B33" s="6" t="s">
        <v>148</v>
      </c>
      <c r="C33" s="6"/>
    </row>
    <row r="34" spans="1:4" ht="18" customHeight="1" x14ac:dyDescent="0.25">
      <c r="C34" s="1"/>
      <c r="D34" s="5"/>
    </row>
    <row r="35" spans="1:4" ht="18" customHeight="1" thickBot="1" x14ac:dyDescent="0.3">
      <c r="A35" s="8" t="s">
        <v>121</v>
      </c>
      <c r="B35" s="10"/>
      <c r="C35" s="1"/>
      <c r="D35" s="5"/>
    </row>
    <row r="36" spans="1:4" ht="18" customHeight="1" thickBot="1" x14ac:dyDescent="0.3">
      <c r="A36" s="9" t="s">
        <v>122</v>
      </c>
      <c r="B36" s="9" t="s">
        <v>66</v>
      </c>
      <c r="C36" s="1"/>
    </row>
    <row r="37" spans="1:4" ht="4.5" customHeight="1" thickTop="1" x14ac:dyDescent="0.25">
      <c r="B37" s="7"/>
      <c r="C37" s="1"/>
    </row>
    <row r="38" spans="1:4" ht="18" customHeight="1" x14ac:dyDescent="0.25">
      <c r="A38" s="2" t="s">
        <v>45</v>
      </c>
      <c r="B38" s="1" t="s">
        <v>149</v>
      </c>
      <c r="C38" s="4"/>
      <c r="D38" s="5"/>
    </row>
    <row r="39" spans="1:4" ht="18" customHeight="1" x14ac:dyDescent="0.25">
      <c r="A39" s="1" t="s">
        <v>47</v>
      </c>
      <c r="B39" s="1" t="s">
        <v>129</v>
      </c>
      <c r="C39" s="4"/>
      <c r="D39" s="5"/>
    </row>
    <row r="40" spans="1:4" ht="18" customHeight="1" x14ac:dyDescent="0.25">
      <c r="A40" s="2" t="s">
        <v>48</v>
      </c>
      <c r="B40" s="1" t="s">
        <v>128</v>
      </c>
      <c r="C40" s="5"/>
      <c r="D40" s="5"/>
    </row>
    <row r="41" spans="1:4" ht="18" customHeight="1" x14ac:dyDescent="0.25">
      <c r="A41" s="1" t="s">
        <v>46</v>
      </c>
      <c r="B41" s="1" t="s">
        <v>150</v>
      </c>
      <c r="C41" s="5"/>
      <c r="D41" s="5"/>
    </row>
    <row r="42" spans="1:4" ht="9" customHeight="1" thickBot="1" x14ac:dyDescent="0.3">
      <c r="A42" s="9"/>
      <c r="B42" s="9"/>
      <c r="C42" s="5"/>
      <c r="D42" s="5"/>
    </row>
    <row r="43" spans="1:4" ht="9" customHeight="1" thickTop="1" x14ac:dyDescent="0.25">
      <c r="C43" s="5"/>
      <c r="D43" s="5"/>
    </row>
  </sheetData>
  <phoneticPr fontId="23" type="noConversion"/>
  <pageMargins left="0.7" right="0.7" top="0.75" bottom="0.75" header="0.3" footer="0.3"/>
  <pageSetup scale="63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DH335"/>
  <sheetViews>
    <sheetView workbookViewId="0"/>
  </sheetViews>
  <sheetFormatPr defaultColWidth="8.85546875" defaultRowHeight="15" x14ac:dyDescent="0.25"/>
  <cols>
    <col min="1" max="1" width="21.28515625" customWidth="1"/>
    <col min="6" max="6" width="13" customWidth="1"/>
    <col min="109" max="111" width="8.85546875" customWidth="1"/>
  </cols>
  <sheetData>
    <row r="1" spans="1:112" ht="15.75" x14ac:dyDescent="0.25">
      <c r="A1" s="45" t="s">
        <v>1124</v>
      </c>
    </row>
    <row r="2" spans="1:112" s="46" customFormat="1" ht="15.75" x14ac:dyDescent="0.25">
      <c r="A2" s="46" t="s">
        <v>981</v>
      </c>
      <c r="B2" s="46" t="s">
        <v>980</v>
      </c>
      <c r="C2" s="46" t="s">
        <v>979</v>
      </c>
      <c r="D2" s="46" t="s">
        <v>978</v>
      </c>
      <c r="E2" s="46" t="s">
        <v>977</v>
      </c>
      <c r="F2" s="48" t="s">
        <v>1106</v>
      </c>
      <c r="G2" s="46" t="s">
        <v>976</v>
      </c>
      <c r="H2" s="46" t="s">
        <v>975</v>
      </c>
      <c r="I2" s="46" t="s">
        <v>974</v>
      </c>
      <c r="J2" s="46" t="s">
        <v>973</v>
      </c>
      <c r="K2" s="46" t="s">
        <v>972</v>
      </c>
      <c r="L2" s="46" t="s">
        <v>971</v>
      </c>
      <c r="M2" s="46" t="s">
        <v>970</v>
      </c>
      <c r="N2" s="46" t="s">
        <v>969</v>
      </c>
      <c r="O2" s="46" t="s">
        <v>968</v>
      </c>
      <c r="P2" s="46" t="s">
        <v>967</v>
      </c>
      <c r="Q2" s="46" t="s">
        <v>966</v>
      </c>
      <c r="R2" s="46" t="s">
        <v>965</v>
      </c>
      <c r="S2" s="46" t="s">
        <v>964</v>
      </c>
      <c r="T2" s="46" t="s">
        <v>963</v>
      </c>
      <c r="U2" s="46" t="s">
        <v>962</v>
      </c>
      <c r="V2" s="46" t="s">
        <v>961</v>
      </c>
      <c r="W2" s="46" t="s">
        <v>960</v>
      </c>
      <c r="X2" s="46" t="s">
        <v>959</v>
      </c>
      <c r="Y2" s="46" t="s">
        <v>958</v>
      </c>
      <c r="Z2" s="46" t="s">
        <v>957</v>
      </c>
      <c r="AA2" s="46" t="s">
        <v>956</v>
      </c>
      <c r="AB2" s="46" t="s">
        <v>955</v>
      </c>
      <c r="AC2" s="46" t="s">
        <v>954</v>
      </c>
      <c r="AD2" s="46" t="s">
        <v>953</v>
      </c>
      <c r="AE2" s="46" t="s">
        <v>952</v>
      </c>
      <c r="AF2" s="46" t="s">
        <v>951</v>
      </c>
      <c r="AG2" s="46" t="s">
        <v>950</v>
      </c>
      <c r="AH2" s="46" t="s">
        <v>949</v>
      </c>
      <c r="AI2" s="46" t="s">
        <v>948</v>
      </c>
      <c r="AJ2" s="46" t="s">
        <v>947</v>
      </c>
      <c r="AK2" s="46" t="s">
        <v>946</v>
      </c>
      <c r="AL2" s="46" t="s">
        <v>945</v>
      </c>
      <c r="AM2" s="46" t="s">
        <v>944</v>
      </c>
      <c r="AN2" s="46" t="s">
        <v>943</v>
      </c>
      <c r="AO2" s="46" t="s">
        <v>942</v>
      </c>
      <c r="AP2" s="46" t="s">
        <v>941</v>
      </c>
      <c r="AQ2" s="46" t="s">
        <v>940</v>
      </c>
      <c r="AR2" s="46" t="s">
        <v>939</v>
      </c>
      <c r="AS2" s="46" t="s">
        <v>938</v>
      </c>
      <c r="AT2" s="46" t="s">
        <v>937</v>
      </c>
      <c r="AU2" s="46" t="s">
        <v>936</v>
      </c>
      <c r="AV2" s="46" t="s">
        <v>935</v>
      </c>
      <c r="AW2" s="46" t="s">
        <v>934</v>
      </c>
      <c r="AX2" s="46" t="s">
        <v>933</v>
      </c>
      <c r="AY2" s="46" t="s">
        <v>932</v>
      </c>
      <c r="AZ2" s="46" t="s">
        <v>931</v>
      </c>
      <c r="BA2" s="46" t="s">
        <v>930</v>
      </c>
      <c r="BB2" s="46" t="s">
        <v>929</v>
      </c>
      <c r="BC2" s="46" t="s">
        <v>928</v>
      </c>
      <c r="BD2" s="46" t="s">
        <v>927</v>
      </c>
      <c r="BE2" s="46" t="s">
        <v>926</v>
      </c>
      <c r="BF2" s="46" t="s">
        <v>925</v>
      </c>
      <c r="BG2" s="46" t="s">
        <v>924</v>
      </c>
      <c r="BH2" s="46" t="s">
        <v>923</v>
      </c>
      <c r="BI2" s="46" t="s">
        <v>922</v>
      </c>
      <c r="BJ2" s="46" t="s">
        <v>921</v>
      </c>
      <c r="BK2" s="46" t="s">
        <v>920</v>
      </c>
      <c r="BL2" s="46" t="s">
        <v>919</v>
      </c>
      <c r="BM2" s="46" t="s">
        <v>918</v>
      </c>
      <c r="BN2" s="46" t="s">
        <v>917</v>
      </c>
      <c r="BO2" s="46" t="s">
        <v>916</v>
      </c>
      <c r="BP2" s="46" t="s">
        <v>915</v>
      </c>
      <c r="BQ2" s="46" t="s">
        <v>914</v>
      </c>
      <c r="BR2" s="46" t="s">
        <v>913</v>
      </c>
      <c r="BS2" s="46" t="s">
        <v>912</v>
      </c>
      <c r="BT2" s="46" t="s">
        <v>911</v>
      </c>
      <c r="BU2" s="46" t="s">
        <v>910</v>
      </c>
      <c r="BV2" s="46" t="s">
        <v>909</v>
      </c>
      <c r="BW2" s="46" t="s">
        <v>908</v>
      </c>
      <c r="BX2" s="46" t="s">
        <v>907</v>
      </c>
      <c r="BY2" s="46" t="s">
        <v>906</v>
      </c>
      <c r="BZ2" s="49" t="s">
        <v>1120</v>
      </c>
      <c r="CA2" s="46" t="s">
        <v>905</v>
      </c>
      <c r="CB2" s="46" t="s">
        <v>904</v>
      </c>
      <c r="CC2" s="46" t="s">
        <v>903</v>
      </c>
      <c r="CD2" s="46" t="s">
        <v>1107</v>
      </c>
      <c r="CE2" s="46" t="s">
        <v>1108</v>
      </c>
      <c r="CF2" s="46" t="s">
        <v>902</v>
      </c>
      <c r="CG2" s="46" t="s">
        <v>901</v>
      </c>
      <c r="CH2" s="46" t="s">
        <v>1099</v>
      </c>
      <c r="CI2" s="46" t="s">
        <v>1098</v>
      </c>
      <c r="CJ2" s="46" t="s">
        <v>1097</v>
      </c>
      <c r="CK2" s="46" t="s">
        <v>1096</v>
      </c>
      <c r="CL2" s="46" t="s">
        <v>1095</v>
      </c>
      <c r="CM2" s="46" t="s">
        <v>1094</v>
      </c>
      <c r="CN2" s="46" t="s">
        <v>1093</v>
      </c>
      <c r="CO2" s="46" t="s">
        <v>1092</v>
      </c>
      <c r="CP2" s="46" t="s">
        <v>1091</v>
      </c>
      <c r="CQ2" s="46" t="s">
        <v>1090</v>
      </c>
      <c r="CR2" s="46" t="s">
        <v>1089</v>
      </c>
      <c r="CS2" s="46" t="s">
        <v>1088</v>
      </c>
      <c r="CT2" s="46" t="s">
        <v>1087</v>
      </c>
      <c r="CU2" s="46" t="s">
        <v>1086</v>
      </c>
      <c r="CV2" s="46" t="s">
        <v>1085</v>
      </c>
      <c r="CW2" s="46" t="s">
        <v>1084</v>
      </c>
      <c r="CX2" s="46" t="s">
        <v>1083</v>
      </c>
      <c r="CY2" s="46" t="s">
        <v>1082</v>
      </c>
      <c r="CZ2" s="46" t="s">
        <v>1081</v>
      </c>
      <c r="DA2" s="46" t="s">
        <v>1080</v>
      </c>
      <c r="DB2" s="46" t="s">
        <v>1079</v>
      </c>
      <c r="DC2" s="46" t="s">
        <v>1078</v>
      </c>
      <c r="DD2" s="46" t="s">
        <v>1100</v>
      </c>
      <c r="DE2" s="46" t="s">
        <v>1105</v>
      </c>
      <c r="DF2" s="46" t="s">
        <v>1104</v>
      </c>
      <c r="DG2" s="46" t="s">
        <v>1103</v>
      </c>
      <c r="DH2" s="46" t="s">
        <v>1161</v>
      </c>
    </row>
    <row r="3" spans="1:112" x14ac:dyDescent="0.25">
      <c r="A3" t="s">
        <v>254</v>
      </c>
      <c r="B3" t="s">
        <v>356</v>
      </c>
      <c r="C3" t="s">
        <v>355</v>
      </c>
      <c r="D3" t="s">
        <v>354</v>
      </c>
      <c r="E3" t="s">
        <v>176</v>
      </c>
      <c r="F3" s="42" t="s">
        <v>1101</v>
      </c>
      <c r="G3" t="s">
        <v>352</v>
      </c>
      <c r="H3" t="s">
        <v>364</v>
      </c>
      <c r="I3" t="s">
        <v>358</v>
      </c>
      <c r="J3" t="s">
        <v>349</v>
      </c>
      <c r="K3" t="s">
        <v>348</v>
      </c>
      <c r="L3" t="s">
        <v>176</v>
      </c>
      <c r="M3" t="s">
        <v>176</v>
      </c>
      <c r="N3">
        <v>0</v>
      </c>
      <c r="O3">
        <v>-1</v>
      </c>
      <c r="P3">
        <v>0</v>
      </c>
      <c r="Q3">
        <v>-1</v>
      </c>
      <c r="R3">
        <v>-1</v>
      </c>
      <c r="S3">
        <v>-1</v>
      </c>
      <c r="T3">
        <v>0</v>
      </c>
      <c r="U3">
        <v>1</v>
      </c>
      <c r="V3">
        <v>-1</v>
      </c>
      <c r="W3">
        <v>1</v>
      </c>
      <c r="X3">
        <v>0</v>
      </c>
      <c r="Y3">
        <v>2</v>
      </c>
      <c r="Z3">
        <v>-1</v>
      </c>
      <c r="AA3">
        <v>-1</v>
      </c>
      <c r="AB3">
        <v>-1</v>
      </c>
      <c r="AC3">
        <v>0</v>
      </c>
      <c r="AD3">
        <v>0</v>
      </c>
      <c r="AE3">
        <v>-1</v>
      </c>
      <c r="AF3">
        <v>0</v>
      </c>
      <c r="AG3">
        <v>0</v>
      </c>
      <c r="AH3">
        <v>-1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-1</v>
      </c>
      <c r="AP3">
        <v>-1</v>
      </c>
      <c r="AQ3">
        <v>-1</v>
      </c>
      <c r="AR3">
        <v>1</v>
      </c>
      <c r="AS3">
        <v>-1</v>
      </c>
      <c r="AT3">
        <v>0</v>
      </c>
      <c r="AU3">
        <v>0</v>
      </c>
      <c r="AV3">
        <v>0</v>
      </c>
      <c r="AW3">
        <v>0</v>
      </c>
      <c r="AX3">
        <v>-1</v>
      </c>
      <c r="AY3">
        <v>1</v>
      </c>
      <c r="AZ3">
        <v>0</v>
      </c>
      <c r="BA3" t="s">
        <v>900</v>
      </c>
      <c r="BB3" t="s">
        <v>399</v>
      </c>
      <c r="BC3" t="s">
        <v>343</v>
      </c>
      <c r="BD3" t="s">
        <v>343</v>
      </c>
      <c r="BE3" t="s">
        <v>343</v>
      </c>
      <c r="BF3" t="s">
        <v>343</v>
      </c>
      <c r="BG3" t="s">
        <v>343</v>
      </c>
      <c r="BH3" t="s">
        <v>343</v>
      </c>
      <c r="BI3" t="s">
        <v>343</v>
      </c>
      <c r="BJ3" t="s">
        <v>343</v>
      </c>
      <c r="BK3" t="s">
        <v>343</v>
      </c>
      <c r="BL3" t="s">
        <v>343</v>
      </c>
      <c r="BM3" t="s">
        <v>343</v>
      </c>
      <c r="BN3" t="s">
        <v>343</v>
      </c>
      <c r="BO3" t="s">
        <v>343</v>
      </c>
      <c r="BP3" t="s">
        <v>899</v>
      </c>
      <c r="BQ3" t="s">
        <v>343</v>
      </c>
      <c r="BR3" t="s">
        <v>343</v>
      </c>
      <c r="BS3" t="s">
        <v>343</v>
      </c>
      <c r="BT3" t="s">
        <v>398</v>
      </c>
      <c r="BU3">
        <v>7.4675000000000002</v>
      </c>
      <c r="BV3">
        <v>-0.37250462299999998</v>
      </c>
      <c r="BW3">
        <v>-0.77721376600000003</v>
      </c>
      <c r="BX3">
        <v>1</v>
      </c>
      <c r="BY3">
        <v>0</v>
      </c>
      <c r="BZ3">
        <v>90</v>
      </c>
      <c r="CA3">
        <v>1</v>
      </c>
      <c r="CB3">
        <v>1</v>
      </c>
      <c r="CC3">
        <v>2</v>
      </c>
      <c r="CD3">
        <v>0.92</v>
      </c>
      <c r="CE3">
        <v>1.78</v>
      </c>
      <c r="CF3">
        <v>110</v>
      </c>
      <c r="CG3">
        <v>0.83636363599999997</v>
      </c>
      <c r="CH3" t="s">
        <v>176</v>
      </c>
      <c r="CI3" t="s">
        <v>176</v>
      </c>
      <c r="CJ3" t="s">
        <v>176</v>
      </c>
      <c r="CK3" t="s">
        <v>176</v>
      </c>
      <c r="CL3" t="s">
        <v>176</v>
      </c>
      <c r="CM3" t="s">
        <v>176</v>
      </c>
      <c r="CN3" t="s">
        <v>176</v>
      </c>
      <c r="CO3" t="s">
        <v>176</v>
      </c>
      <c r="CP3" t="s">
        <v>176</v>
      </c>
      <c r="CQ3" t="s">
        <v>176</v>
      </c>
      <c r="CR3" t="s">
        <v>176</v>
      </c>
      <c r="CS3" t="s">
        <v>176</v>
      </c>
      <c r="CT3" t="s">
        <v>176</v>
      </c>
      <c r="CU3" t="s">
        <v>176</v>
      </c>
      <c r="CV3" t="s">
        <v>176</v>
      </c>
      <c r="CW3" t="s">
        <v>176</v>
      </c>
      <c r="CX3" t="s">
        <v>176</v>
      </c>
      <c r="CY3" t="s">
        <v>176</v>
      </c>
      <c r="CZ3" t="s">
        <v>176</v>
      </c>
      <c r="DA3" t="s">
        <v>176</v>
      </c>
      <c r="DB3" t="s">
        <v>176</v>
      </c>
      <c r="DC3" t="s">
        <v>176</v>
      </c>
      <c r="DD3" t="s">
        <v>176</v>
      </c>
      <c r="DE3" s="47">
        <v>3.4482759000000002E-2</v>
      </c>
      <c r="DF3" s="47">
        <v>0.79310344799999999</v>
      </c>
      <c r="DG3" s="47">
        <v>0.93877551000000004</v>
      </c>
      <c r="DH3" t="s">
        <v>1127</v>
      </c>
    </row>
    <row r="4" spans="1:112" x14ac:dyDescent="0.25">
      <c r="A4" t="s">
        <v>898</v>
      </c>
      <c r="B4" t="s">
        <v>356</v>
      </c>
      <c r="C4" t="s">
        <v>388</v>
      </c>
      <c r="D4" t="s">
        <v>354</v>
      </c>
      <c r="E4" t="s">
        <v>353</v>
      </c>
      <c r="F4" s="42" t="s">
        <v>1101</v>
      </c>
      <c r="G4" t="s">
        <v>352</v>
      </c>
      <c r="H4" t="s">
        <v>351</v>
      </c>
      <c r="I4" t="s">
        <v>363</v>
      </c>
      <c r="J4" t="s">
        <v>176</v>
      </c>
      <c r="K4" t="s">
        <v>373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-1</v>
      </c>
      <c r="AB4">
        <v>0</v>
      </c>
      <c r="AC4">
        <v>0</v>
      </c>
      <c r="AD4">
        <v>-1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1</v>
      </c>
      <c r="AP4">
        <v>1</v>
      </c>
      <c r="AQ4">
        <v>0</v>
      </c>
      <c r="AR4">
        <v>0</v>
      </c>
      <c r="AS4">
        <v>0</v>
      </c>
      <c r="AT4">
        <v>-1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 t="s">
        <v>343</v>
      </c>
      <c r="BB4" t="s">
        <v>343</v>
      </c>
      <c r="BC4" t="s">
        <v>457</v>
      </c>
      <c r="BD4" t="s">
        <v>343</v>
      </c>
      <c r="BE4" t="s">
        <v>343</v>
      </c>
      <c r="BF4" t="s">
        <v>721</v>
      </c>
      <c r="BG4" t="s">
        <v>343</v>
      </c>
      <c r="BH4" t="s">
        <v>343</v>
      </c>
      <c r="BI4" t="s">
        <v>343</v>
      </c>
      <c r="BJ4" t="s">
        <v>343</v>
      </c>
      <c r="BK4" t="s">
        <v>343</v>
      </c>
      <c r="BL4" t="s">
        <v>343</v>
      </c>
      <c r="BM4" t="s">
        <v>343</v>
      </c>
      <c r="BN4" t="s">
        <v>343</v>
      </c>
      <c r="BO4" t="s">
        <v>343</v>
      </c>
      <c r="BP4" t="s">
        <v>343</v>
      </c>
      <c r="BQ4" t="s">
        <v>343</v>
      </c>
      <c r="BR4" t="s">
        <v>343</v>
      </c>
      <c r="BS4" t="s">
        <v>343</v>
      </c>
      <c r="BT4" t="s">
        <v>392</v>
      </c>
      <c r="BU4">
        <v>29.587599999999998</v>
      </c>
      <c r="BV4" t="s">
        <v>176</v>
      </c>
      <c r="BW4" t="s">
        <v>176</v>
      </c>
      <c r="BX4">
        <v>0</v>
      </c>
      <c r="BY4">
        <v>0</v>
      </c>
      <c r="BZ4">
        <v>95</v>
      </c>
      <c r="CA4">
        <v>2</v>
      </c>
      <c r="CB4">
        <v>2</v>
      </c>
      <c r="CC4">
        <v>4</v>
      </c>
      <c r="CD4">
        <v>0.93</v>
      </c>
      <c r="CE4">
        <v>2.12</v>
      </c>
      <c r="CF4">
        <v>372</v>
      </c>
      <c r="CG4">
        <v>0.87634408600000002</v>
      </c>
      <c r="CH4">
        <v>74</v>
      </c>
      <c r="CI4">
        <v>74</v>
      </c>
      <c r="CJ4" t="s">
        <v>1006</v>
      </c>
      <c r="CK4" t="s">
        <v>1001</v>
      </c>
      <c r="CL4" t="s">
        <v>1014</v>
      </c>
      <c r="CM4" t="s">
        <v>1014</v>
      </c>
      <c r="CN4">
        <v>9</v>
      </c>
      <c r="CO4" t="s">
        <v>1001</v>
      </c>
      <c r="CP4" t="s">
        <v>1000</v>
      </c>
      <c r="CQ4" t="s">
        <v>999</v>
      </c>
      <c r="CR4" t="s">
        <v>998</v>
      </c>
      <c r="CS4" t="s">
        <v>998</v>
      </c>
      <c r="CT4" t="s">
        <v>997</v>
      </c>
      <c r="CU4" t="s">
        <v>997</v>
      </c>
      <c r="CV4" t="s">
        <v>996</v>
      </c>
      <c r="CW4" t="s">
        <v>995</v>
      </c>
      <c r="CX4" t="s">
        <v>994</v>
      </c>
      <c r="CY4" t="s">
        <v>993</v>
      </c>
      <c r="CZ4" t="s">
        <v>992</v>
      </c>
      <c r="DA4">
        <v>14</v>
      </c>
      <c r="DB4">
        <v>13</v>
      </c>
      <c r="DC4">
        <v>0</v>
      </c>
      <c r="DD4" t="s">
        <v>994</v>
      </c>
      <c r="DE4" s="47">
        <v>3.9215686E-2</v>
      </c>
      <c r="DF4" s="47">
        <v>0.83823529399999996</v>
      </c>
      <c r="DG4" s="47">
        <v>0.982758621</v>
      </c>
      <c r="DH4" t="s">
        <v>1126</v>
      </c>
    </row>
    <row r="5" spans="1:112" x14ac:dyDescent="0.25">
      <c r="A5" t="s">
        <v>897</v>
      </c>
      <c r="B5" t="s">
        <v>356</v>
      </c>
      <c r="C5" t="s">
        <v>355</v>
      </c>
      <c r="D5" t="s">
        <v>354</v>
      </c>
      <c r="E5" t="s">
        <v>176</v>
      </c>
      <c r="F5" s="42" t="s">
        <v>1101</v>
      </c>
      <c r="G5" t="s">
        <v>352</v>
      </c>
      <c r="H5" t="s">
        <v>364</v>
      </c>
      <c r="I5" t="s">
        <v>350</v>
      </c>
      <c r="J5" t="s">
        <v>349</v>
      </c>
      <c r="K5" t="s">
        <v>361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-1</v>
      </c>
      <c r="V5">
        <v>0</v>
      </c>
      <c r="W5">
        <v>0</v>
      </c>
      <c r="X5">
        <v>0</v>
      </c>
      <c r="Y5">
        <v>0</v>
      </c>
      <c r="Z5">
        <v>0</v>
      </c>
      <c r="AA5">
        <v>-2</v>
      </c>
      <c r="AB5">
        <v>-1</v>
      </c>
      <c r="AC5">
        <v>0</v>
      </c>
      <c r="AD5">
        <v>-1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-1</v>
      </c>
      <c r="AN5">
        <v>0</v>
      </c>
      <c r="AO5">
        <v>-1</v>
      </c>
      <c r="AP5">
        <v>-1</v>
      </c>
      <c r="AQ5">
        <v>0</v>
      </c>
      <c r="AR5">
        <v>0</v>
      </c>
      <c r="AS5">
        <v>0</v>
      </c>
      <c r="AT5">
        <v>-1</v>
      </c>
      <c r="AU5">
        <v>0</v>
      </c>
      <c r="AV5">
        <v>-1</v>
      </c>
      <c r="AW5">
        <v>0</v>
      </c>
      <c r="AX5">
        <v>0</v>
      </c>
      <c r="AY5">
        <v>0</v>
      </c>
      <c r="AZ5">
        <v>0</v>
      </c>
      <c r="BA5" t="s">
        <v>343</v>
      </c>
      <c r="BB5" t="s">
        <v>399</v>
      </c>
      <c r="BC5" t="s">
        <v>343</v>
      </c>
      <c r="BD5" t="s">
        <v>343</v>
      </c>
      <c r="BE5" t="s">
        <v>343</v>
      </c>
      <c r="BF5" t="s">
        <v>343</v>
      </c>
      <c r="BG5" t="s">
        <v>551</v>
      </c>
      <c r="BH5" t="s">
        <v>343</v>
      </c>
      <c r="BI5" t="s">
        <v>343</v>
      </c>
      <c r="BJ5" t="s">
        <v>343</v>
      </c>
      <c r="BK5" t="s">
        <v>343</v>
      </c>
      <c r="BL5" t="s">
        <v>343</v>
      </c>
      <c r="BM5" t="s">
        <v>343</v>
      </c>
      <c r="BN5" t="s">
        <v>343</v>
      </c>
      <c r="BO5" t="s">
        <v>471</v>
      </c>
      <c r="BP5" t="s">
        <v>343</v>
      </c>
      <c r="BQ5" t="s">
        <v>343</v>
      </c>
      <c r="BR5" t="s">
        <v>343</v>
      </c>
      <c r="BS5" t="s">
        <v>343</v>
      </c>
      <c r="BT5" t="s">
        <v>411</v>
      </c>
      <c r="BU5">
        <v>8.6896000000000004</v>
      </c>
      <c r="BV5">
        <v>-0.183743189</v>
      </c>
      <c r="BW5">
        <v>0.80775505599999997</v>
      </c>
      <c r="BX5">
        <v>3</v>
      </c>
      <c r="BY5">
        <v>30</v>
      </c>
      <c r="BZ5">
        <v>80</v>
      </c>
      <c r="CA5">
        <v>3</v>
      </c>
      <c r="CB5">
        <v>2</v>
      </c>
      <c r="CC5">
        <v>5</v>
      </c>
      <c r="CD5">
        <v>0.24</v>
      </c>
      <c r="CE5">
        <v>1.79</v>
      </c>
      <c r="CF5">
        <v>470</v>
      </c>
      <c r="CG5">
        <v>0.91914893600000003</v>
      </c>
      <c r="CH5" t="s">
        <v>176</v>
      </c>
      <c r="CI5" t="s">
        <v>176</v>
      </c>
      <c r="CJ5" t="s">
        <v>176</v>
      </c>
      <c r="CK5" t="s">
        <v>176</v>
      </c>
      <c r="CL5" t="s">
        <v>176</v>
      </c>
      <c r="CM5" t="s">
        <v>176</v>
      </c>
      <c r="CN5" t="s">
        <v>176</v>
      </c>
      <c r="CO5" t="s">
        <v>176</v>
      </c>
      <c r="CP5" t="s">
        <v>176</v>
      </c>
      <c r="CQ5" t="s">
        <v>176</v>
      </c>
      <c r="CR5" t="s">
        <v>176</v>
      </c>
      <c r="CS5" t="s">
        <v>176</v>
      </c>
      <c r="CT5" t="s">
        <v>176</v>
      </c>
      <c r="CU5" t="s">
        <v>176</v>
      </c>
      <c r="CV5" t="s">
        <v>176</v>
      </c>
      <c r="CW5" t="s">
        <v>176</v>
      </c>
      <c r="CX5" t="s">
        <v>176</v>
      </c>
      <c r="CY5" t="s">
        <v>176</v>
      </c>
      <c r="CZ5" t="s">
        <v>176</v>
      </c>
      <c r="DA5" t="s">
        <v>176</v>
      </c>
      <c r="DB5" t="s">
        <v>176</v>
      </c>
      <c r="DC5" t="s">
        <v>176</v>
      </c>
      <c r="DD5" t="s">
        <v>176</v>
      </c>
      <c r="DE5" s="47">
        <v>6.4777327999999995E-2</v>
      </c>
      <c r="DF5" s="47">
        <v>0.84210526299999999</v>
      </c>
      <c r="DG5" s="47">
        <v>0.99521531100000005</v>
      </c>
      <c r="DH5" t="s">
        <v>1126</v>
      </c>
    </row>
    <row r="6" spans="1:112" x14ac:dyDescent="0.25">
      <c r="A6" t="s">
        <v>896</v>
      </c>
      <c r="B6" t="s">
        <v>356</v>
      </c>
      <c r="C6" t="s">
        <v>388</v>
      </c>
      <c r="D6" t="s">
        <v>354</v>
      </c>
      <c r="E6" t="s">
        <v>176</v>
      </c>
      <c r="F6" s="42" t="s">
        <v>1101</v>
      </c>
      <c r="G6" t="s">
        <v>352</v>
      </c>
      <c r="H6" t="s">
        <v>379</v>
      </c>
      <c r="I6" t="s">
        <v>363</v>
      </c>
      <c r="J6" t="s">
        <v>378</v>
      </c>
      <c r="K6" t="s">
        <v>373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-2</v>
      </c>
      <c r="AB6">
        <v>0</v>
      </c>
      <c r="AC6">
        <v>1</v>
      </c>
      <c r="AD6">
        <v>-1</v>
      </c>
      <c r="AE6">
        <v>0</v>
      </c>
      <c r="AF6">
        <v>1</v>
      </c>
      <c r="AG6">
        <v>0</v>
      </c>
      <c r="AH6">
        <v>1</v>
      </c>
      <c r="AI6">
        <v>0</v>
      </c>
      <c r="AJ6">
        <v>1</v>
      </c>
      <c r="AK6">
        <v>1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-1</v>
      </c>
      <c r="AT6">
        <v>-1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 t="s">
        <v>343</v>
      </c>
      <c r="BB6" t="s">
        <v>343</v>
      </c>
      <c r="BC6" t="s">
        <v>428</v>
      </c>
      <c r="BD6" t="s">
        <v>343</v>
      </c>
      <c r="BE6" t="s">
        <v>343</v>
      </c>
      <c r="BF6" t="s">
        <v>895</v>
      </c>
      <c r="BG6" t="s">
        <v>343</v>
      </c>
      <c r="BH6" t="s">
        <v>343</v>
      </c>
      <c r="BI6" t="s">
        <v>343</v>
      </c>
      <c r="BJ6" t="s">
        <v>343</v>
      </c>
      <c r="BK6" t="s">
        <v>343</v>
      </c>
      <c r="BL6" t="s">
        <v>894</v>
      </c>
      <c r="BM6" t="s">
        <v>343</v>
      </c>
      <c r="BN6" t="s">
        <v>343</v>
      </c>
      <c r="BO6" t="s">
        <v>343</v>
      </c>
      <c r="BP6" t="s">
        <v>343</v>
      </c>
      <c r="BQ6" t="s">
        <v>343</v>
      </c>
      <c r="BR6" t="s">
        <v>343</v>
      </c>
      <c r="BS6" t="s">
        <v>343</v>
      </c>
      <c r="BT6" t="s">
        <v>398</v>
      </c>
      <c r="BU6">
        <v>14.0555</v>
      </c>
      <c r="BV6">
        <v>-0.59405656299999998</v>
      </c>
      <c r="BW6">
        <v>-0.40533688000000001</v>
      </c>
      <c r="BX6">
        <v>0</v>
      </c>
      <c r="BY6">
        <v>0</v>
      </c>
      <c r="BZ6">
        <v>98</v>
      </c>
      <c r="CA6">
        <v>1</v>
      </c>
      <c r="CB6">
        <v>1</v>
      </c>
      <c r="CC6">
        <v>2</v>
      </c>
      <c r="CD6">
        <v>0.9</v>
      </c>
      <c r="CE6">
        <v>2.15</v>
      </c>
      <c r="CF6">
        <v>321</v>
      </c>
      <c r="CG6">
        <v>0.84423676000000003</v>
      </c>
      <c r="CH6" t="s">
        <v>176</v>
      </c>
      <c r="CI6" t="s">
        <v>176</v>
      </c>
      <c r="CJ6" t="s">
        <v>176</v>
      </c>
      <c r="CK6" t="s">
        <v>176</v>
      </c>
      <c r="CL6" t="s">
        <v>176</v>
      </c>
      <c r="CM6" t="s">
        <v>176</v>
      </c>
      <c r="CN6" t="s">
        <v>176</v>
      </c>
      <c r="CO6" t="s">
        <v>176</v>
      </c>
      <c r="CP6" t="s">
        <v>176</v>
      </c>
      <c r="CQ6" t="s">
        <v>176</v>
      </c>
      <c r="CR6" t="s">
        <v>176</v>
      </c>
      <c r="CS6" t="s">
        <v>176</v>
      </c>
      <c r="CT6" t="s">
        <v>176</v>
      </c>
      <c r="CU6" t="s">
        <v>176</v>
      </c>
      <c r="CV6" t="s">
        <v>176</v>
      </c>
      <c r="CW6" t="s">
        <v>176</v>
      </c>
      <c r="CX6" t="s">
        <v>176</v>
      </c>
      <c r="CY6" t="s">
        <v>176</v>
      </c>
      <c r="CZ6" t="s">
        <v>176</v>
      </c>
      <c r="DA6" t="s">
        <v>176</v>
      </c>
      <c r="DB6" t="s">
        <v>176</v>
      </c>
      <c r="DC6" t="s">
        <v>176</v>
      </c>
      <c r="DD6" t="s">
        <v>176</v>
      </c>
      <c r="DE6" s="47">
        <v>8.5227273000000006E-2</v>
      </c>
      <c r="DF6" s="47">
        <v>0.67045454500000001</v>
      </c>
      <c r="DG6" s="47">
        <v>0.99159663899999995</v>
      </c>
      <c r="DH6" t="s">
        <v>1126</v>
      </c>
    </row>
    <row r="7" spans="1:112" x14ac:dyDescent="0.25">
      <c r="A7" t="s">
        <v>194</v>
      </c>
      <c r="B7" t="s">
        <v>356</v>
      </c>
      <c r="C7" t="s">
        <v>368</v>
      </c>
      <c r="D7" t="s">
        <v>354</v>
      </c>
      <c r="E7" t="s">
        <v>353</v>
      </c>
      <c r="F7" s="42" t="s">
        <v>1102</v>
      </c>
      <c r="G7" t="s">
        <v>365</v>
      </c>
      <c r="H7" t="s">
        <v>351</v>
      </c>
      <c r="I7" t="s">
        <v>363</v>
      </c>
      <c r="J7" t="s">
        <v>176</v>
      </c>
      <c r="K7" t="s">
        <v>373</v>
      </c>
      <c r="L7">
        <v>1</v>
      </c>
      <c r="M7">
        <v>0</v>
      </c>
      <c r="N7">
        <v>2</v>
      </c>
      <c r="O7">
        <v>1</v>
      </c>
      <c r="P7">
        <v>1</v>
      </c>
      <c r="Q7">
        <v>-1</v>
      </c>
      <c r="R7">
        <v>-1</v>
      </c>
      <c r="S7">
        <v>-1</v>
      </c>
      <c r="T7">
        <v>1</v>
      </c>
      <c r="U7">
        <v>1</v>
      </c>
      <c r="V7">
        <v>-1</v>
      </c>
      <c r="W7">
        <v>1</v>
      </c>
      <c r="X7">
        <v>1</v>
      </c>
      <c r="Y7">
        <v>1</v>
      </c>
      <c r="Z7">
        <v>1</v>
      </c>
      <c r="AA7">
        <v>0</v>
      </c>
      <c r="AB7">
        <v>-1</v>
      </c>
      <c r="AC7">
        <v>-1</v>
      </c>
      <c r="AD7">
        <v>0</v>
      </c>
      <c r="AE7">
        <v>-1</v>
      </c>
      <c r="AF7">
        <v>-1</v>
      </c>
      <c r="AG7">
        <v>1</v>
      </c>
      <c r="AH7">
        <v>0</v>
      </c>
      <c r="AI7">
        <v>1</v>
      </c>
      <c r="AJ7">
        <v>-1</v>
      </c>
      <c r="AK7">
        <v>-1</v>
      </c>
      <c r="AL7">
        <v>1</v>
      </c>
      <c r="AM7">
        <v>1</v>
      </c>
      <c r="AN7">
        <v>-1</v>
      </c>
      <c r="AO7">
        <v>-1</v>
      </c>
      <c r="AP7">
        <v>-1</v>
      </c>
      <c r="AQ7">
        <v>-1</v>
      </c>
      <c r="AR7">
        <v>1</v>
      </c>
      <c r="AS7">
        <v>0</v>
      </c>
      <c r="AT7">
        <v>0</v>
      </c>
      <c r="AU7">
        <v>-2</v>
      </c>
      <c r="AV7">
        <v>1</v>
      </c>
      <c r="AW7">
        <v>-1</v>
      </c>
      <c r="AX7">
        <v>-1</v>
      </c>
      <c r="AY7">
        <v>1</v>
      </c>
      <c r="AZ7">
        <v>1</v>
      </c>
      <c r="BA7" t="s">
        <v>893</v>
      </c>
      <c r="BB7" t="s">
        <v>343</v>
      </c>
      <c r="BC7" t="s">
        <v>343</v>
      </c>
      <c r="BD7" t="s">
        <v>343</v>
      </c>
      <c r="BE7" t="s">
        <v>343</v>
      </c>
      <c r="BF7" t="s">
        <v>343</v>
      </c>
      <c r="BG7" t="s">
        <v>343</v>
      </c>
      <c r="BH7" t="s">
        <v>343</v>
      </c>
      <c r="BI7" t="s">
        <v>343</v>
      </c>
      <c r="BJ7" t="s">
        <v>343</v>
      </c>
      <c r="BK7" t="s">
        <v>343</v>
      </c>
      <c r="BL7" t="s">
        <v>343</v>
      </c>
      <c r="BM7" t="s">
        <v>343</v>
      </c>
      <c r="BN7" t="s">
        <v>343</v>
      </c>
      <c r="BO7" t="s">
        <v>343</v>
      </c>
      <c r="BP7" t="s">
        <v>343</v>
      </c>
      <c r="BQ7" t="s">
        <v>343</v>
      </c>
      <c r="BR7" t="s">
        <v>343</v>
      </c>
      <c r="BS7" t="s">
        <v>343</v>
      </c>
      <c r="BT7" t="s">
        <v>398</v>
      </c>
      <c r="BU7">
        <v>12.3209</v>
      </c>
      <c r="BV7" t="s">
        <v>176</v>
      </c>
      <c r="BW7" t="s">
        <v>176</v>
      </c>
      <c r="BX7">
        <v>0</v>
      </c>
      <c r="BY7">
        <v>0</v>
      </c>
      <c r="BZ7">
        <v>50</v>
      </c>
      <c r="CA7">
        <v>3</v>
      </c>
      <c r="CB7">
        <v>3</v>
      </c>
      <c r="CC7">
        <v>6</v>
      </c>
      <c r="CD7">
        <v>0.4</v>
      </c>
      <c r="CE7">
        <v>5.62</v>
      </c>
      <c r="CF7">
        <v>1063</v>
      </c>
      <c r="CG7">
        <v>0.71119473200000005</v>
      </c>
      <c r="CH7">
        <v>80</v>
      </c>
      <c r="CI7">
        <v>80</v>
      </c>
      <c r="CJ7" t="s">
        <v>1003</v>
      </c>
      <c r="CK7" t="s">
        <v>1001</v>
      </c>
      <c r="CL7" t="s">
        <v>1014</v>
      </c>
      <c r="CM7" t="s">
        <v>1014</v>
      </c>
      <c r="CN7">
        <v>5</v>
      </c>
      <c r="CO7" t="s">
        <v>1001</v>
      </c>
      <c r="CP7" t="s">
        <v>1000</v>
      </c>
      <c r="CQ7" t="s">
        <v>999</v>
      </c>
      <c r="CR7" t="s">
        <v>998</v>
      </c>
      <c r="CS7" t="s">
        <v>998</v>
      </c>
      <c r="CT7" t="s">
        <v>997</v>
      </c>
      <c r="CU7" t="s">
        <v>997</v>
      </c>
      <c r="CV7" t="s">
        <v>996</v>
      </c>
      <c r="CW7" t="s">
        <v>995</v>
      </c>
      <c r="CX7" t="s">
        <v>994</v>
      </c>
      <c r="CY7" t="s">
        <v>993</v>
      </c>
      <c r="CZ7" t="s">
        <v>992</v>
      </c>
      <c r="DA7">
        <v>17</v>
      </c>
      <c r="DB7">
        <v>17</v>
      </c>
      <c r="DC7">
        <v>0</v>
      </c>
      <c r="DD7" t="s">
        <v>994</v>
      </c>
      <c r="DE7" s="47">
        <v>1.2698413E-2</v>
      </c>
      <c r="DF7" s="47">
        <v>0.57301587300000001</v>
      </c>
      <c r="DG7" s="47">
        <v>0.99175824199999996</v>
      </c>
      <c r="DH7" t="s">
        <v>1128</v>
      </c>
    </row>
    <row r="8" spans="1:112" x14ac:dyDescent="0.25">
      <c r="A8" t="s">
        <v>892</v>
      </c>
      <c r="B8" t="s">
        <v>356</v>
      </c>
      <c r="C8" t="s">
        <v>355</v>
      </c>
      <c r="D8" t="s">
        <v>354</v>
      </c>
      <c r="E8" t="s">
        <v>176</v>
      </c>
      <c r="F8" s="42" t="s">
        <v>1101</v>
      </c>
      <c r="G8" t="s">
        <v>352</v>
      </c>
      <c r="H8" t="s">
        <v>379</v>
      </c>
      <c r="I8" t="s">
        <v>350</v>
      </c>
      <c r="J8" t="s">
        <v>378</v>
      </c>
      <c r="K8" t="s">
        <v>348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-1</v>
      </c>
      <c r="Z8">
        <v>0</v>
      </c>
      <c r="AA8">
        <v>-2</v>
      </c>
      <c r="AB8">
        <v>-1</v>
      </c>
      <c r="AC8">
        <v>0</v>
      </c>
      <c r="AD8">
        <v>-1</v>
      </c>
      <c r="AE8">
        <v>0</v>
      </c>
      <c r="AF8">
        <v>0</v>
      </c>
      <c r="AG8">
        <v>0</v>
      </c>
      <c r="AH8">
        <v>-1</v>
      </c>
      <c r="AI8">
        <v>1</v>
      </c>
      <c r="AJ8">
        <v>0</v>
      </c>
      <c r="AK8">
        <v>0</v>
      </c>
      <c r="AL8">
        <v>0</v>
      </c>
      <c r="AM8">
        <v>-1</v>
      </c>
      <c r="AN8">
        <v>1</v>
      </c>
      <c r="AO8">
        <v>0</v>
      </c>
      <c r="AP8">
        <v>0</v>
      </c>
      <c r="AQ8">
        <v>0</v>
      </c>
      <c r="AR8">
        <v>0</v>
      </c>
      <c r="AS8">
        <v>-1</v>
      </c>
      <c r="AT8">
        <v>-1</v>
      </c>
      <c r="AU8">
        <v>-1</v>
      </c>
      <c r="AV8">
        <v>-1</v>
      </c>
      <c r="AW8">
        <v>1</v>
      </c>
      <c r="AX8">
        <v>0</v>
      </c>
      <c r="AY8">
        <v>0</v>
      </c>
      <c r="AZ8">
        <v>0</v>
      </c>
      <c r="BA8" t="s">
        <v>891</v>
      </c>
      <c r="BB8" t="s">
        <v>399</v>
      </c>
      <c r="BC8" t="s">
        <v>343</v>
      </c>
      <c r="BD8" t="s">
        <v>343</v>
      </c>
      <c r="BE8" t="s">
        <v>343</v>
      </c>
      <c r="BF8" t="s">
        <v>343</v>
      </c>
      <c r="BG8" t="s">
        <v>343</v>
      </c>
      <c r="BH8" t="s">
        <v>343</v>
      </c>
      <c r="BI8" t="s">
        <v>343</v>
      </c>
      <c r="BJ8" t="s">
        <v>343</v>
      </c>
      <c r="BK8" t="s">
        <v>343</v>
      </c>
      <c r="BL8" t="s">
        <v>343</v>
      </c>
      <c r="BM8" t="s">
        <v>343</v>
      </c>
      <c r="BN8" t="s">
        <v>343</v>
      </c>
      <c r="BO8" t="s">
        <v>343</v>
      </c>
      <c r="BP8" t="s">
        <v>343</v>
      </c>
      <c r="BQ8" t="s">
        <v>343</v>
      </c>
      <c r="BR8" t="s">
        <v>343</v>
      </c>
      <c r="BS8" t="s">
        <v>343</v>
      </c>
      <c r="BT8" t="s">
        <v>176</v>
      </c>
      <c r="BU8">
        <v>2.7572000000000001</v>
      </c>
      <c r="BV8">
        <v>-0.36916324700000003</v>
      </c>
      <c r="BW8">
        <v>-0.104592194</v>
      </c>
      <c r="BX8">
        <v>0</v>
      </c>
      <c r="BY8">
        <v>10</v>
      </c>
      <c r="BZ8">
        <v>95</v>
      </c>
      <c r="CA8">
        <v>3</v>
      </c>
      <c r="CB8">
        <v>1</v>
      </c>
      <c r="CC8">
        <v>4</v>
      </c>
      <c r="CD8">
        <v>0.8</v>
      </c>
      <c r="CE8">
        <v>1.86</v>
      </c>
      <c r="CF8">
        <v>184</v>
      </c>
      <c r="CG8">
        <v>0.86413043499999997</v>
      </c>
      <c r="CH8" t="s">
        <v>176</v>
      </c>
      <c r="CI8" t="s">
        <v>176</v>
      </c>
      <c r="CJ8" t="s">
        <v>176</v>
      </c>
      <c r="CK8" t="s">
        <v>176</v>
      </c>
      <c r="CL8" t="s">
        <v>176</v>
      </c>
      <c r="CM8" t="s">
        <v>176</v>
      </c>
      <c r="CN8" t="s">
        <v>176</v>
      </c>
      <c r="CO8" t="s">
        <v>176</v>
      </c>
      <c r="CP8" t="s">
        <v>176</v>
      </c>
      <c r="CQ8" t="s">
        <v>176</v>
      </c>
      <c r="CR8" t="s">
        <v>176</v>
      </c>
      <c r="CS8" t="s">
        <v>176</v>
      </c>
      <c r="CT8" t="s">
        <v>176</v>
      </c>
      <c r="CU8" t="s">
        <v>176</v>
      </c>
      <c r="CV8" t="s">
        <v>176</v>
      </c>
      <c r="CW8" t="s">
        <v>176</v>
      </c>
      <c r="CX8" t="s">
        <v>176</v>
      </c>
      <c r="CY8" t="s">
        <v>176</v>
      </c>
      <c r="CZ8" t="s">
        <v>176</v>
      </c>
      <c r="DA8" t="s">
        <v>176</v>
      </c>
      <c r="DB8" t="s">
        <v>176</v>
      </c>
      <c r="DC8" t="s">
        <v>176</v>
      </c>
      <c r="DD8" t="s">
        <v>176</v>
      </c>
      <c r="DE8" s="47">
        <v>9.4339620000000006E-3</v>
      </c>
      <c r="DF8" s="47">
        <v>0.74528301900000005</v>
      </c>
      <c r="DG8" s="47">
        <v>0.94047619000000005</v>
      </c>
      <c r="DH8" t="s">
        <v>1129</v>
      </c>
    </row>
    <row r="9" spans="1:112" x14ac:dyDescent="0.25">
      <c r="A9" t="s">
        <v>890</v>
      </c>
      <c r="B9" t="s">
        <v>356</v>
      </c>
      <c r="C9" t="s">
        <v>355</v>
      </c>
      <c r="D9" t="s">
        <v>354</v>
      </c>
      <c r="E9" t="s">
        <v>176</v>
      </c>
      <c r="F9" s="42" t="s">
        <v>1101</v>
      </c>
      <c r="G9" t="s">
        <v>352</v>
      </c>
      <c r="H9" t="s">
        <v>364</v>
      </c>
      <c r="I9" t="s">
        <v>350</v>
      </c>
      <c r="J9" t="s">
        <v>378</v>
      </c>
      <c r="K9" t="s">
        <v>408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-1</v>
      </c>
      <c r="U9">
        <v>-1</v>
      </c>
      <c r="V9">
        <v>1</v>
      </c>
      <c r="W9">
        <v>1</v>
      </c>
      <c r="X9">
        <v>0</v>
      </c>
      <c r="Y9">
        <v>0</v>
      </c>
      <c r="Z9">
        <v>0</v>
      </c>
      <c r="AA9">
        <v>-1</v>
      </c>
      <c r="AB9">
        <v>-1</v>
      </c>
      <c r="AC9">
        <v>-1</v>
      </c>
      <c r="AD9">
        <v>0</v>
      </c>
      <c r="AE9">
        <v>1</v>
      </c>
      <c r="AF9">
        <v>-1</v>
      </c>
      <c r="AG9">
        <v>1</v>
      </c>
      <c r="AH9">
        <v>0</v>
      </c>
      <c r="AI9">
        <v>1</v>
      </c>
      <c r="AJ9">
        <v>-1</v>
      </c>
      <c r="AK9">
        <v>-1</v>
      </c>
      <c r="AL9">
        <v>0</v>
      </c>
      <c r="AM9">
        <v>0</v>
      </c>
      <c r="AN9">
        <v>0</v>
      </c>
      <c r="AO9">
        <v>-1</v>
      </c>
      <c r="AP9">
        <v>-1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1</v>
      </c>
      <c r="AZ9">
        <v>0</v>
      </c>
      <c r="BA9" t="s">
        <v>343</v>
      </c>
      <c r="BB9" t="s">
        <v>346</v>
      </c>
      <c r="BC9" t="s">
        <v>343</v>
      </c>
      <c r="BD9" t="s">
        <v>343</v>
      </c>
      <c r="BE9" t="s">
        <v>343</v>
      </c>
      <c r="BF9" t="s">
        <v>343</v>
      </c>
      <c r="BG9" t="s">
        <v>343</v>
      </c>
      <c r="BH9" t="s">
        <v>343</v>
      </c>
      <c r="BI9" t="s">
        <v>343</v>
      </c>
      <c r="BJ9" t="s">
        <v>343</v>
      </c>
      <c r="BK9" t="s">
        <v>343</v>
      </c>
      <c r="BL9" t="s">
        <v>343</v>
      </c>
      <c r="BM9" t="s">
        <v>343</v>
      </c>
      <c r="BN9" t="s">
        <v>343</v>
      </c>
      <c r="BO9" t="s">
        <v>343</v>
      </c>
      <c r="BP9" t="s">
        <v>343</v>
      </c>
      <c r="BQ9" t="s">
        <v>343</v>
      </c>
      <c r="BR9" t="s">
        <v>343</v>
      </c>
      <c r="BS9" t="s">
        <v>833</v>
      </c>
      <c r="BT9" t="s">
        <v>176</v>
      </c>
      <c r="BU9">
        <v>7.3510999999999997</v>
      </c>
      <c r="BV9">
        <v>-0.28204550900000003</v>
      </c>
      <c r="BW9">
        <v>-0.98234562700000005</v>
      </c>
      <c r="BX9">
        <v>3</v>
      </c>
      <c r="BY9">
        <v>30</v>
      </c>
      <c r="BZ9">
        <v>75</v>
      </c>
      <c r="CA9">
        <v>0</v>
      </c>
      <c r="CB9">
        <v>0</v>
      </c>
      <c r="CC9">
        <v>0</v>
      </c>
      <c r="CD9">
        <v>0.47</v>
      </c>
      <c r="CE9">
        <v>3.96</v>
      </c>
      <c r="CF9">
        <v>585</v>
      </c>
      <c r="CG9">
        <v>0.86495726500000003</v>
      </c>
      <c r="CH9" t="s">
        <v>176</v>
      </c>
      <c r="CI9" t="s">
        <v>176</v>
      </c>
      <c r="CJ9" t="s">
        <v>176</v>
      </c>
      <c r="CK9" t="s">
        <v>176</v>
      </c>
      <c r="CL9" t="s">
        <v>176</v>
      </c>
      <c r="CM9" t="s">
        <v>176</v>
      </c>
      <c r="CN9" t="s">
        <v>176</v>
      </c>
      <c r="CO9" t="s">
        <v>176</v>
      </c>
      <c r="CP9" t="s">
        <v>176</v>
      </c>
      <c r="CQ9" t="s">
        <v>176</v>
      </c>
      <c r="CR9" t="s">
        <v>176</v>
      </c>
      <c r="CS9" t="s">
        <v>176</v>
      </c>
      <c r="CT9" t="s">
        <v>176</v>
      </c>
      <c r="CU9" t="s">
        <v>176</v>
      </c>
      <c r="CV9" t="s">
        <v>176</v>
      </c>
      <c r="CW9" t="s">
        <v>176</v>
      </c>
      <c r="CX9" t="s">
        <v>176</v>
      </c>
      <c r="CY9" t="s">
        <v>176</v>
      </c>
      <c r="CZ9" t="s">
        <v>176</v>
      </c>
      <c r="DA9" t="s">
        <v>176</v>
      </c>
      <c r="DB9" t="s">
        <v>176</v>
      </c>
      <c r="DC9" t="s">
        <v>176</v>
      </c>
      <c r="DD9" t="s">
        <v>176</v>
      </c>
      <c r="DE9" s="47">
        <v>2.2364216999999999E-2</v>
      </c>
      <c r="DF9" s="47">
        <v>0.817891374</v>
      </c>
      <c r="DG9" s="47">
        <v>0.98084291199999996</v>
      </c>
      <c r="DH9" t="s">
        <v>1129</v>
      </c>
    </row>
    <row r="10" spans="1:112" x14ac:dyDescent="0.25">
      <c r="A10" t="s">
        <v>889</v>
      </c>
      <c r="B10" t="s">
        <v>356</v>
      </c>
      <c r="C10" t="s">
        <v>355</v>
      </c>
      <c r="D10" t="s">
        <v>354</v>
      </c>
      <c r="E10" t="s">
        <v>176</v>
      </c>
      <c r="F10" s="42" t="s">
        <v>1101</v>
      </c>
      <c r="G10" t="s">
        <v>380</v>
      </c>
      <c r="H10" t="s">
        <v>379</v>
      </c>
      <c r="I10" t="s">
        <v>350</v>
      </c>
      <c r="J10" t="s">
        <v>378</v>
      </c>
      <c r="K10" t="s">
        <v>348</v>
      </c>
      <c r="L10">
        <v>0</v>
      </c>
      <c r="M10">
        <v>0</v>
      </c>
      <c r="N10">
        <v>0</v>
      </c>
      <c r="O10">
        <v>-1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-1</v>
      </c>
      <c r="W10">
        <v>-1</v>
      </c>
      <c r="X10">
        <v>0</v>
      </c>
      <c r="Y10">
        <v>0</v>
      </c>
      <c r="Z10">
        <v>-1</v>
      </c>
      <c r="AA10">
        <v>-1</v>
      </c>
      <c r="AB10">
        <v>-1</v>
      </c>
      <c r="AC10">
        <v>0</v>
      </c>
      <c r="AD10">
        <v>-1</v>
      </c>
      <c r="AE10">
        <v>-1</v>
      </c>
      <c r="AF10">
        <v>0</v>
      </c>
      <c r="AG10">
        <v>0</v>
      </c>
      <c r="AH10">
        <v>-1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-1</v>
      </c>
      <c r="AR10">
        <v>-1</v>
      </c>
      <c r="AS10">
        <v>0</v>
      </c>
      <c r="AT10">
        <v>-1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 t="s">
        <v>888</v>
      </c>
      <c r="BB10" t="s">
        <v>346</v>
      </c>
      <c r="BC10" t="s">
        <v>343</v>
      </c>
      <c r="BD10" t="s">
        <v>343</v>
      </c>
      <c r="BE10" t="s">
        <v>343</v>
      </c>
      <c r="BF10" t="s">
        <v>343</v>
      </c>
      <c r="BG10" t="s">
        <v>343</v>
      </c>
      <c r="BH10" t="s">
        <v>343</v>
      </c>
      <c r="BI10" t="s">
        <v>343</v>
      </c>
      <c r="BJ10" t="s">
        <v>343</v>
      </c>
      <c r="BK10" t="s">
        <v>343</v>
      </c>
      <c r="BL10" t="s">
        <v>343</v>
      </c>
      <c r="BM10" t="s">
        <v>343</v>
      </c>
      <c r="BN10" t="s">
        <v>343</v>
      </c>
      <c r="BO10" t="s">
        <v>887</v>
      </c>
      <c r="BP10" t="s">
        <v>343</v>
      </c>
      <c r="BQ10" t="s">
        <v>343</v>
      </c>
      <c r="BR10" t="s">
        <v>343</v>
      </c>
      <c r="BS10" t="s">
        <v>343</v>
      </c>
      <c r="BT10" t="s">
        <v>176</v>
      </c>
      <c r="BU10">
        <v>11.8514</v>
      </c>
      <c r="BV10">
        <v>-0.90894008599999998</v>
      </c>
      <c r="BW10">
        <v>-0.15658739599999999</v>
      </c>
      <c r="BX10">
        <v>0</v>
      </c>
      <c r="BY10">
        <v>30</v>
      </c>
      <c r="BZ10">
        <v>85</v>
      </c>
      <c r="CA10">
        <v>0</v>
      </c>
      <c r="CB10">
        <v>0</v>
      </c>
      <c r="CC10">
        <v>0</v>
      </c>
      <c r="CD10">
        <v>0.94</v>
      </c>
      <c r="CE10">
        <v>1.93</v>
      </c>
      <c r="CF10">
        <v>610</v>
      </c>
      <c r="CG10">
        <v>0.88852458999999995</v>
      </c>
      <c r="CH10" t="s">
        <v>176</v>
      </c>
      <c r="CI10" t="s">
        <v>176</v>
      </c>
      <c r="CJ10" t="s">
        <v>176</v>
      </c>
      <c r="CK10" t="s">
        <v>176</v>
      </c>
      <c r="CL10" t="s">
        <v>176</v>
      </c>
      <c r="CM10" t="s">
        <v>176</v>
      </c>
      <c r="CN10" t="s">
        <v>176</v>
      </c>
      <c r="CO10" t="s">
        <v>176</v>
      </c>
      <c r="CP10" t="s">
        <v>176</v>
      </c>
      <c r="CQ10" t="s">
        <v>176</v>
      </c>
      <c r="CR10" t="s">
        <v>176</v>
      </c>
      <c r="CS10" t="s">
        <v>176</v>
      </c>
      <c r="CT10" t="s">
        <v>176</v>
      </c>
      <c r="CU10" t="s">
        <v>176</v>
      </c>
      <c r="CV10" t="s">
        <v>176</v>
      </c>
      <c r="CW10" t="s">
        <v>176</v>
      </c>
      <c r="CX10" t="s">
        <v>176</v>
      </c>
      <c r="CY10" t="s">
        <v>176</v>
      </c>
      <c r="CZ10" t="s">
        <v>176</v>
      </c>
      <c r="DA10" t="s">
        <v>176</v>
      </c>
      <c r="DB10" t="s">
        <v>176</v>
      </c>
      <c r="DC10" t="s">
        <v>176</v>
      </c>
      <c r="DD10" t="s">
        <v>176</v>
      </c>
      <c r="DE10" s="47">
        <v>3.7617554999999997E-2</v>
      </c>
      <c r="DF10" s="47">
        <v>0.84326018800000002</v>
      </c>
      <c r="DG10" s="47">
        <v>0.98175182500000002</v>
      </c>
      <c r="DH10" t="s">
        <v>1129</v>
      </c>
    </row>
    <row r="11" spans="1:112" x14ac:dyDescent="0.25">
      <c r="A11" t="s">
        <v>886</v>
      </c>
      <c r="B11" t="s">
        <v>356</v>
      </c>
      <c r="C11" t="s">
        <v>355</v>
      </c>
      <c r="D11" t="s">
        <v>354</v>
      </c>
      <c r="E11" t="s">
        <v>176</v>
      </c>
      <c r="F11" s="42" t="s">
        <v>1101</v>
      </c>
      <c r="G11" t="s">
        <v>380</v>
      </c>
      <c r="H11" t="s">
        <v>379</v>
      </c>
      <c r="I11" t="s">
        <v>350</v>
      </c>
      <c r="J11" t="s">
        <v>378</v>
      </c>
      <c r="K11" t="s">
        <v>361</v>
      </c>
      <c r="L11">
        <v>0</v>
      </c>
      <c r="M11">
        <v>0</v>
      </c>
      <c r="N11">
        <v>1</v>
      </c>
      <c r="O11">
        <v>-1</v>
      </c>
      <c r="P11">
        <v>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0</v>
      </c>
      <c r="AG11">
        <v>0</v>
      </c>
      <c r="AH11">
        <v>0</v>
      </c>
      <c r="AI11">
        <v>1</v>
      </c>
      <c r="AJ11">
        <v>-1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0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1</v>
      </c>
      <c r="AW11">
        <v>1</v>
      </c>
      <c r="AX11">
        <v>-1</v>
      </c>
      <c r="AY11">
        <v>1</v>
      </c>
      <c r="AZ11">
        <v>1</v>
      </c>
      <c r="BA11" t="s">
        <v>343</v>
      </c>
      <c r="BB11" t="s">
        <v>399</v>
      </c>
      <c r="BC11" t="s">
        <v>343</v>
      </c>
      <c r="BD11" t="s">
        <v>343</v>
      </c>
      <c r="BE11" t="s">
        <v>343</v>
      </c>
      <c r="BF11" t="s">
        <v>343</v>
      </c>
      <c r="BG11" t="s">
        <v>343</v>
      </c>
      <c r="BH11" t="s">
        <v>343</v>
      </c>
      <c r="BI11" t="s">
        <v>343</v>
      </c>
      <c r="BJ11" t="s">
        <v>343</v>
      </c>
      <c r="BK11" t="s">
        <v>343</v>
      </c>
      <c r="BL11" t="s">
        <v>343</v>
      </c>
      <c r="BM11" t="s">
        <v>343</v>
      </c>
      <c r="BN11" t="s">
        <v>561</v>
      </c>
      <c r="BO11" t="s">
        <v>343</v>
      </c>
      <c r="BP11" t="s">
        <v>343</v>
      </c>
      <c r="BQ11" t="s">
        <v>343</v>
      </c>
      <c r="BR11" t="s">
        <v>343</v>
      </c>
      <c r="BS11" t="s">
        <v>343</v>
      </c>
      <c r="BT11" t="s">
        <v>176</v>
      </c>
      <c r="BU11">
        <v>0.86990000000000001</v>
      </c>
      <c r="BV11">
        <v>-0.48906297500000001</v>
      </c>
      <c r="BW11">
        <v>-1.0067829049999999</v>
      </c>
      <c r="BX11">
        <v>1</v>
      </c>
      <c r="BY11">
        <v>0</v>
      </c>
      <c r="BZ11">
        <v>80</v>
      </c>
      <c r="CA11">
        <v>3</v>
      </c>
      <c r="CB11">
        <v>3</v>
      </c>
      <c r="CC11">
        <v>6</v>
      </c>
      <c r="CD11">
        <v>0.74</v>
      </c>
      <c r="CE11">
        <v>2.6</v>
      </c>
      <c r="CF11">
        <v>106</v>
      </c>
      <c r="CG11">
        <v>0.811320755</v>
      </c>
      <c r="CH11" t="s">
        <v>176</v>
      </c>
      <c r="CI11" t="s">
        <v>176</v>
      </c>
      <c r="CJ11" t="s">
        <v>176</v>
      </c>
      <c r="CK11" t="s">
        <v>176</v>
      </c>
      <c r="CL11" t="s">
        <v>176</v>
      </c>
      <c r="CM11" t="s">
        <v>176</v>
      </c>
      <c r="CN11" t="s">
        <v>176</v>
      </c>
      <c r="CO11" t="s">
        <v>176</v>
      </c>
      <c r="CP11" t="s">
        <v>176</v>
      </c>
      <c r="CQ11" t="s">
        <v>176</v>
      </c>
      <c r="CR11" t="s">
        <v>176</v>
      </c>
      <c r="CS11" t="s">
        <v>176</v>
      </c>
      <c r="CT11" t="s">
        <v>176</v>
      </c>
      <c r="CU11" t="s">
        <v>176</v>
      </c>
      <c r="CV11" t="s">
        <v>176</v>
      </c>
      <c r="CW11" t="s">
        <v>176</v>
      </c>
      <c r="CX11" t="s">
        <v>176</v>
      </c>
      <c r="CY11" t="s">
        <v>176</v>
      </c>
      <c r="CZ11" t="s">
        <v>176</v>
      </c>
      <c r="DA11" t="s">
        <v>176</v>
      </c>
      <c r="DB11" t="s">
        <v>176</v>
      </c>
      <c r="DC11" t="s">
        <v>176</v>
      </c>
      <c r="DD11" t="s">
        <v>176</v>
      </c>
      <c r="DE11" s="47">
        <v>1.7857142999999999E-2</v>
      </c>
      <c r="DF11" s="47">
        <v>0.75</v>
      </c>
      <c r="DG11" s="47">
        <v>0.97674418600000001</v>
      </c>
      <c r="DH11" t="s">
        <v>1129</v>
      </c>
    </row>
    <row r="12" spans="1:112" x14ac:dyDescent="0.25">
      <c r="A12" t="s">
        <v>885</v>
      </c>
      <c r="B12" t="s">
        <v>356</v>
      </c>
      <c r="C12" t="s">
        <v>388</v>
      </c>
      <c r="D12" t="s">
        <v>354</v>
      </c>
      <c r="E12" t="s">
        <v>176</v>
      </c>
      <c r="F12" s="42" t="s">
        <v>1101</v>
      </c>
      <c r="G12" t="s">
        <v>352</v>
      </c>
      <c r="H12" t="s">
        <v>379</v>
      </c>
      <c r="I12" t="s">
        <v>176</v>
      </c>
      <c r="J12" t="s">
        <v>176</v>
      </c>
      <c r="K12" t="s">
        <v>377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-2</v>
      </c>
      <c r="AB12">
        <v>-1</v>
      </c>
      <c r="AC12">
        <v>-1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-1</v>
      </c>
      <c r="AK12">
        <v>0</v>
      </c>
      <c r="AL12">
        <v>0</v>
      </c>
      <c r="AM12">
        <v>-1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-1</v>
      </c>
      <c r="AT12">
        <v>-1</v>
      </c>
      <c r="AU12">
        <v>0</v>
      </c>
      <c r="AV12">
        <v>-1</v>
      </c>
      <c r="AW12">
        <v>0</v>
      </c>
      <c r="AX12">
        <v>0</v>
      </c>
      <c r="AY12">
        <v>0</v>
      </c>
      <c r="AZ12">
        <v>0</v>
      </c>
      <c r="BA12" t="s">
        <v>343</v>
      </c>
      <c r="BB12" t="s">
        <v>343</v>
      </c>
      <c r="BC12" t="s">
        <v>428</v>
      </c>
      <c r="BD12" t="s">
        <v>343</v>
      </c>
      <c r="BE12" t="s">
        <v>343</v>
      </c>
      <c r="BF12" t="s">
        <v>343</v>
      </c>
      <c r="BG12" t="s">
        <v>343</v>
      </c>
      <c r="BH12" t="s">
        <v>343</v>
      </c>
      <c r="BI12" t="s">
        <v>343</v>
      </c>
      <c r="BJ12" t="s">
        <v>343</v>
      </c>
      <c r="BK12" t="s">
        <v>343</v>
      </c>
      <c r="BL12" t="s">
        <v>343</v>
      </c>
      <c r="BM12" t="s">
        <v>343</v>
      </c>
      <c r="BN12" t="s">
        <v>343</v>
      </c>
      <c r="BO12" t="s">
        <v>471</v>
      </c>
      <c r="BP12" t="s">
        <v>343</v>
      </c>
      <c r="BQ12" t="s">
        <v>343</v>
      </c>
      <c r="BR12" t="s">
        <v>343</v>
      </c>
      <c r="BS12" t="s">
        <v>343</v>
      </c>
      <c r="BT12" t="s">
        <v>176</v>
      </c>
      <c r="BU12">
        <v>0.51600000000000001</v>
      </c>
      <c r="BV12" t="s">
        <v>176</v>
      </c>
      <c r="BW12" t="s">
        <v>176</v>
      </c>
      <c r="BX12">
        <v>0</v>
      </c>
      <c r="BY12">
        <v>35</v>
      </c>
      <c r="BZ12">
        <v>75</v>
      </c>
      <c r="CA12">
        <v>3</v>
      </c>
      <c r="CB12">
        <v>2</v>
      </c>
      <c r="CC12">
        <v>5</v>
      </c>
      <c r="CD12">
        <v>0.61</v>
      </c>
      <c r="CE12">
        <v>1.8</v>
      </c>
      <c r="CF12">
        <v>773</v>
      </c>
      <c r="CG12">
        <v>0.89133247100000002</v>
      </c>
      <c r="CH12" t="s">
        <v>176</v>
      </c>
      <c r="CI12" t="s">
        <v>176</v>
      </c>
      <c r="CJ12" t="s">
        <v>176</v>
      </c>
      <c r="CK12" t="s">
        <v>176</v>
      </c>
      <c r="CL12" t="s">
        <v>176</v>
      </c>
      <c r="CM12" t="s">
        <v>176</v>
      </c>
      <c r="CN12" t="s">
        <v>176</v>
      </c>
      <c r="CO12" t="s">
        <v>176</v>
      </c>
      <c r="CP12" t="s">
        <v>176</v>
      </c>
      <c r="CQ12" t="s">
        <v>176</v>
      </c>
      <c r="CR12" t="s">
        <v>176</v>
      </c>
      <c r="CS12" t="s">
        <v>176</v>
      </c>
      <c r="CT12" t="s">
        <v>176</v>
      </c>
      <c r="CU12" t="s">
        <v>176</v>
      </c>
      <c r="CV12" t="s">
        <v>176</v>
      </c>
      <c r="CW12" t="s">
        <v>176</v>
      </c>
      <c r="CX12" t="s">
        <v>176</v>
      </c>
      <c r="CY12" t="s">
        <v>176</v>
      </c>
      <c r="CZ12" t="s">
        <v>176</v>
      </c>
      <c r="DA12" t="s">
        <v>176</v>
      </c>
      <c r="DB12" t="s">
        <v>176</v>
      </c>
      <c r="DC12" t="s">
        <v>176</v>
      </c>
      <c r="DD12" t="s">
        <v>176</v>
      </c>
      <c r="DE12" s="47">
        <v>3.1168831000000001E-2</v>
      </c>
      <c r="DF12" s="47">
        <v>0.83116883100000005</v>
      </c>
      <c r="DG12" s="47">
        <v>0.99071207400000005</v>
      </c>
      <c r="DH12" t="s">
        <v>1129</v>
      </c>
    </row>
    <row r="13" spans="1:112" x14ac:dyDescent="0.25">
      <c r="A13" t="s">
        <v>272</v>
      </c>
      <c r="B13" t="s">
        <v>356</v>
      </c>
      <c r="C13" t="s">
        <v>176</v>
      </c>
      <c r="D13" t="s">
        <v>354</v>
      </c>
      <c r="E13" t="s">
        <v>176</v>
      </c>
      <c r="F13" t="s">
        <v>176</v>
      </c>
      <c r="G13" t="s">
        <v>352</v>
      </c>
      <c r="H13" t="s">
        <v>379</v>
      </c>
      <c r="I13" t="s">
        <v>363</v>
      </c>
      <c r="J13" t="s">
        <v>176</v>
      </c>
      <c r="K13" t="s">
        <v>176</v>
      </c>
      <c r="L13">
        <v>0</v>
      </c>
      <c r="M13">
        <v>0</v>
      </c>
      <c r="N13">
        <v>1</v>
      </c>
      <c r="O13">
        <v>0</v>
      </c>
      <c r="P13">
        <v>-1</v>
      </c>
      <c r="Q13">
        <v>0</v>
      </c>
      <c r="R13">
        <v>0</v>
      </c>
      <c r="S13">
        <v>0</v>
      </c>
      <c r="T13">
        <v>1</v>
      </c>
      <c r="U13">
        <v>1</v>
      </c>
      <c r="V13">
        <v>-1</v>
      </c>
      <c r="W13">
        <v>1</v>
      </c>
      <c r="X13">
        <v>1</v>
      </c>
      <c r="Y13">
        <v>1</v>
      </c>
      <c r="Z13">
        <v>0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1</v>
      </c>
      <c r="AG13">
        <v>-1</v>
      </c>
      <c r="AH13">
        <v>0</v>
      </c>
      <c r="AI13">
        <v>1</v>
      </c>
      <c r="AJ13">
        <v>-1</v>
      </c>
      <c r="AK13">
        <v>1</v>
      </c>
      <c r="AL13">
        <v>-1</v>
      </c>
      <c r="AM13">
        <v>-1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-1</v>
      </c>
      <c r="AT13">
        <v>-1</v>
      </c>
      <c r="AU13">
        <v>1</v>
      </c>
      <c r="AV13">
        <v>-1</v>
      </c>
      <c r="AW13">
        <v>1</v>
      </c>
      <c r="AX13">
        <v>0</v>
      </c>
      <c r="AY13">
        <v>1</v>
      </c>
      <c r="AZ13">
        <v>-1</v>
      </c>
      <c r="BA13" t="s">
        <v>176</v>
      </c>
      <c r="BB13" t="s">
        <v>176</v>
      </c>
      <c r="BC13" t="s">
        <v>176</v>
      </c>
      <c r="BD13" t="s">
        <v>176</v>
      </c>
      <c r="BE13" t="s">
        <v>176</v>
      </c>
      <c r="BF13" t="s">
        <v>176</v>
      </c>
      <c r="BG13" t="s">
        <v>176</v>
      </c>
      <c r="BH13" t="s">
        <v>176</v>
      </c>
      <c r="BI13" t="s">
        <v>176</v>
      </c>
      <c r="BJ13" t="s">
        <v>176</v>
      </c>
      <c r="BK13" t="s">
        <v>176</v>
      </c>
      <c r="BL13" t="s">
        <v>176</v>
      </c>
      <c r="BM13" t="s">
        <v>176</v>
      </c>
      <c r="BN13" t="s">
        <v>176</v>
      </c>
      <c r="BO13" t="s">
        <v>176</v>
      </c>
      <c r="BP13" t="s">
        <v>176</v>
      </c>
      <c r="BQ13" t="s">
        <v>176</v>
      </c>
      <c r="BR13" t="s">
        <v>176</v>
      </c>
      <c r="BS13" t="s">
        <v>176</v>
      </c>
      <c r="BT13" t="s">
        <v>176</v>
      </c>
      <c r="BU13">
        <v>13.598000000000001</v>
      </c>
      <c r="BV13" t="s">
        <v>176</v>
      </c>
      <c r="BW13" t="s">
        <v>176</v>
      </c>
      <c r="BX13">
        <v>1</v>
      </c>
      <c r="BY13">
        <v>10</v>
      </c>
      <c r="BZ13">
        <v>80</v>
      </c>
      <c r="CA13">
        <v>3</v>
      </c>
      <c r="CB13">
        <v>2</v>
      </c>
      <c r="CC13">
        <v>5</v>
      </c>
      <c r="CD13">
        <v>0.74</v>
      </c>
      <c r="CE13">
        <v>3.2</v>
      </c>
      <c r="CF13" t="s">
        <v>176</v>
      </c>
      <c r="CG13" t="s">
        <v>176</v>
      </c>
      <c r="CH13" t="s">
        <v>176</v>
      </c>
      <c r="CI13" t="s">
        <v>176</v>
      </c>
      <c r="CJ13" t="s">
        <v>176</v>
      </c>
      <c r="CK13" t="s">
        <v>176</v>
      </c>
      <c r="CL13" t="s">
        <v>176</v>
      </c>
      <c r="CM13" t="s">
        <v>176</v>
      </c>
      <c r="CN13" t="s">
        <v>176</v>
      </c>
      <c r="CO13" t="s">
        <v>176</v>
      </c>
      <c r="CP13" t="s">
        <v>176</v>
      </c>
      <c r="CQ13" t="s">
        <v>176</v>
      </c>
      <c r="CR13" t="s">
        <v>176</v>
      </c>
      <c r="CS13" t="s">
        <v>176</v>
      </c>
      <c r="CT13" t="s">
        <v>176</v>
      </c>
      <c r="CU13" t="s">
        <v>176</v>
      </c>
      <c r="CV13" t="s">
        <v>176</v>
      </c>
      <c r="CW13" t="s">
        <v>176</v>
      </c>
      <c r="CX13" t="s">
        <v>176</v>
      </c>
      <c r="CY13" t="s">
        <v>176</v>
      </c>
      <c r="CZ13" t="s">
        <v>176</v>
      </c>
      <c r="DA13" t="s">
        <v>176</v>
      </c>
      <c r="DB13" t="s">
        <v>176</v>
      </c>
      <c r="DC13" t="s">
        <v>176</v>
      </c>
      <c r="DD13" t="s">
        <v>176</v>
      </c>
      <c r="DE13" t="s">
        <v>176</v>
      </c>
      <c r="DF13" t="s">
        <v>176</v>
      </c>
      <c r="DG13" t="s">
        <v>176</v>
      </c>
      <c r="DH13" t="s">
        <v>1129</v>
      </c>
    </row>
    <row r="14" spans="1:112" x14ac:dyDescent="0.25">
      <c r="A14" t="s">
        <v>237</v>
      </c>
      <c r="B14" t="s">
        <v>356</v>
      </c>
      <c r="C14" t="s">
        <v>355</v>
      </c>
      <c r="D14" t="s">
        <v>354</v>
      </c>
      <c r="E14" t="s">
        <v>176</v>
      </c>
      <c r="F14" s="42" t="s">
        <v>1101</v>
      </c>
      <c r="G14" t="s">
        <v>365</v>
      </c>
      <c r="H14" t="s">
        <v>351</v>
      </c>
      <c r="I14" t="s">
        <v>358</v>
      </c>
      <c r="J14" t="s">
        <v>176</v>
      </c>
      <c r="K14" t="s">
        <v>348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-1</v>
      </c>
      <c r="V14">
        <v>-1</v>
      </c>
      <c r="W14">
        <v>1</v>
      </c>
      <c r="X14">
        <v>-1</v>
      </c>
      <c r="Y14">
        <v>2</v>
      </c>
      <c r="Z14">
        <v>0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0</v>
      </c>
      <c r="AG14">
        <v>1</v>
      </c>
      <c r="AH14">
        <v>0</v>
      </c>
      <c r="AI14">
        <v>0</v>
      </c>
      <c r="AJ14">
        <v>-1</v>
      </c>
      <c r="AK14">
        <v>0</v>
      </c>
      <c r="AL14">
        <v>0</v>
      </c>
      <c r="AM14">
        <v>-1</v>
      </c>
      <c r="AN14">
        <v>0</v>
      </c>
      <c r="AO14">
        <v>-1</v>
      </c>
      <c r="AP14">
        <v>-1</v>
      </c>
      <c r="AQ14">
        <v>-1</v>
      </c>
      <c r="AR14">
        <v>0</v>
      </c>
      <c r="AS14">
        <v>0</v>
      </c>
      <c r="AT14">
        <v>-1</v>
      </c>
      <c r="AU14">
        <v>-1</v>
      </c>
      <c r="AV14">
        <v>-1</v>
      </c>
      <c r="AW14">
        <v>1</v>
      </c>
      <c r="AX14">
        <v>1</v>
      </c>
      <c r="AY14">
        <v>0</v>
      </c>
      <c r="AZ14">
        <v>0</v>
      </c>
      <c r="BA14" t="s">
        <v>688</v>
      </c>
      <c r="BB14" t="s">
        <v>346</v>
      </c>
      <c r="BC14" t="s">
        <v>343</v>
      </c>
      <c r="BD14" t="s">
        <v>343</v>
      </c>
      <c r="BE14" t="s">
        <v>343</v>
      </c>
      <c r="BF14" t="s">
        <v>343</v>
      </c>
      <c r="BG14" t="s">
        <v>343</v>
      </c>
      <c r="BH14" t="s">
        <v>343</v>
      </c>
      <c r="BI14" t="s">
        <v>343</v>
      </c>
      <c r="BJ14" t="s">
        <v>343</v>
      </c>
      <c r="BK14" t="s">
        <v>343</v>
      </c>
      <c r="BL14" t="s">
        <v>343</v>
      </c>
      <c r="BM14" t="s">
        <v>343</v>
      </c>
      <c r="BN14" t="s">
        <v>343</v>
      </c>
      <c r="BO14" t="s">
        <v>343</v>
      </c>
      <c r="BP14" t="s">
        <v>343</v>
      </c>
      <c r="BQ14" t="s">
        <v>343</v>
      </c>
      <c r="BR14" t="s">
        <v>343</v>
      </c>
      <c r="BS14" t="s">
        <v>343</v>
      </c>
      <c r="BT14" t="s">
        <v>176</v>
      </c>
      <c r="BU14">
        <v>22.302399999999999</v>
      </c>
      <c r="BV14" t="s">
        <v>176</v>
      </c>
      <c r="BW14" t="s">
        <v>176</v>
      </c>
      <c r="BX14">
        <v>0</v>
      </c>
      <c r="BY14">
        <v>0</v>
      </c>
      <c r="BZ14">
        <v>85</v>
      </c>
      <c r="CA14">
        <v>3</v>
      </c>
      <c r="CB14">
        <v>2</v>
      </c>
      <c r="CC14">
        <v>5</v>
      </c>
      <c r="CD14" t="s">
        <v>176</v>
      </c>
      <c r="CE14" t="s">
        <v>176</v>
      </c>
      <c r="CF14">
        <v>776</v>
      </c>
      <c r="CG14">
        <v>0.899484536</v>
      </c>
      <c r="CH14" t="s">
        <v>176</v>
      </c>
      <c r="CI14" t="s">
        <v>176</v>
      </c>
      <c r="CJ14" t="s">
        <v>176</v>
      </c>
      <c r="CK14" t="s">
        <v>176</v>
      </c>
      <c r="CL14" t="s">
        <v>176</v>
      </c>
      <c r="CM14" t="s">
        <v>176</v>
      </c>
      <c r="CN14" t="s">
        <v>176</v>
      </c>
      <c r="CO14" t="s">
        <v>176</v>
      </c>
      <c r="CP14" t="s">
        <v>176</v>
      </c>
      <c r="CQ14" t="s">
        <v>176</v>
      </c>
      <c r="CR14" t="s">
        <v>176</v>
      </c>
      <c r="CS14" t="s">
        <v>176</v>
      </c>
      <c r="CT14" t="s">
        <v>176</v>
      </c>
      <c r="CU14" t="s">
        <v>176</v>
      </c>
      <c r="CV14" t="s">
        <v>176</v>
      </c>
      <c r="CW14" t="s">
        <v>176</v>
      </c>
      <c r="CX14" t="s">
        <v>176</v>
      </c>
      <c r="CY14" t="s">
        <v>176</v>
      </c>
      <c r="CZ14" t="s">
        <v>176</v>
      </c>
      <c r="DA14" t="s">
        <v>176</v>
      </c>
      <c r="DB14" t="s">
        <v>176</v>
      </c>
      <c r="DC14" t="s">
        <v>176</v>
      </c>
      <c r="DD14" t="s">
        <v>176</v>
      </c>
      <c r="DE14" s="47">
        <v>3.3734939999999998E-2</v>
      </c>
      <c r="DF14" s="47">
        <v>0.86024096400000005</v>
      </c>
      <c r="DG14" s="47">
        <v>0.98891966799999997</v>
      </c>
      <c r="DH14" t="s">
        <v>1129</v>
      </c>
    </row>
    <row r="15" spans="1:112" x14ac:dyDescent="0.25">
      <c r="A15" t="s">
        <v>884</v>
      </c>
      <c r="B15" t="s">
        <v>356</v>
      </c>
      <c r="C15" t="s">
        <v>176</v>
      </c>
      <c r="D15" t="s">
        <v>354</v>
      </c>
      <c r="E15" t="s">
        <v>176</v>
      </c>
      <c r="F15" t="s">
        <v>176</v>
      </c>
      <c r="G15" t="s">
        <v>352</v>
      </c>
      <c r="H15" t="s">
        <v>351</v>
      </c>
      <c r="I15" t="s">
        <v>358</v>
      </c>
      <c r="J15" t="s">
        <v>176</v>
      </c>
      <c r="K15" t="s">
        <v>176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-1</v>
      </c>
      <c r="AC15">
        <v>-1</v>
      </c>
      <c r="AD15">
        <v>-1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-1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 t="s">
        <v>176</v>
      </c>
      <c r="BB15" t="s">
        <v>176</v>
      </c>
      <c r="BC15" t="s">
        <v>176</v>
      </c>
      <c r="BD15" t="s">
        <v>176</v>
      </c>
      <c r="BE15" t="s">
        <v>176</v>
      </c>
      <c r="BF15" t="s">
        <v>176</v>
      </c>
      <c r="BG15" t="s">
        <v>176</v>
      </c>
      <c r="BH15" t="s">
        <v>176</v>
      </c>
      <c r="BI15" t="s">
        <v>176</v>
      </c>
      <c r="BJ15" t="s">
        <v>176</v>
      </c>
      <c r="BK15" t="s">
        <v>176</v>
      </c>
      <c r="BL15" t="s">
        <v>176</v>
      </c>
      <c r="BM15" t="s">
        <v>176</v>
      </c>
      <c r="BN15" t="s">
        <v>176</v>
      </c>
      <c r="BO15" t="s">
        <v>176</v>
      </c>
      <c r="BP15" t="s">
        <v>176</v>
      </c>
      <c r="BQ15" t="s">
        <v>176</v>
      </c>
      <c r="BR15" t="s">
        <v>176</v>
      </c>
      <c r="BS15" t="s">
        <v>176</v>
      </c>
      <c r="BT15" t="s">
        <v>176</v>
      </c>
      <c r="BU15">
        <v>4.6231</v>
      </c>
      <c r="BV15" t="s">
        <v>176</v>
      </c>
      <c r="BW15" t="s">
        <v>176</v>
      </c>
      <c r="BX15">
        <v>3</v>
      </c>
      <c r="BY15">
        <v>0</v>
      </c>
      <c r="BZ15">
        <v>90</v>
      </c>
      <c r="CA15">
        <v>3</v>
      </c>
      <c r="CB15">
        <v>1</v>
      </c>
      <c r="CC15">
        <v>4</v>
      </c>
      <c r="CD15">
        <v>0.79</v>
      </c>
      <c r="CE15">
        <v>2.0499999999999998</v>
      </c>
      <c r="CF15" t="s">
        <v>176</v>
      </c>
      <c r="CG15" t="s">
        <v>176</v>
      </c>
      <c r="CH15" t="s">
        <v>176</v>
      </c>
      <c r="CI15" t="s">
        <v>176</v>
      </c>
      <c r="CJ15" t="s">
        <v>176</v>
      </c>
      <c r="CK15" t="s">
        <v>176</v>
      </c>
      <c r="CL15" t="s">
        <v>176</v>
      </c>
      <c r="CM15" t="s">
        <v>176</v>
      </c>
      <c r="CN15" t="s">
        <v>176</v>
      </c>
      <c r="CO15" t="s">
        <v>176</v>
      </c>
      <c r="CP15" t="s">
        <v>176</v>
      </c>
      <c r="CQ15" t="s">
        <v>176</v>
      </c>
      <c r="CR15" t="s">
        <v>176</v>
      </c>
      <c r="CS15" t="s">
        <v>176</v>
      </c>
      <c r="CT15" t="s">
        <v>176</v>
      </c>
      <c r="CU15" t="s">
        <v>176</v>
      </c>
      <c r="CV15" t="s">
        <v>176</v>
      </c>
      <c r="CW15" t="s">
        <v>176</v>
      </c>
      <c r="CX15" t="s">
        <v>176</v>
      </c>
      <c r="CY15" t="s">
        <v>176</v>
      </c>
      <c r="CZ15" t="s">
        <v>176</v>
      </c>
      <c r="DA15" t="s">
        <v>176</v>
      </c>
      <c r="DB15" t="s">
        <v>176</v>
      </c>
      <c r="DC15" t="s">
        <v>176</v>
      </c>
      <c r="DD15" t="s">
        <v>176</v>
      </c>
      <c r="DE15" t="s">
        <v>176</v>
      </c>
      <c r="DF15" t="s">
        <v>176</v>
      </c>
      <c r="DG15" t="s">
        <v>176</v>
      </c>
      <c r="DH15" t="s">
        <v>1129</v>
      </c>
    </row>
    <row r="16" spans="1:112" x14ac:dyDescent="0.25">
      <c r="A16" t="s">
        <v>883</v>
      </c>
      <c r="B16" t="s">
        <v>356</v>
      </c>
      <c r="C16" t="s">
        <v>176</v>
      </c>
      <c r="D16" t="s">
        <v>354</v>
      </c>
      <c r="E16" t="s">
        <v>176</v>
      </c>
      <c r="F16" t="s">
        <v>176</v>
      </c>
      <c r="G16" t="s">
        <v>365</v>
      </c>
      <c r="H16" t="s">
        <v>351</v>
      </c>
      <c r="I16" t="s">
        <v>387</v>
      </c>
      <c r="J16" t="s">
        <v>176</v>
      </c>
      <c r="K16" t="s">
        <v>176</v>
      </c>
      <c r="L16">
        <v>0</v>
      </c>
      <c r="M16">
        <v>0</v>
      </c>
      <c r="N16">
        <v>1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>
        <v>1</v>
      </c>
      <c r="Z16">
        <v>0</v>
      </c>
      <c r="AA16">
        <v>-2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-1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0</v>
      </c>
      <c r="AY16">
        <v>0</v>
      </c>
      <c r="AZ16">
        <v>0</v>
      </c>
      <c r="BA16" t="s">
        <v>176</v>
      </c>
      <c r="BB16" t="s">
        <v>176</v>
      </c>
      <c r="BC16" t="s">
        <v>176</v>
      </c>
      <c r="BD16" t="s">
        <v>176</v>
      </c>
      <c r="BE16" t="s">
        <v>176</v>
      </c>
      <c r="BF16" t="s">
        <v>176</v>
      </c>
      <c r="BG16" t="s">
        <v>176</v>
      </c>
      <c r="BH16" t="s">
        <v>176</v>
      </c>
      <c r="BI16" t="s">
        <v>176</v>
      </c>
      <c r="BJ16" t="s">
        <v>176</v>
      </c>
      <c r="BK16" t="s">
        <v>176</v>
      </c>
      <c r="BL16" t="s">
        <v>176</v>
      </c>
      <c r="BM16" t="s">
        <v>176</v>
      </c>
      <c r="BN16" t="s">
        <v>176</v>
      </c>
      <c r="BO16" t="s">
        <v>176</v>
      </c>
      <c r="BP16" t="s">
        <v>176</v>
      </c>
      <c r="BQ16" t="s">
        <v>176</v>
      </c>
      <c r="BR16" t="s">
        <v>176</v>
      </c>
      <c r="BS16" t="s">
        <v>176</v>
      </c>
      <c r="BT16" t="s">
        <v>176</v>
      </c>
      <c r="BU16">
        <v>2.8902000000000001</v>
      </c>
      <c r="BV16" t="s">
        <v>176</v>
      </c>
      <c r="BW16" t="s">
        <v>176</v>
      </c>
      <c r="BX16">
        <v>1</v>
      </c>
      <c r="BY16">
        <v>0</v>
      </c>
      <c r="BZ16">
        <v>80</v>
      </c>
      <c r="CA16">
        <v>2</v>
      </c>
      <c r="CB16">
        <v>1</v>
      </c>
      <c r="CC16">
        <v>3</v>
      </c>
      <c r="CD16">
        <v>0.71</v>
      </c>
      <c r="CE16">
        <v>2.0699999999999998</v>
      </c>
      <c r="CF16" t="s">
        <v>176</v>
      </c>
      <c r="CG16" t="s">
        <v>176</v>
      </c>
      <c r="CH16" t="s">
        <v>176</v>
      </c>
      <c r="CI16" t="s">
        <v>176</v>
      </c>
      <c r="CJ16" t="s">
        <v>176</v>
      </c>
      <c r="CK16" t="s">
        <v>176</v>
      </c>
      <c r="CL16" t="s">
        <v>176</v>
      </c>
      <c r="CM16" t="s">
        <v>176</v>
      </c>
      <c r="CN16" t="s">
        <v>176</v>
      </c>
      <c r="CO16" t="s">
        <v>176</v>
      </c>
      <c r="CP16" t="s">
        <v>176</v>
      </c>
      <c r="CQ16" t="s">
        <v>176</v>
      </c>
      <c r="CR16" t="s">
        <v>176</v>
      </c>
      <c r="CS16" t="s">
        <v>176</v>
      </c>
      <c r="CT16" t="s">
        <v>176</v>
      </c>
      <c r="CU16" t="s">
        <v>176</v>
      </c>
      <c r="CV16" t="s">
        <v>176</v>
      </c>
      <c r="CW16" t="s">
        <v>176</v>
      </c>
      <c r="CX16" t="s">
        <v>176</v>
      </c>
      <c r="CY16" t="s">
        <v>176</v>
      </c>
      <c r="CZ16" t="s">
        <v>176</v>
      </c>
      <c r="DA16" t="s">
        <v>176</v>
      </c>
      <c r="DB16" t="s">
        <v>176</v>
      </c>
      <c r="DC16" t="s">
        <v>176</v>
      </c>
      <c r="DD16" t="s">
        <v>176</v>
      </c>
      <c r="DE16" t="s">
        <v>176</v>
      </c>
      <c r="DF16" t="s">
        <v>176</v>
      </c>
      <c r="DG16" t="s">
        <v>176</v>
      </c>
      <c r="DH16" t="s">
        <v>1129</v>
      </c>
    </row>
    <row r="17" spans="1:112" x14ac:dyDescent="0.25">
      <c r="A17" t="s">
        <v>236</v>
      </c>
      <c r="B17" t="s">
        <v>356</v>
      </c>
      <c r="C17" t="s">
        <v>388</v>
      </c>
      <c r="D17" t="s">
        <v>367</v>
      </c>
      <c r="E17" t="s">
        <v>366</v>
      </c>
      <c r="F17" s="42" t="s">
        <v>1102</v>
      </c>
      <c r="G17" t="s">
        <v>352</v>
      </c>
      <c r="H17" t="s">
        <v>359</v>
      </c>
      <c r="I17" t="s">
        <v>387</v>
      </c>
      <c r="J17" t="s">
        <v>349</v>
      </c>
      <c r="K17" t="s">
        <v>377</v>
      </c>
      <c r="L17">
        <v>0</v>
      </c>
      <c r="M17">
        <v>0</v>
      </c>
      <c r="N17">
        <v>1</v>
      </c>
      <c r="O17">
        <v>1</v>
      </c>
      <c r="P17">
        <v>0</v>
      </c>
      <c r="Q17">
        <v>-1</v>
      </c>
      <c r="R17">
        <v>-1</v>
      </c>
      <c r="S17">
        <v>-1</v>
      </c>
      <c r="T17">
        <v>2</v>
      </c>
      <c r="U17">
        <v>-1</v>
      </c>
      <c r="V17">
        <v>2</v>
      </c>
      <c r="W17">
        <v>1</v>
      </c>
      <c r="X17">
        <v>0</v>
      </c>
      <c r="Y17">
        <v>1</v>
      </c>
      <c r="Z17">
        <v>1</v>
      </c>
      <c r="AA17">
        <v>-2</v>
      </c>
      <c r="AB17">
        <v>-1</v>
      </c>
      <c r="AC17">
        <v>1</v>
      </c>
      <c r="AD17">
        <v>-1</v>
      </c>
      <c r="AE17">
        <v>1</v>
      </c>
      <c r="AF17">
        <v>1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-1</v>
      </c>
      <c r="AO17">
        <v>-1</v>
      </c>
      <c r="AP17">
        <v>-1</v>
      </c>
      <c r="AQ17">
        <v>1</v>
      </c>
      <c r="AR17">
        <v>2</v>
      </c>
      <c r="AS17">
        <v>-1</v>
      </c>
      <c r="AT17">
        <v>-1</v>
      </c>
      <c r="AU17">
        <v>-1</v>
      </c>
      <c r="AV17">
        <v>0</v>
      </c>
      <c r="AW17">
        <v>1</v>
      </c>
      <c r="AX17">
        <v>-1</v>
      </c>
      <c r="AY17">
        <v>1</v>
      </c>
      <c r="AZ17">
        <v>0</v>
      </c>
      <c r="BA17" t="s">
        <v>343</v>
      </c>
      <c r="BB17" t="s">
        <v>343</v>
      </c>
      <c r="BC17" t="s">
        <v>824</v>
      </c>
      <c r="BD17" t="s">
        <v>343</v>
      </c>
      <c r="BE17" t="s">
        <v>343</v>
      </c>
      <c r="BF17" t="s">
        <v>343</v>
      </c>
      <c r="BG17" t="s">
        <v>343</v>
      </c>
      <c r="BH17" t="s">
        <v>343</v>
      </c>
      <c r="BI17" t="s">
        <v>343</v>
      </c>
      <c r="BJ17" t="s">
        <v>343</v>
      </c>
      <c r="BK17" t="s">
        <v>343</v>
      </c>
      <c r="BL17" t="s">
        <v>343</v>
      </c>
      <c r="BM17" t="s">
        <v>343</v>
      </c>
      <c r="BN17" t="s">
        <v>343</v>
      </c>
      <c r="BO17" t="s">
        <v>343</v>
      </c>
      <c r="BP17" t="s">
        <v>343</v>
      </c>
      <c r="BQ17" t="s">
        <v>343</v>
      </c>
      <c r="BR17" t="s">
        <v>343</v>
      </c>
      <c r="BS17" t="s">
        <v>343</v>
      </c>
      <c r="BT17" t="s">
        <v>176</v>
      </c>
      <c r="BU17">
        <v>11.4613</v>
      </c>
      <c r="BV17">
        <v>-0.40579764000000002</v>
      </c>
      <c r="BW17">
        <v>-0.52670601500000003</v>
      </c>
      <c r="BX17">
        <v>0</v>
      </c>
      <c r="BY17">
        <v>0</v>
      </c>
      <c r="BZ17">
        <v>90</v>
      </c>
      <c r="CA17">
        <v>1</v>
      </c>
      <c r="CB17">
        <v>1</v>
      </c>
      <c r="CC17">
        <v>2</v>
      </c>
      <c r="CD17">
        <v>0.97</v>
      </c>
      <c r="CE17">
        <v>3.29</v>
      </c>
      <c r="CF17">
        <v>112</v>
      </c>
      <c r="CG17">
        <v>0.33035714300000002</v>
      </c>
      <c r="CH17">
        <v>79</v>
      </c>
      <c r="CI17">
        <v>80</v>
      </c>
      <c r="CJ17" t="s">
        <v>1006</v>
      </c>
      <c r="CK17" t="s">
        <v>1001</v>
      </c>
      <c r="CL17" t="s">
        <v>1005</v>
      </c>
      <c r="CM17" t="s">
        <v>1005</v>
      </c>
      <c r="CN17">
        <v>0.4</v>
      </c>
      <c r="CO17" t="s">
        <v>1021</v>
      </c>
      <c r="CP17" t="s">
        <v>1053</v>
      </c>
      <c r="CQ17" t="s">
        <v>1032</v>
      </c>
      <c r="CR17" t="s">
        <v>1022</v>
      </c>
      <c r="CS17" t="s">
        <v>1022</v>
      </c>
      <c r="CT17" t="s">
        <v>997</v>
      </c>
      <c r="CU17" t="s">
        <v>997</v>
      </c>
      <c r="CV17" t="s">
        <v>1009</v>
      </c>
      <c r="CW17" t="s">
        <v>1008</v>
      </c>
      <c r="CX17" t="s">
        <v>1004</v>
      </c>
      <c r="CY17" t="s">
        <v>993</v>
      </c>
      <c r="CZ17" t="s">
        <v>1007</v>
      </c>
      <c r="DA17">
        <v>504</v>
      </c>
      <c r="DB17">
        <v>446</v>
      </c>
      <c r="DC17">
        <v>1</v>
      </c>
      <c r="DD17" t="s">
        <v>1004</v>
      </c>
      <c r="DE17" s="47">
        <v>0</v>
      </c>
      <c r="DF17" s="47">
        <v>9.4594595000000004E-2</v>
      </c>
      <c r="DG17" s="47">
        <v>0.46666666699999998</v>
      </c>
      <c r="DH17" t="s">
        <v>1129</v>
      </c>
    </row>
    <row r="18" spans="1:112" x14ac:dyDescent="0.25">
      <c r="A18" t="s">
        <v>283</v>
      </c>
      <c r="B18" t="s">
        <v>356</v>
      </c>
      <c r="C18" t="s">
        <v>368</v>
      </c>
      <c r="D18" t="s">
        <v>367</v>
      </c>
      <c r="E18" t="s">
        <v>366</v>
      </c>
      <c r="F18" s="42" t="s">
        <v>1102</v>
      </c>
      <c r="G18" t="s">
        <v>365</v>
      </c>
      <c r="H18" t="s">
        <v>351</v>
      </c>
      <c r="I18" t="s">
        <v>387</v>
      </c>
      <c r="J18" t="s">
        <v>176</v>
      </c>
      <c r="K18" t="s">
        <v>386</v>
      </c>
      <c r="L18">
        <v>1</v>
      </c>
      <c r="M18">
        <v>0</v>
      </c>
      <c r="N18">
        <v>1</v>
      </c>
      <c r="O18">
        <v>0</v>
      </c>
      <c r="P18">
        <v>0</v>
      </c>
      <c r="Q18">
        <v>2</v>
      </c>
      <c r="R18">
        <v>2</v>
      </c>
      <c r="S18">
        <v>2</v>
      </c>
      <c r="T18">
        <v>0</v>
      </c>
      <c r="U18">
        <v>0</v>
      </c>
      <c r="V18">
        <v>0</v>
      </c>
      <c r="W18">
        <v>0</v>
      </c>
      <c r="X18">
        <v>2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0</v>
      </c>
      <c r="AY18">
        <v>0</v>
      </c>
      <c r="AZ18">
        <v>0</v>
      </c>
      <c r="BA18" t="s">
        <v>343</v>
      </c>
      <c r="BB18" t="s">
        <v>343</v>
      </c>
      <c r="BC18" t="s">
        <v>343</v>
      </c>
      <c r="BD18" t="s">
        <v>343</v>
      </c>
      <c r="BE18" t="s">
        <v>343</v>
      </c>
      <c r="BF18" t="s">
        <v>343</v>
      </c>
      <c r="BG18" t="s">
        <v>343</v>
      </c>
      <c r="BH18" t="s">
        <v>343</v>
      </c>
      <c r="BI18" t="s">
        <v>343</v>
      </c>
      <c r="BJ18" t="s">
        <v>343</v>
      </c>
      <c r="BK18" t="s">
        <v>343</v>
      </c>
      <c r="BL18" t="s">
        <v>343</v>
      </c>
      <c r="BM18" t="s">
        <v>498</v>
      </c>
      <c r="BN18" t="s">
        <v>343</v>
      </c>
      <c r="BO18" t="s">
        <v>343</v>
      </c>
      <c r="BP18" t="s">
        <v>343</v>
      </c>
      <c r="BQ18" t="s">
        <v>343</v>
      </c>
      <c r="BR18" t="s">
        <v>343</v>
      </c>
      <c r="BS18" t="s">
        <v>343</v>
      </c>
      <c r="BT18" t="s">
        <v>176</v>
      </c>
      <c r="BU18">
        <v>59.0884</v>
      </c>
      <c r="BV18" t="s">
        <v>176</v>
      </c>
      <c r="BW18" t="s">
        <v>176</v>
      </c>
      <c r="BX18">
        <v>0</v>
      </c>
      <c r="BY18">
        <v>0</v>
      </c>
      <c r="BZ18">
        <v>50</v>
      </c>
      <c r="CA18">
        <v>3</v>
      </c>
      <c r="CB18">
        <v>3</v>
      </c>
      <c r="CC18">
        <v>6</v>
      </c>
      <c r="CD18">
        <v>0.65</v>
      </c>
      <c r="CE18">
        <v>2.34</v>
      </c>
      <c r="CF18">
        <v>165</v>
      </c>
      <c r="CG18">
        <v>0.115151515</v>
      </c>
      <c r="CH18">
        <v>64</v>
      </c>
      <c r="CI18">
        <v>65</v>
      </c>
      <c r="CJ18" t="s">
        <v>1003</v>
      </c>
      <c r="CK18" t="s">
        <v>1001</v>
      </c>
      <c r="CL18" t="s">
        <v>1005</v>
      </c>
      <c r="CM18" t="s">
        <v>1005</v>
      </c>
      <c r="CN18">
        <v>4.5999999999999996</v>
      </c>
      <c r="CO18" t="s">
        <v>1001</v>
      </c>
      <c r="CP18" t="s">
        <v>1000</v>
      </c>
      <c r="CQ18" t="s">
        <v>999</v>
      </c>
      <c r="CR18" t="s">
        <v>998</v>
      </c>
      <c r="CS18" t="s">
        <v>998</v>
      </c>
      <c r="CT18" t="s">
        <v>997</v>
      </c>
      <c r="CU18" t="s">
        <v>997</v>
      </c>
      <c r="CV18" t="s">
        <v>996</v>
      </c>
      <c r="CW18" t="s">
        <v>995</v>
      </c>
      <c r="CX18" t="s">
        <v>1004</v>
      </c>
      <c r="CY18" t="s">
        <v>993</v>
      </c>
      <c r="CZ18" t="s">
        <v>1007</v>
      </c>
      <c r="DA18">
        <v>507</v>
      </c>
      <c r="DB18">
        <v>248</v>
      </c>
      <c r="DC18">
        <v>1</v>
      </c>
      <c r="DD18" t="s">
        <v>1004</v>
      </c>
      <c r="DE18" s="47">
        <v>0</v>
      </c>
      <c r="DF18" s="47">
        <v>6.3492063000000001E-2</v>
      </c>
      <c r="DG18" s="47">
        <v>0.88888888899999996</v>
      </c>
      <c r="DH18" t="s">
        <v>1129</v>
      </c>
    </row>
    <row r="19" spans="1:112" x14ac:dyDescent="0.25">
      <c r="A19" t="s">
        <v>199</v>
      </c>
      <c r="B19" t="s">
        <v>356</v>
      </c>
      <c r="C19" t="s">
        <v>355</v>
      </c>
      <c r="D19" t="s">
        <v>367</v>
      </c>
      <c r="E19" t="s">
        <v>366</v>
      </c>
      <c r="F19" s="42" t="s">
        <v>1101</v>
      </c>
      <c r="G19" t="s">
        <v>380</v>
      </c>
      <c r="H19" t="s">
        <v>359</v>
      </c>
      <c r="I19" t="s">
        <v>387</v>
      </c>
      <c r="J19" t="s">
        <v>362</v>
      </c>
      <c r="K19" t="s">
        <v>348</v>
      </c>
      <c r="L19">
        <v>0</v>
      </c>
      <c r="M19">
        <v>0</v>
      </c>
      <c r="N19">
        <v>0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-1</v>
      </c>
      <c r="AA19">
        <v>-1</v>
      </c>
      <c r="AB19">
        <v>-1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-1</v>
      </c>
      <c r="AI19">
        <v>1</v>
      </c>
      <c r="AJ19">
        <v>0</v>
      </c>
      <c r="AK19">
        <v>0</v>
      </c>
      <c r="AL19">
        <v>-1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-1</v>
      </c>
      <c r="AV19">
        <v>0</v>
      </c>
      <c r="AW19">
        <v>0</v>
      </c>
      <c r="AX19">
        <v>-1</v>
      </c>
      <c r="AY19">
        <v>0</v>
      </c>
      <c r="AZ19">
        <v>0</v>
      </c>
      <c r="BA19" t="s">
        <v>343</v>
      </c>
      <c r="BB19" t="s">
        <v>399</v>
      </c>
      <c r="BC19" t="s">
        <v>343</v>
      </c>
      <c r="BD19" t="s">
        <v>343</v>
      </c>
      <c r="BE19" t="s">
        <v>343</v>
      </c>
      <c r="BF19" t="s">
        <v>343</v>
      </c>
      <c r="BG19" t="s">
        <v>343</v>
      </c>
      <c r="BH19" t="s">
        <v>343</v>
      </c>
      <c r="BI19" t="s">
        <v>343</v>
      </c>
      <c r="BJ19" t="s">
        <v>343</v>
      </c>
      <c r="BK19" t="s">
        <v>839</v>
      </c>
      <c r="BL19" t="s">
        <v>343</v>
      </c>
      <c r="BM19" t="s">
        <v>343</v>
      </c>
      <c r="BN19" t="s">
        <v>343</v>
      </c>
      <c r="BO19" t="s">
        <v>343</v>
      </c>
      <c r="BP19" t="s">
        <v>882</v>
      </c>
      <c r="BQ19" t="s">
        <v>343</v>
      </c>
      <c r="BR19" t="s">
        <v>343</v>
      </c>
      <c r="BS19" t="s">
        <v>343</v>
      </c>
      <c r="BT19" t="s">
        <v>176</v>
      </c>
      <c r="BU19">
        <v>10.8446</v>
      </c>
      <c r="BV19">
        <v>-0.82047505799999998</v>
      </c>
      <c r="BW19">
        <v>-1.112486938</v>
      </c>
      <c r="BX19">
        <v>0</v>
      </c>
      <c r="BY19">
        <v>0</v>
      </c>
      <c r="BZ19">
        <v>80</v>
      </c>
      <c r="CA19">
        <v>3</v>
      </c>
      <c r="CB19">
        <v>2</v>
      </c>
      <c r="CC19">
        <v>5</v>
      </c>
      <c r="CD19">
        <v>0.52</v>
      </c>
      <c r="CE19">
        <v>1.85</v>
      </c>
      <c r="CF19">
        <v>330</v>
      </c>
      <c r="CG19">
        <v>0.86363636399999999</v>
      </c>
      <c r="CH19">
        <v>53</v>
      </c>
      <c r="CI19">
        <v>54</v>
      </c>
      <c r="CJ19" t="s">
        <v>1006</v>
      </c>
      <c r="CK19" t="s">
        <v>1001</v>
      </c>
      <c r="CL19" t="s">
        <v>1005</v>
      </c>
      <c r="CM19" t="s">
        <v>1005</v>
      </c>
      <c r="CN19">
        <v>1.45</v>
      </c>
      <c r="CO19" t="s">
        <v>1001</v>
      </c>
      <c r="CP19" t="s">
        <v>1013</v>
      </c>
      <c r="CQ19" t="s">
        <v>1012</v>
      </c>
      <c r="CR19" t="s">
        <v>1046</v>
      </c>
      <c r="CS19" t="s">
        <v>1017</v>
      </c>
      <c r="CT19" t="s">
        <v>997</v>
      </c>
      <c r="CU19" t="s">
        <v>997</v>
      </c>
      <c r="CV19" t="s">
        <v>1009</v>
      </c>
      <c r="CW19" t="s">
        <v>1008</v>
      </c>
      <c r="CX19" t="s">
        <v>1004</v>
      </c>
      <c r="CY19" t="s">
        <v>993</v>
      </c>
      <c r="CZ19" t="s">
        <v>992</v>
      </c>
      <c r="DA19">
        <v>3408</v>
      </c>
      <c r="DB19">
        <v>3367</v>
      </c>
      <c r="DC19">
        <v>0</v>
      </c>
      <c r="DD19" t="s">
        <v>1004</v>
      </c>
      <c r="DE19" s="47">
        <v>1.744186E-2</v>
      </c>
      <c r="DF19" s="47">
        <v>0.81976744199999996</v>
      </c>
      <c r="DG19" s="47">
        <v>1</v>
      </c>
      <c r="DH19" t="s">
        <v>1129</v>
      </c>
    </row>
    <row r="20" spans="1:112" x14ac:dyDescent="0.25">
      <c r="A20" t="s">
        <v>881</v>
      </c>
      <c r="B20" t="s">
        <v>356</v>
      </c>
      <c r="C20" t="s">
        <v>355</v>
      </c>
      <c r="D20" t="s">
        <v>367</v>
      </c>
      <c r="E20" t="s">
        <v>366</v>
      </c>
      <c r="F20" s="42" t="s">
        <v>1101</v>
      </c>
      <c r="G20" t="s">
        <v>380</v>
      </c>
      <c r="H20" t="s">
        <v>359</v>
      </c>
      <c r="I20" t="s">
        <v>387</v>
      </c>
      <c r="J20" t="s">
        <v>362</v>
      </c>
      <c r="K20" t="s">
        <v>361</v>
      </c>
      <c r="L20">
        <v>0</v>
      </c>
      <c r="M20">
        <v>0</v>
      </c>
      <c r="N20">
        <v>1</v>
      </c>
      <c r="O20">
        <v>0</v>
      </c>
      <c r="P20">
        <v>-1</v>
      </c>
      <c r="Q20">
        <v>0</v>
      </c>
      <c r="R20">
        <v>0</v>
      </c>
      <c r="S20">
        <v>0</v>
      </c>
      <c r="T20">
        <v>0</v>
      </c>
      <c r="U20">
        <v>-1</v>
      </c>
      <c r="V20">
        <v>0</v>
      </c>
      <c r="W20">
        <v>0</v>
      </c>
      <c r="X20">
        <v>0</v>
      </c>
      <c r="Y20">
        <v>0</v>
      </c>
      <c r="Z20">
        <v>0</v>
      </c>
      <c r="AA20">
        <v>-2</v>
      </c>
      <c r="AB20">
        <v>-1</v>
      </c>
      <c r="AC20">
        <v>0</v>
      </c>
      <c r="AD20">
        <v>-1</v>
      </c>
      <c r="AE20">
        <v>0</v>
      </c>
      <c r="AF20">
        <v>0</v>
      </c>
      <c r="AG20">
        <v>1</v>
      </c>
      <c r="AH20">
        <v>-1</v>
      </c>
      <c r="AI20">
        <v>1</v>
      </c>
      <c r="AJ20">
        <v>0</v>
      </c>
      <c r="AK20">
        <v>0</v>
      </c>
      <c r="AL20">
        <v>-1</v>
      </c>
      <c r="AM20">
        <v>0</v>
      </c>
      <c r="AN20">
        <v>1</v>
      </c>
      <c r="AO20">
        <v>-1</v>
      </c>
      <c r="AP20">
        <v>-1</v>
      </c>
      <c r="AQ20">
        <v>0</v>
      </c>
      <c r="AR20">
        <v>0</v>
      </c>
      <c r="AS20">
        <v>1</v>
      </c>
      <c r="AT20">
        <v>-1</v>
      </c>
      <c r="AU20">
        <v>-1</v>
      </c>
      <c r="AV20">
        <v>0</v>
      </c>
      <c r="AW20">
        <v>1</v>
      </c>
      <c r="AX20">
        <v>0</v>
      </c>
      <c r="AY20">
        <v>1</v>
      </c>
      <c r="AZ20">
        <v>-1</v>
      </c>
      <c r="BA20" t="s">
        <v>343</v>
      </c>
      <c r="BB20" t="s">
        <v>399</v>
      </c>
      <c r="BC20" t="s">
        <v>343</v>
      </c>
      <c r="BD20" t="s">
        <v>343</v>
      </c>
      <c r="BE20" t="s">
        <v>343</v>
      </c>
      <c r="BF20" t="s">
        <v>343</v>
      </c>
      <c r="BG20" t="s">
        <v>343</v>
      </c>
      <c r="BH20" t="s">
        <v>343</v>
      </c>
      <c r="BI20" t="s">
        <v>343</v>
      </c>
      <c r="BJ20" t="s">
        <v>343</v>
      </c>
      <c r="BK20" t="s">
        <v>343</v>
      </c>
      <c r="BL20" t="s">
        <v>343</v>
      </c>
      <c r="BM20" t="s">
        <v>343</v>
      </c>
      <c r="BN20" t="s">
        <v>343</v>
      </c>
      <c r="BO20" t="s">
        <v>343</v>
      </c>
      <c r="BP20" t="s">
        <v>343</v>
      </c>
      <c r="BQ20" t="s">
        <v>343</v>
      </c>
      <c r="BR20" t="s">
        <v>343</v>
      </c>
      <c r="BS20" t="s">
        <v>343</v>
      </c>
      <c r="BT20" t="s">
        <v>176</v>
      </c>
      <c r="BU20">
        <v>21.701899999999998</v>
      </c>
      <c r="BV20">
        <v>-0.68148098400000001</v>
      </c>
      <c r="BW20">
        <v>-1.4273985250000001</v>
      </c>
      <c r="BX20">
        <v>0</v>
      </c>
      <c r="BY20">
        <v>0</v>
      </c>
      <c r="BZ20">
        <v>95</v>
      </c>
      <c r="CA20">
        <v>1</v>
      </c>
      <c r="CB20">
        <v>1</v>
      </c>
      <c r="CC20">
        <v>2</v>
      </c>
      <c r="CD20">
        <v>0.91</v>
      </c>
      <c r="CE20">
        <v>2.86</v>
      </c>
      <c r="CF20">
        <v>452</v>
      </c>
      <c r="CG20">
        <v>0.89380530999999996</v>
      </c>
      <c r="CH20">
        <v>60</v>
      </c>
      <c r="CI20">
        <v>68</v>
      </c>
      <c r="CJ20" t="s">
        <v>1003</v>
      </c>
      <c r="CK20" t="s">
        <v>1001</v>
      </c>
      <c r="CL20" t="s">
        <v>1014</v>
      </c>
      <c r="CM20" t="s">
        <v>1014</v>
      </c>
      <c r="CN20" t="s">
        <v>993</v>
      </c>
      <c r="CO20" t="s">
        <v>993</v>
      </c>
      <c r="CP20" t="s">
        <v>1035</v>
      </c>
      <c r="CQ20" t="s">
        <v>1026</v>
      </c>
      <c r="CR20" t="s">
        <v>998</v>
      </c>
      <c r="CS20" t="s">
        <v>998</v>
      </c>
      <c r="CT20" t="s">
        <v>997</v>
      </c>
      <c r="CU20" t="s">
        <v>997</v>
      </c>
      <c r="CV20" t="s">
        <v>1047</v>
      </c>
      <c r="CW20" t="s">
        <v>1026</v>
      </c>
      <c r="CX20" t="s">
        <v>1004</v>
      </c>
      <c r="CY20" t="s">
        <v>993</v>
      </c>
      <c r="CZ20" t="s">
        <v>1007</v>
      </c>
      <c r="DA20">
        <v>3423</v>
      </c>
      <c r="DB20">
        <v>932</v>
      </c>
      <c r="DC20" t="s">
        <v>993</v>
      </c>
      <c r="DD20" t="s">
        <v>1004</v>
      </c>
      <c r="DE20" s="47">
        <v>0.04</v>
      </c>
      <c r="DF20" s="47">
        <v>0.80444444400000004</v>
      </c>
      <c r="DG20" s="47">
        <v>0.98369565199999998</v>
      </c>
      <c r="DH20" t="s">
        <v>1129</v>
      </c>
    </row>
    <row r="21" spans="1:112" x14ac:dyDescent="0.25">
      <c r="A21" t="s">
        <v>880</v>
      </c>
      <c r="B21" t="s">
        <v>356</v>
      </c>
      <c r="C21" t="s">
        <v>355</v>
      </c>
      <c r="D21" t="s">
        <v>367</v>
      </c>
      <c r="E21" t="s">
        <v>381</v>
      </c>
      <c r="F21" s="42" t="s">
        <v>1101</v>
      </c>
      <c r="G21" t="s">
        <v>380</v>
      </c>
      <c r="H21" t="s">
        <v>379</v>
      </c>
      <c r="I21" t="s">
        <v>350</v>
      </c>
      <c r="J21" t="s">
        <v>349</v>
      </c>
      <c r="K21" t="s">
        <v>402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v>-1</v>
      </c>
      <c r="AB21">
        <v>-1</v>
      </c>
      <c r="AC21">
        <v>0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0</v>
      </c>
      <c r="AN21">
        <v>-1</v>
      </c>
      <c r="AO21">
        <v>0</v>
      </c>
      <c r="AP21">
        <v>0</v>
      </c>
      <c r="AQ21">
        <v>1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 t="s">
        <v>343</v>
      </c>
      <c r="BB21" t="s">
        <v>399</v>
      </c>
      <c r="BC21" t="s">
        <v>343</v>
      </c>
      <c r="BD21" t="s">
        <v>343</v>
      </c>
      <c r="BE21" t="s">
        <v>343</v>
      </c>
      <c r="BF21" t="s">
        <v>343</v>
      </c>
      <c r="BG21" t="s">
        <v>343</v>
      </c>
      <c r="BH21" t="s">
        <v>343</v>
      </c>
      <c r="BI21" t="s">
        <v>343</v>
      </c>
      <c r="BJ21" t="s">
        <v>343</v>
      </c>
      <c r="BK21" t="s">
        <v>343</v>
      </c>
      <c r="BL21" t="s">
        <v>343</v>
      </c>
      <c r="BM21" t="s">
        <v>343</v>
      </c>
      <c r="BN21" t="s">
        <v>561</v>
      </c>
      <c r="BO21" t="s">
        <v>343</v>
      </c>
      <c r="BP21" t="s">
        <v>343</v>
      </c>
      <c r="BQ21" t="s">
        <v>343</v>
      </c>
      <c r="BR21" t="s">
        <v>343</v>
      </c>
      <c r="BS21" t="s">
        <v>343</v>
      </c>
      <c r="BT21" t="s">
        <v>176</v>
      </c>
      <c r="BU21">
        <v>0.46039999999999998</v>
      </c>
      <c r="BV21">
        <v>-0.16590484899999999</v>
      </c>
      <c r="BW21">
        <v>0.42802540500000003</v>
      </c>
      <c r="BX21">
        <v>0</v>
      </c>
      <c r="BY21">
        <v>0</v>
      </c>
      <c r="BZ21">
        <v>70</v>
      </c>
      <c r="CA21">
        <v>3</v>
      </c>
      <c r="CB21">
        <v>3</v>
      </c>
      <c r="CC21">
        <v>6</v>
      </c>
      <c r="CD21">
        <v>0.5</v>
      </c>
      <c r="CE21">
        <v>3.25</v>
      </c>
      <c r="CF21">
        <v>1086</v>
      </c>
      <c r="CG21">
        <v>0.86372007399999995</v>
      </c>
      <c r="CH21">
        <v>55</v>
      </c>
      <c r="CI21">
        <v>56</v>
      </c>
      <c r="CJ21" t="s">
        <v>1003</v>
      </c>
      <c r="CK21" t="s">
        <v>1001</v>
      </c>
      <c r="CL21" t="s">
        <v>1005</v>
      </c>
      <c r="CM21" t="s">
        <v>1005</v>
      </c>
      <c r="CN21">
        <v>50</v>
      </c>
      <c r="CO21" t="s">
        <v>993</v>
      </c>
      <c r="CP21" t="s">
        <v>999</v>
      </c>
      <c r="CQ21" t="s">
        <v>999</v>
      </c>
      <c r="CR21" t="s">
        <v>1046</v>
      </c>
      <c r="CS21" t="s">
        <v>1017</v>
      </c>
      <c r="CT21" t="s">
        <v>997</v>
      </c>
      <c r="CU21" t="s">
        <v>997</v>
      </c>
      <c r="CV21" t="s">
        <v>1008</v>
      </c>
      <c r="CW21" t="s">
        <v>1008</v>
      </c>
      <c r="CX21" t="s">
        <v>1015</v>
      </c>
      <c r="CY21" t="s">
        <v>993</v>
      </c>
      <c r="CZ21" t="s">
        <v>1007</v>
      </c>
      <c r="DA21">
        <v>2184</v>
      </c>
      <c r="DB21">
        <v>2134</v>
      </c>
      <c r="DC21">
        <v>0</v>
      </c>
      <c r="DD21" t="s">
        <v>1015</v>
      </c>
      <c r="DE21" s="47">
        <v>4.0387722000000001E-2</v>
      </c>
      <c r="DF21" s="47">
        <v>0.76090468499999997</v>
      </c>
      <c r="DG21" s="47">
        <v>0.98535564899999994</v>
      </c>
      <c r="DH21" t="s">
        <v>1129</v>
      </c>
    </row>
    <row r="22" spans="1:112" x14ac:dyDescent="0.25">
      <c r="A22" t="s">
        <v>879</v>
      </c>
      <c r="B22" t="s">
        <v>356</v>
      </c>
      <c r="C22" t="s">
        <v>355</v>
      </c>
      <c r="D22" t="s">
        <v>367</v>
      </c>
      <c r="E22" t="s">
        <v>366</v>
      </c>
      <c r="F22" s="42" t="s">
        <v>1101</v>
      </c>
      <c r="G22" t="s">
        <v>365</v>
      </c>
      <c r="H22" t="s">
        <v>359</v>
      </c>
      <c r="I22" t="s">
        <v>387</v>
      </c>
      <c r="J22" t="s">
        <v>362</v>
      </c>
      <c r="K22" t="s">
        <v>348</v>
      </c>
      <c r="L22">
        <v>0</v>
      </c>
      <c r="M22">
        <v>0</v>
      </c>
      <c r="N22">
        <v>0</v>
      </c>
      <c r="O22">
        <v>0</v>
      </c>
      <c r="P22">
        <v>-1</v>
      </c>
      <c r="Q22">
        <v>0</v>
      </c>
      <c r="R22">
        <v>0</v>
      </c>
      <c r="S22">
        <v>0</v>
      </c>
      <c r="T22">
        <v>0</v>
      </c>
      <c r="U22">
        <v>-1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-1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-1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-1</v>
      </c>
      <c r="BA22" t="s">
        <v>343</v>
      </c>
      <c r="BB22" t="s">
        <v>399</v>
      </c>
      <c r="BC22" t="s">
        <v>343</v>
      </c>
      <c r="BD22" t="s">
        <v>343</v>
      </c>
      <c r="BE22" t="s">
        <v>343</v>
      </c>
      <c r="BF22" t="s">
        <v>343</v>
      </c>
      <c r="BG22" t="s">
        <v>343</v>
      </c>
      <c r="BH22" t="s">
        <v>343</v>
      </c>
      <c r="BI22" t="s">
        <v>343</v>
      </c>
      <c r="BJ22" t="s">
        <v>343</v>
      </c>
      <c r="BK22" t="s">
        <v>343</v>
      </c>
      <c r="BL22" t="s">
        <v>343</v>
      </c>
      <c r="BM22" t="s">
        <v>343</v>
      </c>
      <c r="BN22" t="s">
        <v>343</v>
      </c>
      <c r="BO22" t="s">
        <v>343</v>
      </c>
      <c r="BP22" t="s">
        <v>878</v>
      </c>
      <c r="BQ22" t="s">
        <v>343</v>
      </c>
      <c r="BR22" t="s">
        <v>877</v>
      </c>
      <c r="BS22" t="s">
        <v>343</v>
      </c>
      <c r="BT22" t="s">
        <v>392</v>
      </c>
      <c r="BU22">
        <v>14.4665</v>
      </c>
      <c r="BV22">
        <v>1.0182697789999999</v>
      </c>
      <c r="BW22">
        <v>1.302919146</v>
      </c>
      <c r="BX22">
        <v>0</v>
      </c>
      <c r="BY22">
        <v>0</v>
      </c>
      <c r="BZ22">
        <v>35</v>
      </c>
      <c r="CA22">
        <v>3</v>
      </c>
      <c r="CB22">
        <v>3</v>
      </c>
      <c r="CC22">
        <v>6</v>
      </c>
      <c r="CD22">
        <v>0.38</v>
      </c>
      <c r="CE22">
        <v>2.02</v>
      </c>
      <c r="CF22">
        <v>131</v>
      </c>
      <c r="CG22">
        <v>0.90076335900000004</v>
      </c>
      <c r="CH22">
        <v>42</v>
      </c>
      <c r="CI22">
        <v>45</v>
      </c>
      <c r="CJ22" t="s">
        <v>1006</v>
      </c>
      <c r="CK22" t="s">
        <v>1001</v>
      </c>
      <c r="CL22" t="s">
        <v>1014</v>
      </c>
      <c r="CM22" t="s">
        <v>1014</v>
      </c>
      <c r="CN22">
        <v>0.68</v>
      </c>
      <c r="CO22" t="s">
        <v>1021</v>
      </c>
      <c r="CP22" t="s">
        <v>1053</v>
      </c>
      <c r="CQ22" t="s">
        <v>1032</v>
      </c>
      <c r="CR22" t="s">
        <v>998</v>
      </c>
      <c r="CS22" t="s">
        <v>998</v>
      </c>
      <c r="CT22" t="s">
        <v>997</v>
      </c>
      <c r="CU22" t="s">
        <v>997</v>
      </c>
      <c r="CV22" t="s">
        <v>1041</v>
      </c>
      <c r="CW22" t="s">
        <v>1040</v>
      </c>
      <c r="CX22" t="s">
        <v>1004</v>
      </c>
      <c r="CY22" t="s">
        <v>993</v>
      </c>
      <c r="CZ22" t="s">
        <v>992</v>
      </c>
      <c r="DA22">
        <v>3687</v>
      </c>
      <c r="DB22">
        <v>2917</v>
      </c>
      <c r="DC22">
        <v>0</v>
      </c>
      <c r="DD22" t="s">
        <v>1004</v>
      </c>
      <c r="DE22" s="47">
        <v>5.5555555999999999E-2</v>
      </c>
      <c r="DF22" s="47">
        <v>0.86111111100000004</v>
      </c>
      <c r="DG22" s="47">
        <v>1</v>
      </c>
      <c r="DH22" t="s">
        <v>1126</v>
      </c>
    </row>
    <row r="23" spans="1:112" x14ac:dyDescent="0.25">
      <c r="A23" t="s">
        <v>876</v>
      </c>
      <c r="B23" t="s">
        <v>356</v>
      </c>
      <c r="C23" t="s">
        <v>388</v>
      </c>
      <c r="D23" t="s">
        <v>367</v>
      </c>
      <c r="E23" t="s">
        <v>366</v>
      </c>
      <c r="F23" s="42" t="s">
        <v>1101</v>
      </c>
      <c r="G23" t="s">
        <v>380</v>
      </c>
      <c r="H23" t="s">
        <v>379</v>
      </c>
      <c r="I23" t="s">
        <v>387</v>
      </c>
      <c r="J23" t="s">
        <v>362</v>
      </c>
      <c r="K23" t="s">
        <v>377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0</v>
      </c>
      <c r="S23">
        <v>2</v>
      </c>
      <c r="T23">
        <v>0</v>
      </c>
      <c r="U23">
        <v>-1</v>
      </c>
      <c r="V23">
        <v>0</v>
      </c>
      <c r="W23">
        <v>0</v>
      </c>
      <c r="X23">
        <v>0</v>
      </c>
      <c r="Y23">
        <v>-1</v>
      </c>
      <c r="Z23">
        <v>0</v>
      </c>
      <c r="AA23">
        <v>-2</v>
      </c>
      <c r="AB23">
        <v>-1</v>
      </c>
      <c r="AC23">
        <v>0</v>
      </c>
      <c r="AD23">
        <v>-1</v>
      </c>
      <c r="AE23">
        <v>0</v>
      </c>
      <c r="AF23">
        <v>0</v>
      </c>
      <c r="AG23">
        <v>0</v>
      </c>
      <c r="AH23">
        <v>-1</v>
      </c>
      <c r="AI23">
        <v>0</v>
      </c>
      <c r="AJ23">
        <v>0</v>
      </c>
      <c r="AK23">
        <v>0</v>
      </c>
      <c r="AL23">
        <v>0</v>
      </c>
      <c r="AM23">
        <v>-1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-1</v>
      </c>
      <c r="AU23">
        <v>0</v>
      </c>
      <c r="AV23">
        <v>-1</v>
      </c>
      <c r="AW23">
        <v>0</v>
      </c>
      <c r="AX23">
        <v>-1</v>
      </c>
      <c r="AY23">
        <v>0</v>
      </c>
      <c r="AZ23">
        <v>0</v>
      </c>
      <c r="BA23" t="s">
        <v>343</v>
      </c>
      <c r="BB23" t="s">
        <v>343</v>
      </c>
      <c r="BC23" t="s">
        <v>385</v>
      </c>
      <c r="BD23" t="s">
        <v>343</v>
      </c>
      <c r="BE23" t="s">
        <v>343</v>
      </c>
      <c r="BF23" t="s">
        <v>343</v>
      </c>
      <c r="BG23" t="s">
        <v>343</v>
      </c>
      <c r="BH23" t="s">
        <v>343</v>
      </c>
      <c r="BI23" t="s">
        <v>343</v>
      </c>
      <c r="BJ23" t="s">
        <v>343</v>
      </c>
      <c r="BK23" t="s">
        <v>343</v>
      </c>
      <c r="BL23" t="s">
        <v>343</v>
      </c>
      <c r="BM23" t="s">
        <v>343</v>
      </c>
      <c r="BN23" t="s">
        <v>552</v>
      </c>
      <c r="BO23" t="s">
        <v>343</v>
      </c>
      <c r="BP23" t="s">
        <v>343</v>
      </c>
      <c r="BQ23" t="s">
        <v>343</v>
      </c>
      <c r="BR23" t="s">
        <v>343</v>
      </c>
      <c r="BS23" t="s">
        <v>343</v>
      </c>
      <c r="BT23" t="s">
        <v>392</v>
      </c>
      <c r="BU23">
        <v>5.4273999999999996</v>
      </c>
      <c r="BV23">
        <v>-0.95775934200000001</v>
      </c>
      <c r="BW23">
        <v>2.7930428E-2</v>
      </c>
      <c r="BX23">
        <v>0</v>
      </c>
      <c r="BY23">
        <v>0</v>
      </c>
      <c r="BZ23">
        <v>80</v>
      </c>
      <c r="CA23">
        <v>3</v>
      </c>
      <c r="CB23">
        <v>2</v>
      </c>
      <c r="CC23">
        <v>5</v>
      </c>
      <c r="CD23">
        <v>0.53</v>
      </c>
      <c r="CE23">
        <v>1.77</v>
      </c>
      <c r="CF23">
        <v>299</v>
      </c>
      <c r="CG23">
        <v>0.87625418099999997</v>
      </c>
      <c r="CH23">
        <v>33</v>
      </c>
      <c r="CI23">
        <v>34</v>
      </c>
      <c r="CJ23" t="s">
        <v>1003</v>
      </c>
      <c r="CK23" t="s">
        <v>1021</v>
      </c>
      <c r="CL23" t="s">
        <v>1026</v>
      </c>
      <c r="CM23" t="s">
        <v>1027</v>
      </c>
      <c r="CN23" t="s">
        <v>1026</v>
      </c>
      <c r="CO23" t="s">
        <v>1026</v>
      </c>
      <c r="CP23" t="s">
        <v>1025</v>
      </c>
      <c r="CQ23" t="s">
        <v>1025</v>
      </c>
      <c r="CR23" t="s">
        <v>1022</v>
      </c>
      <c r="CS23" t="s">
        <v>1022</v>
      </c>
      <c r="CT23" t="s">
        <v>1073</v>
      </c>
      <c r="CU23" t="s">
        <v>1029</v>
      </c>
      <c r="CV23" t="s">
        <v>1028</v>
      </c>
      <c r="CW23" t="s">
        <v>1028</v>
      </c>
      <c r="CX23" t="s">
        <v>1004</v>
      </c>
      <c r="CY23" t="s">
        <v>993</v>
      </c>
      <c r="CZ23" t="s">
        <v>1007</v>
      </c>
      <c r="DA23">
        <v>854</v>
      </c>
      <c r="DB23">
        <v>827</v>
      </c>
      <c r="DC23">
        <v>1</v>
      </c>
      <c r="DD23" t="s">
        <v>1004</v>
      </c>
      <c r="DE23" s="47">
        <v>3.3333333E-2</v>
      </c>
      <c r="DF23" s="47">
        <v>0.79333333299999997</v>
      </c>
      <c r="DG23" s="47">
        <v>0.983471074</v>
      </c>
      <c r="DH23" t="s">
        <v>1126</v>
      </c>
    </row>
    <row r="24" spans="1:112" x14ac:dyDescent="0.25">
      <c r="A24" t="s">
        <v>222</v>
      </c>
      <c r="B24" t="s">
        <v>356</v>
      </c>
      <c r="C24" t="s">
        <v>355</v>
      </c>
      <c r="D24" t="s">
        <v>367</v>
      </c>
      <c r="E24" t="s">
        <v>366</v>
      </c>
      <c r="F24" s="42" t="s">
        <v>1102</v>
      </c>
      <c r="G24" t="s">
        <v>365</v>
      </c>
      <c r="H24" t="s">
        <v>379</v>
      </c>
      <c r="I24" t="s">
        <v>358</v>
      </c>
      <c r="J24" t="s">
        <v>378</v>
      </c>
      <c r="K24" t="s">
        <v>361</v>
      </c>
      <c r="L24">
        <v>0</v>
      </c>
      <c r="M24">
        <v>0</v>
      </c>
      <c r="N24">
        <v>1</v>
      </c>
      <c r="O24">
        <v>-1</v>
      </c>
      <c r="P24">
        <v>2</v>
      </c>
      <c r="Q24">
        <v>0</v>
      </c>
      <c r="R24">
        <v>0</v>
      </c>
      <c r="S24">
        <v>0</v>
      </c>
      <c r="T24">
        <v>1</v>
      </c>
      <c r="U24">
        <v>2</v>
      </c>
      <c r="V24">
        <v>1</v>
      </c>
      <c r="W24">
        <v>1</v>
      </c>
      <c r="X24">
        <v>2</v>
      </c>
      <c r="Y24">
        <v>1</v>
      </c>
      <c r="Z24">
        <v>-1</v>
      </c>
      <c r="AA24">
        <v>1</v>
      </c>
      <c r="AB24">
        <v>-2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0</v>
      </c>
      <c r="AI24">
        <v>1</v>
      </c>
      <c r="AJ24">
        <v>1</v>
      </c>
      <c r="AK24">
        <v>1</v>
      </c>
      <c r="AL24">
        <v>-1</v>
      </c>
      <c r="AM24">
        <v>-1</v>
      </c>
      <c r="AN24">
        <v>-1</v>
      </c>
      <c r="AO24">
        <v>0</v>
      </c>
      <c r="AP24">
        <v>0</v>
      </c>
      <c r="AQ24">
        <v>1</v>
      </c>
      <c r="AR24">
        <v>1</v>
      </c>
      <c r="AS24">
        <v>-1</v>
      </c>
      <c r="AT24">
        <v>1</v>
      </c>
      <c r="AU24">
        <v>1</v>
      </c>
      <c r="AV24">
        <v>-1</v>
      </c>
      <c r="AW24">
        <v>1</v>
      </c>
      <c r="AX24">
        <v>1</v>
      </c>
      <c r="AY24">
        <v>1</v>
      </c>
      <c r="AZ24">
        <v>0</v>
      </c>
      <c r="BA24" t="s">
        <v>343</v>
      </c>
      <c r="BB24" t="s">
        <v>399</v>
      </c>
      <c r="BC24" t="s">
        <v>343</v>
      </c>
      <c r="BD24" t="s">
        <v>343</v>
      </c>
      <c r="BE24" t="s">
        <v>343</v>
      </c>
      <c r="BF24" t="s">
        <v>343</v>
      </c>
      <c r="BG24" t="s">
        <v>343</v>
      </c>
      <c r="BH24" t="s">
        <v>343</v>
      </c>
      <c r="BI24" t="s">
        <v>343</v>
      </c>
      <c r="BJ24" t="s">
        <v>343</v>
      </c>
      <c r="BK24" t="s">
        <v>343</v>
      </c>
      <c r="BL24" t="s">
        <v>343</v>
      </c>
      <c r="BM24" t="s">
        <v>343</v>
      </c>
      <c r="BN24" t="s">
        <v>343</v>
      </c>
      <c r="BO24" t="s">
        <v>343</v>
      </c>
      <c r="BP24" t="s">
        <v>343</v>
      </c>
      <c r="BQ24" t="s">
        <v>343</v>
      </c>
      <c r="BR24" t="s">
        <v>343</v>
      </c>
      <c r="BS24" t="s">
        <v>343</v>
      </c>
      <c r="BT24" t="s">
        <v>411</v>
      </c>
      <c r="BU24">
        <v>20.7578</v>
      </c>
      <c r="BV24">
        <v>9.1513661999999996E-2</v>
      </c>
      <c r="BW24">
        <v>0.41595510400000002</v>
      </c>
      <c r="BX24">
        <v>0</v>
      </c>
      <c r="BY24">
        <v>0</v>
      </c>
      <c r="BZ24">
        <v>80</v>
      </c>
      <c r="CA24">
        <v>3</v>
      </c>
      <c r="CB24">
        <v>2</v>
      </c>
      <c r="CC24">
        <v>5</v>
      </c>
      <c r="CD24">
        <v>0.68</v>
      </c>
      <c r="CE24">
        <v>3.38</v>
      </c>
      <c r="CF24">
        <v>54</v>
      </c>
      <c r="CG24">
        <v>0.407407407</v>
      </c>
      <c r="CH24">
        <v>72</v>
      </c>
      <c r="CI24">
        <v>73</v>
      </c>
      <c r="CJ24" t="s">
        <v>1003</v>
      </c>
      <c r="CK24" t="s">
        <v>1001</v>
      </c>
      <c r="CL24" t="s">
        <v>1005</v>
      </c>
      <c r="CM24" t="s">
        <v>1005</v>
      </c>
      <c r="CN24">
        <v>6</v>
      </c>
      <c r="CO24" t="s">
        <v>1001</v>
      </c>
      <c r="CP24" t="s">
        <v>1000</v>
      </c>
      <c r="CQ24" t="s">
        <v>999</v>
      </c>
      <c r="CR24" t="s">
        <v>1063</v>
      </c>
      <c r="CS24" t="s">
        <v>1010</v>
      </c>
      <c r="CT24" t="s">
        <v>997</v>
      </c>
      <c r="CU24" t="s">
        <v>997</v>
      </c>
      <c r="CV24" t="s">
        <v>1045</v>
      </c>
      <c r="CW24" t="s">
        <v>1008</v>
      </c>
      <c r="CX24" t="s">
        <v>1004</v>
      </c>
      <c r="CY24" t="s">
        <v>993</v>
      </c>
      <c r="CZ24" t="s">
        <v>1007</v>
      </c>
      <c r="DA24">
        <v>961</v>
      </c>
      <c r="DB24">
        <v>651</v>
      </c>
      <c r="DC24">
        <v>1</v>
      </c>
      <c r="DD24" t="s">
        <v>1004</v>
      </c>
      <c r="DE24" s="47">
        <v>0</v>
      </c>
      <c r="DF24" s="47">
        <v>0.25925925900000002</v>
      </c>
      <c r="DG24" s="47">
        <v>0.875</v>
      </c>
      <c r="DH24" t="s">
        <v>1130</v>
      </c>
    </row>
    <row r="25" spans="1:112" x14ac:dyDescent="0.25">
      <c r="A25" t="s">
        <v>875</v>
      </c>
      <c r="B25" t="s">
        <v>356</v>
      </c>
      <c r="C25" t="s">
        <v>355</v>
      </c>
      <c r="D25" t="s">
        <v>367</v>
      </c>
      <c r="E25" t="s">
        <v>366</v>
      </c>
      <c r="F25" s="42" t="s">
        <v>1102</v>
      </c>
      <c r="G25" t="s">
        <v>365</v>
      </c>
      <c r="H25" t="s">
        <v>351</v>
      </c>
      <c r="I25" t="s">
        <v>358</v>
      </c>
      <c r="J25" t="s">
        <v>378</v>
      </c>
      <c r="K25" t="s">
        <v>408</v>
      </c>
      <c r="L25">
        <v>1</v>
      </c>
      <c r="M25">
        <v>1</v>
      </c>
      <c r="N25">
        <v>1</v>
      </c>
      <c r="O25">
        <v>0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-2</v>
      </c>
      <c r="AD25">
        <v>-2</v>
      </c>
      <c r="AE25">
        <v>0</v>
      </c>
      <c r="AF25">
        <v>-1</v>
      </c>
      <c r="AG25">
        <v>0</v>
      </c>
      <c r="AH25">
        <v>0</v>
      </c>
      <c r="AI25">
        <v>0</v>
      </c>
      <c r="AJ25">
        <v>1</v>
      </c>
      <c r="AK25">
        <v>-1</v>
      </c>
      <c r="AL25">
        <v>1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-2</v>
      </c>
      <c r="AU25">
        <v>0</v>
      </c>
      <c r="AV25">
        <v>0</v>
      </c>
      <c r="AW25">
        <v>-1</v>
      </c>
      <c r="AX25">
        <v>0</v>
      </c>
      <c r="AY25">
        <v>0</v>
      </c>
      <c r="AZ25">
        <v>0</v>
      </c>
      <c r="BA25" t="s">
        <v>343</v>
      </c>
      <c r="BB25" t="s">
        <v>545</v>
      </c>
      <c r="BC25" t="s">
        <v>343</v>
      </c>
      <c r="BD25" t="s">
        <v>343</v>
      </c>
      <c r="BE25" t="s">
        <v>343</v>
      </c>
      <c r="BF25" t="s">
        <v>343</v>
      </c>
      <c r="BG25" t="s">
        <v>343</v>
      </c>
      <c r="BH25" t="s">
        <v>343</v>
      </c>
      <c r="BI25" t="s">
        <v>343</v>
      </c>
      <c r="BJ25" t="s">
        <v>343</v>
      </c>
      <c r="BK25" t="s">
        <v>343</v>
      </c>
      <c r="BL25" t="s">
        <v>343</v>
      </c>
      <c r="BM25" t="s">
        <v>343</v>
      </c>
      <c r="BN25" t="s">
        <v>343</v>
      </c>
      <c r="BO25" t="s">
        <v>343</v>
      </c>
      <c r="BP25" t="s">
        <v>343</v>
      </c>
      <c r="BQ25" t="s">
        <v>343</v>
      </c>
      <c r="BR25" t="s">
        <v>343</v>
      </c>
      <c r="BS25" t="s">
        <v>874</v>
      </c>
      <c r="BT25" t="s">
        <v>176</v>
      </c>
      <c r="BU25">
        <v>27.611899999999999</v>
      </c>
      <c r="BV25">
        <v>-7.3154626E-2</v>
      </c>
      <c r="BW25">
        <v>5.7161746999999999E-2</v>
      </c>
      <c r="BX25">
        <v>0</v>
      </c>
      <c r="BY25">
        <v>0</v>
      </c>
      <c r="BZ25">
        <v>90</v>
      </c>
      <c r="CA25">
        <v>1</v>
      </c>
      <c r="CB25">
        <v>1</v>
      </c>
      <c r="CC25">
        <v>2</v>
      </c>
      <c r="CD25">
        <v>0.95</v>
      </c>
      <c r="CE25">
        <v>2.09</v>
      </c>
      <c r="CF25">
        <v>660</v>
      </c>
      <c r="CG25">
        <v>0.75909090899999998</v>
      </c>
      <c r="CH25">
        <v>55</v>
      </c>
      <c r="CI25">
        <v>59</v>
      </c>
      <c r="CJ25" t="s">
        <v>1003</v>
      </c>
      <c r="CK25" t="s">
        <v>1001</v>
      </c>
      <c r="CL25" t="s">
        <v>1005</v>
      </c>
      <c r="CM25" t="s">
        <v>1005</v>
      </c>
      <c r="CN25">
        <v>1.1200000000000001</v>
      </c>
      <c r="CO25" t="s">
        <v>1021</v>
      </c>
      <c r="CP25" t="s">
        <v>1042</v>
      </c>
      <c r="CQ25" t="s">
        <v>1012</v>
      </c>
      <c r="CR25" t="s">
        <v>998</v>
      </c>
      <c r="CS25" t="s">
        <v>998</v>
      </c>
      <c r="CT25" t="s">
        <v>997</v>
      </c>
      <c r="CU25" t="s">
        <v>997</v>
      </c>
      <c r="CV25" t="s">
        <v>1041</v>
      </c>
      <c r="CW25" t="s">
        <v>1040</v>
      </c>
      <c r="CX25" t="s">
        <v>1004</v>
      </c>
      <c r="CY25" t="s">
        <v>993</v>
      </c>
      <c r="CZ25" t="s">
        <v>992</v>
      </c>
      <c r="DA25">
        <v>2326</v>
      </c>
      <c r="DB25">
        <v>931</v>
      </c>
      <c r="DC25">
        <v>0</v>
      </c>
      <c r="DD25" t="s">
        <v>1004</v>
      </c>
      <c r="DE25" s="47">
        <v>1.5075376999999999E-2</v>
      </c>
      <c r="DF25" s="47">
        <v>0.59547738699999997</v>
      </c>
      <c r="DG25" s="47">
        <v>0.95951417000000006</v>
      </c>
      <c r="DH25" t="s">
        <v>1129</v>
      </c>
    </row>
    <row r="26" spans="1:112" x14ac:dyDescent="0.25">
      <c r="A26" t="s">
        <v>873</v>
      </c>
      <c r="B26" t="s">
        <v>356</v>
      </c>
      <c r="C26" t="s">
        <v>388</v>
      </c>
      <c r="D26" t="s">
        <v>367</v>
      </c>
      <c r="E26" t="s">
        <v>366</v>
      </c>
      <c r="F26" s="42" t="s">
        <v>1101</v>
      </c>
      <c r="G26" t="s">
        <v>365</v>
      </c>
      <c r="H26" t="s">
        <v>364</v>
      </c>
      <c r="I26" t="s">
        <v>387</v>
      </c>
      <c r="J26" t="s">
        <v>349</v>
      </c>
      <c r="K26" t="s">
        <v>377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-1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-1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 t="s">
        <v>343</v>
      </c>
      <c r="BB26" t="s">
        <v>343</v>
      </c>
      <c r="BC26" t="s">
        <v>457</v>
      </c>
      <c r="BD26" t="s">
        <v>343</v>
      </c>
      <c r="BE26" t="s">
        <v>343</v>
      </c>
      <c r="BF26" t="s">
        <v>343</v>
      </c>
      <c r="BG26" t="s">
        <v>343</v>
      </c>
      <c r="BH26" t="s">
        <v>343</v>
      </c>
      <c r="BI26" t="s">
        <v>343</v>
      </c>
      <c r="BJ26" t="s">
        <v>343</v>
      </c>
      <c r="BK26" t="s">
        <v>343</v>
      </c>
      <c r="BL26" t="s">
        <v>343</v>
      </c>
      <c r="BM26" t="s">
        <v>343</v>
      </c>
      <c r="BN26" t="s">
        <v>343</v>
      </c>
      <c r="BO26" t="s">
        <v>343</v>
      </c>
      <c r="BP26" t="s">
        <v>343</v>
      </c>
      <c r="BQ26" t="s">
        <v>343</v>
      </c>
      <c r="BR26" t="s">
        <v>872</v>
      </c>
      <c r="BS26" t="s">
        <v>343</v>
      </c>
      <c r="BT26" t="s">
        <v>411</v>
      </c>
      <c r="BU26">
        <v>1.2452000000000001</v>
      </c>
      <c r="BV26">
        <v>0.97677522800000005</v>
      </c>
      <c r="BW26">
        <v>0.89795623800000002</v>
      </c>
      <c r="BX26">
        <v>2</v>
      </c>
      <c r="BY26">
        <v>0</v>
      </c>
      <c r="BZ26">
        <v>85</v>
      </c>
      <c r="CA26">
        <v>3</v>
      </c>
      <c r="CB26">
        <v>2</v>
      </c>
      <c r="CC26">
        <v>5</v>
      </c>
      <c r="CD26">
        <v>0.45</v>
      </c>
      <c r="CE26">
        <v>2.19</v>
      </c>
      <c r="CF26">
        <v>453</v>
      </c>
      <c r="CG26">
        <v>0.87196468000000005</v>
      </c>
      <c r="CH26">
        <v>75</v>
      </c>
      <c r="CI26">
        <v>77</v>
      </c>
      <c r="CJ26" t="s">
        <v>1006</v>
      </c>
      <c r="CK26" t="s">
        <v>1021</v>
      </c>
      <c r="CL26" t="s">
        <v>1026</v>
      </c>
      <c r="CM26" t="s">
        <v>1027</v>
      </c>
      <c r="CN26" t="s">
        <v>1026</v>
      </c>
      <c r="CO26" t="s">
        <v>1026</v>
      </c>
      <c r="CP26" t="s">
        <v>1025</v>
      </c>
      <c r="CQ26" t="s">
        <v>1025</v>
      </c>
      <c r="CR26" t="s">
        <v>1049</v>
      </c>
      <c r="CS26" t="s">
        <v>1010</v>
      </c>
      <c r="CT26" t="s">
        <v>997</v>
      </c>
      <c r="CU26" t="s">
        <v>997</v>
      </c>
      <c r="CV26" t="s">
        <v>1008</v>
      </c>
      <c r="CW26" t="s">
        <v>1008</v>
      </c>
      <c r="CX26" t="s">
        <v>1004</v>
      </c>
      <c r="CY26" t="s">
        <v>993</v>
      </c>
      <c r="CZ26" t="s">
        <v>992</v>
      </c>
      <c r="DA26">
        <v>2512</v>
      </c>
      <c r="DB26">
        <v>2056</v>
      </c>
      <c r="DC26">
        <v>0</v>
      </c>
      <c r="DD26" t="s">
        <v>1004</v>
      </c>
      <c r="DE26" s="47">
        <v>3.5856574000000002E-2</v>
      </c>
      <c r="DF26" s="47">
        <v>0.82470119500000005</v>
      </c>
      <c r="DG26" s="47">
        <v>1</v>
      </c>
      <c r="DH26" t="s">
        <v>1126</v>
      </c>
    </row>
    <row r="27" spans="1:112" x14ac:dyDescent="0.25">
      <c r="A27" t="s">
        <v>185</v>
      </c>
      <c r="B27" t="s">
        <v>356</v>
      </c>
      <c r="C27" t="s">
        <v>368</v>
      </c>
      <c r="D27" t="s">
        <v>367</v>
      </c>
      <c r="E27" t="s">
        <v>366</v>
      </c>
      <c r="F27" s="42" t="s">
        <v>1102</v>
      </c>
      <c r="G27" t="s">
        <v>352</v>
      </c>
      <c r="H27" t="s">
        <v>364</v>
      </c>
      <c r="I27" t="s">
        <v>363</v>
      </c>
      <c r="J27" t="s">
        <v>378</v>
      </c>
      <c r="K27" t="s">
        <v>377</v>
      </c>
      <c r="L27">
        <v>0</v>
      </c>
      <c r="M27">
        <v>0</v>
      </c>
      <c r="N27">
        <v>0</v>
      </c>
      <c r="O27">
        <v>0</v>
      </c>
      <c r="P27">
        <v>0</v>
      </c>
      <c r="Q27">
        <v>-1</v>
      </c>
      <c r="R27">
        <v>-1</v>
      </c>
      <c r="S27">
        <v>-1</v>
      </c>
      <c r="T27">
        <v>1</v>
      </c>
      <c r="U27">
        <v>2</v>
      </c>
      <c r="V27">
        <v>1</v>
      </c>
      <c r="W27">
        <v>0</v>
      </c>
      <c r="X27">
        <v>0</v>
      </c>
      <c r="Y27">
        <v>0</v>
      </c>
      <c r="Z27">
        <v>2</v>
      </c>
      <c r="AA27">
        <v>-1</v>
      </c>
      <c r="AB27">
        <v>0</v>
      </c>
      <c r="AC27">
        <v>-1</v>
      </c>
      <c r="AD27">
        <v>0</v>
      </c>
      <c r="AE27">
        <v>0</v>
      </c>
      <c r="AF27">
        <v>0</v>
      </c>
      <c r="AG27">
        <v>0</v>
      </c>
      <c r="AH27">
        <v>-1</v>
      </c>
      <c r="AI27">
        <v>0</v>
      </c>
      <c r="AJ27">
        <v>-1</v>
      </c>
      <c r="AK27">
        <v>0</v>
      </c>
      <c r="AL27">
        <v>0</v>
      </c>
      <c r="AM27">
        <v>0</v>
      </c>
      <c r="AN27">
        <v>0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0</v>
      </c>
      <c r="AU27">
        <v>-1</v>
      </c>
      <c r="AV27">
        <v>0</v>
      </c>
      <c r="AW27">
        <v>0</v>
      </c>
      <c r="AX27">
        <v>0</v>
      </c>
      <c r="AY27">
        <v>0</v>
      </c>
      <c r="AZ27">
        <v>0</v>
      </c>
      <c r="BA27" t="s">
        <v>343</v>
      </c>
      <c r="BB27" t="s">
        <v>343</v>
      </c>
      <c r="BC27" t="s">
        <v>343</v>
      </c>
      <c r="BD27" t="s">
        <v>343</v>
      </c>
      <c r="BE27" t="s">
        <v>343</v>
      </c>
      <c r="BF27" t="s">
        <v>343</v>
      </c>
      <c r="BG27" t="s">
        <v>343</v>
      </c>
      <c r="BH27" t="s">
        <v>343</v>
      </c>
      <c r="BI27" t="s">
        <v>343</v>
      </c>
      <c r="BJ27" t="s">
        <v>343</v>
      </c>
      <c r="BK27" t="s">
        <v>343</v>
      </c>
      <c r="BL27" t="s">
        <v>343</v>
      </c>
      <c r="BM27" t="s">
        <v>343</v>
      </c>
      <c r="BN27" t="s">
        <v>343</v>
      </c>
      <c r="BO27" t="s">
        <v>343</v>
      </c>
      <c r="BP27" t="s">
        <v>343</v>
      </c>
      <c r="BQ27" t="s">
        <v>343</v>
      </c>
      <c r="BR27" t="s">
        <v>343</v>
      </c>
      <c r="BS27" t="s">
        <v>343</v>
      </c>
      <c r="BT27" t="s">
        <v>411</v>
      </c>
      <c r="BU27">
        <v>0.66359999999999997</v>
      </c>
      <c r="BV27">
        <v>-0.49522894099999998</v>
      </c>
      <c r="BW27">
        <v>-0.83276915200000001</v>
      </c>
      <c r="BX27">
        <v>1</v>
      </c>
      <c r="BY27">
        <v>20</v>
      </c>
      <c r="BZ27">
        <v>75</v>
      </c>
      <c r="CA27">
        <v>3</v>
      </c>
      <c r="CB27">
        <v>3</v>
      </c>
      <c r="CC27">
        <v>6</v>
      </c>
      <c r="CD27">
        <v>0.55000000000000004</v>
      </c>
      <c r="CE27">
        <v>3.62</v>
      </c>
      <c r="CF27">
        <v>112</v>
      </c>
      <c r="CG27">
        <v>0.20535714299999999</v>
      </c>
      <c r="CH27">
        <v>65</v>
      </c>
      <c r="CI27">
        <v>69</v>
      </c>
      <c r="CJ27" t="s">
        <v>1003</v>
      </c>
      <c r="CK27" t="s">
        <v>1001</v>
      </c>
      <c r="CL27" t="s">
        <v>1005</v>
      </c>
      <c r="CM27" t="s">
        <v>1005</v>
      </c>
      <c r="CN27">
        <v>3.2</v>
      </c>
      <c r="CO27" t="s">
        <v>1001</v>
      </c>
      <c r="CP27" t="s">
        <v>1044</v>
      </c>
      <c r="CQ27" t="s">
        <v>1019</v>
      </c>
      <c r="CR27" t="s">
        <v>998</v>
      </c>
      <c r="CS27" t="s">
        <v>998</v>
      </c>
      <c r="CT27" t="s">
        <v>997</v>
      </c>
      <c r="CU27" t="s">
        <v>997</v>
      </c>
      <c r="CV27" t="s">
        <v>1023</v>
      </c>
      <c r="CW27" t="s">
        <v>995</v>
      </c>
      <c r="CX27" t="s">
        <v>1004</v>
      </c>
      <c r="CY27" t="s">
        <v>993</v>
      </c>
      <c r="CZ27" t="s">
        <v>1007</v>
      </c>
      <c r="DA27">
        <v>1320</v>
      </c>
      <c r="DB27">
        <v>295</v>
      </c>
      <c r="DC27">
        <v>1</v>
      </c>
      <c r="DD27" t="s">
        <v>1004</v>
      </c>
      <c r="DE27" s="47">
        <v>0</v>
      </c>
      <c r="DF27" s="47">
        <v>7.7777778000000006E-2</v>
      </c>
      <c r="DG27" s="47">
        <v>0.77777777800000003</v>
      </c>
      <c r="DH27" t="s">
        <v>1131</v>
      </c>
    </row>
    <row r="28" spans="1:112" x14ac:dyDescent="0.25">
      <c r="A28" t="s">
        <v>871</v>
      </c>
      <c r="B28" t="s">
        <v>356</v>
      </c>
      <c r="C28" t="s">
        <v>355</v>
      </c>
      <c r="D28" t="s">
        <v>367</v>
      </c>
      <c r="E28" t="s">
        <v>366</v>
      </c>
      <c r="F28" s="42" t="s">
        <v>1101</v>
      </c>
      <c r="G28" t="s">
        <v>365</v>
      </c>
      <c r="H28" t="s">
        <v>359</v>
      </c>
      <c r="I28" t="s">
        <v>363</v>
      </c>
      <c r="J28" t="s">
        <v>176</v>
      </c>
      <c r="K28" t="s">
        <v>402</v>
      </c>
      <c r="L28">
        <v>0</v>
      </c>
      <c r="M28">
        <v>0</v>
      </c>
      <c r="N28">
        <v>1</v>
      </c>
      <c r="O28">
        <v>-1</v>
      </c>
      <c r="P28">
        <v>-1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1</v>
      </c>
      <c r="Z28">
        <v>-1</v>
      </c>
      <c r="AA28">
        <v>-1</v>
      </c>
      <c r="AB28">
        <v>0</v>
      </c>
      <c r="AC28">
        <v>0</v>
      </c>
      <c r="AD28">
        <v>-1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-1</v>
      </c>
      <c r="AM28">
        <v>0</v>
      </c>
      <c r="AN28">
        <v>-1</v>
      </c>
      <c r="AO28">
        <v>-1</v>
      </c>
      <c r="AP28">
        <v>-1</v>
      </c>
      <c r="AQ28">
        <v>-1</v>
      </c>
      <c r="AR28">
        <v>0</v>
      </c>
      <c r="AS28">
        <v>0</v>
      </c>
      <c r="AT28">
        <v>-1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 t="s">
        <v>343</v>
      </c>
      <c r="BB28" t="s">
        <v>399</v>
      </c>
      <c r="BC28" t="s">
        <v>343</v>
      </c>
      <c r="BD28" t="s">
        <v>343</v>
      </c>
      <c r="BE28" t="s">
        <v>343</v>
      </c>
      <c r="BF28" t="s">
        <v>343</v>
      </c>
      <c r="BG28" t="s">
        <v>343</v>
      </c>
      <c r="BH28" t="s">
        <v>343</v>
      </c>
      <c r="BI28" t="s">
        <v>343</v>
      </c>
      <c r="BJ28" t="s">
        <v>343</v>
      </c>
      <c r="BK28" t="s">
        <v>343</v>
      </c>
      <c r="BL28" t="s">
        <v>343</v>
      </c>
      <c r="BM28" t="s">
        <v>343</v>
      </c>
      <c r="BN28" t="s">
        <v>343</v>
      </c>
      <c r="BO28" t="s">
        <v>343</v>
      </c>
      <c r="BP28" t="s">
        <v>343</v>
      </c>
      <c r="BQ28" t="s">
        <v>343</v>
      </c>
      <c r="BR28" t="s">
        <v>343</v>
      </c>
      <c r="BS28" t="s">
        <v>343</v>
      </c>
      <c r="BT28" t="s">
        <v>176</v>
      </c>
      <c r="BU28">
        <v>1.5285</v>
      </c>
      <c r="BV28" t="s">
        <v>176</v>
      </c>
      <c r="BW28" t="s">
        <v>176</v>
      </c>
      <c r="BX28">
        <v>0</v>
      </c>
      <c r="BY28">
        <v>0</v>
      </c>
      <c r="BZ28">
        <v>95</v>
      </c>
      <c r="CA28">
        <v>0</v>
      </c>
      <c r="CB28">
        <v>0</v>
      </c>
      <c r="CC28">
        <v>0</v>
      </c>
      <c r="CD28">
        <v>0.42</v>
      </c>
      <c r="CE28">
        <v>1.81</v>
      </c>
      <c r="CF28">
        <v>428</v>
      </c>
      <c r="CG28">
        <v>0.91121495299999999</v>
      </c>
      <c r="CH28">
        <v>67</v>
      </c>
      <c r="CI28">
        <v>69</v>
      </c>
      <c r="CJ28" t="s">
        <v>1003</v>
      </c>
      <c r="CK28" t="s">
        <v>1001</v>
      </c>
      <c r="CL28" t="s">
        <v>1014</v>
      </c>
      <c r="CM28" t="s">
        <v>1014</v>
      </c>
      <c r="CN28">
        <v>3.6</v>
      </c>
      <c r="CO28" t="s">
        <v>1001</v>
      </c>
      <c r="CP28" t="s">
        <v>1044</v>
      </c>
      <c r="CQ28" t="s">
        <v>1019</v>
      </c>
      <c r="CR28" t="s">
        <v>1046</v>
      </c>
      <c r="CS28" t="s">
        <v>1017</v>
      </c>
      <c r="CT28" t="s">
        <v>997</v>
      </c>
      <c r="CU28" t="s">
        <v>997</v>
      </c>
      <c r="CV28" t="s">
        <v>1009</v>
      </c>
      <c r="CW28" t="s">
        <v>1008</v>
      </c>
      <c r="CX28" t="s">
        <v>1004</v>
      </c>
      <c r="CY28" t="s">
        <v>993</v>
      </c>
      <c r="CZ28" t="s">
        <v>1007</v>
      </c>
      <c r="DA28">
        <v>3136</v>
      </c>
      <c r="DB28">
        <v>2583</v>
      </c>
      <c r="DC28">
        <v>1</v>
      </c>
      <c r="DD28" t="s">
        <v>1004</v>
      </c>
      <c r="DE28" s="47">
        <v>6.6079294999999996E-2</v>
      </c>
      <c r="DF28" s="47">
        <v>0.84140969200000004</v>
      </c>
      <c r="DG28" s="47">
        <v>0.98963730599999999</v>
      </c>
      <c r="DH28" t="s">
        <v>1129</v>
      </c>
    </row>
    <row r="29" spans="1:112" x14ac:dyDescent="0.25">
      <c r="A29" t="s">
        <v>870</v>
      </c>
      <c r="B29" t="s">
        <v>356</v>
      </c>
      <c r="C29" t="s">
        <v>388</v>
      </c>
      <c r="D29" t="s">
        <v>367</v>
      </c>
      <c r="E29" t="s">
        <v>366</v>
      </c>
      <c r="F29" s="42" t="s">
        <v>1101</v>
      </c>
      <c r="G29" t="s">
        <v>365</v>
      </c>
      <c r="H29" t="s">
        <v>364</v>
      </c>
      <c r="I29" t="s">
        <v>363</v>
      </c>
      <c r="J29" t="s">
        <v>349</v>
      </c>
      <c r="K29" t="s">
        <v>377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 t="s">
        <v>343</v>
      </c>
      <c r="BB29" t="s">
        <v>343</v>
      </c>
      <c r="BC29" t="s">
        <v>457</v>
      </c>
      <c r="BD29" t="s">
        <v>343</v>
      </c>
      <c r="BE29" t="s">
        <v>343</v>
      </c>
      <c r="BF29" t="s">
        <v>343</v>
      </c>
      <c r="BG29" t="s">
        <v>343</v>
      </c>
      <c r="BH29" t="s">
        <v>343</v>
      </c>
      <c r="BI29" t="s">
        <v>343</v>
      </c>
      <c r="BJ29" t="s">
        <v>343</v>
      </c>
      <c r="BK29" t="s">
        <v>343</v>
      </c>
      <c r="BL29" t="s">
        <v>869</v>
      </c>
      <c r="BM29" t="s">
        <v>343</v>
      </c>
      <c r="BN29" t="s">
        <v>343</v>
      </c>
      <c r="BO29" t="s">
        <v>343</v>
      </c>
      <c r="BP29" t="s">
        <v>868</v>
      </c>
      <c r="BQ29" t="s">
        <v>343</v>
      </c>
      <c r="BR29" t="s">
        <v>343</v>
      </c>
      <c r="BS29" t="s">
        <v>343</v>
      </c>
      <c r="BT29" t="s">
        <v>176</v>
      </c>
      <c r="BU29">
        <v>25.254000000000001</v>
      </c>
      <c r="BV29">
        <v>0.23300003799999999</v>
      </c>
      <c r="BW29">
        <v>0.45639793499999998</v>
      </c>
      <c r="BX29">
        <v>1</v>
      </c>
      <c r="BY29">
        <v>5</v>
      </c>
      <c r="BZ29">
        <v>80</v>
      </c>
      <c r="CA29">
        <v>3</v>
      </c>
      <c r="CB29">
        <v>2</v>
      </c>
      <c r="CC29">
        <v>5</v>
      </c>
      <c r="CD29">
        <v>0.22</v>
      </c>
      <c r="CE29">
        <v>2.19</v>
      </c>
      <c r="CF29">
        <v>781</v>
      </c>
      <c r="CG29">
        <v>0.92189500599999996</v>
      </c>
      <c r="CH29">
        <v>48</v>
      </c>
      <c r="CI29">
        <v>53</v>
      </c>
      <c r="CJ29" t="s">
        <v>1003</v>
      </c>
      <c r="CK29" t="s">
        <v>1001</v>
      </c>
      <c r="CL29" t="s">
        <v>1005</v>
      </c>
      <c r="CM29" t="s">
        <v>1005</v>
      </c>
      <c r="CN29">
        <v>1.4</v>
      </c>
      <c r="CO29" t="s">
        <v>1021</v>
      </c>
      <c r="CP29" t="s">
        <v>1042</v>
      </c>
      <c r="CQ29" t="s">
        <v>1012</v>
      </c>
      <c r="CR29" t="s">
        <v>998</v>
      </c>
      <c r="CS29" t="s">
        <v>998</v>
      </c>
      <c r="CT29" t="s">
        <v>997</v>
      </c>
      <c r="CU29" t="s">
        <v>997</v>
      </c>
      <c r="CV29" t="s">
        <v>1041</v>
      </c>
      <c r="CW29" t="s">
        <v>1040</v>
      </c>
      <c r="CX29" t="s">
        <v>1004</v>
      </c>
      <c r="CY29" t="s">
        <v>993</v>
      </c>
      <c r="CZ29" t="s">
        <v>1007</v>
      </c>
      <c r="DA29">
        <v>1992</v>
      </c>
      <c r="DB29">
        <v>239</v>
      </c>
      <c r="DC29">
        <v>1</v>
      </c>
      <c r="DD29" t="s">
        <v>1004</v>
      </c>
      <c r="DE29" s="47">
        <v>2.7227722999999999E-2</v>
      </c>
      <c r="DF29" s="47">
        <v>0.85643564400000005</v>
      </c>
      <c r="DG29" s="47">
        <v>0.99140401099999997</v>
      </c>
      <c r="DH29" t="s">
        <v>1129</v>
      </c>
    </row>
    <row r="30" spans="1:112" x14ac:dyDescent="0.25">
      <c r="A30" t="s">
        <v>867</v>
      </c>
      <c r="B30" t="s">
        <v>356</v>
      </c>
      <c r="C30" t="s">
        <v>368</v>
      </c>
      <c r="D30" t="s">
        <v>367</v>
      </c>
      <c r="E30" t="s">
        <v>366</v>
      </c>
      <c r="F30" s="42" t="s">
        <v>1101</v>
      </c>
      <c r="G30" t="s">
        <v>365</v>
      </c>
      <c r="H30" t="s">
        <v>364</v>
      </c>
      <c r="I30" t="s">
        <v>363</v>
      </c>
      <c r="J30" t="s">
        <v>176</v>
      </c>
      <c r="K30" t="s">
        <v>176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 t="s">
        <v>343</v>
      </c>
      <c r="BB30" t="s">
        <v>343</v>
      </c>
      <c r="BC30" t="s">
        <v>343</v>
      </c>
      <c r="BD30" t="s">
        <v>343</v>
      </c>
      <c r="BE30" t="s">
        <v>343</v>
      </c>
      <c r="BF30" t="s">
        <v>343</v>
      </c>
      <c r="BG30" t="s">
        <v>343</v>
      </c>
      <c r="BH30" t="s">
        <v>343</v>
      </c>
      <c r="BI30" t="s">
        <v>343</v>
      </c>
      <c r="BJ30" t="s">
        <v>343</v>
      </c>
      <c r="BK30" t="s">
        <v>343</v>
      </c>
      <c r="BL30" t="s">
        <v>343</v>
      </c>
      <c r="BM30" t="s">
        <v>343</v>
      </c>
      <c r="BN30" t="s">
        <v>343</v>
      </c>
      <c r="BO30" t="s">
        <v>343</v>
      </c>
      <c r="BP30" t="s">
        <v>343</v>
      </c>
      <c r="BQ30" t="s">
        <v>343</v>
      </c>
      <c r="BR30" t="s">
        <v>343</v>
      </c>
      <c r="BS30" t="s">
        <v>343</v>
      </c>
      <c r="BT30" t="s">
        <v>176</v>
      </c>
      <c r="BU30">
        <v>7.7988</v>
      </c>
      <c r="BV30" t="s">
        <v>176</v>
      </c>
      <c r="BW30" t="s">
        <v>176</v>
      </c>
      <c r="BX30">
        <v>0</v>
      </c>
      <c r="BY30">
        <v>0</v>
      </c>
      <c r="BZ30">
        <v>95</v>
      </c>
      <c r="CA30">
        <v>3</v>
      </c>
      <c r="CB30">
        <v>2</v>
      </c>
      <c r="CC30">
        <v>5</v>
      </c>
      <c r="CD30">
        <v>0.2</v>
      </c>
      <c r="CE30">
        <v>2.33</v>
      </c>
      <c r="CF30">
        <v>103</v>
      </c>
      <c r="CG30">
        <v>0.89320388299999998</v>
      </c>
      <c r="CH30">
        <v>75</v>
      </c>
      <c r="CI30">
        <v>75</v>
      </c>
      <c r="CJ30" t="s">
        <v>1003</v>
      </c>
      <c r="CK30" t="s">
        <v>1001</v>
      </c>
      <c r="CL30" t="s">
        <v>1077</v>
      </c>
      <c r="CM30" t="s">
        <v>1077</v>
      </c>
      <c r="CN30">
        <v>21</v>
      </c>
      <c r="CO30" t="s">
        <v>1001</v>
      </c>
      <c r="CP30" t="s">
        <v>1000</v>
      </c>
      <c r="CQ30" t="s">
        <v>999</v>
      </c>
      <c r="CR30" t="s">
        <v>1022</v>
      </c>
      <c r="CS30" t="s">
        <v>1022</v>
      </c>
      <c r="CT30" t="s">
        <v>997</v>
      </c>
      <c r="CU30" t="s">
        <v>997</v>
      </c>
      <c r="CV30" t="s">
        <v>1009</v>
      </c>
      <c r="CW30" t="s">
        <v>1008</v>
      </c>
      <c r="CX30" t="s">
        <v>1004</v>
      </c>
      <c r="CY30" t="s">
        <v>993</v>
      </c>
      <c r="CZ30" t="s">
        <v>1007</v>
      </c>
      <c r="DA30">
        <v>723</v>
      </c>
      <c r="DB30">
        <v>636</v>
      </c>
      <c r="DC30">
        <v>1</v>
      </c>
      <c r="DD30" t="s">
        <v>1004</v>
      </c>
      <c r="DE30" s="47">
        <v>0</v>
      </c>
      <c r="DF30" s="47">
        <v>0.84210526299999999</v>
      </c>
      <c r="DG30" s="47">
        <v>0.97959183699999997</v>
      </c>
      <c r="DH30" t="s">
        <v>1129</v>
      </c>
    </row>
    <row r="31" spans="1:112" x14ac:dyDescent="0.25">
      <c r="A31" t="s">
        <v>239</v>
      </c>
      <c r="B31" t="s">
        <v>356</v>
      </c>
      <c r="C31" t="s">
        <v>355</v>
      </c>
      <c r="D31" t="s">
        <v>367</v>
      </c>
      <c r="E31" t="s">
        <v>381</v>
      </c>
      <c r="F31" s="42" t="s">
        <v>1101</v>
      </c>
      <c r="G31" t="s">
        <v>380</v>
      </c>
      <c r="H31" t="s">
        <v>364</v>
      </c>
      <c r="I31" t="s">
        <v>363</v>
      </c>
      <c r="J31" t="s">
        <v>176</v>
      </c>
      <c r="K31" t="s">
        <v>408</v>
      </c>
      <c r="L31">
        <v>0</v>
      </c>
      <c r="M31">
        <v>0</v>
      </c>
      <c r="N31">
        <v>1</v>
      </c>
      <c r="O31">
        <v>1</v>
      </c>
      <c r="P31">
        <v>1</v>
      </c>
      <c r="Q31">
        <v>-1</v>
      </c>
      <c r="R31">
        <v>-1</v>
      </c>
      <c r="S31">
        <v>-1</v>
      </c>
      <c r="T31">
        <v>1</v>
      </c>
      <c r="U31">
        <v>0</v>
      </c>
      <c r="V31">
        <v>0</v>
      </c>
      <c r="W31">
        <v>0</v>
      </c>
      <c r="X31">
        <v>0</v>
      </c>
      <c r="Y31">
        <v>1</v>
      </c>
      <c r="Z31">
        <v>1</v>
      </c>
      <c r="AA31">
        <v>1</v>
      </c>
      <c r="AB31">
        <v>-1</v>
      </c>
      <c r="AC31">
        <v>-1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1</v>
      </c>
      <c r="AJ31">
        <v>0</v>
      </c>
      <c r="AK31">
        <v>1</v>
      </c>
      <c r="AL31">
        <v>-1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-1</v>
      </c>
      <c r="AV31">
        <v>0</v>
      </c>
      <c r="AW31">
        <v>1</v>
      </c>
      <c r="AX31">
        <v>-1</v>
      </c>
      <c r="AY31">
        <v>1</v>
      </c>
      <c r="AZ31">
        <v>1</v>
      </c>
      <c r="BA31" t="s">
        <v>343</v>
      </c>
      <c r="BB31" t="s">
        <v>399</v>
      </c>
      <c r="BC31" t="s">
        <v>343</v>
      </c>
      <c r="BD31" t="s">
        <v>343</v>
      </c>
      <c r="BE31" t="s">
        <v>343</v>
      </c>
      <c r="BF31" t="s">
        <v>866</v>
      </c>
      <c r="BG31" t="s">
        <v>343</v>
      </c>
      <c r="BH31" t="s">
        <v>343</v>
      </c>
      <c r="BI31" t="s">
        <v>343</v>
      </c>
      <c r="BJ31" t="s">
        <v>343</v>
      </c>
      <c r="BK31" t="s">
        <v>343</v>
      </c>
      <c r="BL31" t="s">
        <v>343</v>
      </c>
      <c r="BM31" t="s">
        <v>343</v>
      </c>
      <c r="BN31" t="s">
        <v>343</v>
      </c>
      <c r="BO31" t="s">
        <v>343</v>
      </c>
      <c r="BP31" t="s">
        <v>343</v>
      </c>
      <c r="BQ31" t="s">
        <v>343</v>
      </c>
      <c r="BR31" t="s">
        <v>343</v>
      </c>
      <c r="BS31" t="s">
        <v>865</v>
      </c>
      <c r="BT31" t="s">
        <v>176</v>
      </c>
      <c r="BU31">
        <v>15.7658</v>
      </c>
      <c r="BV31" t="s">
        <v>176</v>
      </c>
      <c r="BW31" t="s">
        <v>176</v>
      </c>
      <c r="BX31">
        <v>0</v>
      </c>
      <c r="BY31">
        <v>0</v>
      </c>
      <c r="BZ31">
        <v>85</v>
      </c>
      <c r="CA31">
        <v>1</v>
      </c>
      <c r="CB31">
        <v>1</v>
      </c>
      <c r="CC31">
        <v>2</v>
      </c>
      <c r="CD31">
        <v>0.51</v>
      </c>
      <c r="CE31">
        <v>2.67</v>
      </c>
      <c r="CF31">
        <v>441</v>
      </c>
      <c r="CG31">
        <v>0.84353741500000001</v>
      </c>
      <c r="CH31">
        <v>68</v>
      </c>
      <c r="CI31">
        <v>71</v>
      </c>
      <c r="CJ31" t="s">
        <v>1003</v>
      </c>
      <c r="CK31" t="s">
        <v>1001</v>
      </c>
      <c r="CL31" t="s">
        <v>1014</v>
      </c>
      <c r="CM31" t="s">
        <v>1014</v>
      </c>
      <c r="CN31">
        <v>1.2</v>
      </c>
      <c r="CO31" t="s">
        <v>1021</v>
      </c>
      <c r="CP31" t="s">
        <v>1042</v>
      </c>
      <c r="CQ31" t="s">
        <v>1012</v>
      </c>
      <c r="CR31" t="s">
        <v>1018</v>
      </c>
      <c r="CS31" t="s">
        <v>1017</v>
      </c>
      <c r="CT31" t="s">
        <v>997</v>
      </c>
      <c r="CU31" t="s">
        <v>997</v>
      </c>
      <c r="CV31" t="s">
        <v>1016</v>
      </c>
      <c r="CW31" t="s">
        <v>1008</v>
      </c>
      <c r="CX31" t="s">
        <v>1015</v>
      </c>
      <c r="CY31" t="s">
        <v>993</v>
      </c>
      <c r="CZ31" t="s">
        <v>992</v>
      </c>
      <c r="DA31">
        <v>3514</v>
      </c>
      <c r="DB31">
        <v>2692</v>
      </c>
      <c r="DC31">
        <v>0</v>
      </c>
      <c r="DD31" t="s">
        <v>1015</v>
      </c>
      <c r="DE31" s="47">
        <v>6.3025209999999998E-2</v>
      </c>
      <c r="DF31" s="47">
        <v>0.75630252099999995</v>
      </c>
      <c r="DG31" s="47">
        <v>0.98360655699999999</v>
      </c>
      <c r="DH31" t="s">
        <v>1129</v>
      </c>
    </row>
    <row r="32" spans="1:112" x14ac:dyDescent="0.25">
      <c r="A32" t="s">
        <v>249</v>
      </c>
      <c r="B32" t="s">
        <v>356</v>
      </c>
      <c r="C32" t="s">
        <v>368</v>
      </c>
      <c r="D32" t="s">
        <v>367</v>
      </c>
      <c r="E32" t="s">
        <v>366</v>
      </c>
      <c r="F32" s="42" t="s">
        <v>1102</v>
      </c>
      <c r="G32" t="s">
        <v>365</v>
      </c>
      <c r="H32" t="s">
        <v>364</v>
      </c>
      <c r="I32" t="s">
        <v>363</v>
      </c>
      <c r="J32" t="s">
        <v>176</v>
      </c>
      <c r="K32" t="s">
        <v>377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1</v>
      </c>
      <c r="Z32">
        <v>0</v>
      </c>
      <c r="AA32">
        <v>-1</v>
      </c>
      <c r="AB32">
        <v>0</v>
      </c>
      <c r="AC32">
        <v>-1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 t="s">
        <v>343</v>
      </c>
      <c r="BB32" t="s">
        <v>343</v>
      </c>
      <c r="BC32" t="s">
        <v>343</v>
      </c>
      <c r="BD32" t="s">
        <v>343</v>
      </c>
      <c r="BE32" t="s">
        <v>343</v>
      </c>
      <c r="BF32" t="s">
        <v>343</v>
      </c>
      <c r="BG32" t="s">
        <v>343</v>
      </c>
      <c r="BH32" t="s">
        <v>343</v>
      </c>
      <c r="BI32" t="s">
        <v>343</v>
      </c>
      <c r="BJ32" t="s">
        <v>343</v>
      </c>
      <c r="BK32" t="s">
        <v>343</v>
      </c>
      <c r="BL32" t="s">
        <v>343</v>
      </c>
      <c r="BM32" t="s">
        <v>343</v>
      </c>
      <c r="BN32" t="s">
        <v>343</v>
      </c>
      <c r="BO32" t="s">
        <v>343</v>
      </c>
      <c r="BP32" t="s">
        <v>343</v>
      </c>
      <c r="BQ32" t="s">
        <v>343</v>
      </c>
      <c r="BR32" t="s">
        <v>343</v>
      </c>
      <c r="BS32" t="s">
        <v>343</v>
      </c>
      <c r="BT32" t="s">
        <v>176</v>
      </c>
      <c r="BU32">
        <v>50.810600000000001</v>
      </c>
      <c r="BV32" t="s">
        <v>176</v>
      </c>
      <c r="BW32" t="s">
        <v>176</v>
      </c>
      <c r="BX32">
        <v>3</v>
      </c>
      <c r="BY32">
        <v>0</v>
      </c>
      <c r="BZ32">
        <v>50</v>
      </c>
      <c r="CA32">
        <v>3</v>
      </c>
      <c r="CB32">
        <v>3</v>
      </c>
      <c r="CC32">
        <v>6</v>
      </c>
      <c r="CD32">
        <v>0.28000000000000003</v>
      </c>
      <c r="CE32">
        <v>2.04</v>
      </c>
      <c r="CF32">
        <v>56</v>
      </c>
      <c r="CG32">
        <v>0.25</v>
      </c>
      <c r="CH32">
        <v>70</v>
      </c>
      <c r="CI32">
        <v>79</v>
      </c>
      <c r="CJ32" t="s">
        <v>1006</v>
      </c>
      <c r="CK32" t="s">
        <v>1001</v>
      </c>
      <c r="CL32" t="s">
        <v>1005</v>
      </c>
      <c r="CM32" t="s">
        <v>1005</v>
      </c>
      <c r="CN32" t="s">
        <v>993</v>
      </c>
      <c r="CO32" t="s">
        <v>993</v>
      </c>
      <c r="CP32" t="s">
        <v>1065</v>
      </c>
      <c r="CQ32" t="s">
        <v>1026</v>
      </c>
      <c r="CR32" t="s">
        <v>998</v>
      </c>
      <c r="CS32" t="s">
        <v>998</v>
      </c>
      <c r="CT32" t="s">
        <v>997</v>
      </c>
      <c r="CU32" t="s">
        <v>997</v>
      </c>
      <c r="CV32" t="s">
        <v>1064</v>
      </c>
      <c r="CW32" t="s">
        <v>1064</v>
      </c>
      <c r="CX32" t="s">
        <v>1004</v>
      </c>
      <c r="CY32" t="s">
        <v>993</v>
      </c>
      <c r="CZ32" t="s">
        <v>1007</v>
      </c>
      <c r="DA32">
        <v>5110</v>
      </c>
      <c r="DB32">
        <v>2046</v>
      </c>
      <c r="DC32">
        <v>0</v>
      </c>
      <c r="DD32" t="s">
        <v>1004</v>
      </c>
      <c r="DE32" s="47">
        <v>0</v>
      </c>
      <c r="DF32" s="47">
        <v>0</v>
      </c>
      <c r="DG32" s="47">
        <v>0</v>
      </c>
      <c r="DH32" t="s">
        <v>1129</v>
      </c>
    </row>
    <row r="33" spans="1:112" x14ac:dyDescent="0.25">
      <c r="A33" t="s">
        <v>221</v>
      </c>
      <c r="B33" t="s">
        <v>356</v>
      </c>
      <c r="C33" t="s">
        <v>368</v>
      </c>
      <c r="D33" t="s">
        <v>367</v>
      </c>
      <c r="E33" t="s">
        <v>366</v>
      </c>
      <c r="F33" s="42" t="s">
        <v>1102</v>
      </c>
      <c r="G33" t="s">
        <v>365</v>
      </c>
      <c r="H33" t="s">
        <v>364</v>
      </c>
      <c r="I33" t="s">
        <v>363</v>
      </c>
      <c r="J33" t="s">
        <v>362</v>
      </c>
      <c r="K33" t="s">
        <v>176</v>
      </c>
      <c r="L33">
        <v>0</v>
      </c>
      <c r="M33">
        <v>0</v>
      </c>
      <c r="N33">
        <v>1</v>
      </c>
      <c r="O33">
        <v>1</v>
      </c>
      <c r="P33">
        <v>2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1</v>
      </c>
      <c r="Y33">
        <v>2</v>
      </c>
      <c r="Z33">
        <v>1</v>
      </c>
      <c r="AA33">
        <v>-1</v>
      </c>
      <c r="AB33">
        <v>-1</v>
      </c>
      <c r="AC33">
        <v>1</v>
      </c>
      <c r="AD33">
        <v>0</v>
      </c>
      <c r="AE33">
        <v>0</v>
      </c>
      <c r="AF33">
        <v>2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-1</v>
      </c>
      <c r="AM33">
        <v>0</v>
      </c>
      <c r="AN33">
        <v>1</v>
      </c>
      <c r="AO33">
        <v>1</v>
      </c>
      <c r="AP33">
        <v>1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-2</v>
      </c>
      <c r="AW33">
        <v>1</v>
      </c>
      <c r="AX33">
        <v>0</v>
      </c>
      <c r="AY33">
        <v>2</v>
      </c>
      <c r="AZ33">
        <v>0</v>
      </c>
      <c r="BA33" t="s">
        <v>343</v>
      </c>
      <c r="BB33" t="s">
        <v>343</v>
      </c>
      <c r="BC33" t="s">
        <v>343</v>
      </c>
      <c r="BD33" t="s">
        <v>343</v>
      </c>
      <c r="BE33" t="s">
        <v>343</v>
      </c>
      <c r="BF33" t="s">
        <v>343</v>
      </c>
      <c r="BG33" t="s">
        <v>343</v>
      </c>
      <c r="BH33" t="s">
        <v>343</v>
      </c>
      <c r="BI33" t="s">
        <v>343</v>
      </c>
      <c r="BJ33" t="s">
        <v>343</v>
      </c>
      <c r="BK33" t="s">
        <v>343</v>
      </c>
      <c r="BL33" t="s">
        <v>343</v>
      </c>
      <c r="BM33" t="s">
        <v>343</v>
      </c>
      <c r="BN33" t="s">
        <v>343</v>
      </c>
      <c r="BO33" t="s">
        <v>343</v>
      </c>
      <c r="BP33" t="s">
        <v>343</v>
      </c>
      <c r="BQ33" t="s">
        <v>343</v>
      </c>
      <c r="BR33" t="s">
        <v>343</v>
      </c>
      <c r="BS33" t="s">
        <v>343</v>
      </c>
      <c r="BT33" t="s">
        <v>411</v>
      </c>
      <c r="BU33">
        <v>16.148599999999998</v>
      </c>
      <c r="BV33">
        <v>0.45360208800000001</v>
      </c>
      <c r="BW33">
        <v>-9.1844976999999994E-2</v>
      </c>
      <c r="BX33">
        <v>0</v>
      </c>
      <c r="BY33">
        <v>5</v>
      </c>
      <c r="BZ33">
        <v>75</v>
      </c>
      <c r="CA33">
        <v>1</v>
      </c>
      <c r="CB33">
        <v>1</v>
      </c>
      <c r="CC33">
        <v>2</v>
      </c>
      <c r="CD33">
        <v>0.47</v>
      </c>
      <c r="CE33">
        <v>3.11</v>
      </c>
      <c r="CF33">
        <v>298</v>
      </c>
      <c r="CG33">
        <v>0.75838926200000001</v>
      </c>
      <c r="CH33">
        <v>53</v>
      </c>
      <c r="CI33">
        <v>54</v>
      </c>
      <c r="CJ33" t="s">
        <v>1006</v>
      </c>
      <c r="CK33" t="s">
        <v>1021</v>
      </c>
      <c r="CL33" t="s">
        <v>1026</v>
      </c>
      <c r="CM33" t="s">
        <v>1027</v>
      </c>
      <c r="CN33" t="s">
        <v>1026</v>
      </c>
      <c r="CO33" t="s">
        <v>1026</v>
      </c>
      <c r="CP33" t="s">
        <v>1025</v>
      </c>
      <c r="CQ33" t="s">
        <v>1025</v>
      </c>
      <c r="CR33" t="s">
        <v>1011</v>
      </c>
      <c r="CS33" t="s">
        <v>1010</v>
      </c>
      <c r="CT33" t="s">
        <v>997</v>
      </c>
      <c r="CU33" t="s">
        <v>997</v>
      </c>
      <c r="CV33" t="s">
        <v>1008</v>
      </c>
      <c r="CW33" t="s">
        <v>1008</v>
      </c>
      <c r="CX33" t="s">
        <v>1004</v>
      </c>
      <c r="CY33" t="s">
        <v>993</v>
      </c>
      <c r="CZ33" t="s">
        <v>992</v>
      </c>
      <c r="DA33">
        <v>2126</v>
      </c>
      <c r="DB33">
        <v>2113</v>
      </c>
      <c r="DC33">
        <v>0</v>
      </c>
      <c r="DD33" t="s">
        <v>1004</v>
      </c>
      <c r="DE33" s="47">
        <v>3.1847133999999999E-2</v>
      </c>
      <c r="DF33" s="47">
        <v>0.579617834</v>
      </c>
      <c r="DG33" s="47">
        <v>0.96808510599999997</v>
      </c>
      <c r="DH33" t="s">
        <v>1132</v>
      </c>
    </row>
    <row r="34" spans="1:112" x14ac:dyDescent="0.25">
      <c r="A34" t="s">
        <v>864</v>
      </c>
      <c r="B34" t="s">
        <v>356</v>
      </c>
      <c r="C34" t="s">
        <v>355</v>
      </c>
      <c r="D34" t="s">
        <v>367</v>
      </c>
      <c r="E34" t="s">
        <v>366</v>
      </c>
      <c r="F34" s="42" t="s">
        <v>1101</v>
      </c>
      <c r="G34" t="s">
        <v>365</v>
      </c>
      <c r="H34" t="s">
        <v>379</v>
      </c>
      <c r="I34" t="s">
        <v>350</v>
      </c>
      <c r="J34" t="s">
        <v>378</v>
      </c>
      <c r="K34" t="s">
        <v>408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-1</v>
      </c>
      <c r="V34">
        <v>0</v>
      </c>
      <c r="W34">
        <v>0</v>
      </c>
      <c r="X34">
        <v>-1</v>
      </c>
      <c r="Y34">
        <v>0</v>
      </c>
      <c r="Z34">
        <v>1</v>
      </c>
      <c r="AA34">
        <v>0</v>
      </c>
      <c r="AB34">
        <v>-1</v>
      </c>
      <c r="AC34">
        <v>-1</v>
      </c>
      <c r="AD34">
        <v>0</v>
      </c>
      <c r="AE34">
        <v>0</v>
      </c>
      <c r="AF34">
        <v>1</v>
      </c>
      <c r="AG34">
        <v>1</v>
      </c>
      <c r="AH34">
        <v>0</v>
      </c>
      <c r="AI34">
        <v>2</v>
      </c>
      <c r="AJ34">
        <v>-1</v>
      </c>
      <c r="AK34">
        <v>1</v>
      </c>
      <c r="AL34">
        <v>0</v>
      </c>
      <c r="AM34">
        <v>-1</v>
      </c>
      <c r="AN34">
        <v>-1</v>
      </c>
      <c r="AO34">
        <v>-1</v>
      </c>
      <c r="AP34">
        <v>-1</v>
      </c>
      <c r="AQ34">
        <v>0</v>
      </c>
      <c r="AR34">
        <v>0</v>
      </c>
      <c r="AS34">
        <v>-1</v>
      </c>
      <c r="AT34">
        <v>0</v>
      </c>
      <c r="AU34">
        <v>0</v>
      </c>
      <c r="AV34">
        <v>-1</v>
      </c>
      <c r="AW34">
        <v>1</v>
      </c>
      <c r="AX34">
        <v>0</v>
      </c>
      <c r="AY34">
        <v>1</v>
      </c>
      <c r="AZ34">
        <v>0</v>
      </c>
      <c r="BA34" t="s">
        <v>343</v>
      </c>
      <c r="BB34" t="s">
        <v>399</v>
      </c>
      <c r="BC34" t="s">
        <v>343</v>
      </c>
      <c r="BD34" t="s">
        <v>343</v>
      </c>
      <c r="BE34" t="s">
        <v>343</v>
      </c>
      <c r="BF34" t="s">
        <v>343</v>
      </c>
      <c r="BG34" t="s">
        <v>343</v>
      </c>
      <c r="BH34" t="s">
        <v>343</v>
      </c>
      <c r="BI34" t="s">
        <v>343</v>
      </c>
      <c r="BJ34" t="s">
        <v>343</v>
      </c>
      <c r="BK34" t="s">
        <v>839</v>
      </c>
      <c r="BL34" t="s">
        <v>343</v>
      </c>
      <c r="BM34" t="s">
        <v>343</v>
      </c>
      <c r="BN34" t="s">
        <v>343</v>
      </c>
      <c r="BO34" t="s">
        <v>343</v>
      </c>
      <c r="BP34" t="s">
        <v>343</v>
      </c>
      <c r="BQ34" t="s">
        <v>343</v>
      </c>
      <c r="BR34" t="s">
        <v>343</v>
      </c>
      <c r="BS34" t="s">
        <v>343</v>
      </c>
      <c r="BT34" t="s">
        <v>863</v>
      </c>
      <c r="BU34">
        <v>6.2823000000000002</v>
      </c>
      <c r="BV34">
        <v>-0.58692562299999995</v>
      </c>
      <c r="BW34">
        <v>8.6145353999999993E-2</v>
      </c>
      <c r="BX34">
        <v>3</v>
      </c>
      <c r="BY34">
        <v>2</v>
      </c>
      <c r="BZ34">
        <v>95</v>
      </c>
      <c r="CA34">
        <v>0</v>
      </c>
      <c r="CB34">
        <v>0</v>
      </c>
      <c r="CC34">
        <v>0</v>
      </c>
      <c r="CD34">
        <v>0.39</v>
      </c>
      <c r="CE34">
        <v>3.21</v>
      </c>
      <c r="CF34">
        <v>502</v>
      </c>
      <c r="CG34">
        <v>0.87450199200000001</v>
      </c>
      <c r="CH34">
        <v>58</v>
      </c>
      <c r="CI34">
        <v>59</v>
      </c>
      <c r="CJ34" t="s">
        <v>1003</v>
      </c>
      <c r="CK34" t="s">
        <v>1001</v>
      </c>
      <c r="CL34" t="s">
        <v>1005</v>
      </c>
      <c r="CM34" t="s">
        <v>1005</v>
      </c>
      <c r="CN34">
        <v>18</v>
      </c>
      <c r="CO34" t="s">
        <v>1001</v>
      </c>
      <c r="CP34" t="s">
        <v>1000</v>
      </c>
      <c r="CQ34" t="s">
        <v>999</v>
      </c>
      <c r="CR34" t="s">
        <v>1046</v>
      </c>
      <c r="CS34" t="s">
        <v>1017</v>
      </c>
      <c r="CT34" t="s">
        <v>997</v>
      </c>
      <c r="CU34" t="s">
        <v>997</v>
      </c>
      <c r="CV34" t="s">
        <v>1009</v>
      </c>
      <c r="CW34" t="s">
        <v>1008</v>
      </c>
      <c r="CX34" t="s">
        <v>1004</v>
      </c>
      <c r="CY34" t="s">
        <v>993</v>
      </c>
      <c r="CZ34" t="s">
        <v>1007</v>
      </c>
      <c r="DA34">
        <v>361</v>
      </c>
      <c r="DB34">
        <v>343</v>
      </c>
      <c r="DC34">
        <v>1</v>
      </c>
      <c r="DD34" t="s">
        <v>1004</v>
      </c>
      <c r="DE34" s="47">
        <v>0.05</v>
      </c>
      <c r="DF34" s="47">
        <v>0.79642857099999997</v>
      </c>
      <c r="DG34" s="47">
        <v>0.99553571399999996</v>
      </c>
      <c r="DH34" t="s">
        <v>1126</v>
      </c>
    </row>
    <row r="35" spans="1:112" x14ac:dyDescent="0.25">
      <c r="A35" t="s">
        <v>862</v>
      </c>
      <c r="B35" t="s">
        <v>356</v>
      </c>
      <c r="C35" t="s">
        <v>388</v>
      </c>
      <c r="D35" t="s">
        <v>367</v>
      </c>
      <c r="E35" t="s">
        <v>418</v>
      </c>
      <c r="F35" s="42" t="s">
        <v>1101</v>
      </c>
      <c r="G35" t="s">
        <v>365</v>
      </c>
      <c r="H35" t="s">
        <v>379</v>
      </c>
      <c r="I35" t="s">
        <v>358</v>
      </c>
      <c r="J35" t="s">
        <v>176</v>
      </c>
      <c r="K35" t="s">
        <v>373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1</v>
      </c>
      <c r="Y35">
        <v>-1</v>
      </c>
      <c r="Z35">
        <v>0</v>
      </c>
      <c r="AA35">
        <v>-1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-1</v>
      </c>
      <c r="AK35">
        <v>0</v>
      </c>
      <c r="AL35">
        <v>1</v>
      </c>
      <c r="AM35">
        <v>1</v>
      </c>
      <c r="AN35">
        <v>-1</v>
      </c>
      <c r="AO35">
        <v>2</v>
      </c>
      <c r="AP35">
        <v>2</v>
      </c>
      <c r="AQ35">
        <v>0</v>
      </c>
      <c r="AR35">
        <v>0</v>
      </c>
      <c r="AS35">
        <v>1</v>
      </c>
      <c r="AT35">
        <v>0</v>
      </c>
      <c r="AU35">
        <v>-1</v>
      </c>
      <c r="AV35">
        <v>1</v>
      </c>
      <c r="AW35">
        <v>0</v>
      </c>
      <c r="AX35">
        <v>0</v>
      </c>
      <c r="AY35">
        <v>1</v>
      </c>
      <c r="AZ35">
        <v>1</v>
      </c>
      <c r="BA35" t="s">
        <v>793</v>
      </c>
      <c r="BB35" t="s">
        <v>343</v>
      </c>
      <c r="BC35" t="s">
        <v>343</v>
      </c>
      <c r="BD35" t="s">
        <v>343</v>
      </c>
      <c r="BE35" t="s">
        <v>747</v>
      </c>
      <c r="BF35" t="s">
        <v>861</v>
      </c>
      <c r="BG35" t="s">
        <v>343</v>
      </c>
      <c r="BH35" t="s">
        <v>343</v>
      </c>
      <c r="BI35" t="s">
        <v>343</v>
      </c>
      <c r="BJ35" t="s">
        <v>343</v>
      </c>
      <c r="BK35" t="s">
        <v>375</v>
      </c>
      <c r="BL35" t="s">
        <v>343</v>
      </c>
      <c r="BM35" t="s">
        <v>343</v>
      </c>
      <c r="BN35" t="s">
        <v>343</v>
      </c>
      <c r="BO35" t="s">
        <v>343</v>
      </c>
      <c r="BP35" t="s">
        <v>343</v>
      </c>
      <c r="BQ35" t="s">
        <v>343</v>
      </c>
      <c r="BR35" t="s">
        <v>343</v>
      </c>
      <c r="BS35" t="s">
        <v>343</v>
      </c>
      <c r="BT35" t="s">
        <v>176</v>
      </c>
      <c r="BU35">
        <v>3.0394999999999999</v>
      </c>
      <c r="BV35" t="s">
        <v>176</v>
      </c>
      <c r="BW35" t="s">
        <v>176</v>
      </c>
      <c r="BX35">
        <v>0</v>
      </c>
      <c r="BY35">
        <v>0</v>
      </c>
      <c r="BZ35">
        <v>90</v>
      </c>
      <c r="CA35">
        <v>1</v>
      </c>
      <c r="CB35">
        <v>1</v>
      </c>
      <c r="CC35">
        <v>2</v>
      </c>
      <c r="CD35">
        <v>0.57999999999999996</v>
      </c>
      <c r="CE35">
        <v>3.33</v>
      </c>
      <c r="CF35">
        <v>1770</v>
      </c>
      <c r="CG35">
        <v>0.919774011</v>
      </c>
      <c r="CH35">
        <v>74</v>
      </c>
      <c r="CI35">
        <v>76</v>
      </c>
      <c r="CJ35" t="s">
        <v>1003</v>
      </c>
      <c r="CK35" t="s">
        <v>1001</v>
      </c>
      <c r="CL35" t="s">
        <v>1005</v>
      </c>
      <c r="CM35" t="s">
        <v>1005</v>
      </c>
      <c r="CN35">
        <v>0.28000000000000003</v>
      </c>
      <c r="CO35" t="s">
        <v>1021</v>
      </c>
      <c r="CP35" t="s">
        <v>1051</v>
      </c>
      <c r="CQ35" t="s">
        <v>1032</v>
      </c>
      <c r="CR35" t="s">
        <v>998</v>
      </c>
      <c r="CS35" t="s">
        <v>998</v>
      </c>
      <c r="CT35" t="s">
        <v>997</v>
      </c>
      <c r="CU35" t="s">
        <v>997</v>
      </c>
      <c r="CV35" t="s">
        <v>1050</v>
      </c>
      <c r="CW35" t="s">
        <v>1040</v>
      </c>
      <c r="CX35" t="s">
        <v>1034</v>
      </c>
      <c r="CY35" t="s">
        <v>1043</v>
      </c>
      <c r="CZ35" t="s">
        <v>992</v>
      </c>
      <c r="DA35">
        <v>1483</v>
      </c>
      <c r="DB35">
        <v>895</v>
      </c>
      <c r="DC35">
        <v>0</v>
      </c>
      <c r="DD35" t="s">
        <v>1034</v>
      </c>
      <c r="DE35" s="47">
        <v>4.0883978000000001E-2</v>
      </c>
      <c r="DF35" s="47">
        <v>0.85966850800000005</v>
      </c>
      <c r="DG35" s="47">
        <v>0.98856416800000002</v>
      </c>
      <c r="DH35" t="s">
        <v>1129</v>
      </c>
    </row>
    <row r="36" spans="1:112" x14ac:dyDescent="0.25">
      <c r="A36" t="s">
        <v>205</v>
      </c>
      <c r="B36" t="s">
        <v>356</v>
      </c>
      <c r="C36" t="s">
        <v>355</v>
      </c>
      <c r="D36" t="s">
        <v>367</v>
      </c>
      <c r="E36" t="s">
        <v>176</v>
      </c>
      <c r="F36" s="42" t="s">
        <v>1101</v>
      </c>
      <c r="G36" t="s">
        <v>352</v>
      </c>
      <c r="H36" t="s">
        <v>351</v>
      </c>
      <c r="I36" t="s">
        <v>358</v>
      </c>
      <c r="J36" t="s">
        <v>176</v>
      </c>
      <c r="K36" t="s">
        <v>402</v>
      </c>
      <c r="L36">
        <v>0</v>
      </c>
      <c r="M36">
        <v>1</v>
      </c>
      <c r="N36">
        <v>1</v>
      </c>
      <c r="O36">
        <v>0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-1</v>
      </c>
      <c r="Y36">
        <v>0</v>
      </c>
      <c r="Z36">
        <v>0</v>
      </c>
      <c r="AA36">
        <v>0</v>
      </c>
      <c r="AB36">
        <v>-1</v>
      </c>
      <c r="AC36">
        <v>-1</v>
      </c>
      <c r="AD36">
        <v>0</v>
      </c>
      <c r="AE36">
        <v>0</v>
      </c>
      <c r="AF36">
        <v>-1</v>
      </c>
      <c r="AG36">
        <v>0</v>
      </c>
      <c r="AH36">
        <v>-1</v>
      </c>
      <c r="AI36">
        <v>0</v>
      </c>
      <c r="AJ36">
        <v>-1</v>
      </c>
      <c r="AK36">
        <v>-1</v>
      </c>
      <c r="AL36">
        <v>0</v>
      </c>
      <c r="AM36">
        <v>-1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1</v>
      </c>
      <c r="AX36">
        <v>0</v>
      </c>
      <c r="AY36">
        <v>1</v>
      </c>
      <c r="AZ36">
        <v>-1</v>
      </c>
      <c r="BA36" t="s">
        <v>343</v>
      </c>
      <c r="BB36" t="s">
        <v>399</v>
      </c>
      <c r="BC36" t="s">
        <v>343</v>
      </c>
      <c r="BD36" t="s">
        <v>343</v>
      </c>
      <c r="BE36" t="s">
        <v>343</v>
      </c>
      <c r="BF36" t="s">
        <v>343</v>
      </c>
      <c r="BG36" t="s">
        <v>343</v>
      </c>
      <c r="BH36" t="s">
        <v>343</v>
      </c>
      <c r="BI36" t="s">
        <v>343</v>
      </c>
      <c r="BJ36" t="s">
        <v>343</v>
      </c>
      <c r="BK36" t="s">
        <v>343</v>
      </c>
      <c r="BL36" t="s">
        <v>343</v>
      </c>
      <c r="BM36" t="s">
        <v>343</v>
      </c>
      <c r="BN36" t="s">
        <v>343</v>
      </c>
      <c r="BO36" t="s">
        <v>343</v>
      </c>
      <c r="BP36" t="s">
        <v>343</v>
      </c>
      <c r="BQ36" t="s">
        <v>343</v>
      </c>
      <c r="BR36" t="s">
        <v>343</v>
      </c>
      <c r="BS36" t="s">
        <v>343</v>
      </c>
      <c r="BT36" t="s">
        <v>176</v>
      </c>
      <c r="BU36">
        <v>2.2523</v>
      </c>
      <c r="BV36" t="s">
        <v>176</v>
      </c>
      <c r="BW36" t="s">
        <v>176</v>
      </c>
      <c r="BX36">
        <v>1</v>
      </c>
      <c r="BY36">
        <v>0</v>
      </c>
      <c r="BZ36">
        <v>90</v>
      </c>
      <c r="CA36">
        <v>1</v>
      </c>
      <c r="CB36">
        <v>1</v>
      </c>
      <c r="CC36">
        <v>2</v>
      </c>
      <c r="CD36">
        <v>0.79</v>
      </c>
      <c r="CE36">
        <v>1.93</v>
      </c>
      <c r="CF36">
        <v>150</v>
      </c>
      <c r="CG36">
        <v>0.84666666700000004</v>
      </c>
      <c r="CH36" t="s">
        <v>176</v>
      </c>
      <c r="CI36" t="s">
        <v>176</v>
      </c>
      <c r="CJ36" t="s">
        <v>176</v>
      </c>
      <c r="CK36" t="s">
        <v>176</v>
      </c>
      <c r="CL36" t="s">
        <v>176</v>
      </c>
      <c r="CM36" t="s">
        <v>176</v>
      </c>
      <c r="CN36" t="s">
        <v>176</v>
      </c>
      <c r="CO36" t="s">
        <v>176</v>
      </c>
      <c r="CP36" t="s">
        <v>176</v>
      </c>
      <c r="CQ36" t="s">
        <v>176</v>
      </c>
      <c r="CR36" t="s">
        <v>176</v>
      </c>
      <c r="CS36" t="s">
        <v>176</v>
      </c>
      <c r="CT36" t="s">
        <v>176</v>
      </c>
      <c r="CU36" t="s">
        <v>176</v>
      </c>
      <c r="CV36" t="s">
        <v>176</v>
      </c>
      <c r="CW36" t="s">
        <v>176</v>
      </c>
      <c r="CX36" t="s">
        <v>176</v>
      </c>
      <c r="CY36" t="s">
        <v>176</v>
      </c>
      <c r="CZ36" t="s">
        <v>176</v>
      </c>
      <c r="DA36" t="s">
        <v>176</v>
      </c>
      <c r="DB36" t="s">
        <v>176</v>
      </c>
      <c r="DC36" t="s">
        <v>176</v>
      </c>
      <c r="DD36" t="s">
        <v>176</v>
      </c>
      <c r="DE36" s="47">
        <v>0.115384615</v>
      </c>
      <c r="DF36" s="47">
        <v>0.679487179</v>
      </c>
      <c r="DG36" s="47">
        <v>1</v>
      </c>
      <c r="DH36" t="s">
        <v>1129</v>
      </c>
    </row>
    <row r="37" spans="1:112" x14ac:dyDescent="0.25">
      <c r="A37" t="s">
        <v>271</v>
      </c>
      <c r="B37" t="s">
        <v>356</v>
      </c>
      <c r="C37" t="s">
        <v>355</v>
      </c>
      <c r="D37" t="s">
        <v>367</v>
      </c>
      <c r="E37" t="s">
        <v>381</v>
      </c>
      <c r="F37" s="42" t="s">
        <v>1101</v>
      </c>
      <c r="G37" t="s">
        <v>365</v>
      </c>
      <c r="H37" t="s">
        <v>364</v>
      </c>
      <c r="I37" t="s">
        <v>387</v>
      </c>
      <c r="J37" t="s">
        <v>176</v>
      </c>
      <c r="K37" t="s">
        <v>402</v>
      </c>
      <c r="L37">
        <v>0</v>
      </c>
      <c r="M37">
        <v>0</v>
      </c>
      <c r="N37">
        <v>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 t="s">
        <v>343</v>
      </c>
      <c r="BB37" t="s">
        <v>553</v>
      </c>
      <c r="BC37" t="s">
        <v>343</v>
      </c>
      <c r="BD37" t="s">
        <v>343</v>
      </c>
      <c r="BE37" t="s">
        <v>343</v>
      </c>
      <c r="BF37" t="s">
        <v>343</v>
      </c>
      <c r="BG37" t="s">
        <v>343</v>
      </c>
      <c r="BH37" t="s">
        <v>343</v>
      </c>
      <c r="BI37" t="s">
        <v>343</v>
      </c>
      <c r="BJ37" t="s">
        <v>343</v>
      </c>
      <c r="BK37" t="s">
        <v>343</v>
      </c>
      <c r="BL37" t="s">
        <v>343</v>
      </c>
      <c r="BM37" t="s">
        <v>343</v>
      </c>
      <c r="BN37" t="s">
        <v>343</v>
      </c>
      <c r="BO37" t="s">
        <v>343</v>
      </c>
      <c r="BP37" t="s">
        <v>343</v>
      </c>
      <c r="BQ37" t="s">
        <v>455</v>
      </c>
      <c r="BR37" t="s">
        <v>343</v>
      </c>
      <c r="BS37" t="s">
        <v>343</v>
      </c>
      <c r="BT37" t="s">
        <v>176</v>
      </c>
      <c r="BU37">
        <v>15.7247</v>
      </c>
      <c r="BV37" t="s">
        <v>176</v>
      </c>
      <c r="BW37" t="s">
        <v>176</v>
      </c>
      <c r="BX37">
        <v>0</v>
      </c>
      <c r="BY37">
        <v>0</v>
      </c>
      <c r="BZ37">
        <v>90</v>
      </c>
      <c r="CA37">
        <v>1</v>
      </c>
      <c r="CB37">
        <v>1</v>
      </c>
      <c r="CC37">
        <v>2</v>
      </c>
      <c r="CD37">
        <v>0.3</v>
      </c>
      <c r="CE37">
        <v>2.0299999999999998</v>
      </c>
      <c r="CF37">
        <v>786</v>
      </c>
      <c r="CG37">
        <v>0.889312977</v>
      </c>
      <c r="CH37">
        <v>68</v>
      </c>
      <c r="CI37">
        <v>69</v>
      </c>
      <c r="CJ37" t="s">
        <v>1003</v>
      </c>
      <c r="CK37" t="s">
        <v>1001</v>
      </c>
      <c r="CL37" t="s">
        <v>1005</v>
      </c>
      <c r="CM37" t="s">
        <v>1005</v>
      </c>
      <c r="CN37">
        <v>1</v>
      </c>
      <c r="CO37" t="s">
        <v>1021</v>
      </c>
      <c r="CP37" t="s">
        <v>1053</v>
      </c>
      <c r="CQ37" t="s">
        <v>1032</v>
      </c>
      <c r="CR37" t="s">
        <v>998</v>
      </c>
      <c r="CS37" t="s">
        <v>998</v>
      </c>
      <c r="CT37" t="s">
        <v>997</v>
      </c>
      <c r="CU37" t="s">
        <v>997</v>
      </c>
      <c r="CV37" t="s">
        <v>1041</v>
      </c>
      <c r="CW37" t="s">
        <v>1040</v>
      </c>
      <c r="CX37" t="s">
        <v>1015</v>
      </c>
      <c r="CY37" t="s">
        <v>993</v>
      </c>
      <c r="CZ37" t="s">
        <v>992</v>
      </c>
      <c r="DA37">
        <v>951</v>
      </c>
      <c r="DB37">
        <v>755</v>
      </c>
      <c r="DC37">
        <v>0</v>
      </c>
      <c r="DD37" t="s">
        <v>1015</v>
      </c>
      <c r="DE37" s="47">
        <v>2.9411764999999999E-2</v>
      </c>
      <c r="DF37" s="47">
        <v>0.821078431</v>
      </c>
      <c r="DG37" s="47">
        <v>0.97953216399999998</v>
      </c>
      <c r="DH37" t="s">
        <v>1129</v>
      </c>
    </row>
    <row r="38" spans="1:112" x14ac:dyDescent="0.25">
      <c r="A38" t="s">
        <v>860</v>
      </c>
      <c r="B38" t="s">
        <v>356</v>
      </c>
      <c r="C38" t="s">
        <v>355</v>
      </c>
      <c r="D38" t="s">
        <v>367</v>
      </c>
      <c r="E38" t="s">
        <v>366</v>
      </c>
      <c r="F38" s="42" t="s">
        <v>1101</v>
      </c>
      <c r="G38" t="s">
        <v>352</v>
      </c>
      <c r="H38" t="s">
        <v>379</v>
      </c>
      <c r="I38" t="s">
        <v>350</v>
      </c>
      <c r="J38" t="s">
        <v>176</v>
      </c>
      <c r="K38" t="s">
        <v>348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</v>
      </c>
      <c r="Y38">
        <v>0</v>
      </c>
      <c r="Z38">
        <v>0</v>
      </c>
      <c r="AA38">
        <v>-1</v>
      </c>
      <c r="AB38">
        <v>-1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-1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-1</v>
      </c>
      <c r="AW38">
        <v>0</v>
      </c>
      <c r="AX38">
        <v>0</v>
      </c>
      <c r="AY38">
        <v>0</v>
      </c>
      <c r="AZ38">
        <v>0</v>
      </c>
      <c r="BA38" t="s">
        <v>343</v>
      </c>
      <c r="BB38" t="s">
        <v>399</v>
      </c>
      <c r="BC38" t="s">
        <v>343</v>
      </c>
      <c r="BD38" t="s">
        <v>343</v>
      </c>
      <c r="BE38" t="s">
        <v>343</v>
      </c>
      <c r="BF38" t="s">
        <v>343</v>
      </c>
      <c r="BG38" t="s">
        <v>343</v>
      </c>
      <c r="BH38" t="s">
        <v>343</v>
      </c>
      <c r="BI38" t="s">
        <v>343</v>
      </c>
      <c r="BJ38" t="s">
        <v>343</v>
      </c>
      <c r="BK38" t="s">
        <v>523</v>
      </c>
      <c r="BL38" t="s">
        <v>343</v>
      </c>
      <c r="BM38" t="s">
        <v>343</v>
      </c>
      <c r="BN38" t="s">
        <v>343</v>
      </c>
      <c r="BO38" t="s">
        <v>343</v>
      </c>
      <c r="BP38" t="s">
        <v>842</v>
      </c>
      <c r="BQ38" t="s">
        <v>343</v>
      </c>
      <c r="BR38" t="s">
        <v>343</v>
      </c>
      <c r="BS38" t="s">
        <v>343</v>
      </c>
      <c r="BT38" t="s">
        <v>176</v>
      </c>
      <c r="BU38">
        <v>0</v>
      </c>
      <c r="BV38" t="s">
        <v>176</v>
      </c>
      <c r="BW38" t="s">
        <v>176</v>
      </c>
      <c r="BX38">
        <v>2</v>
      </c>
      <c r="BY38">
        <v>30</v>
      </c>
      <c r="BZ38">
        <v>90</v>
      </c>
      <c r="CA38">
        <v>1</v>
      </c>
      <c r="CB38">
        <v>1</v>
      </c>
      <c r="CC38">
        <v>2</v>
      </c>
      <c r="CD38">
        <v>0.66</v>
      </c>
      <c r="CE38">
        <v>1.9</v>
      </c>
      <c r="CF38">
        <v>369</v>
      </c>
      <c r="CG38">
        <v>0.86720867199999996</v>
      </c>
      <c r="CH38">
        <v>24</v>
      </c>
      <c r="CI38">
        <v>25</v>
      </c>
      <c r="CJ38" t="s">
        <v>1003</v>
      </c>
      <c r="CK38" t="s">
        <v>1001</v>
      </c>
      <c r="CL38" t="s">
        <v>1014</v>
      </c>
      <c r="CM38" t="s">
        <v>1014</v>
      </c>
      <c r="CN38">
        <v>4.3</v>
      </c>
      <c r="CO38" t="s">
        <v>1001</v>
      </c>
      <c r="CP38" t="s">
        <v>1000</v>
      </c>
      <c r="CQ38" t="s">
        <v>999</v>
      </c>
      <c r="CR38" t="s">
        <v>1011</v>
      </c>
      <c r="CS38" t="s">
        <v>1010</v>
      </c>
      <c r="CT38" t="s">
        <v>997</v>
      </c>
      <c r="CU38" t="s">
        <v>997</v>
      </c>
      <c r="CV38" t="s">
        <v>1009</v>
      </c>
      <c r="CW38" t="s">
        <v>1008</v>
      </c>
      <c r="CX38" t="s">
        <v>1004</v>
      </c>
      <c r="CY38" t="s">
        <v>993</v>
      </c>
      <c r="CZ38" t="s">
        <v>1007</v>
      </c>
      <c r="DA38">
        <v>368</v>
      </c>
      <c r="DB38">
        <v>193</v>
      </c>
      <c r="DC38">
        <v>1</v>
      </c>
      <c r="DD38" t="s">
        <v>1004</v>
      </c>
      <c r="DE38" s="47">
        <v>4.1237112999999999E-2</v>
      </c>
      <c r="DF38" s="47">
        <v>0.74742268000000001</v>
      </c>
      <c r="DG38" s="47">
        <v>0.99315068500000003</v>
      </c>
      <c r="DH38" t="s">
        <v>1129</v>
      </c>
    </row>
    <row r="39" spans="1:112" x14ac:dyDescent="0.25">
      <c r="A39" t="s">
        <v>859</v>
      </c>
      <c r="B39" t="s">
        <v>356</v>
      </c>
      <c r="C39" t="s">
        <v>388</v>
      </c>
      <c r="D39" t="s">
        <v>367</v>
      </c>
      <c r="E39" t="s">
        <v>366</v>
      </c>
      <c r="F39" s="42" t="s">
        <v>1101</v>
      </c>
      <c r="G39" t="s">
        <v>365</v>
      </c>
      <c r="H39" t="s">
        <v>359</v>
      </c>
      <c r="I39" t="s">
        <v>358</v>
      </c>
      <c r="J39" t="s">
        <v>176</v>
      </c>
      <c r="K39" t="s">
        <v>377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1</v>
      </c>
      <c r="Z39">
        <v>1</v>
      </c>
      <c r="AA39">
        <v>-2</v>
      </c>
      <c r="AB39">
        <v>-1</v>
      </c>
      <c r="AC39">
        <v>-1</v>
      </c>
      <c r="AD39">
        <v>-1</v>
      </c>
      <c r="AE39">
        <v>-1</v>
      </c>
      <c r="AF39">
        <v>0</v>
      </c>
      <c r="AG39">
        <v>1</v>
      </c>
      <c r="AH39">
        <v>-1</v>
      </c>
      <c r="AI39">
        <v>1</v>
      </c>
      <c r="AJ39">
        <v>1</v>
      </c>
      <c r="AK39">
        <v>0</v>
      </c>
      <c r="AL39">
        <v>-1</v>
      </c>
      <c r="AM39">
        <v>-1</v>
      </c>
      <c r="AN39">
        <v>0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1</v>
      </c>
      <c r="AV39">
        <v>-1</v>
      </c>
      <c r="AW39">
        <v>1</v>
      </c>
      <c r="AX39">
        <v>0</v>
      </c>
      <c r="AY39">
        <v>1</v>
      </c>
      <c r="AZ39">
        <v>1</v>
      </c>
      <c r="BA39" t="s">
        <v>343</v>
      </c>
      <c r="BB39" t="s">
        <v>343</v>
      </c>
      <c r="BC39" t="s">
        <v>824</v>
      </c>
      <c r="BD39" t="s">
        <v>343</v>
      </c>
      <c r="BE39" t="s">
        <v>343</v>
      </c>
      <c r="BF39" t="s">
        <v>343</v>
      </c>
      <c r="BG39" t="s">
        <v>343</v>
      </c>
      <c r="BH39" t="s">
        <v>343</v>
      </c>
      <c r="BI39" t="s">
        <v>343</v>
      </c>
      <c r="BJ39" t="s">
        <v>343</v>
      </c>
      <c r="BK39" t="s">
        <v>343</v>
      </c>
      <c r="BL39" t="s">
        <v>343</v>
      </c>
      <c r="BM39" t="s">
        <v>343</v>
      </c>
      <c r="BN39" t="s">
        <v>343</v>
      </c>
      <c r="BO39" t="s">
        <v>343</v>
      </c>
      <c r="BP39" t="s">
        <v>343</v>
      </c>
      <c r="BQ39" t="s">
        <v>343</v>
      </c>
      <c r="BR39" t="s">
        <v>343</v>
      </c>
      <c r="BS39" t="s">
        <v>343</v>
      </c>
      <c r="BT39" t="s">
        <v>176</v>
      </c>
      <c r="BU39">
        <v>11.9107</v>
      </c>
      <c r="BV39" t="s">
        <v>176</v>
      </c>
      <c r="BW39" t="s">
        <v>176</v>
      </c>
      <c r="BX39">
        <v>0</v>
      </c>
      <c r="BY39">
        <v>0</v>
      </c>
      <c r="BZ39">
        <v>100</v>
      </c>
      <c r="CA39">
        <v>2</v>
      </c>
      <c r="CB39">
        <v>1</v>
      </c>
      <c r="CC39">
        <v>3</v>
      </c>
      <c r="CD39">
        <v>0.45</v>
      </c>
      <c r="CE39">
        <v>3.47</v>
      </c>
      <c r="CF39">
        <v>403</v>
      </c>
      <c r="CG39">
        <v>0.86352357300000004</v>
      </c>
      <c r="CH39">
        <v>43</v>
      </c>
      <c r="CI39">
        <v>50</v>
      </c>
      <c r="CJ39" t="s">
        <v>1006</v>
      </c>
      <c r="CK39" t="s">
        <v>1001</v>
      </c>
      <c r="CL39" t="s">
        <v>1005</v>
      </c>
      <c r="CM39" t="s">
        <v>1005</v>
      </c>
      <c r="CN39" t="s">
        <v>993</v>
      </c>
      <c r="CO39" t="s">
        <v>993</v>
      </c>
      <c r="CP39" t="s">
        <v>1035</v>
      </c>
      <c r="CQ39" t="s">
        <v>1026</v>
      </c>
      <c r="CR39" t="s">
        <v>998</v>
      </c>
      <c r="CS39" t="s">
        <v>998</v>
      </c>
      <c r="CT39" t="s">
        <v>997</v>
      </c>
      <c r="CU39" t="s">
        <v>997</v>
      </c>
      <c r="CV39" t="s">
        <v>1047</v>
      </c>
      <c r="CW39" t="s">
        <v>1026</v>
      </c>
      <c r="CX39" t="s">
        <v>1004</v>
      </c>
      <c r="CY39" t="s">
        <v>993</v>
      </c>
      <c r="CZ39" t="s">
        <v>992</v>
      </c>
      <c r="DA39">
        <v>4748</v>
      </c>
      <c r="DB39">
        <v>2222</v>
      </c>
      <c r="DC39">
        <v>0</v>
      </c>
      <c r="DD39" t="s">
        <v>1004</v>
      </c>
      <c r="DE39" s="47">
        <v>6.0606061000000003E-2</v>
      </c>
      <c r="DF39" s="47">
        <v>0.75757575799999999</v>
      </c>
      <c r="DG39" s="47">
        <v>0.97765363100000002</v>
      </c>
      <c r="DH39" t="s">
        <v>1129</v>
      </c>
    </row>
    <row r="40" spans="1:112" x14ac:dyDescent="0.25">
      <c r="A40" t="s">
        <v>858</v>
      </c>
      <c r="B40" t="s">
        <v>356</v>
      </c>
      <c r="C40" t="s">
        <v>355</v>
      </c>
      <c r="D40" t="s">
        <v>367</v>
      </c>
      <c r="E40" t="s">
        <v>366</v>
      </c>
      <c r="F40" s="42" t="s">
        <v>1101</v>
      </c>
      <c r="G40" t="s">
        <v>365</v>
      </c>
      <c r="H40" t="s">
        <v>364</v>
      </c>
      <c r="I40" t="s">
        <v>350</v>
      </c>
      <c r="J40" t="s">
        <v>349</v>
      </c>
      <c r="K40" t="s">
        <v>361</v>
      </c>
      <c r="L40">
        <v>0</v>
      </c>
      <c r="M40">
        <v>0</v>
      </c>
      <c r="N40">
        <v>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1</v>
      </c>
      <c r="U40">
        <v>-1</v>
      </c>
      <c r="V40">
        <v>1</v>
      </c>
      <c r="W40">
        <v>1</v>
      </c>
      <c r="X40">
        <v>1</v>
      </c>
      <c r="Y40">
        <v>0</v>
      </c>
      <c r="Z40">
        <v>-1</v>
      </c>
      <c r="AA40">
        <v>-2</v>
      </c>
      <c r="AB40">
        <v>-1</v>
      </c>
      <c r="AC40">
        <v>-1</v>
      </c>
      <c r="AD40">
        <v>0</v>
      </c>
      <c r="AE40">
        <v>1</v>
      </c>
      <c r="AF40">
        <v>1</v>
      </c>
      <c r="AG40">
        <v>1</v>
      </c>
      <c r="AH40">
        <v>0</v>
      </c>
      <c r="AI40">
        <v>1</v>
      </c>
      <c r="AJ40">
        <v>-1</v>
      </c>
      <c r="AK40">
        <v>1</v>
      </c>
      <c r="AL40">
        <v>-1</v>
      </c>
      <c r="AM40">
        <v>1</v>
      </c>
      <c r="AN40">
        <v>1</v>
      </c>
      <c r="AO40">
        <v>-1</v>
      </c>
      <c r="AP40">
        <v>-1</v>
      </c>
      <c r="AQ40">
        <v>-1</v>
      </c>
      <c r="AR40">
        <v>1</v>
      </c>
      <c r="AS40">
        <v>0</v>
      </c>
      <c r="AT40">
        <v>0</v>
      </c>
      <c r="AU40">
        <v>-1</v>
      </c>
      <c r="AV40">
        <v>1</v>
      </c>
      <c r="AW40">
        <v>1</v>
      </c>
      <c r="AX40">
        <v>-1</v>
      </c>
      <c r="AY40">
        <v>1</v>
      </c>
      <c r="AZ40">
        <v>1</v>
      </c>
      <c r="BA40" t="s">
        <v>343</v>
      </c>
      <c r="BB40" t="s">
        <v>399</v>
      </c>
      <c r="BC40" t="s">
        <v>343</v>
      </c>
      <c r="BD40" t="s">
        <v>343</v>
      </c>
      <c r="BE40" t="s">
        <v>343</v>
      </c>
      <c r="BF40" t="s">
        <v>343</v>
      </c>
      <c r="BG40" t="s">
        <v>343</v>
      </c>
      <c r="BH40" t="s">
        <v>343</v>
      </c>
      <c r="BI40" t="s">
        <v>343</v>
      </c>
      <c r="BJ40" t="s">
        <v>343</v>
      </c>
      <c r="BK40" t="s">
        <v>343</v>
      </c>
      <c r="BL40" t="s">
        <v>343</v>
      </c>
      <c r="BM40" t="s">
        <v>343</v>
      </c>
      <c r="BN40" t="s">
        <v>343</v>
      </c>
      <c r="BO40" t="s">
        <v>343</v>
      </c>
      <c r="BP40" t="s">
        <v>343</v>
      </c>
      <c r="BQ40" t="s">
        <v>343</v>
      </c>
      <c r="BR40" t="s">
        <v>343</v>
      </c>
      <c r="BS40" t="s">
        <v>343</v>
      </c>
      <c r="BT40" t="s">
        <v>176</v>
      </c>
      <c r="BU40">
        <v>22.355499999999999</v>
      </c>
      <c r="BV40">
        <v>0.98819963700000002</v>
      </c>
      <c r="BW40">
        <v>0.81552547399999997</v>
      </c>
      <c r="BX40">
        <v>0</v>
      </c>
      <c r="BY40">
        <v>0</v>
      </c>
      <c r="BZ40">
        <v>90</v>
      </c>
      <c r="CA40">
        <v>1</v>
      </c>
      <c r="CB40">
        <v>1</v>
      </c>
      <c r="CC40">
        <v>2</v>
      </c>
      <c r="CD40">
        <v>0.49</v>
      </c>
      <c r="CE40">
        <v>1.83</v>
      </c>
      <c r="CF40">
        <v>399</v>
      </c>
      <c r="CG40">
        <v>0.854636591</v>
      </c>
      <c r="CH40">
        <v>46</v>
      </c>
      <c r="CI40">
        <v>47</v>
      </c>
      <c r="CJ40" t="s">
        <v>1006</v>
      </c>
      <c r="CK40" t="s">
        <v>1021</v>
      </c>
      <c r="CL40" t="s">
        <v>1026</v>
      </c>
      <c r="CM40" t="s">
        <v>1027</v>
      </c>
      <c r="CN40" t="s">
        <v>1026</v>
      </c>
      <c r="CO40" t="s">
        <v>1026</v>
      </c>
      <c r="CP40" t="s">
        <v>1025</v>
      </c>
      <c r="CQ40" t="s">
        <v>1025</v>
      </c>
      <c r="CR40" t="s">
        <v>1046</v>
      </c>
      <c r="CS40" t="s">
        <v>1017</v>
      </c>
      <c r="CT40" t="s">
        <v>997</v>
      </c>
      <c r="CU40" t="s">
        <v>997</v>
      </c>
      <c r="CV40" t="s">
        <v>1008</v>
      </c>
      <c r="CW40" t="s">
        <v>1008</v>
      </c>
      <c r="CX40" t="s">
        <v>1004</v>
      </c>
      <c r="CY40" t="s">
        <v>993</v>
      </c>
      <c r="CZ40" t="s">
        <v>1007</v>
      </c>
      <c r="DA40">
        <v>2022</v>
      </c>
      <c r="DB40">
        <v>1988</v>
      </c>
      <c r="DC40">
        <v>0</v>
      </c>
      <c r="DD40" t="s">
        <v>1004</v>
      </c>
      <c r="DE40" s="47">
        <v>7.1428570999999996E-2</v>
      </c>
      <c r="DF40" s="47">
        <v>0.76190476200000001</v>
      </c>
      <c r="DG40" s="47">
        <v>0.98765432099999995</v>
      </c>
      <c r="DH40" t="s">
        <v>1129</v>
      </c>
    </row>
    <row r="41" spans="1:112" x14ac:dyDescent="0.25">
      <c r="A41" t="s">
        <v>857</v>
      </c>
      <c r="B41" t="s">
        <v>356</v>
      </c>
      <c r="C41" t="s">
        <v>388</v>
      </c>
      <c r="D41" t="s">
        <v>367</v>
      </c>
      <c r="E41" t="s">
        <v>381</v>
      </c>
      <c r="F41" s="42" t="s">
        <v>1101</v>
      </c>
      <c r="G41" t="s">
        <v>365</v>
      </c>
      <c r="H41" t="s">
        <v>359</v>
      </c>
      <c r="I41" t="s">
        <v>363</v>
      </c>
      <c r="J41" t="s">
        <v>362</v>
      </c>
      <c r="K41" t="s">
        <v>386</v>
      </c>
      <c r="L41">
        <v>1</v>
      </c>
      <c r="M41">
        <v>1</v>
      </c>
      <c r="N41">
        <v>0</v>
      </c>
      <c r="O41">
        <v>1</v>
      </c>
      <c r="P41">
        <v>0</v>
      </c>
      <c r="Q41">
        <v>-1</v>
      </c>
      <c r="R41">
        <v>-1</v>
      </c>
      <c r="S41">
        <v>-1</v>
      </c>
      <c r="T41">
        <v>1</v>
      </c>
      <c r="U41">
        <v>0</v>
      </c>
      <c r="V41">
        <v>1</v>
      </c>
      <c r="W41">
        <v>1</v>
      </c>
      <c r="X41">
        <v>1</v>
      </c>
      <c r="Y41">
        <v>2</v>
      </c>
      <c r="Z41">
        <v>1</v>
      </c>
      <c r="AA41">
        <v>0</v>
      </c>
      <c r="AB41">
        <v>-1</v>
      </c>
      <c r="AC41">
        <v>-1</v>
      </c>
      <c r="AD41">
        <v>0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-1</v>
      </c>
      <c r="AK41">
        <v>1</v>
      </c>
      <c r="AL41">
        <v>0</v>
      </c>
      <c r="AM41">
        <v>-1</v>
      </c>
      <c r="AN41">
        <v>-1</v>
      </c>
      <c r="AO41">
        <v>0</v>
      </c>
      <c r="AP41">
        <v>0</v>
      </c>
      <c r="AQ41">
        <v>1</v>
      </c>
      <c r="AR41">
        <v>-1</v>
      </c>
      <c r="AS41">
        <v>1</v>
      </c>
      <c r="AT41">
        <v>0</v>
      </c>
      <c r="AU41">
        <v>-1</v>
      </c>
      <c r="AV41">
        <v>-1</v>
      </c>
      <c r="AW41">
        <v>0</v>
      </c>
      <c r="AX41">
        <v>-1</v>
      </c>
      <c r="AY41">
        <v>0</v>
      </c>
      <c r="AZ41">
        <v>0</v>
      </c>
      <c r="BA41" t="s">
        <v>856</v>
      </c>
      <c r="BB41" t="s">
        <v>343</v>
      </c>
      <c r="BC41" t="s">
        <v>385</v>
      </c>
      <c r="BD41" t="s">
        <v>343</v>
      </c>
      <c r="BE41" t="s">
        <v>343</v>
      </c>
      <c r="BF41" t="s">
        <v>343</v>
      </c>
      <c r="BG41" t="s">
        <v>343</v>
      </c>
      <c r="BH41" t="s">
        <v>343</v>
      </c>
      <c r="BI41" t="s">
        <v>343</v>
      </c>
      <c r="BJ41" t="s">
        <v>343</v>
      </c>
      <c r="BK41" t="s">
        <v>343</v>
      </c>
      <c r="BL41" t="s">
        <v>343</v>
      </c>
      <c r="BM41" t="s">
        <v>343</v>
      </c>
      <c r="BN41" t="s">
        <v>343</v>
      </c>
      <c r="BO41" t="s">
        <v>343</v>
      </c>
      <c r="BP41" t="s">
        <v>343</v>
      </c>
      <c r="BQ41" t="s">
        <v>343</v>
      </c>
      <c r="BR41" t="s">
        <v>343</v>
      </c>
      <c r="BS41" t="s">
        <v>343</v>
      </c>
      <c r="BT41" t="s">
        <v>176</v>
      </c>
      <c r="BU41">
        <v>36.430399999999999</v>
      </c>
      <c r="BV41">
        <v>0.64874982699999995</v>
      </c>
      <c r="BW41">
        <v>1.195543032</v>
      </c>
      <c r="BX41">
        <v>0</v>
      </c>
      <c r="BY41">
        <v>5</v>
      </c>
      <c r="BZ41">
        <v>95</v>
      </c>
      <c r="CA41">
        <v>1</v>
      </c>
      <c r="CB41">
        <v>2</v>
      </c>
      <c r="CC41">
        <v>3</v>
      </c>
      <c r="CD41">
        <v>0.33</v>
      </c>
      <c r="CE41">
        <v>3.63</v>
      </c>
      <c r="CF41">
        <v>798</v>
      </c>
      <c r="CG41">
        <v>0.78070175399999997</v>
      </c>
      <c r="CH41">
        <v>50</v>
      </c>
      <c r="CI41">
        <v>51</v>
      </c>
      <c r="CJ41" t="s">
        <v>1006</v>
      </c>
      <c r="CK41" t="s">
        <v>1001</v>
      </c>
      <c r="CL41" t="s">
        <v>1005</v>
      </c>
      <c r="CM41" t="s">
        <v>1005</v>
      </c>
      <c r="CN41" t="s">
        <v>993</v>
      </c>
      <c r="CO41" t="s">
        <v>1001</v>
      </c>
      <c r="CP41" t="s">
        <v>1035</v>
      </c>
      <c r="CQ41" t="s">
        <v>1026</v>
      </c>
      <c r="CR41" t="s">
        <v>1022</v>
      </c>
      <c r="CS41" t="s">
        <v>1022</v>
      </c>
      <c r="CT41" t="s">
        <v>997</v>
      </c>
      <c r="CU41" t="s">
        <v>997</v>
      </c>
      <c r="CV41" t="s">
        <v>1009</v>
      </c>
      <c r="CW41" t="s">
        <v>1008</v>
      </c>
      <c r="CX41" t="s">
        <v>1015</v>
      </c>
      <c r="CY41" t="s">
        <v>993</v>
      </c>
      <c r="CZ41" t="s">
        <v>992</v>
      </c>
      <c r="DA41">
        <v>1547</v>
      </c>
      <c r="DB41">
        <v>1450</v>
      </c>
      <c r="DC41">
        <v>0</v>
      </c>
      <c r="DD41" t="s">
        <v>1015</v>
      </c>
      <c r="DE41" s="47">
        <v>1.9138756E-2</v>
      </c>
      <c r="DF41" s="47">
        <v>0.693779904</v>
      </c>
      <c r="DG41" s="47">
        <v>0.97972972999999997</v>
      </c>
      <c r="DH41" t="s">
        <v>1129</v>
      </c>
    </row>
    <row r="42" spans="1:112" x14ac:dyDescent="0.25">
      <c r="A42" t="s">
        <v>855</v>
      </c>
      <c r="B42" t="s">
        <v>356</v>
      </c>
      <c r="C42" t="s">
        <v>355</v>
      </c>
      <c r="D42" t="s">
        <v>367</v>
      </c>
      <c r="E42" t="s">
        <v>366</v>
      </c>
      <c r="F42" s="42" t="s">
        <v>1101</v>
      </c>
      <c r="G42" t="s">
        <v>365</v>
      </c>
      <c r="H42" t="s">
        <v>379</v>
      </c>
      <c r="I42" t="s">
        <v>358</v>
      </c>
      <c r="J42" t="s">
        <v>349</v>
      </c>
      <c r="K42" t="s">
        <v>402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1</v>
      </c>
      <c r="V42">
        <v>0</v>
      </c>
      <c r="W42">
        <v>0</v>
      </c>
      <c r="X42">
        <v>1</v>
      </c>
      <c r="Y42">
        <v>1</v>
      </c>
      <c r="Z42">
        <v>0</v>
      </c>
      <c r="AA42">
        <v>-1</v>
      </c>
      <c r="AB42">
        <v>-1</v>
      </c>
      <c r="AC42">
        <v>0</v>
      </c>
      <c r="AD42">
        <v>-1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1</v>
      </c>
      <c r="AQ42">
        <v>0</v>
      </c>
      <c r="AR42">
        <v>0</v>
      </c>
      <c r="AS42">
        <v>1</v>
      </c>
      <c r="AT42">
        <v>-1</v>
      </c>
      <c r="AU42">
        <v>-2</v>
      </c>
      <c r="AV42">
        <v>1</v>
      </c>
      <c r="AW42">
        <v>1</v>
      </c>
      <c r="AX42">
        <v>0</v>
      </c>
      <c r="AY42">
        <v>1</v>
      </c>
      <c r="AZ42">
        <v>0</v>
      </c>
      <c r="BA42" t="s">
        <v>343</v>
      </c>
      <c r="BB42" t="s">
        <v>399</v>
      </c>
      <c r="BC42" t="s">
        <v>343</v>
      </c>
      <c r="BD42" t="s">
        <v>343</v>
      </c>
      <c r="BE42" t="s">
        <v>343</v>
      </c>
      <c r="BF42" t="s">
        <v>343</v>
      </c>
      <c r="BG42" t="s">
        <v>343</v>
      </c>
      <c r="BH42" t="s">
        <v>343</v>
      </c>
      <c r="BI42" t="s">
        <v>343</v>
      </c>
      <c r="BJ42" t="s">
        <v>343</v>
      </c>
      <c r="BK42" t="s">
        <v>343</v>
      </c>
      <c r="BL42" t="s">
        <v>343</v>
      </c>
      <c r="BM42" t="s">
        <v>343</v>
      </c>
      <c r="BN42" t="s">
        <v>343</v>
      </c>
      <c r="BO42" t="s">
        <v>343</v>
      </c>
      <c r="BP42" t="s">
        <v>343</v>
      </c>
      <c r="BQ42" t="s">
        <v>343</v>
      </c>
      <c r="BR42" t="s">
        <v>343</v>
      </c>
      <c r="BS42" t="s">
        <v>343</v>
      </c>
      <c r="BT42" t="s">
        <v>392</v>
      </c>
      <c r="BU42">
        <v>18.382400000000001</v>
      </c>
      <c r="BV42">
        <v>-7.2958193000000005E-2</v>
      </c>
      <c r="BW42">
        <v>-0.43954901899999999</v>
      </c>
      <c r="BX42">
        <v>0</v>
      </c>
      <c r="BY42">
        <v>10</v>
      </c>
      <c r="BZ42">
        <v>95</v>
      </c>
      <c r="CA42">
        <v>3</v>
      </c>
      <c r="CB42">
        <v>1</v>
      </c>
      <c r="CC42">
        <v>4</v>
      </c>
      <c r="CD42">
        <v>0.57999999999999996</v>
      </c>
      <c r="CE42">
        <v>3.24</v>
      </c>
      <c r="CF42">
        <v>326</v>
      </c>
      <c r="CG42">
        <v>0.892638037</v>
      </c>
      <c r="CH42">
        <v>37</v>
      </c>
      <c r="CI42">
        <v>37</v>
      </c>
      <c r="CJ42" t="s">
        <v>1003</v>
      </c>
      <c r="CK42" t="s">
        <v>1021</v>
      </c>
      <c r="CL42" t="s">
        <v>1026</v>
      </c>
      <c r="CM42" t="s">
        <v>1027</v>
      </c>
      <c r="CN42" t="s">
        <v>1026</v>
      </c>
      <c r="CO42" t="s">
        <v>1026</v>
      </c>
      <c r="CP42" t="s">
        <v>1025</v>
      </c>
      <c r="CQ42" t="s">
        <v>1025</v>
      </c>
      <c r="CR42" t="s">
        <v>1022</v>
      </c>
      <c r="CS42" t="s">
        <v>1022</v>
      </c>
      <c r="CT42" t="s">
        <v>997</v>
      </c>
      <c r="CU42" t="s">
        <v>997</v>
      </c>
      <c r="CV42" t="s">
        <v>1009</v>
      </c>
      <c r="CW42" t="s">
        <v>1008</v>
      </c>
      <c r="CX42" t="s">
        <v>1004</v>
      </c>
      <c r="CY42" t="s">
        <v>993</v>
      </c>
      <c r="CZ42" t="s">
        <v>992</v>
      </c>
      <c r="DA42">
        <v>1371</v>
      </c>
      <c r="DB42">
        <v>1349</v>
      </c>
      <c r="DC42">
        <v>0</v>
      </c>
      <c r="DD42" t="s">
        <v>1004</v>
      </c>
      <c r="DE42" s="47">
        <v>6.2857143000000004E-2</v>
      </c>
      <c r="DF42" s="47">
        <v>0.8</v>
      </c>
      <c r="DG42" s="47">
        <v>0.97902097899999996</v>
      </c>
      <c r="DH42" t="s">
        <v>1126</v>
      </c>
    </row>
    <row r="43" spans="1:112" x14ac:dyDescent="0.25">
      <c r="A43" t="s">
        <v>248</v>
      </c>
      <c r="B43" t="s">
        <v>356</v>
      </c>
      <c r="C43" t="s">
        <v>368</v>
      </c>
      <c r="D43" t="s">
        <v>367</v>
      </c>
      <c r="E43" t="s">
        <v>366</v>
      </c>
      <c r="F43" s="42" t="s">
        <v>1102</v>
      </c>
      <c r="G43" t="s">
        <v>365</v>
      </c>
      <c r="H43" t="s">
        <v>364</v>
      </c>
      <c r="I43" t="s">
        <v>350</v>
      </c>
      <c r="J43" t="s">
        <v>176</v>
      </c>
      <c r="K43" t="s">
        <v>361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</v>
      </c>
      <c r="W43">
        <v>2</v>
      </c>
      <c r="X43">
        <v>0</v>
      </c>
      <c r="Y43">
        <v>0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0</v>
      </c>
      <c r="AL43">
        <v>2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 t="s">
        <v>343</v>
      </c>
      <c r="BB43" t="s">
        <v>343</v>
      </c>
      <c r="BC43" t="s">
        <v>343</v>
      </c>
      <c r="BD43" t="s">
        <v>343</v>
      </c>
      <c r="BE43" t="s">
        <v>343</v>
      </c>
      <c r="BF43" t="s">
        <v>343</v>
      </c>
      <c r="BG43" t="s">
        <v>343</v>
      </c>
      <c r="BH43" t="s">
        <v>343</v>
      </c>
      <c r="BI43" t="s">
        <v>343</v>
      </c>
      <c r="BJ43" t="s">
        <v>343</v>
      </c>
      <c r="BK43" t="s">
        <v>343</v>
      </c>
      <c r="BL43" t="s">
        <v>343</v>
      </c>
      <c r="BM43" t="s">
        <v>343</v>
      </c>
      <c r="BN43" t="s">
        <v>343</v>
      </c>
      <c r="BO43" t="s">
        <v>343</v>
      </c>
      <c r="BP43" t="s">
        <v>343</v>
      </c>
      <c r="BQ43" t="s">
        <v>343</v>
      </c>
      <c r="BR43" t="s">
        <v>343</v>
      </c>
      <c r="BS43" t="s">
        <v>343</v>
      </c>
      <c r="BT43" t="s">
        <v>176</v>
      </c>
      <c r="BU43">
        <v>87.109800000000007</v>
      </c>
      <c r="BV43" t="s">
        <v>176</v>
      </c>
      <c r="BW43" t="s">
        <v>176</v>
      </c>
      <c r="BX43">
        <v>3</v>
      </c>
      <c r="BY43">
        <v>0</v>
      </c>
      <c r="BZ43">
        <v>50</v>
      </c>
      <c r="CA43">
        <v>2</v>
      </c>
      <c r="CB43">
        <v>1</v>
      </c>
      <c r="CC43">
        <v>3</v>
      </c>
      <c r="CD43">
        <v>0.19</v>
      </c>
      <c r="CE43">
        <v>2.16</v>
      </c>
      <c r="CF43">
        <v>88</v>
      </c>
      <c r="CG43">
        <v>0.32954545499999999</v>
      </c>
      <c r="CH43">
        <v>63</v>
      </c>
      <c r="CI43">
        <v>65</v>
      </c>
      <c r="CJ43" t="s">
        <v>1003</v>
      </c>
      <c r="CK43" t="s">
        <v>1001</v>
      </c>
      <c r="CL43" t="s">
        <v>1002</v>
      </c>
      <c r="CM43" t="s">
        <v>1002</v>
      </c>
      <c r="CN43">
        <v>4.5999999999999996</v>
      </c>
      <c r="CO43" t="s">
        <v>1021</v>
      </c>
      <c r="CP43" t="s">
        <v>1024</v>
      </c>
      <c r="CQ43" t="s">
        <v>999</v>
      </c>
      <c r="CR43" t="s">
        <v>998</v>
      </c>
      <c r="CS43" t="s">
        <v>998</v>
      </c>
      <c r="CT43" t="s">
        <v>997</v>
      </c>
      <c r="CU43" t="s">
        <v>997</v>
      </c>
      <c r="CV43" t="s">
        <v>1023</v>
      </c>
      <c r="CW43" t="s">
        <v>995</v>
      </c>
      <c r="CX43" t="s">
        <v>1004</v>
      </c>
      <c r="CY43" t="s">
        <v>993</v>
      </c>
      <c r="CZ43" t="s">
        <v>992</v>
      </c>
      <c r="DA43">
        <v>3516</v>
      </c>
      <c r="DB43">
        <v>3004</v>
      </c>
      <c r="DC43">
        <v>0</v>
      </c>
      <c r="DD43" t="s">
        <v>1004</v>
      </c>
      <c r="DE43" s="47">
        <v>0</v>
      </c>
      <c r="DF43" s="47">
        <v>7.8947368000000004E-2</v>
      </c>
      <c r="DG43" s="47">
        <v>0.375</v>
      </c>
      <c r="DH43" t="s">
        <v>1129</v>
      </c>
    </row>
    <row r="44" spans="1:112" x14ac:dyDescent="0.25">
      <c r="A44" t="s">
        <v>198</v>
      </c>
      <c r="B44" t="s">
        <v>356</v>
      </c>
      <c r="C44" t="s">
        <v>355</v>
      </c>
      <c r="D44" t="s">
        <v>367</v>
      </c>
      <c r="E44" t="s">
        <v>366</v>
      </c>
      <c r="F44" s="42" t="s">
        <v>1101</v>
      </c>
      <c r="G44" t="s">
        <v>365</v>
      </c>
      <c r="H44" t="s">
        <v>359</v>
      </c>
      <c r="I44" t="s">
        <v>363</v>
      </c>
      <c r="J44" t="s">
        <v>349</v>
      </c>
      <c r="K44" t="s">
        <v>361</v>
      </c>
      <c r="L44">
        <v>0</v>
      </c>
      <c r="M44">
        <v>0</v>
      </c>
      <c r="N44">
        <v>2</v>
      </c>
      <c r="O44">
        <v>1</v>
      </c>
      <c r="P44">
        <v>1</v>
      </c>
      <c r="Q44">
        <v>0</v>
      </c>
      <c r="R44">
        <v>0</v>
      </c>
      <c r="S44">
        <v>0</v>
      </c>
      <c r="T44">
        <v>1</v>
      </c>
      <c r="U44">
        <v>1</v>
      </c>
      <c r="V44">
        <v>2</v>
      </c>
      <c r="W44">
        <v>2</v>
      </c>
      <c r="X44">
        <v>0</v>
      </c>
      <c r="Y44">
        <v>0</v>
      </c>
      <c r="Z44">
        <v>1</v>
      </c>
      <c r="AA44">
        <v>-1</v>
      </c>
      <c r="AB44">
        <v>-1</v>
      </c>
      <c r="AC44">
        <v>-1</v>
      </c>
      <c r="AD44">
        <v>0</v>
      </c>
      <c r="AE44">
        <v>-1</v>
      </c>
      <c r="AF44">
        <v>1</v>
      </c>
      <c r="AG44">
        <v>1</v>
      </c>
      <c r="AH44">
        <v>1</v>
      </c>
      <c r="AI44">
        <v>0</v>
      </c>
      <c r="AJ44">
        <v>-1</v>
      </c>
      <c r="AK44">
        <v>1</v>
      </c>
      <c r="AL44">
        <v>1</v>
      </c>
      <c r="AM44">
        <v>-1</v>
      </c>
      <c r="AN44">
        <v>1</v>
      </c>
      <c r="AO44">
        <v>1</v>
      </c>
      <c r="AP44">
        <v>1</v>
      </c>
      <c r="AQ44">
        <v>-1</v>
      </c>
      <c r="AR44">
        <v>-1</v>
      </c>
      <c r="AS44">
        <v>0</v>
      </c>
      <c r="AT44">
        <v>0</v>
      </c>
      <c r="AU44">
        <v>0</v>
      </c>
      <c r="AV44">
        <v>-1</v>
      </c>
      <c r="AW44">
        <v>2</v>
      </c>
      <c r="AX44">
        <v>0</v>
      </c>
      <c r="AY44">
        <v>1</v>
      </c>
      <c r="AZ44">
        <v>1</v>
      </c>
      <c r="BA44" t="s">
        <v>343</v>
      </c>
      <c r="BB44" t="s">
        <v>399</v>
      </c>
      <c r="BC44" t="s">
        <v>343</v>
      </c>
      <c r="BD44" t="s">
        <v>343</v>
      </c>
      <c r="BE44" t="s">
        <v>343</v>
      </c>
      <c r="BF44" t="s">
        <v>343</v>
      </c>
      <c r="BG44" t="s">
        <v>343</v>
      </c>
      <c r="BH44" t="s">
        <v>343</v>
      </c>
      <c r="BI44" t="s">
        <v>343</v>
      </c>
      <c r="BJ44" t="s">
        <v>343</v>
      </c>
      <c r="BK44" t="s">
        <v>343</v>
      </c>
      <c r="BL44" t="s">
        <v>343</v>
      </c>
      <c r="BM44" t="s">
        <v>343</v>
      </c>
      <c r="BN44" t="s">
        <v>343</v>
      </c>
      <c r="BO44" t="s">
        <v>343</v>
      </c>
      <c r="BP44" t="s">
        <v>343</v>
      </c>
      <c r="BQ44" t="s">
        <v>343</v>
      </c>
      <c r="BR44" t="s">
        <v>343</v>
      </c>
      <c r="BS44" t="s">
        <v>343</v>
      </c>
      <c r="BT44" t="s">
        <v>176</v>
      </c>
      <c r="BU44">
        <v>1.2097</v>
      </c>
      <c r="BV44">
        <v>0.79057550200000004</v>
      </c>
      <c r="BW44">
        <v>0.45518456200000001</v>
      </c>
      <c r="BX44">
        <v>2</v>
      </c>
      <c r="BY44">
        <v>0</v>
      </c>
      <c r="BZ44">
        <v>90</v>
      </c>
      <c r="CA44">
        <v>3</v>
      </c>
      <c r="CB44">
        <v>2</v>
      </c>
      <c r="CC44">
        <v>5</v>
      </c>
      <c r="CD44">
        <v>0.53</v>
      </c>
      <c r="CE44">
        <v>3.29</v>
      </c>
      <c r="CF44">
        <v>189</v>
      </c>
      <c r="CG44">
        <v>0.835978836</v>
      </c>
      <c r="CH44">
        <v>28</v>
      </c>
      <c r="CI44" t="s">
        <v>993</v>
      </c>
      <c r="CJ44" t="s">
        <v>1003</v>
      </c>
      <c r="CK44" t="s">
        <v>1001</v>
      </c>
      <c r="CL44" t="s">
        <v>1014</v>
      </c>
      <c r="CM44" t="s">
        <v>1014</v>
      </c>
      <c r="CN44" t="s">
        <v>993</v>
      </c>
      <c r="CO44" t="s">
        <v>993</v>
      </c>
      <c r="CP44" t="s">
        <v>1035</v>
      </c>
      <c r="CQ44" t="s">
        <v>1026</v>
      </c>
      <c r="CR44" t="s">
        <v>998</v>
      </c>
      <c r="CS44" t="s">
        <v>998</v>
      </c>
      <c r="CT44" t="s">
        <v>997</v>
      </c>
      <c r="CU44" t="s">
        <v>997</v>
      </c>
      <c r="CV44" t="s">
        <v>1047</v>
      </c>
      <c r="CW44" t="s">
        <v>1026</v>
      </c>
      <c r="CX44" t="s">
        <v>1004</v>
      </c>
      <c r="CY44" t="s">
        <v>993</v>
      </c>
      <c r="CZ44" t="s">
        <v>992</v>
      </c>
      <c r="DA44" t="s">
        <v>993</v>
      </c>
      <c r="DB44" t="s">
        <v>993</v>
      </c>
      <c r="DC44">
        <v>0</v>
      </c>
      <c r="DD44" t="s">
        <v>1004</v>
      </c>
      <c r="DE44" s="47">
        <v>0</v>
      </c>
      <c r="DF44" s="47">
        <v>0.75471698099999995</v>
      </c>
      <c r="DG44" s="47">
        <v>0.89887640400000002</v>
      </c>
      <c r="DH44" t="s">
        <v>1129</v>
      </c>
    </row>
    <row r="45" spans="1:112" x14ac:dyDescent="0.25">
      <c r="A45" t="s">
        <v>220</v>
      </c>
      <c r="B45" t="s">
        <v>356</v>
      </c>
      <c r="C45" t="s">
        <v>355</v>
      </c>
      <c r="D45" t="s">
        <v>367</v>
      </c>
      <c r="E45" t="s">
        <v>366</v>
      </c>
      <c r="F45" s="42" t="s">
        <v>1101</v>
      </c>
      <c r="G45" t="s">
        <v>365</v>
      </c>
      <c r="H45" t="s">
        <v>379</v>
      </c>
      <c r="I45" t="s">
        <v>350</v>
      </c>
      <c r="J45" t="s">
        <v>362</v>
      </c>
      <c r="K45" t="s">
        <v>361</v>
      </c>
      <c r="L45">
        <v>0</v>
      </c>
      <c r="M45">
        <v>0</v>
      </c>
      <c r="N45">
        <v>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-2</v>
      </c>
      <c r="AB45">
        <v>1</v>
      </c>
      <c r="AC45">
        <v>1</v>
      </c>
      <c r="AD45">
        <v>-1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-1</v>
      </c>
      <c r="AU45">
        <v>-2</v>
      </c>
      <c r="AV45">
        <v>0</v>
      </c>
      <c r="AW45">
        <v>1</v>
      </c>
      <c r="AX45">
        <v>0</v>
      </c>
      <c r="AY45">
        <v>1</v>
      </c>
      <c r="AZ45">
        <v>0</v>
      </c>
      <c r="BA45" t="s">
        <v>343</v>
      </c>
      <c r="BB45" t="s">
        <v>399</v>
      </c>
      <c r="BC45" t="s">
        <v>343</v>
      </c>
      <c r="BD45" t="s">
        <v>343</v>
      </c>
      <c r="BE45" t="s">
        <v>343</v>
      </c>
      <c r="BF45" t="s">
        <v>343</v>
      </c>
      <c r="BG45" t="s">
        <v>343</v>
      </c>
      <c r="BH45" t="s">
        <v>343</v>
      </c>
      <c r="BI45" t="s">
        <v>343</v>
      </c>
      <c r="BJ45" t="s">
        <v>343</v>
      </c>
      <c r="BK45" t="s">
        <v>343</v>
      </c>
      <c r="BL45" t="s">
        <v>343</v>
      </c>
      <c r="BM45" t="s">
        <v>343</v>
      </c>
      <c r="BN45" t="s">
        <v>343</v>
      </c>
      <c r="BO45" t="s">
        <v>343</v>
      </c>
      <c r="BP45" t="s">
        <v>343</v>
      </c>
      <c r="BQ45" t="s">
        <v>343</v>
      </c>
      <c r="BR45" t="s">
        <v>343</v>
      </c>
      <c r="BS45" t="s">
        <v>343</v>
      </c>
      <c r="BT45" t="s">
        <v>392</v>
      </c>
      <c r="BU45">
        <v>82.6083</v>
      </c>
      <c r="BV45">
        <v>0.53416247800000005</v>
      </c>
      <c r="BW45">
        <v>0.17684614200000001</v>
      </c>
      <c r="BX45">
        <v>0</v>
      </c>
      <c r="BY45">
        <v>0</v>
      </c>
      <c r="BZ45">
        <v>90</v>
      </c>
      <c r="CA45">
        <v>3</v>
      </c>
      <c r="CB45">
        <v>2</v>
      </c>
      <c r="CC45">
        <v>5</v>
      </c>
      <c r="CD45">
        <v>0.56999999999999995</v>
      </c>
      <c r="CE45">
        <v>3.11</v>
      </c>
      <c r="CF45">
        <v>326</v>
      </c>
      <c r="CG45">
        <v>0.81288343600000001</v>
      </c>
      <c r="CH45">
        <v>31</v>
      </c>
      <c r="CI45" t="s">
        <v>993</v>
      </c>
      <c r="CJ45" t="s">
        <v>1006</v>
      </c>
      <c r="CK45" t="s">
        <v>1001</v>
      </c>
      <c r="CL45" t="s">
        <v>1014</v>
      </c>
      <c r="CM45" t="s">
        <v>1014</v>
      </c>
      <c r="CN45" t="s">
        <v>993</v>
      </c>
      <c r="CO45" t="s">
        <v>993</v>
      </c>
      <c r="CP45" t="s">
        <v>1035</v>
      </c>
      <c r="CQ45" t="s">
        <v>1026</v>
      </c>
      <c r="CR45" t="s">
        <v>998</v>
      </c>
      <c r="CS45" t="s">
        <v>998</v>
      </c>
      <c r="CT45" t="s">
        <v>997</v>
      </c>
      <c r="CU45" t="s">
        <v>997</v>
      </c>
      <c r="CV45" t="s">
        <v>1047</v>
      </c>
      <c r="CW45" t="s">
        <v>1026</v>
      </c>
      <c r="CX45" t="s">
        <v>1004</v>
      </c>
      <c r="CY45" t="s">
        <v>993</v>
      </c>
      <c r="CZ45" t="s">
        <v>992</v>
      </c>
      <c r="DA45" t="s">
        <v>993</v>
      </c>
      <c r="DB45" t="s">
        <v>993</v>
      </c>
      <c r="DC45">
        <v>0</v>
      </c>
      <c r="DD45" t="s">
        <v>1004</v>
      </c>
      <c r="DE45" s="47">
        <v>1.1904761999999999E-2</v>
      </c>
      <c r="DF45" s="47">
        <v>0.72619047599999997</v>
      </c>
      <c r="DG45" s="47">
        <v>0.98387096799999996</v>
      </c>
      <c r="DH45" t="s">
        <v>1134</v>
      </c>
    </row>
    <row r="46" spans="1:112" x14ac:dyDescent="0.25">
      <c r="A46" t="s">
        <v>854</v>
      </c>
      <c r="B46" t="s">
        <v>356</v>
      </c>
      <c r="C46" t="s">
        <v>355</v>
      </c>
      <c r="D46" t="s">
        <v>367</v>
      </c>
      <c r="E46" t="s">
        <v>366</v>
      </c>
      <c r="F46" s="42" t="s">
        <v>1102</v>
      </c>
      <c r="G46" t="s">
        <v>380</v>
      </c>
      <c r="H46" t="s">
        <v>379</v>
      </c>
      <c r="I46" t="s">
        <v>387</v>
      </c>
      <c r="J46" t="s">
        <v>176</v>
      </c>
      <c r="K46" t="s">
        <v>348</v>
      </c>
      <c r="L46">
        <v>0</v>
      </c>
      <c r="M46">
        <v>0</v>
      </c>
      <c r="N46">
        <v>1</v>
      </c>
      <c r="O46">
        <v>1</v>
      </c>
      <c r="P46">
        <v>-1</v>
      </c>
      <c r="Q46">
        <v>1</v>
      </c>
      <c r="R46">
        <v>1</v>
      </c>
      <c r="S46">
        <v>1</v>
      </c>
      <c r="T46">
        <v>2</v>
      </c>
      <c r="U46">
        <v>-1</v>
      </c>
      <c r="V46">
        <v>1</v>
      </c>
      <c r="W46">
        <v>1</v>
      </c>
      <c r="X46">
        <v>1</v>
      </c>
      <c r="Y46">
        <v>1</v>
      </c>
      <c r="Z46">
        <v>1</v>
      </c>
      <c r="AA46">
        <v>-1</v>
      </c>
      <c r="AB46">
        <v>-1</v>
      </c>
      <c r="AC46">
        <v>1</v>
      </c>
      <c r="AD46">
        <v>-1</v>
      </c>
      <c r="AE46">
        <v>1</v>
      </c>
      <c r="AF46">
        <v>-1</v>
      </c>
      <c r="AG46">
        <v>-1</v>
      </c>
      <c r="AH46">
        <v>-1</v>
      </c>
      <c r="AI46">
        <v>0</v>
      </c>
      <c r="AJ46">
        <v>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1</v>
      </c>
      <c r="AS46">
        <v>0</v>
      </c>
      <c r="AT46">
        <v>-1</v>
      </c>
      <c r="AU46">
        <v>1</v>
      </c>
      <c r="AV46">
        <v>-1</v>
      </c>
      <c r="AW46">
        <v>0</v>
      </c>
      <c r="AX46">
        <v>1</v>
      </c>
      <c r="AY46">
        <v>1</v>
      </c>
      <c r="AZ46">
        <v>1</v>
      </c>
      <c r="BA46" t="s">
        <v>343</v>
      </c>
      <c r="BB46" t="s">
        <v>399</v>
      </c>
      <c r="BC46" t="s">
        <v>343</v>
      </c>
      <c r="BD46" t="s">
        <v>343</v>
      </c>
      <c r="BE46" t="s">
        <v>343</v>
      </c>
      <c r="BF46" t="s">
        <v>343</v>
      </c>
      <c r="BG46" t="s">
        <v>343</v>
      </c>
      <c r="BH46" t="s">
        <v>343</v>
      </c>
      <c r="BI46" t="s">
        <v>343</v>
      </c>
      <c r="BJ46" t="s">
        <v>343</v>
      </c>
      <c r="BK46" t="s">
        <v>343</v>
      </c>
      <c r="BL46" t="s">
        <v>343</v>
      </c>
      <c r="BM46" t="s">
        <v>343</v>
      </c>
      <c r="BN46" t="s">
        <v>343</v>
      </c>
      <c r="BO46" t="s">
        <v>343</v>
      </c>
      <c r="BP46" t="s">
        <v>853</v>
      </c>
      <c r="BQ46" t="s">
        <v>343</v>
      </c>
      <c r="BR46" t="s">
        <v>343</v>
      </c>
      <c r="BS46" t="s">
        <v>343</v>
      </c>
      <c r="BT46" t="s">
        <v>176</v>
      </c>
      <c r="BU46">
        <v>43.383299999999998</v>
      </c>
      <c r="BV46" t="s">
        <v>176</v>
      </c>
      <c r="BW46" t="s">
        <v>176</v>
      </c>
      <c r="BX46">
        <v>1</v>
      </c>
      <c r="BY46">
        <v>10</v>
      </c>
      <c r="BZ46">
        <v>85</v>
      </c>
      <c r="CA46">
        <v>3</v>
      </c>
      <c r="CB46">
        <v>1</v>
      </c>
      <c r="CC46">
        <v>4</v>
      </c>
      <c r="CD46">
        <v>0.89</v>
      </c>
      <c r="CE46">
        <v>1.61</v>
      </c>
      <c r="CF46">
        <v>173</v>
      </c>
      <c r="CG46">
        <v>0.68786127200000002</v>
      </c>
      <c r="CH46">
        <v>54</v>
      </c>
      <c r="CI46">
        <v>58</v>
      </c>
      <c r="CJ46" t="s">
        <v>1006</v>
      </c>
      <c r="CK46" t="s">
        <v>1001</v>
      </c>
      <c r="CL46" t="s">
        <v>1005</v>
      </c>
      <c r="CM46" t="s">
        <v>1005</v>
      </c>
      <c r="CN46">
        <v>1.3</v>
      </c>
      <c r="CO46" t="s">
        <v>1021</v>
      </c>
      <c r="CP46" t="s">
        <v>1042</v>
      </c>
      <c r="CQ46" t="s">
        <v>1012</v>
      </c>
      <c r="CR46" t="s">
        <v>998</v>
      </c>
      <c r="CS46" t="s">
        <v>998</v>
      </c>
      <c r="CT46" t="s">
        <v>997</v>
      </c>
      <c r="CU46" t="s">
        <v>997</v>
      </c>
      <c r="CV46" t="s">
        <v>1041</v>
      </c>
      <c r="CW46" t="s">
        <v>1040</v>
      </c>
      <c r="CX46" t="s">
        <v>1004</v>
      </c>
      <c r="CY46" t="s">
        <v>993</v>
      </c>
      <c r="CZ46" t="s">
        <v>1007</v>
      </c>
      <c r="DA46">
        <v>1765</v>
      </c>
      <c r="DB46">
        <v>441</v>
      </c>
      <c r="DC46">
        <v>1</v>
      </c>
      <c r="DD46" t="s">
        <v>1004</v>
      </c>
      <c r="DE46" s="47">
        <v>2.8301887000000001E-2</v>
      </c>
      <c r="DF46" s="47">
        <v>0.50943396200000002</v>
      </c>
      <c r="DG46" s="47">
        <v>0.94736842099999996</v>
      </c>
      <c r="DH46" t="s">
        <v>1129</v>
      </c>
    </row>
    <row r="47" spans="1:112" x14ac:dyDescent="0.25">
      <c r="A47" t="s">
        <v>852</v>
      </c>
      <c r="B47" t="s">
        <v>356</v>
      </c>
      <c r="C47" t="s">
        <v>355</v>
      </c>
      <c r="D47" t="s">
        <v>367</v>
      </c>
      <c r="E47" t="s">
        <v>366</v>
      </c>
      <c r="F47" s="42" t="s">
        <v>1101</v>
      </c>
      <c r="G47" t="s">
        <v>380</v>
      </c>
      <c r="H47" t="s">
        <v>359</v>
      </c>
      <c r="I47" t="s">
        <v>350</v>
      </c>
      <c r="J47" t="s">
        <v>176</v>
      </c>
      <c r="K47" t="s">
        <v>361</v>
      </c>
      <c r="L47">
        <v>0</v>
      </c>
      <c r="M47">
        <v>0</v>
      </c>
      <c r="N47">
        <v>2</v>
      </c>
      <c r="O47">
        <v>0</v>
      </c>
      <c r="P47">
        <v>-1</v>
      </c>
      <c r="Q47">
        <v>0</v>
      </c>
      <c r="R47">
        <v>0</v>
      </c>
      <c r="S47">
        <v>0</v>
      </c>
      <c r="T47">
        <v>0</v>
      </c>
      <c r="U47">
        <v>-1</v>
      </c>
      <c r="V47">
        <v>0</v>
      </c>
      <c r="W47">
        <v>0</v>
      </c>
      <c r="X47">
        <v>0</v>
      </c>
      <c r="Y47">
        <v>0</v>
      </c>
      <c r="Z47">
        <v>0</v>
      </c>
      <c r="AA47">
        <v>-2</v>
      </c>
      <c r="AB47">
        <v>-1</v>
      </c>
      <c r="AC47">
        <v>0</v>
      </c>
      <c r="AD47">
        <v>-1</v>
      </c>
      <c r="AE47">
        <v>0</v>
      </c>
      <c r="AF47">
        <v>0</v>
      </c>
      <c r="AG47">
        <v>0</v>
      </c>
      <c r="AH47">
        <v>-1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-1</v>
      </c>
      <c r="AP47">
        <v>-1</v>
      </c>
      <c r="AQ47">
        <v>0</v>
      </c>
      <c r="AR47">
        <v>0</v>
      </c>
      <c r="AS47">
        <v>0</v>
      </c>
      <c r="AT47">
        <v>-1</v>
      </c>
      <c r="AU47">
        <v>0</v>
      </c>
      <c r="AV47">
        <v>0</v>
      </c>
      <c r="AW47">
        <v>1</v>
      </c>
      <c r="AX47">
        <v>-1</v>
      </c>
      <c r="AY47">
        <v>0</v>
      </c>
      <c r="AZ47">
        <v>0</v>
      </c>
      <c r="BA47" t="s">
        <v>343</v>
      </c>
      <c r="BB47" t="s">
        <v>399</v>
      </c>
      <c r="BC47" t="s">
        <v>343</v>
      </c>
      <c r="BD47" t="s">
        <v>343</v>
      </c>
      <c r="BE47" t="s">
        <v>343</v>
      </c>
      <c r="BF47" t="s">
        <v>343</v>
      </c>
      <c r="BG47" t="s">
        <v>343</v>
      </c>
      <c r="BH47" t="s">
        <v>343</v>
      </c>
      <c r="BI47" t="s">
        <v>343</v>
      </c>
      <c r="BJ47" t="s">
        <v>343</v>
      </c>
      <c r="BK47" t="s">
        <v>343</v>
      </c>
      <c r="BL47" t="s">
        <v>343</v>
      </c>
      <c r="BM47" t="s">
        <v>343</v>
      </c>
      <c r="BN47" t="s">
        <v>343</v>
      </c>
      <c r="BO47" t="s">
        <v>343</v>
      </c>
      <c r="BP47" t="s">
        <v>343</v>
      </c>
      <c r="BQ47" t="s">
        <v>343</v>
      </c>
      <c r="BR47" t="s">
        <v>343</v>
      </c>
      <c r="BS47" t="s">
        <v>343</v>
      </c>
      <c r="BT47" t="s">
        <v>176</v>
      </c>
      <c r="BU47">
        <v>6.3345000000000002</v>
      </c>
      <c r="BV47" t="s">
        <v>176</v>
      </c>
      <c r="BW47" t="s">
        <v>176</v>
      </c>
      <c r="BX47">
        <v>0</v>
      </c>
      <c r="BY47">
        <v>30</v>
      </c>
      <c r="BZ47">
        <v>85</v>
      </c>
      <c r="CA47">
        <v>0</v>
      </c>
      <c r="CB47">
        <v>0</v>
      </c>
      <c r="CC47">
        <v>0</v>
      </c>
      <c r="CD47">
        <v>0.78</v>
      </c>
      <c r="CE47">
        <v>1.86</v>
      </c>
      <c r="CF47">
        <v>1160</v>
      </c>
      <c r="CG47">
        <v>0.84310344800000003</v>
      </c>
      <c r="CH47">
        <v>57</v>
      </c>
      <c r="CI47">
        <v>58</v>
      </c>
      <c r="CJ47" t="s">
        <v>1006</v>
      </c>
      <c r="CK47" t="s">
        <v>1021</v>
      </c>
      <c r="CL47" t="s">
        <v>1026</v>
      </c>
      <c r="CM47" t="s">
        <v>1027</v>
      </c>
      <c r="CN47" t="s">
        <v>1026</v>
      </c>
      <c r="CO47" t="s">
        <v>1026</v>
      </c>
      <c r="CP47" t="s">
        <v>1025</v>
      </c>
      <c r="CQ47" t="s">
        <v>1025</v>
      </c>
      <c r="CR47" t="s">
        <v>1046</v>
      </c>
      <c r="CS47" t="s">
        <v>1017</v>
      </c>
      <c r="CT47" t="s">
        <v>997</v>
      </c>
      <c r="CU47" t="s">
        <v>997</v>
      </c>
      <c r="CV47" t="s">
        <v>1008</v>
      </c>
      <c r="CW47" t="s">
        <v>1008</v>
      </c>
      <c r="CX47" t="s">
        <v>1004</v>
      </c>
      <c r="CY47" t="s">
        <v>993</v>
      </c>
      <c r="CZ47" t="s">
        <v>992</v>
      </c>
      <c r="DA47">
        <v>1007</v>
      </c>
      <c r="DB47">
        <v>945</v>
      </c>
      <c r="DC47">
        <v>0</v>
      </c>
      <c r="DD47" t="s">
        <v>1004</v>
      </c>
      <c r="DE47" s="47">
        <v>4.7308320000000001E-2</v>
      </c>
      <c r="DF47" s="47">
        <v>0.75367047300000001</v>
      </c>
      <c r="DG47" s="47">
        <v>0.991416309</v>
      </c>
      <c r="DH47" t="s">
        <v>1129</v>
      </c>
    </row>
    <row r="48" spans="1:112" x14ac:dyDescent="0.25">
      <c r="A48" t="s">
        <v>851</v>
      </c>
      <c r="B48" t="s">
        <v>356</v>
      </c>
      <c r="C48" t="s">
        <v>368</v>
      </c>
      <c r="D48" t="s">
        <v>367</v>
      </c>
      <c r="E48" t="s">
        <v>381</v>
      </c>
      <c r="F48" s="42" t="s">
        <v>1101</v>
      </c>
      <c r="G48" t="s">
        <v>365</v>
      </c>
      <c r="H48" t="s">
        <v>364</v>
      </c>
      <c r="I48" t="s">
        <v>363</v>
      </c>
      <c r="J48" t="s">
        <v>176</v>
      </c>
      <c r="K48" t="s">
        <v>386</v>
      </c>
      <c r="L48">
        <v>1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0</v>
      </c>
      <c r="BA48" t="s">
        <v>343</v>
      </c>
      <c r="BB48" t="s">
        <v>343</v>
      </c>
      <c r="BC48" t="s">
        <v>343</v>
      </c>
      <c r="BD48" t="s">
        <v>343</v>
      </c>
      <c r="BE48" t="s">
        <v>343</v>
      </c>
      <c r="BF48" t="s">
        <v>343</v>
      </c>
      <c r="BG48" t="s">
        <v>343</v>
      </c>
      <c r="BH48" t="s">
        <v>343</v>
      </c>
      <c r="BI48" t="s">
        <v>343</v>
      </c>
      <c r="BJ48" t="s">
        <v>343</v>
      </c>
      <c r="BK48" t="s">
        <v>343</v>
      </c>
      <c r="BL48" t="s">
        <v>343</v>
      </c>
      <c r="BM48" t="s">
        <v>343</v>
      </c>
      <c r="BN48" t="s">
        <v>343</v>
      </c>
      <c r="BO48" t="s">
        <v>850</v>
      </c>
      <c r="BP48" t="s">
        <v>343</v>
      </c>
      <c r="BQ48" t="s">
        <v>455</v>
      </c>
      <c r="BR48" t="s">
        <v>343</v>
      </c>
      <c r="BS48" t="s">
        <v>849</v>
      </c>
      <c r="BT48" t="s">
        <v>411</v>
      </c>
      <c r="BU48">
        <v>15.498200000000001</v>
      </c>
      <c r="BV48" t="s">
        <v>176</v>
      </c>
      <c r="BW48" t="s">
        <v>176</v>
      </c>
      <c r="BX48">
        <v>0</v>
      </c>
      <c r="BY48">
        <v>2</v>
      </c>
      <c r="BZ48">
        <v>90</v>
      </c>
      <c r="CA48">
        <v>3</v>
      </c>
      <c r="CB48">
        <v>3</v>
      </c>
      <c r="CC48">
        <v>6</v>
      </c>
      <c r="CD48">
        <v>0.21</v>
      </c>
      <c r="CE48">
        <v>2</v>
      </c>
      <c r="CF48">
        <v>849</v>
      </c>
      <c r="CG48">
        <v>0.91166077700000003</v>
      </c>
      <c r="CH48">
        <v>58</v>
      </c>
      <c r="CI48">
        <v>58</v>
      </c>
      <c r="CJ48" t="s">
        <v>1006</v>
      </c>
      <c r="CK48" t="s">
        <v>1001</v>
      </c>
      <c r="CL48" t="s">
        <v>1002</v>
      </c>
      <c r="CM48" t="s">
        <v>1002</v>
      </c>
      <c r="CN48" t="s">
        <v>993</v>
      </c>
      <c r="CO48" t="s">
        <v>993</v>
      </c>
      <c r="CP48" t="s">
        <v>1035</v>
      </c>
      <c r="CQ48" t="s">
        <v>1026</v>
      </c>
      <c r="CR48" t="s">
        <v>1022</v>
      </c>
      <c r="CS48" t="s">
        <v>1022</v>
      </c>
      <c r="CT48" t="s">
        <v>997</v>
      </c>
      <c r="CU48" t="s">
        <v>997</v>
      </c>
      <c r="CV48" t="s">
        <v>1009</v>
      </c>
      <c r="CW48" t="s">
        <v>1008</v>
      </c>
      <c r="CX48" t="s">
        <v>1015</v>
      </c>
      <c r="CY48" t="s">
        <v>993</v>
      </c>
      <c r="CZ48" t="s">
        <v>992</v>
      </c>
      <c r="DA48">
        <v>1038</v>
      </c>
      <c r="DB48">
        <v>983</v>
      </c>
      <c r="DC48">
        <v>0</v>
      </c>
      <c r="DD48" t="s">
        <v>1015</v>
      </c>
      <c r="DE48" s="47">
        <v>1.7353579000000001E-2</v>
      </c>
      <c r="DF48" s="47">
        <v>0.87852494599999997</v>
      </c>
      <c r="DG48" s="47">
        <v>0.99508599499999995</v>
      </c>
      <c r="DH48" t="s">
        <v>1126</v>
      </c>
    </row>
    <row r="49" spans="1:112" x14ac:dyDescent="0.25">
      <c r="A49" t="s">
        <v>848</v>
      </c>
      <c r="B49" t="s">
        <v>356</v>
      </c>
      <c r="C49" t="s">
        <v>355</v>
      </c>
      <c r="D49" t="s">
        <v>367</v>
      </c>
      <c r="E49" t="s">
        <v>366</v>
      </c>
      <c r="F49" s="42" t="s">
        <v>1101</v>
      </c>
      <c r="G49" t="s">
        <v>365</v>
      </c>
      <c r="H49" t="s">
        <v>359</v>
      </c>
      <c r="I49" t="s">
        <v>358</v>
      </c>
      <c r="J49" t="s">
        <v>349</v>
      </c>
      <c r="K49" t="s">
        <v>408</v>
      </c>
      <c r="L49">
        <v>0</v>
      </c>
      <c r="M49">
        <v>1</v>
      </c>
      <c r="N49">
        <v>1</v>
      </c>
      <c r="O49">
        <v>0</v>
      </c>
      <c r="P49">
        <v>1</v>
      </c>
      <c r="Q49">
        <v>0</v>
      </c>
      <c r="R49">
        <v>0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0</v>
      </c>
      <c r="AI49">
        <v>1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1</v>
      </c>
      <c r="AZ49">
        <v>1</v>
      </c>
      <c r="BA49" t="s">
        <v>343</v>
      </c>
      <c r="BB49" t="s">
        <v>399</v>
      </c>
      <c r="BC49" t="s">
        <v>343</v>
      </c>
      <c r="BD49" t="s">
        <v>343</v>
      </c>
      <c r="BE49" t="s">
        <v>343</v>
      </c>
      <c r="BF49" t="s">
        <v>343</v>
      </c>
      <c r="BG49" t="s">
        <v>343</v>
      </c>
      <c r="BH49" t="s">
        <v>343</v>
      </c>
      <c r="BI49" t="s">
        <v>343</v>
      </c>
      <c r="BJ49" t="s">
        <v>343</v>
      </c>
      <c r="BK49" t="s">
        <v>562</v>
      </c>
      <c r="BL49" t="s">
        <v>343</v>
      </c>
      <c r="BM49" t="s">
        <v>343</v>
      </c>
      <c r="BN49" t="s">
        <v>343</v>
      </c>
      <c r="BO49" t="s">
        <v>343</v>
      </c>
      <c r="BP49" t="s">
        <v>343</v>
      </c>
      <c r="BQ49" t="s">
        <v>343</v>
      </c>
      <c r="BR49" t="s">
        <v>343</v>
      </c>
      <c r="BS49" t="s">
        <v>343</v>
      </c>
      <c r="BT49" t="s">
        <v>176</v>
      </c>
      <c r="BU49">
        <v>6.4827000000000004</v>
      </c>
      <c r="BV49">
        <v>1.0126625060000001</v>
      </c>
      <c r="BW49">
        <v>1.0503448310000001</v>
      </c>
      <c r="BX49">
        <v>1</v>
      </c>
      <c r="BY49">
        <v>1</v>
      </c>
      <c r="BZ49">
        <v>97</v>
      </c>
      <c r="CA49">
        <v>3</v>
      </c>
      <c r="CB49">
        <v>2</v>
      </c>
      <c r="CC49">
        <v>5</v>
      </c>
      <c r="CD49">
        <v>0.27</v>
      </c>
      <c r="CE49">
        <v>2.42</v>
      </c>
      <c r="CF49">
        <v>336</v>
      </c>
      <c r="CG49">
        <v>0.89880952400000003</v>
      </c>
      <c r="CH49">
        <v>39</v>
      </c>
      <c r="CI49">
        <v>47</v>
      </c>
      <c r="CJ49" t="s">
        <v>1003</v>
      </c>
      <c r="CK49" t="s">
        <v>1001</v>
      </c>
      <c r="CL49" t="s">
        <v>1014</v>
      </c>
      <c r="CM49" t="s">
        <v>1014</v>
      </c>
      <c r="CN49">
        <v>1.75</v>
      </c>
      <c r="CO49" t="s">
        <v>993</v>
      </c>
      <c r="CP49" t="s">
        <v>1012</v>
      </c>
      <c r="CQ49" t="s">
        <v>1012</v>
      </c>
      <c r="CR49" t="s">
        <v>998</v>
      </c>
      <c r="CS49" t="s">
        <v>998</v>
      </c>
      <c r="CT49" t="s">
        <v>997</v>
      </c>
      <c r="CU49" t="s">
        <v>997</v>
      </c>
      <c r="CV49" t="s">
        <v>1047</v>
      </c>
      <c r="CW49" t="s">
        <v>1026</v>
      </c>
      <c r="CX49" t="s">
        <v>1004</v>
      </c>
      <c r="CY49" t="s">
        <v>993</v>
      </c>
      <c r="CZ49" t="s">
        <v>992</v>
      </c>
      <c r="DA49">
        <v>5052</v>
      </c>
      <c r="DB49">
        <v>2467</v>
      </c>
      <c r="DC49">
        <v>0</v>
      </c>
      <c r="DD49" t="s">
        <v>1004</v>
      </c>
      <c r="DE49" s="47">
        <v>2.3668639000000002E-2</v>
      </c>
      <c r="DF49" s="47">
        <v>0.81656804699999996</v>
      </c>
      <c r="DG49" s="47">
        <v>0.97183098599999995</v>
      </c>
      <c r="DH49" t="s">
        <v>1129</v>
      </c>
    </row>
    <row r="50" spans="1:112" x14ac:dyDescent="0.25">
      <c r="A50" t="s">
        <v>219</v>
      </c>
      <c r="B50" t="s">
        <v>356</v>
      </c>
      <c r="C50" t="s">
        <v>368</v>
      </c>
      <c r="D50" t="s">
        <v>367</v>
      </c>
      <c r="E50" t="s">
        <v>381</v>
      </c>
      <c r="F50" s="42" t="s">
        <v>1102</v>
      </c>
      <c r="G50" t="s">
        <v>352</v>
      </c>
      <c r="H50" t="s">
        <v>359</v>
      </c>
      <c r="I50" t="s">
        <v>358</v>
      </c>
      <c r="J50" t="s">
        <v>176</v>
      </c>
      <c r="K50" t="s">
        <v>361</v>
      </c>
      <c r="L50">
        <v>0</v>
      </c>
      <c r="M50">
        <v>0</v>
      </c>
      <c r="N50">
        <v>1</v>
      </c>
      <c r="O50">
        <v>0</v>
      </c>
      <c r="P50">
        <v>2</v>
      </c>
      <c r="Q50">
        <v>-1</v>
      </c>
      <c r="R50">
        <v>-1</v>
      </c>
      <c r="S50">
        <v>-1</v>
      </c>
      <c r="T50">
        <v>1</v>
      </c>
      <c r="U50">
        <v>-1</v>
      </c>
      <c r="V50">
        <v>2</v>
      </c>
      <c r="W50">
        <v>2</v>
      </c>
      <c r="X50">
        <v>2</v>
      </c>
      <c r="Y50">
        <v>1</v>
      </c>
      <c r="Z50">
        <v>0</v>
      </c>
      <c r="AA50">
        <v>-1</v>
      </c>
      <c r="AB50">
        <v>-2</v>
      </c>
      <c r="AC50">
        <v>0</v>
      </c>
      <c r="AD50">
        <v>-1</v>
      </c>
      <c r="AE50">
        <v>-1</v>
      </c>
      <c r="AF50">
        <v>1</v>
      </c>
      <c r="AG50">
        <v>-1</v>
      </c>
      <c r="AH50">
        <v>-1</v>
      </c>
      <c r="AI50">
        <v>1</v>
      </c>
      <c r="AJ50">
        <v>0</v>
      </c>
      <c r="AK50">
        <v>1</v>
      </c>
      <c r="AL50">
        <v>1</v>
      </c>
      <c r="AM50">
        <v>-1</v>
      </c>
      <c r="AN50">
        <v>1</v>
      </c>
      <c r="AO50">
        <v>-1</v>
      </c>
      <c r="AP50">
        <v>-1</v>
      </c>
      <c r="AQ50">
        <v>-1</v>
      </c>
      <c r="AR50">
        <v>1</v>
      </c>
      <c r="AS50">
        <v>0</v>
      </c>
      <c r="AT50">
        <v>-1</v>
      </c>
      <c r="AU50">
        <v>-1</v>
      </c>
      <c r="AV50">
        <v>-1</v>
      </c>
      <c r="AW50">
        <v>1</v>
      </c>
      <c r="AX50">
        <v>-1</v>
      </c>
      <c r="AY50">
        <v>1</v>
      </c>
      <c r="AZ50">
        <v>0</v>
      </c>
      <c r="BA50" t="s">
        <v>343</v>
      </c>
      <c r="BB50" t="s">
        <v>343</v>
      </c>
      <c r="BC50" t="s">
        <v>343</v>
      </c>
      <c r="BD50" t="s">
        <v>343</v>
      </c>
      <c r="BE50" t="s">
        <v>343</v>
      </c>
      <c r="BF50" t="s">
        <v>343</v>
      </c>
      <c r="BG50" t="s">
        <v>343</v>
      </c>
      <c r="BH50" t="s">
        <v>343</v>
      </c>
      <c r="BI50" t="s">
        <v>343</v>
      </c>
      <c r="BJ50" t="s">
        <v>343</v>
      </c>
      <c r="BK50" t="s">
        <v>343</v>
      </c>
      <c r="BL50" t="s">
        <v>343</v>
      </c>
      <c r="BM50" t="s">
        <v>343</v>
      </c>
      <c r="BN50" t="s">
        <v>343</v>
      </c>
      <c r="BO50" t="s">
        <v>343</v>
      </c>
      <c r="BP50" t="s">
        <v>343</v>
      </c>
      <c r="BQ50" t="s">
        <v>343</v>
      </c>
      <c r="BR50" t="s">
        <v>343</v>
      </c>
      <c r="BS50" t="s">
        <v>343</v>
      </c>
      <c r="BT50" t="s">
        <v>411</v>
      </c>
      <c r="BU50">
        <v>2.4617</v>
      </c>
      <c r="BV50" t="s">
        <v>176</v>
      </c>
      <c r="BW50" t="s">
        <v>176</v>
      </c>
      <c r="BX50">
        <v>1</v>
      </c>
      <c r="BY50">
        <v>0</v>
      </c>
      <c r="BZ50">
        <v>70</v>
      </c>
      <c r="CA50">
        <v>0</v>
      </c>
      <c r="CB50">
        <v>0</v>
      </c>
      <c r="CC50">
        <v>0</v>
      </c>
      <c r="CD50">
        <v>0.63</v>
      </c>
      <c r="CE50">
        <v>3.42</v>
      </c>
      <c r="CF50">
        <v>48</v>
      </c>
      <c r="CG50">
        <v>0.47916666699999999</v>
      </c>
      <c r="CH50">
        <v>69</v>
      </c>
      <c r="CI50">
        <v>72</v>
      </c>
      <c r="CJ50" t="s">
        <v>1006</v>
      </c>
      <c r="CK50" t="s">
        <v>1001</v>
      </c>
      <c r="CL50" t="s">
        <v>1056</v>
      </c>
      <c r="CM50" t="s">
        <v>1056</v>
      </c>
      <c r="CN50">
        <v>7.2</v>
      </c>
      <c r="CO50" t="s">
        <v>1001</v>
      </c>
      <c r="CP50" t="s">
        <v>1000</v>
      </c>
      <c r="CQ50" t="s">
        <v>999</v>
      </c>
      <c r="CR50" t="s">
        <v>998</v>
      </c>
      <c r="CS50" t="s">
        <v>998</v>
      </c>
      <c r="CT50" t="s">
        <v>997</v>
      </c>
      <c r="CU50" t="s">
        <v>997</v>
      </c>
      <c r="CV50" t="s">
        <v>996</v>
      </c>
      <c r="CW50" t="s">
        <v>995</v>
      </c>
      <c r="CX50" t="s">
        <v>1015</v>
      </c>
      <c r="CY50" t="s">
        <v>993</v>
      </c>
      <c r="CZ50" t="s">
        <v>992</v>
      </c>
      <c r="DA50">
        <v>2644</v>
      </c>
      <c r="DB50">
        <v>1867</v>
      </c>
      <c r="DC50">
        <v>0</v>
      </c>
      <c r="DD50" t="s">
        <v>1015</v>
      </c>
      <c r="DE50" s="47">
        <v>0</v>
      </c>
      <c r="DF50" s="47">
        <v>0.3</v>
      </c>
      <c r="DG50" s="47">
        <v>1</v>
      </c>
      <c r="DH50" t="s">
        <v>1135</v>
      </c>
    </row>
    <row r="51" spans="1:112" x14ac:dyDescent="0.25">
      <c r="A51" t="s">
        <v>847</v>
      </c>
      <c r="B51" t="s">
        <v>356</v>
      </c>
      <c r="C51" t="s">
        <v>355</v>
      </c>
      <c r="D51" t="s">
        <v>367</v>
      </c>
      <c r="E51" t="s">
        <v>366</v>
      </c>
      <c r="F51" s="42" t="s">
        <v>1102</v>
      </c>
      <c r="G51" t="s">
        <v>365</v>
      </c>
      <c r="H51" t="s">
        <v>359</v>
      </c>
      <c r="I51" t="s">
        <v>387</v>
      </c>
      <c r="J51" t="s">
        <v>362</v>
      </c>
      <c r="K51" t="s">
        <v>402</v>
      </c>
      <c r="L51">
        <v>0</v>
      </c>
      <c r="M51">
        <v>0</v>
      </c>
      <c r="N51">
        <v>1</v>
      </c>
      <c r="O51">
        <v>-1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</v>
      </c>
      <c r="W51">
        <v>0</v>
      </c>
      <c r="X51">
        <v>0</v>
      </c>
      <c r="Y51">
        <v>1</v>
      </c>
      <c r="Z51">
        <v>0</v>
      </c>
      <c r="AA51">
        <v>-1</v>
      </c>
      <c r="AB51">
        <v>-1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-1</v>
      </c>
      <c r="AJ51">
        <v>1</v>
      </c>
      <c r="AK51">
        <v>0</v>
      </c>
      <c r="AL51">
        <v>0</v>
      </c>
      <c r="AM51">
        <v>0</v>
      </c>
      <c r="AN51">
        <v>-1</v>
      </c>
      <c r="AO51">
        <v>1</v>
      </c>
      <c r="AP51">
        <v>1</v>
      </c>
      <c r="AQ51">
        <v>0</v>
      </c>
      <c r="AR51">
        <v>1</v>
      </c>
      <c r="AS51">
        <v>0</v>
      </c>
      <c r="AT51">
        <v>0</v>
      </c>
      <c r="AU51">
        <v>-1</v>
      </c>
      <c r="AV51">
        <v>0</v>
      </c>
      <c r="AW51">
        <v>1</v>
      </c>
      <c r="AX51">
        <v>1</v>
      </c>
      <c r="AY51">
        <v>1</v>
      </c>
      <c r="AZ51">
        <v>0</v>
      </c>
      <c r="BA51" t="s">
        <v>343</v>
      </c>
      <c r="BB51" t="s">
        <v>399</v>
      </c>
      <c r="BC51" t="s">
        <v>343</v>
      </c>
      <c r="BD51" t="s">
        <v>343</v>
      </c>
      <c r="BE51" t="s">
        <v>343</v>
      </c>
      <c r="BF51" t="s">
        <v>343</v>
      </c>
      <c r="BG51" t="s">
        <v>343</v>
      </c>
      <c r="BH51" t="s">
        <v>343</v>
      </c>
      <c r="BI51" t="s">
        <v>343</v>
      </c>
      <c r="BJ51" t="s">
        <v>343</v>
      </c>
      <c r="BK51" t="s">
        <v>343</v>
      </c>
      <c r="BL51" t="s">
        <v>343</v>
      </c>
      <c r="BM51" t="s">
        <v>343</v>
      </c>
      <c r="BN51" t="s">
        <v>343</v>
      </c>
      <c r="BO51" t="s">
        <v>343</v>
      </c>
      <c r="BP51" t="s">
        <v>343</v>
      </c>
      <c r="BQ51" t="s">
        <v>343</v>
      </c>
      <c r="BR51" t="s">
        <v>343</v>
      </c>
      <c r="BS51" t="s">
        <v>343</v>
      </c>
      <c r="BT51" t="s">
        <v>398</v>
      </c>
      <c r="BU51">
        <v>1.8706</v>
      </c>
      <c r="BV51">
        <v>-0.233571213</v>
      </c>
      <c r="BW51">
        <v>-4.7524848000000001E-2</v>
      </c>
      <c r="BX51">
        <v>0</v>
      </c>
      <c r="BY51">
        <v>0</v>
      </c>
      <c r="BZ51">
        <v>90</v>
      </c>
      <c r="CA51">
        <v>1</v>
      </c>
      <c r="CB51">
        <v>3</v>
      </c>
      <c r="CC51">
        <v>4</v>
      </c>
      <c r="CD51">
        <v>0.62</v>
      </c>
      <c r="CE51">
        <v>3.48</v>
      </c>
      <c r="CF51">
        <v>110</v>
      </c>
      <c r="CG51">
        <v>0.245454545</v>
      </c>
      <c r="CH51">
        <v>74</v>
      </c>
      <c r="CI51">
        <v>79</v>
      </c>
      <c r="CJ51" t="s">
        <v>1006</v>
      </c>
      <c r="CK51" t="s">
        <v>1021</v>
      </c>
      <c r="CL51" t="s">
        <v>1026</v>
      </c>
      <c r="CM51" t="s">
        <v>1027</v>
      </c>
      <c r="CN51" t="s">
        <v>1026</v>
      </c>
      <c r="CO51" t="s">
        <v>1026</v>
      </c>
      <c r="CP51" t="s">
        <v>1025</v>
      </c>
      <c r="CQ51" t="s">
        <v>1025</v>
      </c>
      <c r="CR51" t="s">
        <v>1046</v>
      </c>
      <c r="CS51" t="s">
        <v>1017</v>
      </c>
      <c r="CT51" t="s">
        <v>997</v>
      </c>
      <c r="CU51" t="s">
        <v>997</v>
      </c>
      <c r="CV51" t="s">
        <v>1008</v>
      </c>
      <c r="CW51" t="s">
        <v>1008</v>
      </c>
      <c r="CX51" t="s">
        <v>1004</v>
      </c>
      <c r="CY51" t="s">
        <v>993</v>
      </c>
      <c r="CZ51" t="s">
        <v>1007</v>
      </c>
      <c r="DA51">
        <v>1832</v>
      </c>
      <c r="DB51">
        <v>405</v>
      </c>
      <c r="DC51">
        <v>1</v>
      </c>
      <c r="DD51" t="s">
        <v>1004</v>
      </c>
      <c r="DE51" s="47">
        <v>1.1627907E-2</v>
      </c>
      <c r="DF51" s="47">
        <v>0.139534884</v>
      </c>
      <c r="DG51" s="47">
        <v>0.8</v>
      </c>
      <c r="DH51" t="s">
        <v>1126</v>
      </c>
    </row>
    <row r="52" spans="1:112" x14ac:dyDescent="0.25">
      <c r="A52" t="s">
        <v>270</v>
      </c>
      <c r="B52" t="s">
        <v>356</v>
      </c>
      <c r="C52" t="s">
        <v>368</v>
      </c>
      <c r="D52" t="s">
        <v>367</v>
      </c>
      <c r="E52" t="s">
        <v>366</v>
      </c>
      <c r="F52" s="42" t="s">
        <v>1102</v>
      </c>
      <c r="G52" t="s">
        <v>365</v>
      </c>
      <c r="H52" t="s">
        <v>364</v>
      </c>
      <c r="I52" t="s">
        <v>363</v>
      </c>
      <c r="J52" t="s">
        <v>176</v>
      </c>
      <c r="K52" t="s">
        <v>377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</v>
      </c>
      <c r="V52">
        <v>1</v>
      </c>
      <c r="W52">
        <v>1</v>
      </c>
      <c r="X52">
        <v>2</v>
      </c>
      <c r="Y52">
        <v>0</v>
      </c>
      <c r="Z52">
        <v>0</v>
      </c>
      <c r="AA52">
        <v>-1</v>
      </c>
      <c r="AB52">
        <v>-1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-1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0</v>
      </c>
      <c r="AT52">
        <v>-1</v>
      </c>
      <c r="AU52">
        <v>0</v>
      </c>
      <c r="AV52">
        <v>-1</v>
      </c>
      <c r="AW52">
        <v>0</v>
      </c>
      <c r="AX52">
        <v>0</v>
      </c>
      <c r="AY52">
        <v>0</v>
      </c>
      <c r="AZ52">
        <v>0</v>
      </c>
      <c r="BA52" t="s">
        <v>343</v>
      </c>
      <c r="BB52" t="s">
        <v>343</v>
      </c>
      <c r="BC52" t="s">
        <v>343</v>
      </c>
      <c r="BD52" t="s">
        <v>343</v>
      </c>
      <c r="BE52" t="s">
        <v>343</v>
      </c>
      <c r="BF52" t="s">
        <v>343</v>
      </c>
      <c r="BG52" t="s">
        <v>343</v>
      </c>
      <c r="BH52" t="s">
        <v>343</v>
      </c>
      <c r="BI52" t="s">
        <v>343</v>
      </c>
      <c r="BJ52" t="s">
        <v>343</v>
      </c>
      <c r="BK52" t="s">
        <v>343</v>
      </c>
      <c r="BL52" t="s">
        <v>343</v>
      </c>
      <c r="BM52" t="s">
        <v>343</v>
      </c>
      <c r="BN52" t="s">
        <v>343</v>
      </c>
      <c r="BO52" t="s">
        <v>343</v>
      </c>
      <c r="BP52" t="s">
        <v>343</v>
      </c>
      <c r="BQ52" t="s">
        <v>343</v>
      </c>
      <c r="BR52" t="s">
        <v>343</v>
      </c>
      <c r="BS52" t="s">
        <v>343</v>
      </c>
      <c r="BT52" t="s">
        <v>176</v>
      </c>
      <c r="BU52">
        <v>24.9619</v>
      </c>
      <c r="BV52" t="s">
        <v>176</v>
      </c>
      <c r="BW52" t="s">
        <v>176</v>
      </c>
      <c r="BX52">
        <v>1</v>
      </c>
      <c r="BY52">
        <v>0</v>
      </c>
      <c r="BZ52">
        <v>95</v>
      </c>
      <c r="CA52">
        <v>2</v>
      </c>
      <c r="CB52">
        <v>2</v>
      </c>
      <c r="CC52">
        <v>4</v>
      </c>
      <c r="CD52">
        <v>0.36</v>
      </c>
      <c r="CE52">
        <v>2.02</v>
      </c>
      <c r="CF52">
        <v>44</v>
      </c>
      <c r="CG52">
        <v>0.61363636399999999</v>
      </c>
      <c r="CH52">
        <v>61</v>
      </c>
      <c r="CI52">
        <v>61</v>
      </c>
      <c r="CJ52" t="s">
        <v>1006</v>
      </c>
      <c r="CK52" t="s">
        <v>1001</v>
      </c>
      <c r="CL52" t="s">
        <v>1056</v>
      </c>
      <c r="CM52" t="s">
        <v>1056</v>
      </c>
      <c r="CN52">
        <v>9</v>
      </c>
      <c r="CO52" t="s">
        <v>1001</v>
      </c>
      <c r="CP52" t="s">
        <v>1000</v>
      </c>
      <c r="CQ52" t="s">
        <v>999</v>
      </c>
      <c r="CR52" t="s">
        <v>1022</v>
      </c>
      <c r="CS52" t="s">
        <v>1022</v>
      </c>
      <c r="CT52" t="s">
        <v>997</v>
      </c>
      <c r="CU52" t="s">
        <v>997</v>
      </c>
      <c r="CV52" t="s">
        <v>1009</v>
      </c>
      <c r="CW52" t="s">
        <v>1008</v>
      </c>
      <c r="CX52" t="s">
        <v>1004</v>
      </c>
      <c r="CY52" t="s">
        <v>993</v>
      </c>
      <c r="CZ52" t="s">
        <v>1007</v>
      </c>
      <c r="DA52">
        <v>746</v>
      </c>
      <c r="DB52">
        <v>702</v>
      </c>
      <c r="DC52">
        <v>1</v>
      </c>
      <c r="DD52" t="s">
        <v>1004</v>
      </c>
      <c r="DE52" s="47">
        <v>0</v>
      </c>
      <c r="DF52" s="47">
        <v>0.409090909</v>
      </c>
      <c r="DG52" s="47">
        <v>0.81818181800000001</v>
      </c>
      <c r="DH52" t="s">
        <v>1129</v>
      </c>
    </row>
    <row r="53" spans="1:112" x14ac:dyDescent="0.25">
      <c r="A53" t="s">
        <v>846</v>
      </c>
      <c r="B53" t="s">
        <v>356</v>
      </c>
      <c r="C53" t="s">
        <v>388</v>
      </c>
      <c r="D53" t="s">
        <v>367</v>
      </c>
      <c r="E53" t="s">
        <v>366</v>
      </c>
      <c r="F53" s="42" t="s">
        <v>1101</v>
      </c>
      <c r="G53" t="s">
        <v>352</v>
      </c>
      <c r="H53" t="s">
        <v>351</v>
      </c>
      <c r="I53" t="s">
        <v>358</v>
      </c>
      <c r="J53" t="s">
        <v>362</v>
      </c>
      <c r="K53" t="s">
        <v>386</v>
      </c>
      <c r="L53">
        <v>1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-1</v>
      </c>
      <c r="AB53">
        <v>0</v>
      </c>
      <c r="AC53">
        <v>-1</v>
      </c>
      <c r="AD53">
        <v>1</v>
      </c>
      <c r="AE53">
        <v>0</v>
      </c>
      <c r="AF53">
        <v>1</v>
      </c>
      <c r="AG53">
        <v>0</v>
      </c>
      <c r="AH53">
        <v>0</v>
      </c>
      <c r="AI53">
        <v>1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 t="s">
        <v>688</v>
      </c>
      <c r="BB53" t="s">
        <v>343</v>
      </c>
      <c r="BC53" t="s">
        <v>457</v>
      </c>
      <c r="BD53" t="s">
        <v>343</v>
      </c>
      <c r="BE53" t="s">
        <v>343</v>
      </c>
      <c r="BF53" t="s">
        <v>343</v>
      </c>
      <c r="BG53" t="s">
        <v>343</v>
      </c>
      <c r="BH53" t="s">
        <v>343</v>
      </c>
      <c r="BI53" t="s">
        <v>845</v>
      </c>
      <c r="BJ53" t="s">
        <v>343</v>
      </c>
      <c r="BK53" t="s">
        <v>343</v>
      </c>
      <c r="BL53" t="s">
        <v>343</v>
      </c>
      <c r="BM53" t="s">
        <v>343</v>
      </c>
      <c r="BN53" t="s">
        <v>343</v>
      </c>
      <c r="BO53" t="s">
        <v>343</v>
      </c>
      <c r="BP53" t="s">
        <v>343</v>
      </c>
      <c r="BQ53" t="s">
        <v>343</v>
      </c>
      <c r="BR53" t="s">
        <v>343</v>
      </c>
      <c r="BS53" t="s">
        <v>343</v>
      </c>
      <c r="BT53" t="s">
        <v>176</v>
      </c>
      <c r="BU53">
        <v>20.716100000000001</v>
      </c>
      <c r="BV53">
        <v>-0.42841922399999999</v>
      </c>
      <c r="BW53">
        <v>-0.36808676800000001</v>
      </c>
      <c r="BX53">
        <v>0</v>
      </c>
      <c r="BY53">
        <v>0</v>
      </c>
      <c r="BZ53">
        <v>97</v>
      </c>
      <c r="CA53">
        <v>0</v>
      </c>
      <c r="CB53">
        <v>0</v>
      </c>
      <c r="CC53">
        <v>0</v>
      </c>
      <c r="CD53">
        <v>0.97</v>
      </c>
      <c r="CE53">
        <v>2.23</v>
      </c>
      <c r="CF53">
        <v>1141</v>
      </c>
      <c r="CG53">
        <v>0.88694128000000005</v>
      </c>
      <c r="CH53">
        <v>70</v>
      </c>
      <c r="CI53">
        <v>71</v>
      </c>
      <c r="CJ53" t="s">
        <v>1003</v>
      </c>
      <c r="CK53" t="s">
        <v>1001</v>
      </c>
      <c r="CL53" t="s">
        <v>1002</v>
      </c>
      <c r="CM53" t="s">
        <v>1002</v>
      </c>
      <c r="CN53">
        <v>2.2999999999999998</v>
      </c>
      <c r="CO53" t="s">
        <v>1021</v>
      </c>
      <c r="CP53" t="s">
        <v>1020</v>
      </c>
      <c r="CQ53" t="s">
        <v>1019</v>
      </c>
      <c r="CR53" t="s">
        <v>1063</v>
      </c>
      <c r="CS53" t="s">
        <v>1010</v>
      </c>
      <c r="CT53" t="s">
        <v>997</v>
      </c>
      <c r="CU53" t="s">
        <v>997</v>
      </c>
      <c r="CV53" t="s">
        <v>1016</v>
      </c>
      <c r="CW53" t="s">
        <v>1008</v>
      </c>
      <c r="CX53" t="s">
        <v>1004</v>
      </c>
      <c r="CY53" t="s">
        <v>993</v>
      </c>
      <c r="CZ53" t="s">
        <v>1007</v>
      </c>
      <c r="DA53">
        <v>421</v>
      </c>
      <c r="DB53">
        <v>182</v>
      </c>
      <c r="DC53">
        <v>1</v>
      </c>
      <c r="DD53" t="s">
        <v>1004</v>
      </c>
      <c r="DE53" s="47">
        <v>4.2207792000000001E-2</v>
      </c>
      <c r="DF53" s="47">
        <v>0.82954545499999999</v>
      </c>
      <c r="DG53" s="47">
        <v>0.998046875</v>
      </c>
      <c r="DH53" t="s">
        <v>1129</v>
      </c>
    </row>
    <row r="54" spans="1:112" x14ac:dyDescent="0.25">
      <c r="A54" t="s">
        <v>235</v>
      </c>
      <c r="B54" t="s">
        <v>356</v>
      </c>
      <c r="C54" t="s">
        <v>355</v>
      </c>
      <c r="D54" t="s">
        <v>367</v>
      </c>
      <c r="E54" t="s">
        <v>381</v>
      </c>
      <c r="F54" s="42" t="s">
        <v>1101</v>
      </c>
      <c r="G54" t="s">
        <v>380</v>
      </c>
      <c r="H54" t="s">
        <v>359</v>
      </c>
      <c r="I54" t="s">
        <v>387</v>
      </c>
      <c r="J54" t="s">
        <v>362</v>
      </c>
      <c r="K54" t="s">
        <v>361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-1</v>
      </c>
      <c r="V54">
        <v>0</v>
      </c>
      <c r="W54">
        <v>0</v>
      </c>
      <c r="X54">
        <v>0</v>
      </c>
      <c r="Y54">
        <v>1</v>
      </c>
      <c r="Z54">
        <v>1</v>
      </c>
      <c r="AA54">
        <v>-2</v>
      </c>
      <c r="AB54">
        <v>-2</v>
      </c>
      <c r="AC54">
        <v>-1</v>
      </c>
      <c r="AD54">
        <v>-1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-1</v>
      </c>
      <c r="AP54">
        <v>-1</v>
      </c>
      <c r="AQ54">
        <v>0</v>
      </c>
      <c r="AR54">
        <v>0</v>
      </c>
      <c r="AS54">
        <v>0</v>
      </c>
      <c r="AT54">
        <v>-1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 t="s">
        <v>343</v>
      </c>
      <c r="BB54" t="s">
        <v>399</v>
      </c>
      <c r="BC54" t="s">
        <v>343</v>
      </c>
      <c r="BD54" t="s">
        <v>343</v>
      </c>
      <c r="BE54" t="s">
        <v>343</v>
      </c>
      <c r="BF54" t="s">
        <v>343</v>
      </c>
      <c r="BG54" t="s">
        <v>343</v>
      </c>
      <c r="BH54" t="s">
        <v>343</v>
      </c>
      <c r="BI54" t="s">
        <v>343</v>
      </c>
      <c r="BJ54" t="s">
        <v>343</v>
      </c>
      <c r="BK54" t="s">
        <v>343</v>
      </c>
      <c r="BL54" t="s">
        <v>343</v>
      </c>
      <c r="BM54" t="s">
        <v>343</v>
      </c>
      <c r="BN54" t="s">
        <v>343</v>
      </c>
      <c r="BO54" t="s">
        <v>343</v>
      </c>
      <c r="BP54" t="s">
        <v>343</v>
      </c>
      <c r="BQ54" t="s">
        <v>343</v>
      </c>
      <c r="BR54" t="s">
        <v>343</v>
      </c>
      <c r="BS54" t="s">
        <v>343</v>
      </c>
      <c r="BT54" t="s">
        <v>176</v>
      </c>
      <c r="BU54">
        <v>11.9945</v>
      </c>
      <c r="BV54">
        <v>-0.58837910299999996</v>
      </c>
      <c r="BW54">
        <v>0.26971881599999997</v>
      </c>
      <c r="BX54">
        <v>0</v>
      </c>
      <c r="BY54">
        <v>0</v>
      </c>
      <c r="BZ54">
        <v>97</v>
      </c>
      <c r="CA54">
        <v>1</v>
      </c>
      <c r="CB54">
        <v>1</v>
      </c>
      <c r="CC54">
        <v>2</v>
      </c>
      <c r="CD54">
        <v>0.92</v>
      </c>
      <c r="CE54">
        <v>2.1</v>
      </c>
      <c r="CF54">
        <v>93</v>
      </c>
      <c r="CG54">
        <v>0.70967741900000003</v>
      </c>
      <c r="CH54">
        <v>47</v>
      </c>
      <c r="CI54">
        <v>47</v>
      </c>
      <c r="CJ54" t="s">
        <v>1003</v>
      </c>
      <c r="CK54" t="s">
        <v>1001</v>
      </c>
      <c r="CL54" t="s">
        <v>1014</v>
      </c>
      <c r="CM54" t="s">
        <v>1014</v>
      </c>
      <c r="CN54" t="s">
        <v>993</v>
      </c>
      <c r="CO54" t="s">
        <v>993</v>
      </c>
      <c r="CP54" t="s">
        <v>1035</v>
      </c>
      <c r="CQ54" t="s">
        <v>1026</v>
      </c>
      <c r="CR54" t="s">
        <v>1049</v>
      </c>
      <c r="CS54" t="s">
        <v>1010</v>
      </c>
      <c r="CT54" t="s">
        <v>997</v>
      </c>
      <c r="CU54" t="s">
        <v>997</v>
      </c>
      <c r="CV54" t="s">
        <v>1008</v>
      </c>
      <c r="CW54" t="s">
        <v>1008</v>
      </c>
      <c r="CX54" t="s">
        <v>1015</v>
      </c>
      <c r="CY54" t="s">
        <v>993</v>
      </c>
      <c r="CZ54" t="s">
        <v>1007</v>
      </c>
      <c r="DA54">
        <v>283</v>
      </c>
      <c r="DB54">
        <v>260</v>
      </c>
      <c r="DC54">
        <v>1</v>
      </c>
      <c r="DD54" t="s">
        <v>1015</v>
      </c>
      <c r="DE54" s="47">
        <v>0</v>
      </c>
      <c r="DF54" s="47">
        <v>0.60975609799999997</v>
      </c>
      <c r="DG54" s="47">
        <v>0.92592592600000001</v>
      </c>
      <c r="DH54" t="s">
        <v>1129</v>
      </c>
    </row>
    <row r="55" spans="1:112" x14ac:dyDescent="0.25">
      <c r="A55" t="s">
        <v>844</v>
      </c>
      <c r="B55" t="s">
        <v>356</v>
      </c>
      <c r="C55" t="s">
        <v>355</v>
      </c>
      <c r="D55" t="s">
        <v>367</v>
      </c>
      <c r="E55" t="s">
        <v>381</v>
      </c>
      <c r="F55" s="42" t="s">
        <v>1101</v>
      </c>
      <c r="G55" t="s">
        <v>365</v>
      </c>
      <c r="H55" t="s">
        <v>379</v>
      </c>
      <c r="I55" t="s">
        <v>350</v>
      </c>
      <c r="J55" t="s">
        <v>378</v>
      </c>
      <c r="K55" t="s">
        <v>348</v>
      </c>
      <c r="L55">
        <v>0</v>
      </c>
      <c r="M55">
        <v>0</v>
      </c>
      <c r="N55">
        <v>1</v>
      </c>
      <c r="O55">
        <v>1</v>
      </c>
      <c r="P55">
        <v>1</v>
      </c>
      <c r="Q55">
        <v>-1</v>
      </c>
      <c r="R55">
        <v>-1</v>
      </c>
      <c r="S55">
        <v>-1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-1</v>
      </c>
      <c r="AB55">
        <v>-1</v>
      </c>
      <c r="AC55">
        <v>0</v>
      </c>
      <c r="AD55">
        <v>-1</v>
      </c>
      <c r="AE55">
        <v>0</v>
      </c>
      <c r="AF55">
        <v>-1</v>
      </c>
      <c r="AG55">
        <v>0</v>
      </c>
      <c r="AH55">
        <v>0</v>
      </c>
      <c r="AI55">
        <v>1</v>
      </c>
      <c r="AJ55">
        <v>0</v>
      </c>
      <c r="AK55">
        <v>-1</v>
      </c>
      <c r="AL55">
        <v>1</v>
      </c>
      <c r="AM55">
        <v>0</v>
      </c>
      <c r="AN55">
        <v>-1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-1</v>
      </c>
      <c r="AU55">
        <v>-1</v>
      </c>
      <c r="AV55">
        <v>0</v>
      </c>
      <c r="AW55">
        <v>1</v>
      </c>
      <c r="AX55">
        <v>-1</v>
      </c>
      <c r="AY55">
        <v>1</v>
      </c>
      <c r="AZ55">
        <v>1</v>
      </c>
      <c r="BA55" t="s">
        <v>843</v>
      </c>
      <c r="BB55" t="s">
        <v>399</v>
      </c>
      <c r="BC55" t="s">
        <v>343</v>
      </c>
      <c r="BD55" t="s">
        <v>343</v>
      </c>
      <c r="BE55" t="s">
        <v>343</v>
      </c>
      <c r="BF55" t="s">
        <v>343</v>
      </c>
      <c r="BG55" t="s">
        <v>343</v>
      </c>
      <c r="BH55" t="s">
        <v>343</v>
      </c>
      <c r="BI55" t="s">
        <v>343</v>
      </c>
      <c r="BJ55" t="s">
        <v>343</v>
      </c>
      <c r="BK55" t="s">
        <v>343</v>
      </c>
      <c r="BL55" t="s">
        <v>343</v>
      </c>
      <c r="BM55" t="s">
        <v>343</v>
      </c>
      <c r="BN55" t="s">
        <v>343</v>
      </c>
      <c r="BO55" t="s">
        <v>343</v>
      </c>
      <c r="BP55" t="s">
        <v>842</v>
      </c>
      <c r="BQ55" t="s">
        <v>645</v>
      </c>
      <c r="BR55" t="s">
        <v>343</v>
      </c>
      <c r="BS55" t="s">
        <v>343</v>
      </c>
      <c r="BT55" t="s">
        <v>176</v>
      </c>
      <c r="BU55">
        <v>10.6432</v>
      </c>
      <c r="BV55">
        <v>0.80268214400000004</v>
      </c>
      <c r="BW55">
        <v>1.351974657</v>
      </c>
      <c r="BX55">
        <v>0</v>
      </c>
      <c r="BY55">
        <v>10</v>
      </c>
      <c r="BZ55">
        <v>80</v>
      </c>
      <c r="CA55">
        <v>2</v>
      </c>
      <c r="CB55">
        <v>2</v>
      </c>
      <c r="CC55">
        <v>4</v>
      </c>
      <c r="CD55">
        <v>0.23</v>
      </c>
      <c r="CE55">
        <v>2.74</v>
      </c>
      <c r="CF55">
        <v>1084</v>
      </c>
      <c r="CG55">
        <v>0.88468634700000004</v>
      </c>
      <c r="CH55">
        <v>42</v>
      </c>
      <c r="CI55">
        <v>43</v>
      </c>
      <c r="CJ55" t="s">
        <v>1003</v>
      </c>
      <c r="CK55" t="s">
        <v>1021</v>
      </c>
      <c r="CL55" t="s">
        <v>1026</v>
      </c>
      <c r="CM55" t="s">
        <v>1027</v>
      </c>
      <c r="CN55" t="s">
        <v>1026</v>
      </c>
      <c r="CO55" t="s">
        <v>1026</v>
      </c>
      <c r="CP55" t="s">
        <v>1025</v>
      </c>
      <c r="CQ55" t="s">
        <v>1025</v>
      </c>
      <c r="CR55" t="s">
        <v>1046</v>
      </c>
      <c r="CS55" t="s">
        <v>1017</v>
      </c>
      <c r="CT55" t="s">
        <v>997</v>
      </c>
      <c r="CU55" t="s">
        <v>997</v>
      </c>
      <c r="CV55" t="s">
        <v>1008</v>
      </c>
      <c r="CW55" t="s">
        <v>1008</v>
      </c>
      <c r="CX55" t="s">
        <v>1015</v>
      </c>
      <c r="CY55" t="s">
        <v>993</v>
      </c>
      <c r="CZ55" t="s">
        <v>992</v>
      </c>
      <c r="DA55">
        <v>3151</v>
      </c>
      <c r="DB55">
        <v>3097</v>
      </c>
      <c r="DC55">
        <v>0</v>
      </c>
      <c r="DD55" t="s">
        <v>1015</v>
      </c>
      <c r="DE55" s="47">
        <v>6.6549912000000003E-2</v>
      </c>
      <c r="DF55" s="47">
        <v>0.79509632200000002</v>
      </c>
      <c r="DG55" s="47">
        <v>0.991266376</v>
      </c>
      <c r="DH55" t="s">
        <v>1129</v>
      </c>
    </row>
    <row r="56" spans="1:112" x14ac:dyDescent="0.25">
      <c r="A56" t="s">
        <v>841</v>
      </c>
      <c r="B56" t="s">
        <v>356</v>
      </c>
      <c r="C56" t="s">
        <v>355</v>
      </c>
      <c r="D56" t="s">
        <v>367</v>
      </c>
      <c r="E56" t="s">
        <v>366</v>
      </c>
      <c r="F56" s="42" t="s">
        <v>1101</v>
      </c>
      <c r="G56" t="s">
        <v>365</v>
      </c>
      <c r="H56" t="s">
        <v>351</v>
      </c>
      <c r="I56" t="s">
        <v>350</v>
      </c>
      <c r="J56" t="s">
        <v>176</v>
      </c>
      <c r="K56" t="s">
        <v>361</v>
      </c>
      <c r="L56">
        <v>1</v>
      </c>
      <c r="M56">
        <v>1</v>
      </c>
      <c r="N56">
        <v>1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-2</v>
      </c>
      <c r="V56">
        <v>0</v>
      </c>
      <c r="W56">
        <v>0</v>
      </c>
      <c r="X56">
        <v>1</v>
      </c>
      <c r="Y56">
        <v>1</v>
      </c>
      <c r="Z56">
        <v>0</v>
      </c>
      <c r="AA56">
        <v>-1</v>
      </c>
      <c r="AB56">
        <v>-1</v>
      </c>
      <c r="AC56">
        <v>0</v>
      </c>
      <c r="AD56">
        <v>-1</v>
      </c>
      <c r="AE56">
        <v>0</v>
      </c>
      <c r="AF56">
        <v>-1</v>
      </c>
      <c r="AG56">
        <v>-1</v>
      </c>
      <c r="AH56">
        <v>1</v>
      </c>
      <c r="AI56">
        <v>1</v>
      </c>
      <c r="AJ56">
        <v>0</v>
      </c>
      <c r="AK56">
        <v>-1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-1</v>
      </c>
      <c r="AU56">
        <v>0</v>
      </c>
      <c r="AV56">
        <v>1</v>
      </c>
      <c r="AW56">
        <v>1</v>
      </c>
      <c r="AX56">
        <v>1</v>
      </c>
      <c r="AY56">
        <v>1</v>
      </c>
      <c r="AZ56">
        <v>0</v>
      </c>
      <c r="BA56" t="s">
        <v>343</v>
      </c>
      <c r="BB56" t="s">
        <v>399</v>
      </c>
      <c r="BC56" t="s">
        <v>343</v>
      </c>
      <c r="BD56" t="s">
        <v>343</v>
      </c>
      <c r="BE56" t="s">
        <v>343</v>
      </c>
      <c r="BF56" t="s">
        <v>343</v>
      </c>
      <c r="BG56" t="s">
        <v>343</v>
      </c>
      <c r="BH56" t="s">
        <v>343</v>
      </c>
      <c r="BI56" t="s">
        <v>343</v>
      </c>
      <c r="BJ56" t="s">
        <v>343</v>
      </c>
      <c r="BK56" t="s">
        <v>343</v>
      </c>
      <c r="BL56" t="s">
        <v>343</v>
      </c>
      <c r="BM56" t="s">
        <v>343</v>
      </c>
      <c r="BN56" t="s">
        <v>343</v>
      </c>
      <c r="BO56" t="s">
        <v>343</v>
      </c>
      <c r="BP56" t="s">
        <v>343</v>
      </c>
      <c r="BQ56" t="s">
        <v>455</v>
      </c>
      <c r="BR56" t="s">
        <v>343</v>
      </c>
      <c r="BS56" t="s">
        <v>343</v>
      </c>
      <c r="BT56" t="s">
        <v>176</v>
      </c>
      <c r="BU56">
        <v>38.781199999999998</v>
      </c>
      <c r="BV56" t="s">
        <v>176</v>
      </c>
      <c r="BW56" t="s">
        <v>176</v>
      </c>
      <c r="BX56">
        <v>3</v>
      </c>
      <c r="BY56">
        <v>5</v>
      </c>
      <c r="BZ56">
        <v>90</v>
      </c>
      <c r="CA56">
        <v>1</v>
      </c>
      <c r="CB56">
        <v>1</v>
      </c>
      <c r="CC56">
        <v>2</v>
      </c>
      <c r="CD56">
        <v>0.82</v>
      </c>
      <c r="CE56">
        <v>2.41</v>
      </c>
      <c r="CF56">
        <v>595</v>
      </c>
      <c r="CG56">
        <v>0.86386554599999998</v>
      </c>
      <c r="CH56">
        <v>53</v>
      </c>
      <c r="CI56">
        <v>54</v>
      </c>
      <c r="CJ56" t="s">
        <v>1003</v>
      </c>
      <c r="CK56" t="s">
        <v>1001</v>
      </c>
      <c r="CL56" t="s">
        <v>1014</v>
      </c>
      <c r="CM56" t="s">
        <v>1014</v>
      </c>
      <c r="CN56">
        <v>2.9</v>
      </c>
      <c r="CO56" t="s">
        <v>1021</v>
      </c>
      <c r="CP56" t="s">
        <v>1020</v>
      </c>
      <c r="CQ56" t="s">
        <v>1019</v>
      </c>
      <c r="CR56" t="s">
        <v>1063</v>
      </c>
      <c r="CS56" t="s">
        <v>1010</v>
      </c>
      <c r="CT56" t="s">
        <v>997</v>
      </c>
      <c r="CU56" t="s">
        <v>997</v>
      </c>
      <c r="CV56" t="s">
        <v>1016</v>
      </c>
      <c r="CW56" t="s">
        <v>1008</v>
      </c>
      <c r="CX56" t="s">
        <v>1004</v>
      </c>
      <c r="CY56" t="s">
        <v>993</v>
      </c>
      <c r="CZ56" t="s">
        <v>992</v>
      </c>
      <c r="DA56">
        <v>819</v>
      </c>
      <c r="DB56">
        <v>392</v>
      </c>
      <c r="DC56">
        <v>0</v>
      </c>
      <c r="DD56" t="s">
        <v>1004</v>
      </c>
      <c r="DE56" s="47">
        <v>3.5256410000000002E-2</v>
      </c>
      <c r="DF56" s="47">
        <v>0.81089743599999997</v>
      </c>
      <c r="DG56" s="47">
        <v>0.98828125</v>
      </c>
      <c r="DH56" t="s">
        <v>1129</v>
      </c>
    </row>
    <row r="57" spans="1:112" x14ac:dyDescent="0.25">
      <c r="A57" t="s">
        <v>840</v>
      </c>
      <c r="B57" t="s">
        <v>356</v>
      </c>
      <c r="C57" t="s">
        <v>388</v>
      </c>
      <c r="D57" t="s">
        <v>367</v>
      </c>
      <c r="E57" t="s">
        <v>381</v>
      </c>
      <c r="F57" s="42" t="s">
        <v>1101</v>
      </c>
      <c r="G57" t="s">
        <v>380</v>
      </c>
      <c r="H57" t="s">
        <v>379</v>
      </c>
      <c r="I57" t="s">
        <v>387</v>
      </c>
      <c r="J57" t="s">
        <v>378</v>
      </c>
      <c r="K57" t="s">
        <v>377</v>
      </c>
      <c r="L57">
        <v>0</v>
      </c>
      <c r="M57">
        <v>0</v>
      </c>
      <c r="N57">
        <v>1</v>
      </c>
      <c r="O57">
        <v>-1</v>
      </c>
      <c r="P57">
        <v>1</v>
      </c>
      <c r="Q57">
        <v>-1</v>
      </c>
      <c r="R57">
        <v>-1</v>
      </c>
      <c r="S57">
        <v>-1</v>
      </c>
      <c r="T57">
        <v>1</v>
      </c>
      <c r="U57">
        <v>-1</v>
      </c>
      <c r="V57">
        <v>1</v>
      </c>
      <c r="W57">
        <v>1</v>
      </c>
      <c r="X57">
        <v>-1</v>
      </c>
      <c r="Y57">
        <v>1</v>
      </c>
      <c r="Z57">
        <v>-1</v>
      </c>
      <c r="AA57">
        <v>-1</v>
      </c>
      <c r="AB57">
        <v>-1</v>
      </c>
      <c r="AC57">
        <v>1</v>
      </c>
      <c r="AD57">
        <v>-1</v>
      </c>
      <c r="AE57">
        <v>1</v>
      </c>
      <c r="AF57">
        <v>1</v>
      </c>
      <c r="AG57">
        <v>1</v>
      </c>
      <c r="AH57">
        <v>1</v>
      </c>
      <c r="AI57">
        <v>-1</v>
      </c>
      <c r="AJ57">
        <v>1</v>
      </c>
      <c r="AK57">
        <v>1</v>
      </c>
      <c r="AL57">
        <v>1</v>
      </c>
      <c r="AM57">
        <v>-1</v>
      </c>
      <c r="AN57">
        <v>0</v>
      </c>
      <c r="AO57">
        <v>-1</v>
      </c>
      <c r="AP57">
        <v>-1</v>
      </c>
      <c r="AQ57">
        <v>-1</v>
      </c>
      <c r="AR57">
        <v>1</v>
      </c>
      <c r="AS57">
        <v>0</v>
      </c>
      <c r="AT57">
        <v>-1</v>
      </c>
      <c r="AU57">
        <v>-1</v>
      </c>
      <c r="AV57">
        <v>-1</v>
      </c>
      <c r="AW57">
        <v>1</v>
      </c>
      <c r="AX57">
        <v>-1</v>
      </c>
      <c r="AY57">
        <v>1</v>
      </c>
      <c r="AZ57">
        <v>1</v>
      </c>
      <c r="BA57" t="s">
        <v>343</v>
      </c>
      <c r="BB57" t="s">
        <v>343</v>
      </c>
      <c r="BC57" t="s">
        <v>428</v>
      </c>
      <c r="BD57" t="s">
        <v>343</v>
      </c>
      <c r="BE57" t="s">
        <v>343</v>
      </c>
      <c r="BF57" t="s">
        <v>343</v>
      </c>
      <c r="BG57" t="s">
        <v>343</v>
      </c>
      <c r="BH57" t="s">
        <v>343</v>
      </c>
      <c r="BI57" t="s">
        <v>343</v>
      </c>
      <c r="BJ57" t="s">
        <v>343</v>
      </c>
      <c r="BK57" t="s">
        <v>839</v>
      </c>
      <c r="BL57" t="s">
        <v>343</v>
      </c>
      <c r="BM57" t="s">
        <v>343</v>
      </c>
      <c r="BN57" t="s">
        <v>838</v>
      </c>
      <c r="BO57" t="s">
        <v>684</v>
      </c>
      <c r="BP57" t="s">
        <v>343</v>
      </c>
      <c r="BQ57" t="s">
        <v>343</v>
      </c>
      <c r="BR57" t="s">
        <v>343</v>
      </c>
      <c r="BS57" t="s">
        <v>343</v>
      </c>
      <c r="BT57" t="s">
        <v>176</v>
      </c>
      <c r="BU57">
        <v>3.7081</v>
      </c>
      <c r="BV57">
        <v>-0.38868193200000001</v>
      </c>
      <c r="BW57">
        <v>-1.380874959</v>
      </c>
      <c r="BX57">
        <v>0</v>
      </c>
      <c r="BY57">
        <v>5</v>
      </c>
      <c r="BZ57">
        <v>60</v>
      </c>
      <c r="CA57">
        <v>2</v>
      </c>
      <c r="CB57">
        <v>1</v>
      </c>
      <c r="CC57">
        <v>3</v>
      </c>
      <c r="CD57">
        <v>0.74</v>
      </c>
      <c r="CE57">
        <v>2.58</v>
      </c>
      <c r="CF57">
        <v>671</v>
      </c>
      <c r="CG57">
        <v>0.89865871799999997</v>
      </c>
      <c r="CH57">
        <v>38</v>
      </c>
      <c r="CI57">
        <v>40</v>
      </c>
      <c r="CJ57" t="s">
        <v>1006</v>
      </c>
      <c r="CK57" t="s">
        <v>1001</v>
      </c>
      <c r="CL57" t="s">
        <v>1005</v>
      </c>
      <c r="CM57" t="s">
        <v>1005</v>
      </c>
      <c r="CN57">
        <v>1.2</v>
      </c>
      <c r="CO57" t="s">
        <v>1001</v>
      </c>
      <c r="CP57" t="s">
        <v>1013</v>
      </c>
      <c r="CQ57" t="s">
        <v>1012</v>
      </c>
      <c r="CR57" t="s">
        <v>1063</v>
      </c>
      <c r="CS57" t="s">
        <v>1010</v>
      </c>
      <c r="CT57" t="s">
        <v>997</v>
      </c>
      <c r="CU57" t="s">
        <v>997</v>
      </c>
      <c r="CV57" t="s">
        <v>1045</v>
      </c>
      <c r="CW57" t="s">
        <v>1008</v>
      </c>
      <c r="CX57" t="s">
        <v>1015</v>
      </c>
      <c r="CY57" t="s">
        <v>993</v>
      </c>
      <c r="CZ57" t="s">
        <v>992</v>
      </c>
      <c r="DA57">
        <v>653</v>
      </c>
      <c r="DB57">
        <v>123</v>
      </c>
      <c r="DC57">
        <v>0</v>
      </c>
      <c r="DD57" t="s">
        <v>1015</v>
      </c>
      <c r="DE57" s="47">
        <v>2.4464831999999999E-2</v>
      </c>
      <c r="DF57" s="47">
        <v>0.84709480100000001</v>
      </c>
      <c r="DG57" s="47">
        <v>0.98928571399999998</v>
      </c>
      <c r="DH57" t="s">
        <v>1129</v>
      </c>
    </row>
    <row r="58" spans="1:112" x14ac:dyDescent="0.25">
      <c r="A58" t="s">
        <v>837</v>
      </c>
      <c r="B58" t="s">
        <v>356</v>
      </c>
      <c r="C58" t="s">
        <v>388</v>
      </c>
      <c r="D58" t="s">
        <v>367</v>
      </c>
      <c r="E58" t="s">
        <v>381</v>
      </c>
      <c r="F58" s="42" t="s">
        <v>1101</v>
      </c>
      <c r="G58" t="s">
        <v>365</v>
      </c>
      <c r="H58" t="s">
        <v>379</v>
      </c>
      <c r="I58" t="s">
        <v>358</v>
      </c>
      <c r="J58" t="s">
        <v>176</v>
      </c>
      <c r="K58" t="s">
        <v>377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0</v>
      </c>
      <c r="S58">
        <v>0</v>
      </c>
      <c r="T58">
        <v>1</v>
      </c>
      <c r="U58">
        <v>2</v>
      </c>
      <c r="V58">
        <v>0</v>
      </c>
      <c r="W58">
        <v>0</v>
      </c>
      <c r="X58">
        <v>1</v>
      </c>
      <c r="Y58">
        <v>0</v>
      </c>
      <c r="Z58">
        <v>1</v>
      </c>
      <c r="AA58">
        <v>-1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 t="s">
        <v>343</v>
      </c>
      <c r="BB58" t="s">
        <v>343</v>
      </c>
      <c r="BC58" t="s">
        <v>428</v>
      </c>
      <c r="BD58" t="s">
        <v>343</v>
      </c>
      <c r="BE58" t="s">
        <v>343</v>
      </c>
      <c r="BF58" t="s">
        <v>343</v>
      </c>
      <c r="BG58" t="s">
        <v>343</v>
      </c>
      <c r="BH58" t="s">
        <v>343</v>
      </c>
      <c r="BI58" t="s">
        <v>343</v>
      </c>
      <c r="BJ58" t="s">
        <v>343</v>
      </c>
      <c r="BK58" t="s">
        <v>343</v>
      </c>
      <c r="BL58" t="s">
        <v>343</v>
      </c>
      <c r="BM58" t="s">
        <v>343</v>
      </c>
      <c r="BN58" t="s">
        <v>343</v>
      </c>
      <c r="BO58" t="s">
        <v>343</v>
      </c>
      <c r="BP58" t="s">
        <v>343</v>
      </c>
      <c r="BQ58" t="s">
        <v>343</v>
      </c>
      <c r="BR58" t="s">
        <v>343</v>
      </c>
      <c r="BS58" t="s">
        <v>343</v>
      </c>
      <c r="BT58" t="s">
        <v>176</v>
      </c>
      <c r="BU58">
        <v>56.271500000000003</v>
      </c>
      <c r="BV58" t="s">
        <v>176</v>
      </c>
      <c r="BW58" t="s">
        <v>176</v>
      </c>
      <c r="BX58">
        <v>0</v>
      </c>
      <c r="BY58">
        <v>0</v>
      </c>
      <c r="BZ58">
        <v>97</v>
      </c>
      <c r="CA58">
        <v>3</v>
      </c>
      <c r="CB58">
        <v>2</v>
      </c>
      <c r="CC58">
        <v>5</v>
      </c>
      <c r="CD58" t="s">
        <v>176</v>
      </c>
      <c r="CE58" t="s">
        <v>176</v>
      </c>
      <c r="CF58">
        <v>347</v>
      </c>
      <c r="CG58">
        <v>0.84149855900000003</v>
      </c>
      <c r="CH58">
        <v>39</v>
      </c>
      <c r="CI58">
        <v>46</v>
      </c>
      <c r="CJ58" t="s">
        <v>1006</v>
      </c>
      <c r="CK58" t="s">
        <v>1001</v>
      </c>
      <c r="CL58" t="s">
        <v>1005</v>
      </c>
      <c r="CM58" t="s">
        <v>1005</v>
      </c>
      <c r="CN58">
        <v>1.2</v>
      </c>
      <c r="CO58" t="s">
        <v>993</v>
      </c>
      <c r="CP58" t="s">
        <v>1012</v>
      </c>
      <c r="CQ58" t="s">
        <v>1012</v>
      </c>
      <c r="CR58" t="s">
        <v>998</v>
      </c>
      <c r="CS58" t="s">
        <v>998</v>
      </c>
      <c r="CT58" t="s">
        <v>997</v>
      </c>
      <c r="CU58" t="s">
        <v>997</v>
      </c>
      <c r="CV58" t="s">
        <v>1047</v>
      </c>
      <c r="CW58" t="s">
        <v>1026</v>
      </c>
      <c r="CX58" t="s">
        <v>1015</v>
      </c>
      <c r="CY58" t="s">
        <v>993</v>
      </c>
      <c r="CZ58" t="s">
        <v>992</v>
      </c>
      <c r="DA58">
        <v>4923</v>
      </c>
      <c r="DB58">
        <v>2417</v>
      </c>
      <c r="DC58">
        <v>0</v>
      </c>
      <c r="DD58" t="s">
        <v>1015</v>
      </c>
      <c r="DE58" s="47">
        <v>4.519774E-2</v>
      </c>
      <c r="DF58" s="47">
        <v>0.728813559</v>
      </c>
      <c r="DG58" s="47">
        <v>0.97727272700000001</v>
      </c>
      <c r="DH58" t="s">
        <v>1129</v>
      </c>
    </row>
    <row r="59" spans="1:112" x14ac:dyDescent="0.25">
      <c r="A59" t="s">
        <v>836</v>
      </c>
      <c r="B59" t="s">
        <v>356</v>
      </c>
      <c r="C59" t="s">
        <v>355</v>
      </c>
      <c r="D59" t="s">
        <v>367</v>
      </c>
      <c r="E59" t="s">
        <v>366</v>
      </c>
      <c r="F59" s="42" t="s">
        <v>1101</v>
      </c>
      <c r="G59" t="s">
        <v>365</v>
      </c>
      <c r="H59" t="s">
        <v>364</v>
      </c>
      <c r="I59" t="s">
        <v>363</v>
      </c>
      <c r="J59" t="s">
        <v>176</v>
      </c>
      <c r="K59" t="s">
        <v>402</v>
      </c>
      <c r="L59">
        <v>0</v>
      </c>
      <c r="M59">
        <v>0</v>
      </c>
      <c r="N59">
        <v>0</v>
      </c>
      <c r="O59">
        <v>0</v>
      </c>
      <c r="P59">
        <v>0</v>
      </c>
      <c r="Q59">
        <v>-1</v>
      </c>
      <c r="R59">
        <v>-1</v>
      </c>
      <c r="S59">
        <v>-1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-1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-1</v>
      </c>
      <c r="AY59">
        <v>0</v>
      </c>
      <c r="AZ59">
        <v>0</v>
      </c>
      <c r="BA59" t="s">
        <v>343</v>
      </c>
      <c r="BB59" t="s">
        <v>399</v>
      </c>
      <c r="BC59" t="s">
        <v>343</v>
      </c>
      <c r="BD59" t="s">
        <v>343</v>
      </c>
      <c r="BE59" t="s">
        <v>343</v>
      </c>
      <c r="BF59" t="s">
        <v>343</v>
      </c>
      <c r="BG59" t="s">
        <v>343</v>
      </c>
      <c r="BH59" t="s">
        <v>343</v>
      </c>
      <c r="BI59" t="s">
        <v>343</v>
      </c>
      <c r="BJ59" t="s">
        <v>343</v>
      </c>
      <c r="BK59" t="s">
        <v>343</v>
      </c>
      <c r="BL59" t="s">
        <v>343</v>
      </c>
      <c r="BM59" t="s">
        <v>343</v>
      </c>
      <c r="BN59" t="s">
        <v>561</v>
      </c>
      <c r="BO59" t="s">
        <v>343</v>
      </c>
      <c r="BP59" t="s">
        <v>343</v>
      </c>
      <c r="BQ59" t="s">
        <v>343</v>
      </c>
      <c r="BR59" t="s">
        <v>343</v>
      </c>
      <c r="BS59" t="s">
        <v>343</v>
      </c>
      <c r="BT59" t="s">
        <v>176</v>
      </c>
      <c r="BU59">
        <v>2.4950999999999999</v>
      </c>
      <c r="BV59" t="s">
        <v>176</v>
      </c>
      <c r="BW59" t="s">
        <v>176</v>
      </c>
      <c r="BX59">
        <v>0</v>
      </c>
      <c r="BY59">
        <v>0</v>
      </c>
      <c r="BZ59">
        <v>50</v>
      </c>
      <c r="CA59">
        <v>3</v>
      </c>
      <c r="CB59">
        <v>3</v>
      </c>
      <c r="CC59">
        <v>6</v>
      </c>
      <c r="CD59" t="s">
        <v>176</v>
      </c>
      <c r="CE59" t="s">
        <v>176</v>
      </c>
      <c r="CF59">
        <v>150</v>
      </c>
      <c r="CG59">
        <v>0.87333333300000004</v>
      </c>
      <c r="CH59">
        <v>51</v>
      </c>
      <c r="CI59">
        <v>52</v>
      </c>
      <c r="CJ59" t="s">
        <v>1003</v>
      </c>
      <c r="CK59" t="s">
        <v>1001</v>
      </c>
      <c r="CL59" t="s">
        <v>1005</v>
      </c>
      <c r="CM59" t="s">
        <v>1005</v>
      </c>
      <c r="CN59">
        <v>7</v>
      </c>
      <c r="CO59" t="s">
        <v>1001</v>
      </c>
      <c r="CP59" t="s">
        <v>1000</v>
      </c>
      <c r="CQ59" t="s">
        <v>999</v>
      </c>
      <c r="CR59" t="s">
        <v>1046</v>
      </c>
      <c r="CS59" t="s">
        <v>1017</v>
      </c>
      <c r="CT59" t="s">
        <v>997</v>
      </c>
      <c r="CU59" t="s">
        <v>997</v>
      </c>
      <c r="CV59" t="s">
        <v>1009</v>
      </c>
      <c r="CW59" t="s">
        <v>1008</v>
      </c>
      <c r="CX59" t="s">
        <v>1004</v>
      </c>
      <c r="CY59" t="s">
        <v>993</v>
      </c>
      <c r="CZ59" t="s">
        <v>992</v>
      </c>
      <c r="DA59">
        <v>1329</v>
      </c>
      <c r="DB59">
        <v>1246</v>
      </c>
      <c r="DC59">
        <v>0</v>
      </c>
      <c r="DD59" t="s">
        <v>1004</v>
      </c>
      <c r="DE59" s="47">
        <v>5.6179775000000001E-2</v>
      </c>
      <c r="DF59" s="47">
        <v>0.78651685400000004</v>
      </c>
      <c r="DG59" s="47">
        <v>0.94594594600000004</v>
      </c>
      <c r="DH59" t="s">
        <v>1129</v>
      </c>
    </row>
    <row r="60" spans="1:112" x14ac:dyDescent="0.25">
      <c r="A60" t="s">
        <v>835</v>
      </c>
      <c r="B60" t="s">
        <v>356</v>
      </c>
      <c r="C60" t="s">
        <v>388</v>
      </c>
      <c r="D60" t="s">
        <v>367</v>
      </c>
      <c r="E60" t="s">
        <v>381</v>
      </c>
      <c r="F60" s="42" t="s">
        <v>1101</v>
      </c>
      <c r="G60" t="s">
        <v>380</v>
      </c>
      <c r="H60" t="s">
        <v>379</v>
      </c>
      <c r="I60" t="s">
        <v>387</v>
      </c>
      <c r="J60" t="s">
        <v>176</v>
      </c>
      <c r="K60" t="s">
        <v>386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1</v>
      </c>
      <c r="Y60">
        <v>1</v>
      </c>
      <c r="Z60">
        <v>1</v>
      </c>
      <c r="AA60">
        <v>0</v>
      </c>
      <c r="AB60">
        <v>-1</v>
      </c>
      <c r="AC60">
        <v>-1</v>
      </c>
      <c r="AD60">
        <v>0</v>
      </c>
      <c r="AE60">
        <v>0</v>
      </c>
      <c r="AF60">
        <v>1</v>
      </c>
      <c r="AG60">
        <v>-1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-1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-1</v>
      </c>
      <c r="AW60">
        <v>0</v>
      </c>
      <c r="AX60">
        <v>0</v>
      </c>
      <c r="AY60">
        <v>1</v>
      </c>
      <c r="AZ60">
        <v>2</v>
      </c>
      <c r="BA60" t="s">
        <v>343</v>
      </c>
      <c r="BB60" t="s">
        <v>343</v>
      </c>
      <c r="BC60" t="s">
        <v>385</v>
      </c>
      <c r="BD60" t="s">
        <v>343</v>
      </c>
      <c r="BE60" t="s">
        <v>343</v>
      </c>
      <c r="BF60" t="s">
        <v>343</v>
      </c>
      <c r="BG60" t="s">
        <v>343</v>
      </c>
      <c r="BH60" t="s">
        <v>343</v>
      </c>
      <c r="BI60" t="s">
        <v>343</v>
      </c>
      <c r="BJ60" t="s">
        <v>343</v>
      </c>
      <c r="BK60" t="s">
        <v>343</v>
      </c>
      <c r="BL60" t="s">
        <v>343</v>
      </c>
      <c r="BM60" t="s">
        <v>343</v>
      </c>
      <c r="BN60" t="s">
        <v>343</v>
      </c>
      <c r="BO60" t="s">
        <v>343</v>
      </c>
      <c r="BP60" t="s">
        <v>343</v>
      </c>
      <c r="BQ60" t="s">
        <v>343</v>
      </c>
      <c r="BR60" t="s">
        <v>834</v>
      </c>
      <c r="BS60" t="s">
        <v>833</v>
      </c>
      <c r="BT60" t="s">
        <v>176</v>
      </c>
      <c r="BU60">
        <v>137.78100000000001</v>
      </c>
      <c r="BV60" t="s">
        <v>176</v>
      </c>
      <c r="BW60" t="s">
        <v>176</v>
      </c>
      <c r="BX60">
        <v>0</v>
      </c>
      <c r="BY60">
        <v>10</v>
      </c>
      <c r="BZ60">
        <v>95</v>
      </c>
      <c r="CA60">
        <v>3</v>
      </c>
      <c r="CB60">
        <v>1</v>
      </c>
      <c r="CC60">
        <v>4</v>
      </c>
      <c r="CD60" t="s">
        <v>176</v>
      </c>
      <c r="CE60" t="s">
        <v>176</v>
      </c>
      <c r="CF60">
        <v>1530</v>
      </c>
      <c r="CG60">
        <v>0.90522875800000002</v>
      </c>
      <c r="CH60">
        <v>35</v>
      </c>
      <c r="CI60" t="s">
        <v>993</v>
      </c>
      <c r="CJ60" t="s">
        <v>1003</v>
      </c>
      <c r="CK60" t="s">
        <v>1001</v>
      </c>
      <c r="CL60" t="s">
        <v>1014</v>
      </c>
      <c r="CM60" t="s">
        <v>1014</v>
      </c>
      <c r="CN60">
        <v>0</v>
      </c>
      <c r="CO60" t="s">
        <v>993</v>
      </c>
      <c r="CP60" t="s">
        <v>1065</v>
      </c>
      <c r="CQ60" t="s">
        <v>1026</v>
      </c>
      <c r="CR60" t="s">
        <v>998</v>
      </c>
      <c r="CS60" t="s">
        <v>998</v>
      </c>
      <c r="CT60" t="s">
        <v>997</v>
      </c>
      <c r="CU60" t="s">
        <v>997</v>
      </c>
      <c r="CV60" t="s">
        <v>1064</v>
      </c>
      <c r="CW60" t="s">
        <v>1064</v>
      </c>
      <c r="CX60" t="s">
        <v>1015</v>
      </c>
      <c r="CY60" t="s">
        <v>993</v>
      </c>
      <c r="CZ60" t="s">
        <v>992</v>
      </c>
      <c r="DA60" t="s">
        <v>993</v>
      </c>
      <c r="DB60" t="s">
        <v>993</v>
      </c>
      <c r="DC60">
        <v>0</v>
      </c>
      <c r="DD60" t="s">
        <v>1015</v>
      </c>
      <c r="DE60" s="47">
        <v>4.8101265999999997E-2</v>
      </c>
      <c r="DF60" s="47">
        <v>0.82531645600000003</v>
      </c>
      <c r="DG60" s="47">
        <v>0.99238965000000001</v>
      </c>
      <c r="DH60" t="s">
        <v>1129</v>
      </c>
    </row>
    <row r="61" spans="1:112" x14ac:dyDescent="0.25">
      <c r="A61" t="s">
        <v>832</v>
      </c>
      <c r="B61" t="s">
        <v>356</v>
      </c>
      <c r="C61" t="s">
        <v>368</v>
      </c>
      <c r="D61" t="s">
        <v>367</v>
      </c>
      <c r="E61" t="s">
        <v>366</v>
      </c>
      <c r="F61" s="42" t="s">
        <v>1101</v>
      </c>
      <c r="G61" t="s">
        <v>365</v>
      </c>
      <c r="H61" t="s">
        <v>364</v>
      </c>
      <c r="I61" t="s">
        <v>363</v>
      </c>
      <c r="J61" t="s">
        <v>176</v>
      </c>
      <c r="K61" t="s">
        <v>361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2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 t="s">
        <v>343</v>
      </c>
      <c r="BB61" t="s">
        <v>343</v>
      </c>
      <c r="BC61" t="s">
        <v>343</v>
      </c>
      <c r="BD61" t="s">
        <v>343</v>
      </c>
      <c r="BE61" t="s">
        <v>343</v>
      </c>
      <c r="BF61" t="s">
        <v>343</v>
      </c>
      <c r="BG61" t="s">
        <v>343</v>
      </c>
      <c r="BH61" t="s">
        <v>343</v>
      </c>
      <c r="BI61" t="s">
        <v>343</v>
      </c>
      <c r="BJ61" t="s">
        <v>343</v>
      </c>
      <c r="BK61" t="s">
        <v>343</v>
      </c>
      <c r="BL61" t="s">
        <v>343</v>
      </c>
      <c r="BM61" t="s">
        <v>343</v>
      </c>
      <c r="BN61" t="s">
        <v>343</v>
      </c>
      <c r="BO61" t="s">
        <v>343</v>
      </c>
      <c r="BP61" t="s">
        <v>343</v>
      </c>
      <c r="BQ61" t="s">
        <v>343</v>
      </c>
      <c r="BR61" t="s">
        <v>343</v>
      </c>
      <c r="BS61" t="s">
        <v>343</v>
      </c>
      <c r="BT61" t="s">
        <v>176</v>
      </c>
      <c r="BU61">
        <v>44.061300000000003</v>
      </c>
      <c r="BV61" t="s">
        <v>176</v>
      </c>
      <c r="BW61" t="s">
        <v>176</v>
      </c>
      <c r="BX61">
        <v>0</v>
      </c>
      <c r="BY61">
        <v>10</v>
      </c>
      <c r="BZ61">
        <v>30</v>
      </c>
      <c r="CA61">
        <v>3</v>
      </c>
      <c r="CB61">
        <v>3</v>
      </c>
      <c r="CC61">
        <v>6</v>
      </c>
      <c r="CD61" t="s">
        <v>176</v>
      </c>
      <c r="CE61" t="s">
        <v>176</v>
      </c>
      <c r="CF61">
        <v>78</v>
      </c>
      <c r="CG61">
        <v>0.83333333300000001</v>
      </c>
      <c r="CH61">
        <v>60</v>
      </c>
      <c r="CI61">
        <v>63</v>
      </c>
      <c r="CJ61" t="s">
        <v>1003</v>
      </c>
      <c r="CK61" t="s">
        <v>1001</v>
      </c>
      <c r="CL61" t="s">
        <v>1014</v>
      </c>
      <c r="CM61" t="s">
        <v>1014</v>
      </c>
      <c r="CN61">
        <v>0.91</v>
      </c>
      <c r="CO61" t="s">
        <v>1001</v>
      </c>
      <c r="CP61" t="s">
        <v>1053</v>
      </c>
      <c r="CQ61" t="s">
        <v>1032</v>
      </c>
      <c r="CR61" t="s">
        <v>1022</v>
      </c>
      <c r="CS61" t="s">
        <v>1022</v>
      </c>
      <c r="CT61" t="s">
        <v>997</v>
      </c>
      <c r="CU61" t="s">
        <v>997</v>
      </c>
      <c r="CV61" t="s">
        <v>1009</v>
      </c>
      <c r="CW61" t="s">
        <v>1008</v>
      </c>
      <c r="CX61" t="s">
        <v>1004</v>
      </c>
      <c r="CY61" t="s">
        <v>993</v>
      </c>
      <c r="CZ61" t="s">
        <v>992</v>
      </c>
      <c r="DA61">
        <v>1221</v>
      </c>
      <c r="DB61">
        <v>368</v>
      </c>
      <c r="DC61">
        <v>0</v>
      </c>
      <c r="DD61" t="s">
        <v>1004</v>
      </c>
      <c r="DE61" s="47">
        <v>2.8571428999999999E-2</v>
      </c>
      <c r="DF61" s="47">
        <v>0.77142857099999995</v>
      </c>
      <c r="DG61" s="47">
        <v>0.96428571399999996</v>
      </c>
      <c r="DH61" t="s">
        <v>1129</v>
      </c>
    </row>
    <row r="62" spans="1:112" x14ac:dyDescent="0.25">
      <c r="A62" t="s">
        <v>831</v>
      </c>
      <c r="B62" t="s">
        <v>356</v>
      </c>
      <c r="C62" t="s">
        <v>355</v>
      </c>
      <c r="D62" t="s">
        <v>367</v>
      </c>
      <c r="E62" t="s">
        <v>381</v>
      </c>
      <c r="F62" s="42" t="s">
        <v>1101</v>
      </c>
      <c r="G62" t="s">
        <v>365</v>
      </c>
      <c r="H62" t="s">
        <v>359</v>
      </c>
      <c r="I62" t="s">
        <v>358</v>
      </c>
      <c r="J62" t="s">
        <v>176</v>
      </c>
      <c r="K62" t="s">
        <v>408</v>
      </c>
      <c r="L62">
        <v>0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-1</v>
      </c>
      <c r="AB62">
        <v>-1</v>
      </c>
      <c r="AC62">
        <v>0</v>
      </c>
      <c r="AD62">
        <v>-1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-1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-1</v>
      </c>
      <c r="AU62">
        <v>-1</v>
      </c>
      <c r="AV62">
        <v>0</v>
      </c>
      <c r="AW62">
        <v>1</v>
      </c>
      <c r="AX62">
        <v>0</v>
      </c>
      <c r="AY62">
        <v>1</v>
      </c>
      <c r="AZ62">
        <v>0</v>
      </c>
      <c r="BA62" t="s">
        <v>343</v>
      </c>
      <c r="BB62" t="s">
        <v>399</v>
      </c>
      <c r="BC62" t="s">
        <v>343</v>
      </c>
      <c r="BD62" t="s">
        <v>343</v>
      </c>
      <c r="BE62" t="s">
        <v>343</v>
      </c>
      <c r="BF62" t="s">
        <v>343</v>
      </c>
      <c r="BG62" t="s">
        <v>343</v>
      </c>
      <c r="BH62" t="s">
        <v>343</v>
      </c>
      <c r="BI62" t="s">
        <v>343</v>
      </c>
      <c r="BJ62" t="s">
        <v>343</v>
      </c>
      <c r="BK62" t="s">
        <v>523</v>
      </c>
      <c r="BL62" t="s">
        <v>343</v>
      </c>
      <c r="BM62" t="s">
        <v>343</v>
      </c>
      <c r="BN62" t="s">
        <v>343</v>
      </c>
      <c r="BO62" t="s">
        <v>343</v>
      </c>
      <c r="BP62" t="s">
        <v>343</v>
      </c>
      <c r="BQ62" t="s">
        <v>343</v>
      </c>
      <c r="BR62" t="s">
        <v>343</v>
      </c>
      <c r="BS62" t="s">
        <v>343</v>
      </c>
      <c r="BT62" t="s">
        <v>176</v>
      </c>
      <c r="BU62">
        <v>16.819700000000001</v>
      </c>
      <c r="BV62" t="s">
        <v>176</v>
      </c>
      <c r="BW62" t="s">
        <v>176</v>
      </c>
      <c r="BX62">
        <v>0</v>
      </c>
      <c r="BY62">
        <v>0</v>
      </c>
      <c r="BZ62">
        <v>97</v>
      </c>
      <c r="CA62">
        <v>3</v>
      </c>
      <c r="CB62">
        <v>2</v>
      </c>
      <c r="CC62">
        <v>5</v>
      </c>
      <c r="CD62" t="s">
        <v>176</v>
      </c>
      <c r="CE62" t="s">
        <v>176</v>
      </c>
      <c r="CF62">
        <v>558</v>
      </c>
      <c r="CG62">
        <v>0.89426523300000005</v>
      </c>
      <c r="CH62">
        <v>19</v>
      </c>
      <c r="CI62">
        <v>27</v>
      </c>
      <c r="CJ62" t="s">
        <v>1003</v>
      </c>
      <c r="CK62" t="s">
        <v>1021</v>
      </c>
      <c r="CL62" t="s">
        <v>1026</v>
      </c>
      <c r="CM62" t="s">
        <v>1027</v>
      </c>
      <c r="CN62" t="s">
        <v>1026</v>
      </c>
      <c r="CO62" t="s">
        <v>1026</v>
      </c>
      <c r="CP62" t="s">
        <v>1025</v>
      </c>
      <c r="CQ62" t="s">
        <v>1025</v>
      </c>
      <c r="CR62" t="s">
        <v>1046</v>
      </c>
      <c r="CS62" t="s">
        <v>1017</v>
      </c>
      <c r="CT62" t="s">
        <v>997</v>
      </c>
      <c r="CU62" t="s">
        <v>997</v>
      </c>
      <c r="CV62" t="s">
        <v>1008</v>
      </c>
      <c r="CW62" t="s">
        <v>1008</v>
      </c>
      <c r="CX62" t="s">
        <v>1015</v>
      </c>
      <c r="CY62" t="s">
        <v>993</v>
      </c>
      <c r="CZ62" t="s">
        <v>992</v>
      </c>
      <c r="DA62">
        <v>4012</v>
      </c>
      <c r="DB62">
        <v>1221</v>
      </c>
      <c r="DC62">
        <v>0</v>
      </c>
      <c r="DD62" t="s">
        <v>1015</v>
      </c>
      <c r="DE62" s="47">
        <v>4.5283019000000001E-2</v>
      </c>
      <c r="DF62" s="47">
        <v>0.81509434000000003</v>
      </c>
      <c r="DG62" s="47">
        <v>0.99082568800000004</v>
      </c>
      <c r="DH62" t="s">
        <v>1129</v>
      </c>
    </row>
    <row r="63" spans="1:112" x14ac:dyDescent="0.25">
      <c r="A63" t="s">
        <v>830</v>
      </c>
      <c r="B63" t="s">
        <v>356</v>
      </c>
      <c r="C63" t="s">
        <v>368</v>
      </c>
      <c r="D63" t="s">
        <v>367</v>
      </c>
      <c r="E63" t="s">
        <v>366</v>
      </c>
      <c r="F63" s="42" t="s">
        <v>1102</v>
      </c>
      <c r="G63" t="s">
        <v>352</v>
      </c>
      <c r="H63" t="s">
        <v>359</v>
      </c>
      <c r="I63" t="s">
        <v>387</v>
      </c>
      <c r="J63" t="s">
        <v>176</v>
      </c>
      <c r="K63" t="s">
        <v>377</v>
      </c>
      <c r="L63">
        <v>0</v>
      </c>
      <c r="M63">
        <v>0</v>
      </c>
      <c r="N63">
        <v>0</v>
      </c>
      <c r="O63">
        <v>0</v>
      </c>
      <c r="P63">
        <v>0</v>
      </c>
      <c r="Q63">
        <v>2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2</v>
      </c>
      <c r="Y63">
        <v>0</v>
      </c>
      <c r="Z63">
        <v>0</v>
      </c>
      <c r="AA63">
        <v>0</v>
      </c>
      <c r="AB63">
        <v>-1</v>
      </c>
      <c r="AC63">
        <v>0</v>
      </c>
      <c r="AD63">
        <v>0</v>
      </c>
      <c r="AE63">
        <v>0</v>
      </c>
      <c r="AF63">
        <v>-1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1</v>
      </c>
      <c r="AZ63">
        <v>0</v>
      </c>
      <c r="BA63" t="s">
        <v>343</v>
      </c>
      <c r="BB63" t="s">
        <v>343</v>
      </c>
      <c r="BC63" t="s">
        <v>343</v>
      </c>
      <c r="BD63" t="s">
        <v>343</v>
      </c>
      <c r="BE63" t="s">
        <v>343</v>
      </c>
      <c r="BF63" t="s">
        <v>343</v>
      </c>
      <c r="BG63" t="s">
        <v>343</v>
      </c>
      <c r="BH63" t="s">
        <v>343</v>
      </c>
      <c r="BI63" t="s">
        <v>343</v>
      </c>
      <c r="BJ63" t="s">
        <v>343</v>
      </c>
      <c r="BK63" t="s">
        <v>343</v>
      </c>
      <c r="BL63" t="s">
        <v>343</v>
      </c>
      <c r="BM63" t="s">
        <v>829</v>
      </c>
      <c r="BN63" t="s">
        <v>343</v>
      </c>
      <c r="BO63" t="s">
        <v>343</v>
      </c>
      <c r="BP63" t="s">
        <v>343</v>
      </c>
      <c r="BQ63" t="s">
        <v>343</v>
      </c>
      <c r="BR63" t="s">
        <v>343</v>
      </c>
      <c r="BS63" t="s">
        <v>343</v>
      </c>
      <c r="BT63" t="s">
        <v>176</v>
      </c>
      <c r="BU63">
        <v>142.52340000000001</v>
      </c>
      <c r="BV63" t="s">
        <v>176</v>
      </c>
      <c r="BW63" t="s">
        <v>176</v>
      </c>
      <c r="BX63">
        <v>3</v>
      </c>
      <c r="BY63">
        <v>0</v>
      </c>
      <c r="BZ63">
        <v>100</v>
      </c>
      <c r="CA63">
        <v>1</v>
      </c>
      <c r="CB63">
        <v>1</v>
      </c>
      <c r="CC63">
        <v>2</v>
      </c>
      <c r="CD63" t="s">
        <v>176</v>
      </c>
      <c r="CE63" t="s">
        <v>176</v>
      </c>
      <c r="CF63">
        <v>37</v>
      </c>
      <c r="CG63">
        <v>0.45945945900000001</v>
      </c>
      <c r="CH63">
        <v>51</v>
      </c>
      <c r="CI63">
        <v>52</v>
      </c>
      <c r="CJ63" t="s">
        <v>1003</v>
      </c>
      <c r="CK63" t="s">
        <v>1001</v>
      </c>
      <c r="CL63" t="s">
        <v>1005</v>
      </c>
      <c r="CM63" t="s">
        <v>1005</v>
      </c>
      <c r="CN63">
        <v>0</v>
      </c>
      <c r="CO63" t="s">
        <v>993</v>
      </c>
      <c r="CP63" t="s">
        <v>1065</v>
      </c>
      <c r="CQ63" t="s">
        <v>1026</v>
      </c>
      <c r="CR63" t="s">
        <v>1011</v>
      </c>
      <c r="CS63" t="s">
        <v>1010</v>
      </c>
      <c r="CT63" t="s">
        <v>997</v>
      </c>
      <c r="CU63" t="s">
        <v>997</v>
      </c>
      <c r="CV63" t="s">
        <v>1045</v>
      </c>
      <c r="CW63" t="s">
        <v>1008</v>
      </c>
      <c r="CX63" t="s">
        <v>1004</v>
      </c>
      <c r="CY63" t="s">
        <v>993</v>
      </c>
      <c r="CZ63" t="s">
        <v>992</v>
      </c>
      <c r="DA63">
        <v>559</v>
      </c>
      <c r="DB63">
        <v>512</v>
      </c>
      <c r="DC63">
        <v>0</v>
      </c>
      <c r="DD63" t="s">
        <v>1004</v>
      </c>
      <c r="DE63" s="47">
        <v>0</v>
      </c>
      <c r="DF63" s="47">
        <v>0.33333333300000001</v>
      </c>
      <c r="DG63" s="47">
        <v>0.625</v>
      </c>
      <c r="DH63" t="s">
        <v>1129</v>
      </c>
    </row>
    <row r="64" spans="1:112" x14ac:dyDescent="0.25">
      <c r="A64" t="s">
        <v>234</v>
      </c>
      <c r="B64" t="s">
        <v>356</v>
      </c>
      <c r="C64" t="s">
        <v>355</v>
      </c>
      <c r="D64" t="s">
        <v>367</v>
      </c>
      <c r="E64" t="s">
        <v>366</v>
      </c>
      <c r="F64" s="42" t="s">
        <v>1101</v>
      </c>
      <c r="G64" t="s">
        <v>365</v>
      </c>
      <c r="H64" t="s">
        <v>379</v>
      </c>
      <c r="I64" t="s">
        <v>363</v>
      </c>
      <c r="J64" t="s">
        <v>176</v>
      </c>
      <c r="K64" t="s">
        <v>361</v>
      </c>
      <c r="L64">
        <v>0</v>
      </c>
      <c r="M64">
        <v>0</v>
      </c>
      <c r="N64">
        <v>1</v>
      </c>
      <c r="O64">
        <v>0</v>
      </c>
      <c r="P64">
        <v>0</v>
      </c>
      <c r="Q64">
        <v>-1</v>
      </c>
      <c r="R64">
        <v>-1</v>
      </c>
      <c r="S64">
        <v>-1</v>
      </c>
      <c r="T64">
        <v>1</v>
      </c>
      <c r="U64">
        <v>0</v>
      </c>
      <c r="V64">
        <v>-1</v>
      </c>
      <c r="W64">
        <v>-1</v>
      </c>
      <c r="X64">
        <v>2</v>
      </c>
      <c r="Y64">
        <v>0</v>
      </c>
      <c r="Z64">
        <v>0</v>
      </c>
      <c r="AA64">
        <v>-2</v>
      </c>
      <c r="AB64">
        <v>-1</v>
      </c>
      <c r="AC64">
        <v>-1</v>
      </c>
      <c r="AD64">
        <v>-1</v>
      </c>
      <c r="AE64">
        <v>-1</v>
      </c>
      <c r="AF64">
        <v>0</v>
      </c>
      <c r="AG64">
        <v>0</v>
      </c>
      <c r="AH64">
        <v>0</v>
      </c>
      <c r="AI64">
        <v>1</v>
      </c>
      <c r="AJ64">
        <v>-1</v>
      </c>
      <c r="AK64">
        <v>0</v>
      </c>
      <c r="AL64">
        <v>0</v>
      </c>
      <c r="AM64">
        <v>-1</v>
      </c>
      <c r="AN64">
        <v>1</v>
      </c>
      <c r="AO64">
        <v>0</v>
      </c>
      <c r="AP64">
        <v>0</v>
      </c>
      <c r="AQ64">
        <v>-1</v>
      </c>
      <c r="AR64">
        <v>-1</v>
      </c>
      <c r="AS64">
        <v>0</v>
      </c>
      <c r="AT64">
        <v>-1</v>
      </c>
      <c r="AU64">
        <v>-1</v>
      </c>
      <c r="AV64">
        <v>0</v>
      </c>
      <c r="AW64">
        <v>1</v>
      </c>
      <c r="AX64">
        <v>-1</v>
      </c>
      <c r="AY64">
        <v>0</v>
      </c>
      <c r="AZ64">
        <v>0</v>
      </c>
      <c r="BA64" t="s">
        <v>343</v>
      </c>
      <c r="BB64" t="s">
        <v>399</v>
      </c>
      <c r="BC64" t="s">
        <v>343</v>
      </c>
      <c r="BD64" t="s">
        <v>343</v>
      </c>
      <c r="BE64" t="s">
        <v>343</v>
      </c>
      <c r="BF64" t="s">
        <v>343</v>
      </c>
      <c r="BG64" t="s">
        <v>343</v>
      </c>
      <c r="BH64" t="s">
        <v>343</v>
      </c>
      <c r="BI64" t="s">
        <v>343</v>
      </c>
      <c r="BJ64" t="s">
        <v>343</v>
      </c>
      <c r="BK64" t="s">
        <v>343</v>
      </c>
      <c r="BL64" t="s">
        <v>343</v>
      </c>
      <c r="BM64" t="s">
        <v>343</v>
      </c>
      <c r="BN64" t="s">
        <v>343</v>
      </c>
      <c r="BO64" t="s">
        <v>343</v>
      </c>
      <c r="BP64" t="s">
        <v>343</v>
      </c>
      <c r="BQ64" t="s">
        <v>343</v>
      </c>
      <c r="BR64" t="s">
        <v>343</v>
      </c>
      <c r="BS64" t="s">
        <v>343</v>
      </c>
      <c r="BT64" t="s">
        <v>176</v>
      </c>
      <c r="BU64">
        <v>1.2555000000000001</v>
      </c>
      <c r="BV64" t="s">
        <v>176</v>
      </c>
      <c r="BW64" t="s">
        <v>176</v>
      </c>
      <c r="BX64">
        <v>2</v>
      </c>
      <c r="BY64">
        <v>10</v>
      </c>
      <c r="BZ64">
        <v>90</v>
      </c>
      <c r="CA64">
        <v>2</v>
      </c>
      <c r="CB64">
        <v>3</v>
      </c>
      <c r="CC64">
        <v>5</v>
      </c>
      <c r="CD64" t="s">
        <v>176</v>
      </c>
      <c r="CE64" t="s">
        <v>176</v>
      </c>
      <c r="CF64">
        <v>136</v>
      </c>
      <c r="CG64">
        <v>0.75</v>
      </c>
      <c r="CH64">
        <v>56</v>
      </c>
      <c r="CI64">
        <v>57</v>
      </c>
      <c r="CJ64" t="s">
        <v>1006</v>
      </c>
      <c r="CK64" t="s">
        <v>1021</v>
      </c>
      <c r="CL64" t="s">
        <v>1026</v>
      </c>
      <c r="CM64" t="s">
        <v>1027</v>
      </c>
      <c r="CN64" t="s">
        <v>1026</v>
      </c>
      <c r="CO64" t="s">
        <v>1026</v>
      </c>
      <c r="CP64" t="s">
        <v>1025</v>
      </c>
      <c r="CQ64" t="s">
        <v>1025</v>
      </c>
      <c r="CR64" t="s">
        <v>1022</v>
      </c>
      <c r="CS64" t="s">
        <v>1022</v>
      </c>
      <c r="CT64" t="s">
        <v>1030</v>
      </c>
      <c r="CU64" t="s">
        <v>1029</v>
      </c>
      <c r="CV64" t="s">
        <v>1028</v>
      </c>
      <c r="CW64" t="s">
        <v>1028</v>
      </c>
      <c r="CX64" t="s">
        <v>1004</v>
      </c>
      <c r="CY64" t="s">
        <v>993</v>
      </c>
      <c r="CZ64" t="s">
        <v>992</v>
      </c>
      <c r="DA64">
        <v>305</v>
      </c>
      <c r="DB64">
        <v>211</v>
      </c>
      <c r="DC64">
        <v>0</v>
      </c>
      <c r="DD64" t="s">
        <v>1004</v>
      </c>
      <c r="DE64" s="47">
        <v>0</v>
      </c>
      <c r="DF64" s="47">
        <v>0.61538461499999997</v>
      </c>
      <c r="DG64" s="47">
        <v>0.93023255800000004</v>
      </c>
      <c r="DH64" t="s">
        <v>1129</v>
      </c>
    </row>
    <row r="65" spans="1:112" x14ac:dyDescent="0.25">
      <c r="A65" t="s">
        <v>828</v>
      </c>
      <c r="B65" t="s">
        <v>356</v>
      </c>
      <c r="C65" t="s">
        <v>388</v>
      </c>
      <c r="D65" t="s">
        <v>367</v>
      </c>
      <c r="E65" t="s">
        <v>366</v>
      </c>
      <c r="F65" s="42" t="s">
        <v>1101</v>
      </c>
      <c r="G65" t="s">
        <v>380</v>
      </c>
      <c r="H65" t="s">
        <v>379</v>
      </c>
      <c r="I65" t="s">
        <v>387</v>
      </c>
      <c r="J65" t="s">
        <v>176</v>
      </c>
      <c r="K65" t="s">
        <v>373</v>
      </c>
      <c r="L65">
        <v>0</v>
      </c>
      <c r="M65">
        <v>0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-2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1</v>
      </c>
      <c r="AZ65">
        <v>0</v>
      </c>
      <c r="BA65" t="s">
        <v>343</v>
      </c>
      <c r="BB65" t="s">
        <v>343</v>
      </c>
      <c r="BC65" t="s">
        <v>428</v>
      </c>
      <c r="BD65" t="s">
        <v>343</v>
      </c>
      <c r="BE65" t="s">
        <v>343</v>
      </c>
      <c r="BF65" t="s">
        <v>827</v>
      </c>
      <c r="BG65" t="s">
        <v>343</v>
      </c>
      <c r="BH65" t="s">
        <v>343</v>
      </c>
      <c r="BI65" t="s">
        <v>343</v>
      </c>
      <c r="BJ65" t="s">
        <v>343</v>
      </c>
      <c r="BK65" t="s">
        <v>343</v>
      </c>
      <c r="BL65" t="s">
        <v>343</v>
      </c>
      <c r="BM65" t="s">
        <v>343</v>
      </c>
      <c r="BN65" t="s">
        <v>343</v>
      </c>
      <c r="BO65" t="s">
        <v>343</v>
      </c>
      <c r="BP65" t="s">
        <v>343</v>
      </c>
      <c r="BQ65" t="s">
        <v>826</v>
      </c>
      <c r="BR65" t="s">
        <v>343</v>
      </c>
      <c r="BS65" t="s">
        <v>343</v>
      </c>
      <c r="BT65" t="s">
        <v>176</v>
      </c>
      <c r="BU65">
        <v>130.8828</v>
      </c>
      <c r="BV65" t="s">
        <v>176</v>
      </c>
      <c r="BW65" t="s">
        <v>176</v>
      </c>
      <c r="BX65">
        <v>0</v>
      </c>
      <c r="BY65">
        <v>2</v>
      </c>
      <c r="BZ65">
        <v>70</v>
      </c>
      <c r="CA65">
        <v>1</v>
      </c>
      <c r="CB65">
        <v>1</v>
      </c>
      <c r="CC65">
        <v>2</v>
      </c>
      <c r="CD65" t="s">
        <v>176</v>
      </c>
      <c r="CE65" t="s">
        <v>176</v>
      </c>
      <c r="CF65">
        <v>893</v>
      </c>
      <c r="CG65">
        <v>0.90145576699999996</v>
      </c>
      <c r="CH65">
        <v>60</v>
      </c>
      <c r="CI65">
        <v>63</v>
      </c>
      <c r="CJ65" t="s">
        <v>1003</v>
      </c>
      <c r="CK65" t="s">
        <v>1001</v>
      </c>
      <c r="CL65" t="s">
        <v>1005</v>
      </c>
      <c r="CM65" t="s">
        <v>1005</v>
      </c>
      <c r="CN65">
        <v>2.5</v>
      </c>
      <c r="CO65" t="s">
        <v>1021</v>
      </c>
      <c r="CP65" t="s">
        <v>1020</v>
      </c>
      <c r="CQ65" t="s">
        <v>1019</v>
      </c>
      <c r="CR65" t="s">
        <v>998</v>
      </c>
      <c r="CS65" t="s">
        <v>998</v>
      </c>
      <c r="CT65" t="s">
        <v>997</v>
      </c>
      <c r="CU65" t="s">
        <v>997</v>
      </c>
      <c r="CV65" t="s">
        <v>1038</v>
      </c>
      <c r="CW65" t="s">
        <v>995</v>
      </c>
      <c r="CX65" t="s">
        <v>1004</v>
      </c>
      <c r="CY65" t="s">
        <v>993</v>
      </c>
      <c r="CZ65" t="s">
        <v>992</v>
      </c>
      <c r="DA65">
        <v>1572</v>
      </c>
      <c r="DB65">
        <v>611</v>
      </c>
      <c r="DC65">
        <v>0</v>
      </c>
      <c r="DD65" t="s">
        <v>1004</v>
      </c>
      <c r="DE65" s="47">
        <v>3.8876889999999997E-2</v>
      </c>
      <c r="DF65" s="47">
        <v>0.81641468699999997</v>
      </c>
      <c r="DG65" s="47">
        <v>0.98694517000000004</v>
      </c>
      <c r="DH65" t="s">
        <v>1129</v>
      </c>
    </row>
    <row r="66" spans="1:112" x14ac:dyDescent="0.25">
      <c r="A66" t="s">
        <v>825</v>
      </c>
      <c r="B66" t="s">
        <v>356</v>
      </c>
      <c r="C66" t="s">
        <v>388</v>
      </c>
      <c r="D66" t="s">
        <v>367</v>
      </c>
      <c r="E66" t="s">
        <v>366</v>
      </c>
      <c r="F66" s="42" t="s">
        <v>1101</v>
      </c>
      <c r="G66" t="s">
        <v>365</v>
      </c>
      <c r="H66" t="s">
        <v>351</v>
      </c>
      <c r="I66" t="s">
        <v>363</v>
      </c>
      <c r="J66" t="s">
        <v>176</v>
      </c>
      <c r="K66" t="s">
        <v>386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-1</v>
      </c>
      <c r="AB66">
        <v>-1</v>
      </c>
      <c r="AC66">
        <v>-1</v>
      </c>
      <c r="AD66">
        <v>-1</v>
      </c>
      <c r="AE66">
        <v>0</v>
      </c>
      <c r="AF66">
        <v>-1</v>
      </c>
      <c r="AG66">
        <v>0</v>
      </c>
      <c r="AH66">
        <v>-1</v>
      </c>
      <c r="AI66">
        <v>0</v>
      </c>
      <c r="AJ66">
        <v>1</v>
      </c>
      <c r="AK66">
        <v>-1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-1</v>
      </c>
      <c r="AT66">
        <v>-1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 t="s">
        <v>343</v>
      </c>
      <c r="BB66" t="s">
        <v>640</v>
      </c>
      <c r="BC66" t="s">
        <v>343</v>
      </c>
      <c r="BD66" t="s">
        <v>824</v>
      </c>
      <c r="BE66" t="s">
        <v>343</v>
      </c>
      <c r="BF66" t="s">
        <v>343</v>
      </c>
      <c r="BG66" t="s">
        <v>343</v>
      </c>
      <c r="BH66" t="s">
        <v>343</v>
      </c>
      <c r="BI66" t="s">
        <v>343</v>
      </c>
      <c r="BJ66" t="s">
        <v>343</v>
      </c>
      <c r="BK66" t="s">
        <v>343</v>
      </c>
      <c r="BL66" t="s">
        <v>343</v>
      </c>
      <c r="BM66" t="s">
        <v>343</v>
      </c>
      <c r="BN66" t="s">
        <v>343</v>
      </c>
      <c r="BO66" t="s">
        <v>343</v>
      </c>
      <c r="BP66" t="s">
        <v>823</v>
      </c>
      <c r="BQ66" t="s">
        <v>343</v>
      </c>
      <c r="BR66" t="s">
        <v>343</v>
      </c>
      <c r="BS66" t="s">
        <v>758</v>
      </c>
      <c r="BT66" t="s">
        <v>176</v>
      </c>
      <c r="BU66">
        <v>17.0426</v>
      </c>
      <c r="BV66" t="s">
        <v>176</v>
      </c>
      <c r="BW66" t="s">
        <v>176</v>
      </c>
      <c r="BX66">
        <v>1</v>
      </c>
      <c r="BY66">
        <v>5</v>
      </c>
      <c r="BZ66">
        <v>97</v>
      </c>
      <c r="CA66">
        <v>3</v>
      </c>
      <c r="CB66">
        <v>2</v>
      </c>
      <c r="CC66">
        <v>5</v>
      </c>
      <c r="CD66" t="s">
        <v>176</v>
      </c>
      <c r="CE66" t="s">
        <v>176</v>
      </c>
      <c r="CF66">
        <v>1457</v>
      </c>
      <c r="CG66">
        <v>0.91420727499999999</v>
      </c>
      <c r="CH66">
        <v>59</v>
      </c>
      <c r="CI66">
        <v>60</v>
      </c>
      <c r="CJ66" t="s">
        <v>1006</v>
      </c>
      <c r="CK66" t="s">
        <v>1001</v>
      </c>
      <c r="CL66" t="s">
        <v>1014</v>
      </c>
      <c r="CM66" t="s">
        <v>1014</v>
      </c>
      <c r="CN66">
        <v>4.2</v>
      </c>
      <c r="CO66" t="s">
        <v>1001</v>
      </c>
      <c r="CP66" t="s">
        <v>1000</v>
      </c>
      <c r="CQ66" t="s">
        <v>999</v>
      </c>
      <c r="CR66" t="s">
        <v>1046</v>
      </c>
      <c r="CS66" t="s">
        <v>1017</v>
      </c>
      <c r="CT66" t="s">
        <v>997</v>
      </c>
      <c r="CU66" t="s">
        <v>997</v>
      </c>
      <c r="CV66" t="s">
        <v>1009</v>
      </c>
      <c r="CW66" t="s">
        <v>1008</v>
      </c>
      <c r="CX66" t="s">
        <v>1004</v>
      </c>
      <c r="CY66" t="s">
        <v>993</v>
      </c>
      <c r="CZ66" t="s">
        <v>992</v>
      </c>
      <c r="DA66">
        <v>458</v>
      </c>
      <c r="DB66">
        <v>407</v>
      </c>
      <c r="DC66">
        <v>0</v>
      </c>
      <c r="DD66" t="s">
        <v>1004</v>
      </c>
      <c r="DE66" s="47">
        <v>4.3824701000000001E-2</v>
      </c>
      <c r="DF66" s="47">
        <v>0.85126162000000005</v>
      </c>
      <c r="DG66" s="47">
        <v>0.99226006200000005</v>
      </c>
      <c r="DH66" t="s">
        <v>1129</v>
      </c>
    </row>
    <row r="67" spans="1:112" x14ac:dyDescent="0.25">
      <c r="A67" t="s">
        <v>269</v>
      </c>
      <c r="B67" t="s">
        <v>356</v>
      </c>
      <c r="C67" t="s">
        <v>176</v>
      </c>
      <c r="D67" t="s">
        <v>367</v>
      </c>
      <c r="E67" t="s">
        <v>366</v>
      </c>
      <c r="F67" t="s">
        <v>176</v>
      </c>
      <c r="G67" t="s">
        <v>352</v>
      </c>
      <c r="H67" t="s">
        <v>359</v>
      </c>
      <c r="I67" t="s">
        <v>363</v>
      </c>
      <c r="J67" t="s">
        <v>176</v>
      </c>
      <c r="K67" t="s">
        <v>176</v>
      </c>
      <c r="L67">
        <v>1</v>
      </c>
      <c r="M67">
        <v>0</v>
      </c>
      <c r="N67">
        <v>0</v>
      </c>
      <c r="O67">
        <v>0</v>
      </c>
      <c r="P67">
        <v>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</v>
      </c>
      <c r="X67">
        <v>0</v>
      </c>
      <c r="Y67">
        <v>2</v>
      </c>
      <c r="Z67">
        <v>0</v>
      </c>
      <c r="AA67">
        <v>-1</v>
      </c>
      <c r="AB67">
        <v>0</v>
      </c>
      <c r="AC67">
        <v>0</v>
      </c>
      <c r="AD67">
        <v>-1</v>
      </c>
      <c r="AE67">
        <v>0</v>
      </c>
      <c r="AF67">
        <v>0</v>
      </c>
      <c r="AG67">
        <v>0</v>
      </c>
      <c r="AH67">
        <v>-1</v>
      </c>
      <c r="AI67">
        <v>0</v>
      </c>
      <c r="AJ67">
        <v>0</v>
      </c>
      <c r="AK67">
        <v>0</v>
      </c>
      <c r="AL67">
        <v>-1</v>
      </c>
      <c r="AM67">
        <v>-1</v>
      </c>
      <c r="AN67">
        <v>0</v>
      </c>
      <c r="AO67">
        <v>0</v>
      </c>
      <c r="AP67">
        <v>0</v>
      </c>
      <c r="AQ67">
        <v>2</v>
      </c>
      <c r="AR67">
        <v>0</v>
      </c>
      <c r="AS67">
        <v>-1</v>
      </c>
      <c r="AT67">
        <v>-1</v>
      </c>
      <c r="AU67">
        <v>0</v>
      </c>
      <c r="AV67">
        <v>-1</v>
      </c>
      <c r="AW67">
        <v>0</v>
      </c>
      <c r="AX67">
        <v>0</v>
      </c>
      <c r="AY67">
        <v>0</v>
      </c>
      <c r="AZ67">
        <v>0</v>
      </c>
      <c r="BA67" t="s">
        <v>176</v>
      </c>
      <c r="BB67" t="s">
        <v>176</v>
      </c>
      <c r="BC67" t="s">
        <v>176</v>
      </c>
      <c r="BD67" t="s">
        <v>176</v>
      </c>
      <c r="BE67" t="s">
        <v>176</v>
      </c>
      <c r="BF67" t="s">
        <v>176</v>
      </c>
      <c r="BG67" t="s">
        <v>176</v>
      </c>
      <c r="BH67" t="s">
        <v>176</v>
      </c>
      <c r="BI67" t="s">
        <v>176</v>
      </c>
      <c r="BJ67" t="s">
        <v>176</v>
      </c>
      <c r="BK67" t="s">
        <v>176</v>
      </c>
      <c r="BL67" t="s">
        <v>176</v>
      </c>
      <c r="BM67" t="s">
        <v>176</v>
      </c>
      <c r="BN67" t="s">
        <v>176</v>
      </c>
      <c r="BO67" t="s">
        <v>176</v>
      </c>
      <c r="BP67" t="s">
        <v>176</v>
      </c>
      <c r="BQ67" t="s">
        <v>176</v>
      </c>
      <c r="BR67" t="s">
        <v>176</v>
      </c>
      <c r="BS67" t="s">
        <v>176</v>
      </c>
      <c r="BT67" t="s">
        <v>176</v>
      </c>
      <c r="BU67">
        <v>7.7337999999999996</v>
      </c>
      <c r="BV67" t="s">
        <v>176</v>
      </c>
      <c r="BW67" t="s">
        <v>176</v>
      </c>
      <c r="BX67" t="s">
        <v>176</v>
      </c>
      <c r="BY67" t="s">
        <v>176</v>
      </c>
      <c r="BZ67" t="s">
        <v>176</v>
      </c>
      <c r="CA67" t="s">
        <v>176</v>
      </c>
      <c r="CB67" t="s">
        <v>176</v>
      </c>
      <c r="CC67" t="s">
        <v>176</v>
      </c>
      <c r="CD67">
        <v>0.78</v>
      </c>
      <c r="CE67">
        <v>1.78</v>
      </c>
      <c r="CF67" t="s">
        <v>176</v>
      </c>
      <c r="CG67" t="s">
        <v>176</v>
      </c>
      <c r="CH67">
        <v>74</v>
      </c>
      <c r="CI67">
        <v>76</v>
      </c>
      <c r="CJ67" t="s">
        <v>1003</v>
      </c>
      <c r="CK67" t="s">
        <v>1001</v>
      </c>
      <c r="CL67" t="s">
        <v>1005</v>
      </c>
      <c r="CM67" t="s">
        <v>1005</v>
      </c>
      <c r="CN67">
        <v>1.6</v>
      </c>
      <c r="CO67" t="s">
        <v>1021</v>
      </c>
      <c r="CP67" t="s">
        <v>1042</v>
      </c>
      <c r="CQ67" t="s">
        <v>1012</v>
      </c>
      <c r="CR67" t="s">
        <v>998</v>
      </c>
      <c r="CS67" t="s">
        <v>998</v>
      </c>
      <c r="CT67" t="s">
        <v>997</v>
      </c>
      <c r="CU67" t="s">
        <v>997</v>
      </c>
      <c r="CV67" t="s">
        <v>1041</v>
      </c>
      <c r="CW67" t="s">
        <v>1040</v>
      </c>
      <c r="CX67" t="s">
        <v>1004</v>
      </c>
      <c r="CY67" t="s">
        <v>993</v>
      </c>
      <c r="CZ67" t="s">
        <v>992</v>
      </c>
      <c r="DA67">
        <v>3373</v>
      </c>
      <c r="DB67">
        <v>2878</v>
      </c>
      <c r="DC67">
        <v>0</v>
      </c>
      <c r="DD67" t="s">
        <v>1004</v>
      </c>
      <c r="DE67" t="s">
        <v>176</v>
      </c>
      <c r="DF67" t="s">
        <v>176</v>
      </c>
      <c r="DG67" t="s">
        <v>176</v>
      </c>
      <c r="DH67" t="s">
        <v>1129</v>
      </c>
    </row>
    <row r="68" spans="1:112" x14ac:dyDescent="0.25">
      <c r="A68" t="s">
        <v>822</v>
      </c>
      <c r="B68" t="s">
        <v>356</v>
      </c>
      <c r="C68" t="s">
        <v>355</v>
      </c>
      <c r="D68" t="s">
        <v>367</v>
      </c>
      <c r="E68" t="s">
        <v>366</v>
      </c>
      <c r="F68" s="42" t="s">
        <v>1101</v>
      </c>
      <c r="G68" t="s">
        <v>380</v>
      </c>
      <c r="H68" t="s">
        <v>359</v>
      </c>
      <c r="I68" t="s">
        <v>387</v>
      </c>
      <c r="J68" t="s">
        <v>176</v>
      </c>
      <c r="K68" t="s">
        <v>348</v>
      </c>
      <c r="L68">
        <v>0</v>
      </c>
      <c r="M68">
        <v>0</v>
      </c>
      <c r="N68">
        <v>1</v>
      </c>
      <c r="O68">
        <v>-1</v>
      </c>
      <c r="P68">
        <v>1</v>
      </c>
      <c r="Q68">
        <v>0</v>
      </c>
      <c r="R68">
        <v>0</v>
      </c>
      <c r="S68">
        <v>0</v>
      </c>
      <c r="T68">
        <v>1</v>
      </c>
      <c r="U68">
        <v>-1</v>
      </c>
      <c r="V68">
        <v>1</v>
      </c>
      <c r="W68">
        <v>1</v>
      </c>
      <c r="X68">
        <v>1</v>
      </c>
      <c r="Y68">
        <v>1</v>
      </c>
      <c r="Z68">
        <v>-1</v>
      </c>
      <c r="AA68">
        <v>1</v>
      </c>
      <c r="AB68">
        <v>-1</v>
      </c>
      <c r="AC68">
        <v>0</v>
      </c>
      <c r="AD68">
        <v>1</v>
      </c>
      <c r="AE68">
        <v>1</v>
      </c>
      <c r="AF68">
        <v>1</v>
      </c>
      <c r="AG68">
        <v>-1</v>
      </c>
      <c r="AH68">
        <v>0</v>
      </c>
      <c r="AI68">
        <v>1</v>
      </c>
      <c r="AJ68">
        <v>0</v>
      </c>
      <c r="AK68">
        <v>1</v>
      </c>
      <c r="AL68">
        <v>1</v>
      </c>
      <c r="AM68">
        <v>-1</v>
      </c>
      <c r="AN68">
        <v>0</v>
      </c>
      <c r="AO68">
        <v>-1</v>
      </c>
      <c r="AP68">
        <v>-1</v>
      </c>
      <c r="AQ68">
        <v>1</v>
      </c>
      <c r="AR68">
        <v>1</v>
      </c>
      <c r="AS68">
        <v>-1</v>
      </c>
      <c r="AT68">
        <v>1</v>
      </c>
      <c r="AU68">
        <v>-1</v>
      </c>
      <c r="AV68">
        <v>-1</v>
      </c>
      <c r="AW68">
        <v>1</v>
      </c>
      <c r="AX68">
        <v>0</v>
      </c>
      <c r="AY68">
        <v>1</v>
      </c>
      <c r="AZ68">
        <v>1</v>
      </c>
      <c r="BA68" t="s">
        <v>343</v>
      </c>
      <c r="BB68" t="s">
        <v>399</v>
      </c>
      <c r="BC68" t="s">
        <v>343</v>
      </c>
      <c r="BD68" t="s">
        <v>343</v>
      </c>
      <c r="BE68" t="s">
        <v>343</v>
      </c>
      <c r="BF68" t="s">
        <v>343</v>
      </c>
      <c r="BG68" t="s">
        <v>343</v>
      </c>
      <c r="BH68" t="s">
        <v>343</v>
      </c>
      <c r="BI68" t="s">
        <v>343</v>
      </c>
      <c r="BJ68" t="s">
        <v>343</v>
      </c>
      <c r="BK68" t="s">
        <v>821</v>
      </c>
      <c r="BL68" t="s">
        <v>343</v>
      </c>
      <c r="BM68" t="s">
        <v>343</v>
      </c>
      <c r="BN68" t="s">
        <v>343</v>
      </c>
      <c r="BO68" t="s">
        <v>343</v>
      </c>
      <c r="BP68" t="s">
        <v>820</v>
      </c>
      <c r="BQ68" t="s">
        <v>343</v>
      </c>
      <c r="BR68" t="s">
        <v>343</v>
      </c>
      <c r="BS68" t="s">
        <v>663</v>
      </c>
      <c r="BT68" t="s">
        <v>176</v>
      </c>
      <c r="BU68">
        <v>45.619</v>
      </c>
      <c r="BV68" t="s">
        <v>176</v>
      </c>
      <c r="BW68" t="s">
        <v>176</v>
      </c>
      <c r="BX68">
        <v>0</v>
      </c>
      <c r="BY68">
        <v>10</v>
      </c>
      <c r="BZ68">
        <v>70</v>
      </c>
      <c r="CA68">
        <v>2</v>
      </c>
      <c r="CB68">
        <v>1</v>
      </c>
      <c r="CC68">
        <v>3</v>
      </c>
      <c r="CD68">
        <v>0.54</v>
      </c>
      <c r="CE68">
        <v>3.9</v>
      </c>
      <c r="CF68">
        <v>610</v>
      </c>
      <c r="CG68">
        <v>0.92295081999999995</v>
      </c>
      <c r="CH68">
        <v>15</v>
      </c>
      <c r="CI68">
        <v>23</v>
      </c>
      <c r="CJ68" t="s">
        <v>1006</v>
      </c>
      <c r="CK68" t="s">
        <v>1001</v>
      </c>
      <c r="CL68" t="s">
        <v>1014</v>
      </c>
      <c r="CM68" t="s">
        <v>1014</v>
      </c>
      <c r="CN68">
        <v>0.6</v>
      </c>
      <c r="CO68" t="s">
        <v>993</v>
      </c>
      <c r="CP68" t="s">
        <v>1032</v>
      </c>
      <c r="CQ68" t="s">
        <v>1032</v>
      </c>
      <c r="CR68" t="s">
        <v>998</v>
      </c>
      <c r="CS68" t="s">
        <v>998</v>
      </c>
      <c r="CT68" t="s">
        <v>997</v>
      </c>
      <c r="CU68" t="s">
        <v>997</v>
      </c>
      <c r="CV68" t="s">
        <v>1040</v>
      </c>
      <c r="CW68" t="s">
        <v>1040</v>
      </c>
      <c r="CX68" t="s">
        <v>1004</v>
      </c>
      <c r="CY68" t="s">
        <v>993</v>
      </c>
      <c r="CZ68" t="s">
        <v>992</v>
      </c>
      <c r="DA68">
        <v>4140</v>
      </c>
      <c r="DB68">
        <v>1553</v>
      </c>
      <c r="DC68">
        <v>0</v>
      </c>
      <c r="DD68" t="s">
        <v>1004</v>
      </c>
      <c r="DE68" s="47">
        <v>4.3478260999999997E-2</v>
      </c>
      <c r="DF68" s="47">
        <v>0.839464883</v>
      </c>
      <c r="DG68" s="47">
        <v>0.98431372500000003</v>
      </c>
      <c r="DH68" t="s">
        <v>1129</v>
      </c>
    </row>
    <row r="69" spans="1:112" x14ac:dyDescent="0.25">
      <c r="A69" t="s">
        <v>819</v>
      </c>
      <c r="B69" t="s">
        <v>356</v>
      </c>
      <c r="C69" t="s">
        <v>388</v>
      </c>
      <c r="D69" t="s">
        <v>367</v>
      </c>
      <c r="E69" t="s">
        <v>418</v>
      </c>
      <c r="F69" s="42" t="s">
        <v>1101</v>
      </c>
      <c r="G69" t="s">
        <v>365</v>
      </c>
      <c r="H69" t="s">
        <v>379</v>
      </c>
      <c r="I69" t="s">
        <v>176</v>
      </c>
      <c r="J69" t="s">
        <v>176</v>
      </c>
      <c r="K69" t="s">
        <v>386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-1</v>
      </c>
      <c r="W69">
        <v>-1</v>
      </c>
      <c r="X69">
        <v>1</v>
      </c>
      <c r="Y69">
        <v>-1</v>
      </c>
      <c r="Z69">
        <v>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0</v>
      </c>
      <c r="AG69">
        <v>-1</v>
      </c>
      <c r="AH69">
        <v>-1</v>
      </c>
      <c r="AI69">
        <v>0</v>
      </c>
      <c r="AJ69">
        <v>0</v>
      </c>
      <c r="AK69">
        <v>0</v>
      </c>
      <c r="AL69">
        <v>0</v>
      </c>
      <c r="AM69">
        <v>-1</v>
      </c>
      <c r="AN69">
        <v>0</v>
      </c>
      <c r="AO69">
        <v>1</v>
      </c>
      <c r="AP69">
        <v>1</v>
      </c>
      <c r="AQ69">
        <v>-1</v>
      </c>
      <c r="AR69">
        <v>-1</v>
      </c>
      <c r="AS69">
        <v>0</v>
      </c>
      <c r="AT69">
        <v>-1</v>
      </c>
      <c r="AU69">
        <v>-1</v>
      </c>
      <c r="AV69">
        <v>-1</v>
      </c>
      <c r="AW69">
        <v>0</v>
      </c>
      <c r="AX69">
        <v>0</v>
      </c>
      <c r="AY69">
        <v>1</v>
      </c>
      <c r="AZ69">
        <v>0</v>
      </c>
      <c r="BA69" t="s">
        <v>343</v>
      </c>
      <c r="BB69" t="s">
        <v>343</v>
      </c>
      <c r="BC69" t="s">
        <v>428</v>
      </c>
      <c r="BD69" t="s">
        <v>343</v>
      </c>
      <c r="BE69" t="s">
        <v>343</v>
      </c>
      <c r="BF69" t="s">
        <v>343</v>
      </c>
      <c r="BG69" t="s">
        <v>818</v>
      </c>
      <c r="BH69" t="s">
        <v>343</v>
      </c>
      <c r="BI69" t="s">
        <v>343</v>
      </c>
      <c r="BJ69" t="s">
        <v>343</v>
      </c>
      <c r="BK69" t="s">
        <v>343</v>
      </c>
      <c r="BL69" t="s">
        <v>343</v>
      </c>
      <c r="BM69" t="s">
        <v>343</v>
      </c>
      <c r="BN69" t="s">
        <v>343</v>
      </c>
      <c r="BO69" t="s">
        <v>343</v>
      </c>
      <c r="BP69" t="s">
        <v>343</v>
      </c>
      <c r="BQ69" t="s">
        <v>343</v>
      </c>
      <c r="BR69" t="s">
        <v>343</v>
      </c>
      <c r="BS69" t="s">
        <v>799</v>
      </c>
      <c r="BT69" t="s">
        <v>176</v>
      </c>
      <c r="BU69">
        <v>17.7011</v>
      </c>
      <c r="BV69" t="s">
        <v>176</v>
      </c>
      <c r="BW69" t="s">
        <v>176</v>
      </c>
      <c r="BX69">
        <v>0</v>
      </c>
      <c r="BY69">
        <v>0</v>
      </c>
      <c r="BZ69">
        <v>98</v>
      </c>
      <c r="CA69">
        <v>1</v>
      </c>
      <c r="CB69">
        <v>1</v>
      </c>
      <c r="CC69">
        <v>2</v>
      </c>
      <c r="CD69">
        <v>0.71</v>
      </c>
      <c r="CE69">
        <v>3.68</v>
      </c>
      <c r="CF69">
        <v>1974</v>
      </c>
      <c r="CG69">
        <v>0.92907801400000001</v>
      </c>
      <c r="CH69">
        <v>61</v>
      </c>
      <c r="CI69">
        <v>69</v>
      </c>
      <c r="CJ69" t="s">
        <v>1003</v>
      </c>
      <c r="CK69" t="s">
        <v>1001</v>
      </c>
      <c r="CL69" t="s">
        <v>1002</v>
      </c>
      <c r="CM69" t="s">
        <v>1002</v>
      </c>
      <c r="CN69">
        <v>4.3</v>
      </c>
      <c r="CO69" t="s">
        <v>993</v>
      </c>
      <c r="CP69" t="s">
        <v>999</v>
      </c>
      <c r="CQ69" t="s">
        <v>999</v>
      </c>
      <c r="CR69" t="s">
        <v>998</v>
      </c>
      <c r="CS69" t="s">
        <v>998</v>
      </c>
      <c r="CT69" t="s">
        <v>997</v>
      </c>
      <c r="CU69" t="s">
        <v>997</v>
      </c>
      <c r="CV69" t="s">
        <v>995</v>
      </c>
      <c r="CW69" t="s">
        <v>995</v>
      </c>
      <c r="CX69" t="s">
        <v>1034</v>
      </c>
      <c r="CY69" t="s">
        <v>1043</v>
      </c>
      <c r="CZ69" t="s">
        <v>992</v>
      </c>
      <c r="DA69">
        <v>4195</v>
      </c>
      <c r="DB69">
        <v>1407</v>
      </c>
      <c r="DC69">
        <v>0</v>
      </c>
      <c r="DD69" t="s">
        <v>1034</v>
      </c>
      <c r="DE69" s="47">
        <v>3.4146340999999997E-2</v>
      </c>
      <c r="DF69" s="47">
        <v>0.87609756100000002</v>
      </c>
      <c r="DG69" s="47">
        <v>0.98898678399999995</v>
      </c>
      <c r="DH69" t="s">
        <v>1129</v>
      </c>
    </row>
    <row r="70" spans="1:112" x14ac:dyDescent="0.25">
      <c r="A70" t="s">
        <v>233</v>
      </c>
      <c r="B70" t="s">
        <v>356</v>
      </c>
      <c r="C70" t="s">
        <v>355</v>
      </c>
      <c r="D70" t="s">
        <v>367</v>
      </c>
      <c r="E70" t="s">
        <v>366</v>
      </c>
      <c r="F70" s="42" t="s">
        <v>1101</v>
      </c>
      <c r="G70" t="s">
        <v>365</v>
      </c>
      <c r="H70" t="s">
        <v>359</v>
      </c>
      <c r="I70" t="s">
        <v>176</v>
      </c>
      <c r="J70" t="s">
        <v>176</v>
      </c>
      <c r="K70" t="s">
        <v>348</v>
      </c>
      <c r="L70">
        <v>1</v>
      </c>
      <c r="M70">
        <v>0</v>
      </c>
      <c r="N70">
        <v>1</v>
      </c>
      <c r="O70">
        <v>-1</v>
      </c>
      <c r="P70">
        <v>1</v>
      </c>
      <c r="Q70">
        <v>0</v>
      </c>
      <c r="R70">
        <v>0</v>
      </c>
      <c r="S70">
        <v>0</v>
      </c>
      <c r="T70">
        <v>1</v>
      </c>
      <c r="U70">
        <v>-1</v>
      </c>
      <c r="V70">
        <v>-1</v>
      </c>
      <c r="W70">
        <v>-1</v>
      </c>
      <c r="X70">
        <v>1</v>
      </c>
      <c r="Y70">
        <v>1</v>
      </c>
      <c r="Z70">
        <v>-1</v>
      </c>
      <c r="AA70">
        <v>-2</v>
      </c>
      <c r="AB70">
        <v>-1</v>
      </c>
      <c r="AC70">
        <v>0</v>
      </c>
      <c r="AD70">
        <v>1</v>
      </c>
      <c r="AE70">
        <v>-1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1</v>
      </c>
      <c r="AM70">
        <v>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0</v>
      </c>
      <c r="AT70">
        <v>1</v>
      </c>
      <c r="AU70">
        <v>-1</v>
      </c>
      <c r="AV70">
        <v>1</v>
      </c>
      <c r="AW70">
        <v>1</v>
      </c>
      <c r="AX70">
        <v>0</v>
      </c>
      <c r="AY70">
        <v>1</v>
      </c>
      <c r="AZ70">
        <v>1</v>
      </c>
      <c r="BA70" t="s">
        <v>817</v>
      </c>
      <c r="BB70" t="s">
        <v>399</v>
      </c>
      <c r="BC70" t="s">
        <v>343</v>
      </c>
      <c r="BD70" t="s">
        <v>343</v>
      </c>
      <c r="BE70" t="s">
        <v>343</v>
      </c>
      <c r="BF70" t="s">
        <v>343</v>
      </c>
      <c r="BG70" t="s">
        <v>343</v>
      </c>
      <c r="BH70" t="s">
        <v>343</v>
      </c>
      <c r="BI70" t="s">
        <v>343</v>
      </c>
      <c r="BJ70" t="s">
        <v>343</v>
      </c>
      <c r="BK70" t="s">
        <v>816</v>
      </c>
      <c r="BL70" t="s">
        <v>343</v>
      </c>
      <c r="BM70" t="s">
        <v>343</v>
      </c>
      <c r="BN70" t="s">
        <v>343</v>
      </c>
      <c r="BO70" t="s">
        <v>343</v>
      </c>
      <c r="BP70" t="s">
        <v>343</v>
      </c>
      <c r="BQ70" t="s">
        <v>343</v>
      </c>
      <c r="BR70" t="s">
        <v>343</v>
      </c>
      <c r="BS70" t="s">
        <v>815</v>
      </c>
      <c r="BT70" t="s">
        <v>176</v>
      </c>
      <c r="BU70">
        <v>9.5124999999999993</v>
      </c>
      <c r="BV70" t="s">
        <v>176</v>
      </c>
      <c r="BW70" t="s">
        <v>176</v>
      </c>
      <c r="BX70">
        <v>0</v>
      </c>
      <c r="BY70">
        <v>35</v>
      </c>
      <c r="BZ70">
        <v>70</v>
      </c>
      <c r="CA70">
        <v>3</v>
      </c>
      <c r="CB70">
        <v>2</v>
      </c>
      <c r="CC70">
        <v>5</v>
      </c>
      <c r="CD70">
        <v>0.45</v>
      </c>
      <c r="CE70">
        <v>2.04</v>
      </c>
      <c r="CF70">
        <v>343</v>
      </c>
      <c r="CG70">
        <v>0.86297376100000001</v>
      </c>
      <c r="CH70">
        <v>23</v>
      </c>
      <c r="CI70">
        <v>38</v>
      </c>
      <c r="CJ70" t="s">
        <v>1006</v>
      </c>
      <c r="CK70" t="s">
        <v>1001</v>
      </c>
      <c r="CL70" t="s">
        <v>1005</v>
      </c>
      <c r="CM70" t="s">
        <v>1005</v>
      </c>
      <c r="CN70">
        <v>0.98</v>
      </c>
      <c r="CO70" t="s">
        <v>993</v>
      </c>
      <c r="CP70" t="s">
        <v>1053</v>
      </c>
      <c r="CQ70" t="s">
        <v>1032</v>
      </c>
      <c r="CR70" t="s">
        <v>1017</v>
      </c>
      <c r="CS70" t="s">
        <v>1017</v>
      </c>
      <c r="CT70" t="s">
        <v>997</v>
      </c>
      <c r="CU70" t="s">
        <v>997</v>
      </c>
      <c r="CV70" t="s">
        <v>1008</v>
      </c>
      <c r="CW70" t="s">
        <v>1008</v>
      </c>
      <c r="CX70" t="s">
        <v>1004</v>
      </c>
      <c r="CY70" t="s">
        <v>993</v>
      </c>
      <c r="CZ70" t="s">
        <v>992</v>
      </c>
      <c r="DA70">
        <v>5052</v>
      </c>
      <c r="DB70">
        <v>0</v>
      </c>
      <c r="DC70">
        <v>0</v>
      </c>
      <c r="DD70" t="s">
        <v>1004</v>
      </c>
      <c r="DE70" s="47">
        <v>2.2857143E-2</v>
      </c>
      <c r="DF70" s="47">
        <v>0.74857142899999995</v>
      </c>
      <c r="DG70" s="47">
        <v>0.95620437999999996</v>
      </c>
      <c r="DH70" t="s">
        <v>1129</v>
      </c>
    </row>
    <row r="71" spans="1:112" x14ac:dyDescent="0.25">
      <c r="A71" t="s">
        <v>814</v>
      </c>
      <c r="B71" t="s">
        <v>356</v>
      </c>
      <c r="C71" t="s">
        <v>355</v>
      </c>
      <c r="D71" t="s">
        <v>367</v>
      </c>
      <c r="E71" t="s">
        <v>366</v>
      </c>
      <c r="F71" s="42" t="s">
        <v>1101</v>
      </c>
      <c r="G71" t="s">
        <v>365</v>
      </c>
      <c r="H71" t="s">
        <v>379</v>
      </c>
      <c r="I71" t="s">
        <v>363</v>
      </c>
      <c r="J71" t="s">
        <v>176</v>
      </c>
      <c r="K71" t="s">
        <v>408</v>
      </c>
      <c r="L71">
        <v>0</v>
      </c>
      <c r="M71">
        <v>0</v>
      </c>
      <c r="N71">
        <v>1</v>
      </c>
      <c r="O71">
        <v>-1</v>
      </c>
      <c r="P71">
        <v>0</v>
      </c>
      <c r="Q71">
        <v>0</v>
      </c>
      <c r="R71">
        <v>0</v>
      </c>
      <c r="S71">
        <v>0</v>
      </c>
      <c r="T71">
        <v>1</v>
      </c>
      <c r="U71">
        <v>-1</v>
      </c>
      <c r="V71">
        <v>1</v>
      </c>
      <c r="W71">
        <v>1</v>
      </c>
      <c r="X71">
        <v>1</v>
      </c>
      <c r="Y71">
        <v>1</v>
      </c>
      <c r="Z71">
        <v>1</v>
      </c>
      <c r="AA71">
        <v>-1</v>
      </c>
      <c r="AB71">
        <v>-1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1</v>
      </c>
      <c r="AR71">
        <v>-1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 t="s">
        <v>343</v>
      </c>
      <c r="BB71" t="s">
        <v>399</v>
      </c>
      <c r="BC71" t="s">
        <v>343</v>
      </c>
      <c r="BD71" t="s">
        <v>343</v>
      </c>
      <c r="BE71" t="s">
        <v>343</v>
      </c>
      <c r="BF71" t="s">
        <v>343</v>
      </c>
      <c r="BG71" t="s">
        <v>343</v>
      </c>
      <c r="BH71" t="s">
        <v>343</v>
      </c>
      <c r="BI71" t="s">
        <v>343</v>
      </c>
      <c r="BJ71" t="s">
        <v>343</v>
      </c>
      <c r="BK71" t="s">
        <v>813</v>
      </c>
      <c r="BL71" t="s">
        <v>343</v>
      </c>
      <c r="BM71" t="s">
        <v>343</v>
      </c>
      <c r="BN71" t="s">
        <v>343</v>
      </c>
      <c r="BO71" t="s">
        <v>343</v>
      </c>
      <c r="BP71" t="s">
        <v>343</v>
      </c>
      <c r="BQ71" t="s">
        <v>343</v>
      </c>
      <c r="BR71" t="s">
        <v>343</v>
      </c>
      <c r="BS71" t="s">
        <v>343</v>
      </c>
      <c r="BT71" t="s">
        <v>176</v>
      </c>
      <c r="BU71">
        <v>0</v>
      </c>
      <c r="BV71" t="s">
        <v>176</v>
      </c>
      <c r="BW71" t="s">
        <v>176</v>
      </c>
      <c r="BX71">
        <v>1</v>
      </c>
      <c r="BY71">
        <v>0</v>
      </c>
      <c r="BZ71">
        <v>65</v>
      </c>
      <c r="CA71">
        <v>0</v>
      </c>
      <c r="CB71">
        <v>0</v>
      </c>
      <c r="CC71">
        <v>0</v>
      </c>
      <c r="CD71">
        <v>0.8</v>
      </c>
      <c r="CE71">
        <v>2.0299999999999998</v>
      </c>
      <c r="CF71">
        <v>495</v>
      </c>
      <c r="CG71">
        <v>0.94343434299999995</v>
      </c>
      <c r="CH71">
        <v>58</v>
      </c>
      <c r="CI71">
        <v>59</v>
      </c>
      <c r="CJ71" t="s">
        <v>1003</v>
      </c>
      <c r="CK71" t="s">
        <v>1001</v>
      </c>
      <c r="CL71" t="s">
        <v>1014</v>
      </c>
      <c r="CM71" t="s">
        <v>1014</v>
      </c>
      <c r="CN71">
        <v>0.62</v>
      </c>
      <c r="CO71" t="s">
        <v>1021</v>
      </c>
      <c r="CP71" t="s">
        <v>1053</v>
      </c>
      <c r="CQ71" t="s">
        <v>1032</v>
      </c>
      <c r="CR71" t="s">
        <v>1046</v>
      </c>
      <c r="CS71" t="s">
        <v>1017</v>
      </c>
      <c r="CT71" t="s">
        <v>1030</v>
      </c>
      <c r="CU71" t="s">
        <v>1029</v>
      </c>
      <c r="CV71" t="s">
        <v>1028</v>
      </c>
      <c r="CW71" t="s">
        <v>1028</v>
      </c>
      <c r="CX71" t="s">
        <v>1004</v>
      </c>
      <c r="CY71" t="s">
        <v>993</v>
      </c>
      <c r="CZ71" t="s">
        <v>992</v>
      </c>
      <c r="DA71">
        <v>226</v>
      </c>
      <c r="DB71">
        <v>184</v>
      </c>
      <c r="DC71">
        <v>0</v>
      </c>
      <c r="DD71" t="s">
        <v>1004</v>
      </c>
      <c r="DE71" s="47">
        <v>6.1475410000000001E-2</v>
      </c>
      <c r="DF71" s="47">
        <v>0.86065573799999995</v>
      </c>
      <c r="DG71" s="47">
        <v>0.99056603799999998</v>
      </c>
      <c r="DH71" t="s">
        <v>1129</v>
      </c>
    </row>
    <row r="72" spans="1:112" x14ac:dyDescent="0.25">
      <c r="A72" t="s">
        <v>812</v>
      </c>
      <c r="B72" t="s">
        <v>356</v>
      </c>
      <c r="C72" t="s">
        <v>355</v>
      </c>
      <c r="D72" t="s">
        <v>367</v>
      </c>
      <c r="E72" t="s">
        <v>366</v>
      </c>
      <c r="F72" s="42" t="s">
        <v>1101</v>
      </c>
      <c r="G72" t="s">
        <v>365</v>
      </c>
      <c r="H72" t="s">
        <v>351</v>
      </c>
      <c r="I72" t="s">
        <v>358</v>
      </c>
      <c r="J72" t="s">
        <v>176</v>
      </c>
      <c r="K72" t="s">
        <v>348</v>
      </c>
      <c r="L72">
        <v>0</v>
      </c>
      <c r="M72">
        <v>1</v>
      </c>
      <c r="N72">
        <v>1</v>
      </c>
      <c r="O72">
        <v>1</v>
      </c>
      <c r="P72">
        <v>-1</v>
      </c>
      <c r="Q72">
        <v>1</v>
      </c>
      <c r="R72">
        <v>1</v>
      </c>
      <c r="S72">
        <v>1</v>
      </c>
      <c r="T72">
        <v>1</v>
      </c>
      <c r="U72">
        <v>-1</v>
      </c>
      <c r="V72">
        <v>1</v>
      </c>
      <c r="W72">
        <v>1</v>
      </c>
      <c r="X72">
        <v>1</v>
      </c>
      <c r="Y72">
        <v>0</v>
      </c>
      <c r="Z72">
        <v>0</v>
      </c>
      <c r="AA72">
        <v>-1</v>
      </c>
      <c r="AB72">
        <v>-1</v>
      </c>
      <c r="AC72">
        <v>1</v>
      </c>
      <c r="AD72">
        <v>-1</v>
      </c>
      <c r="AE72">
        <v>1</v>
      </c>
      <c r="AF72">
        <v>0</v>
      </c>
      <c r="AG72">
        <v>0</v>
      </c>
      <c r="AH72">
        <v>0</v>
      </c>
      <c r="AI72">
        <v>1</v>
      </c>
      <c r="AJ72">
        <v>1</v>
      </c>
      <c r="AK72">
        <v>0</v>
      </c>
      <c r="AL72">
        <v>-1</v>
      </c>
      <c r="AM72">
        <v>0</v>
      </c>
      <c r="AN72">
        <v>-1</v>
      </c>
      <c r="AO72">
        <v>-1</v>
      </c>
      <c r="AP72">
        <v>-1</v>
      </c>
      <c r="AQ72">
        <v>1</v>
      </c>
      <c r="AR72">
        <v>1</v>
      </c>
      <c r="AS72">
        <v>1</v>
      </c>
      <c r="AT72">
        <v>-1</v>
      </c>
      <c r="AU72">
        <v>0</v>
      </c>
      <c r="AV72">
        <v>1</v>
      </c>
      <c r="AW72">
        <v>1</v>
      </c>
      <c r="AX72">
        <v>1</v>
      </c>
      <c r="AY72">
        <v>1</v>
      </c>
      <c r="AZ72">
        <v>-1</v>
      </c>
      <c r="BA72" t="s">
        <v>811</v>
      </c>
      <c r="BB72" t="s">
        <v>399</v>
      </c>
      <c r="BC72" t="s">
        <v>343</v>
      </c>
      <c r="BD72" t="s">
        <v>343</v>
      </c>
      <c r="BE72" t="s">
        <v>343</v>
      </c>
      <c r="BF72" t="s">
        <v>343</v>
      </c>
      <c r="BG72" t="s">
        <v>343</v>
      </c>
      <c r="BH72" t="s">
        <v>343</v>
      </c>
      <c r="BI72" t="s">
        <v>343</v>
      </c>
      <c r="BJ72" t="s">
        <v>343</v>
      </c>
      <c r="BK72" t="s">
        <v>343</v>
      </c>
      <c r="BL72" t="s">
        <v>343</v>
      </c>
      <c r="BM72" t="s">
        <v>343</v>
      </c>
      <c r="BN72" t="s">
        <v>343</v>
      </c>
      <c r="BO72" t="s">
        <v>343</v>
      </c>
      <c r="BP72" t="s">
        <v>343</v>
      </c>
      <c r="BQ72" t="s">
        <v>343</v>
      </c>
      <c r="BR72" t="s">
        <v>343</v>
      </c>
      <c r="BS72" t="s">
        <v>343</v>
      </c>
      <c r="BT72" t="s">
        <v>176</v>
      </c>
      <c r="BU72">
        <v>64.535300000000007</v>
      </c>
      <c r="BV72" t="s">
        <v>176</v>
      </c>
      <c r="BW72" t="s">
        <v>176</v>
      </c>
      <c r="BX72" t="s">
        <v>176</v>
      </c>
      <c r="BY72" t="s">
        <v>176</v>
      </c>
      <c r="BZ72" t="s">
        <v>176</v>
      </c>
      <c r="CA72" t="s">
        <v>176</v>
      </c>
      <c r="CB72" t="s">
        <v>176</v>
      </c>
      <c r="CC72" t="s">
        <v>176</v>
      </c>
      <c r="CD72">
        <v>0.71</v>
      </c>
      <c r="CE72">
        <v>3.28</v>
      </c>
      <c r="CF72">
        <v>884</v>
      </c>
      <c r="CG72">
        <v>0.87782805399999997</v>
      </c>
      <c r="CH72">
        <v>36</v>
      </c>
      <c r="CI72">
        <v>45</v>
      </c>
      <c r="CJ72" t="s">
        <v>1003</v>
      </c>
      <c r="CK72" t="s">
        <v>1001</v>
      </c>
      <c r="CL72" t="s">
        <v>1005</v>
      </c>
      <c r="CM72" t="s">
        <v>1005</v>
      </c>
      <c r="CN72">
        <v>0.48</v>
      </c>
      <c r="CO72" t="s">
        <v>1021</v>
      </c>
      <c r="CP72" t="s">
        <v>1053</v>
      </c>
      <c r="CQ72" t="s">
        <v>1032</v>
      </c>
      <c r="CR72" t="s">
        <v>998</v>
      </c>
      <c r="CS72" t="s">
        <v>998</v>
      </c>
      <c r="CT72" t="s">
        <v>997</v>
      </c>
      <c r="CU72" t="s">
        <v>997</v>
      </c>
      <c r="CV72" t="s">
        <v>1041</v>
      </c>
      <c r="CW72" t="s">
        <v>1040</v>
      </c>
      <c r="CX72" t="s">
        <v>1004</v>
      </c>
      <c r="CY72" t="s">
        <v>993</v>
      </c>
      <c r="CZ72" t="s">
        <v>992</v>
      </c>
      <c r="DA72">
        <v>3808</v>
      </c>
      <c r="DB72">
        <v>683</v>
      </c>
      <c r="DC72">
        <v>0</v>
      </c>
      <c r="DD72" t="s">
        <v>1004</v>
      </c>
      <c r="DE72" s="47">
        <v>9.6842104999999998E-2</v>
      </c>
      <c r="DF72" s="47">
        <v>0.74105263200000004</v>
      </c>
      <c r="DG72" s="47">
        <v>0.97777777799999999</v>
      </c>
      <c r="DH72" t="s">
        <v>1129</v>
      </c>
    </row>
    <row r="73" spans="1:112" x14ac:dyDescent="0.25">
      <c r="A73" t="s">
        <v>810</v>
      </c>
      <c r="B73" t="s">
        <v>356</v>
      </c>
      <c r="C73" t="s">
        <v>355</v>
      </c>
      <c r="D73" t="s">
        <v>367</v>
      </c>
      <c r="E73" t="s">
        <v>366</v>
      </c>
      <c r="F73" s="42" t="s">
        <v>1101</v>
      </c>
      <c r="G73" t="s">
        <v>365</v>
      </c>
      <c r="H73" t="s">
        <v>379</v>
      </c>
      <c r="I73" t="s">
        <v>363</v>
      </c>
      <c r="J73" t="s">
        <v>378</v>
      </c>
      <c r="K73" t="s">
        <v>361</v>
      </c>
      <c r="L73">
        <v>0</v>
      </c>
      <c r="M73">
        <v>0</v>
      </c>
      <c r="N73">
        <v>1</v>
      </c>
      <c r="O73">
        <v>0</v>
      </c>
      <c r="P73">
        <v>0</v>
      </c>
      <c r="Q73">
        <v>-1</v>
      </c>
      <c r="R73">
        <v>-1</v>
      </c>
      <c r="S73">
        <v>-1</v>
      </c>
      <c r="T73">
        <v>0</v>
      </c>
      <c r="U73">
        <v>0</v>
      </c>
      <c r="V73">
        <v>0</v>
      </c>
      <c r="W73">
        <v>0</v>
      </c>
      <c r="X73">
        <v>2</v>
      </c>
      <c r="Y73">
        <v>1</v>
      </c>
      <c r="Z73">
        <v>0</v>
      </c>
      <c r="AA73">
        <v>-1</v>
      </c>
      <c r="AB73">
        <v>-1</v>
      </c>
      <c r="AC73">
        <v>-1</v>
      </c>
      <c r="AD73">
        <v>-1</v>
      </c>
      <c r="AE73">
        <v>0</v>
      </c>
      <c r="AF73">
        <v>-1</v>
      </c>
      <c r="AG73">
        <v>1</v>
      </c>
      <c r="AH73">
        <v>-1</v>
      </c>
      <c r="AI73">
        <v>1</v>
      </c>
      <c r="AJ73">
        <v>1</v>
      </c>
      <c r="AK73">
        <v>-1</v>
      </c>
      <c r="AL73">
        <v>0</v>
      </c>
      <c r="AM73">
        <v>-1</v>
      </c>
      <c r="AN73">
        <v>-1</v>
      </c>
      <c r="AO73">
        <v>0</v>
      </c>
      <c r="AP73">
        <v>0</v>
      </c>
      <c r="AQ73">
        <v>-1</v>
      </c>
      <c r="AR73">
        <v>0</v>
      </c>
      <c r="AS73">
        <v>-1</v>
      </c>
      <c r="AT73">
        <v>-1</v>
      </c>
      <c r="AU73">
        <v>0</v>
      </c>
      <c r="AV73">
        <v>-1</v>
      </c>
      <c r="AW73">
        <v>1</v>
      </c>
      <c r="AX73">
        <v>-1</v>
      </c>
      <c r="AY73">
        <v>1</v>
      </c>
      <c r="AZ73">
        <v>0</v>
      </c>
      <c r="BA73" t="s">
        <v>343</v>
      </c>
      <c r="BB73" t="s">
        <v>399</v>
      </c>
      <c r="BC73" t="s">
        <v>343</v>
      </c>
      <c r="BD73" t="s">
        <v>343</v>
      </c>
      <c r="BE73" t="s">
        <v>343</v>
      </c>
      <c r="BF73" t="s">
        <v>343</v>
      </c>
      <c r="BG73" t="s">
        <v>343</v>
      </c>
      <c r="BH73" t="s">
        <v>343</v>
      </c>
      <c r="BI73" t="s">
        <v>343</v>
      </c>
      <c r="BJ73" t="s">
        <v>343</v>
      </c>
      <c r="BK73" t="s">
        <v>343</v>
      </c>
      <c r="BL73" t="s">
        <v>463</v>
      </c>
      <c r="BM73" t="s">
        <v>343</v>
      </c>
      <c r="BN73" t="s">
        <v>343</v>
      </c>
      <c r="BO73" t="s">
        <v>343</v>
      </c>
      <c r="BP73" t="s">
        <v>343</v>
      </c>
      <c r="BQ73" t="s">
        <v>343</v>
      </c>
      <c r="BR73" t="s">
        <v>343</v>
      </c>
      <c r="BS73" t="s">
        <v>343</v>
      </c>
      <c r="BT73" t="s">
        <v>392</v>
      </c>
      <c r="BU73">
        <v>3.9780000000000002</v>
      </c>
      <c r="BV73">
        <v>-0.274493773</v>
      </c>
      <c r="BW73">
        <v>-2.2562860000000001E-2</v>
      </c>
      <c r="BX73">
        <v>1</v>
      </c>
      <c r="BY73">
        <v>0</v>
      </c>
      <c r="BZ73">
        <v>100</v>
      </c>
      <c r="CA73">
        <v>2</v>
      </c>
      <c r="CB73">
        <v>1</v>
      </c>
      <c r="CC73">
        <v>3</v>
      </c>
      <c r="CD73">
        <v>0.73</v>
      </c>
      <c r="CE73">
        <v>3.69</v>
      </c>
      <c r="CF73">
        <v>362</v>
      </c>
      <c r="CG73">
        <v>0.80110497199999997</v>
      </c>
      <c r="CH73">
        <v>40</v>
      </c>
      <c r="CI73">
        <v>52</v>
      </c>
      <c r="CJ73" t="s">
        <v>1003</v>
      </c>
      <c r="CK73" t="s">
        <v>1001</v>
      </c>
      <c r="CL73" t="s">
        <v>1014</v>
      </c>
      <c r="CM73" t="s">
        <v>1014</v>
      </c>
      <c r="CN73" t="s">
        <v>993</v>
      </c>
      <c r="CO73" t="s">
        <v>1021</v>
      </c>
      <c r="CP73" t="s">
        <v>1035</v>
      </c>
      <c r="CQ73" t="s">
        <v>1026</v>
      </c>
      <c r="CR73" t="s">
        <v>1022</v>
      </c>
      <c r="CS73" t="s">
        <v>1022</v>
      </c>
      <c r="CT73" t="s">
        <v>1073</v>
      </c>
      <c r="CU73" t="s">
        <v>1029</v>
      </c>
      <c r="CV73" t="s">
        <v>1028</v>
      </c>
      <c r="CW73" t="s">
        <v>1028</v>
      </c>
      <c r="CX73" t="s">
        <v>1004</v>
      </c>
      <c r="CY73" t="s">
        <v>993</v>
      </c>
      <c r="CZ73" t="s">
        <v>992</v>
      </c>
      <c r="DA73">
        <v>4609</v>
      </c>
      <c r="DB73">
        <v>588</v>
      </c>
      <c r="DC73">
        <v>0</v>
      </c>
      <c r="DD73" t="s">
        <v>1004</v>
      </c>
      <c r="DE73" s="47">
        <v>7.1065989999999996E-2</v>
      </c>
      <c r="DF73" s="47">
        <v>0.68527918799999998</v>
      </c>
      <c r="DG73" s="47">
        <v>0.95744680900000001</v>
      </c>
      <c r="DH73" t="s">
        <v>1126</v>
      </c>
    </row>
    <row r="74" spans="1:112" x14ac:dyDescent="0.25">
      <c r="A74" t="s">
        <v>247</v>
      </c>
      <c r="B74" t="s">
        <v>356</v>
      </c>
      <c r="C74" t="s">
        <v>368</v>
      </c>
      <c r="D74" t="s">
        <v>367</v>
      </c>
      <c r="E74" t="s">
        <v>381</v>
      </c>
      <c r="F74" s="42" t="s">
        <v>1101</v>
      </c>
      <c r="G74" t="s">
        <v>365</v>
      </c>
      <c r="H74" t="s">
        <v>359</v>
      </c>
      <c r="I74" t="s">
        <v>363</v>
      </c>
      <c r="J74" t="s">
        <v>378</v>
      </c>
      <c r="K74" t="s">
        <v>176</v>
      </c>
      <c r="L74">
        <v>0</v>
      </c>
      <c r="M74">
        <v>0</v>
      </c>
      <c r="N74">
        <v>1</v>
      </c>
      <c r="O74">
        <v>0</v>
      </c>
      <c r="P74">
        <v>0</v>
      </c>
      <c r="Q74">
        <v>-1</v>
      </c>
      <c r="R74">
        <v>-1</v>
      </c>
      <c r="S74">
        <v>-1</v>
      </c>
      <c r="T74">
        <v>0</v>
      </c>
      <c r="U74">
        <v>-1</v>
      </c>
      <c r="V74">
        <v>0</v>
      </c>
      <c r="W74">
        <v>0</v>
      </c>
      <c r="X74">
        <v>0</v>
      </c>
      <c r="Y74">
        <v>-1</v>
      </c>
      <c r="Z74">
        <v>0</v>
      </c>
      <c r="AA74">
        <v>-1</v>
      </c>
      <c r="AB74">
        <v>-1</v>
      </c>
      <c r="AC74">
        <v>0</v>
      </c>
      <c r="AD74">
        <v>-1</v>
      </c>
      <c r="AE74">
        <v>0</v>
      </c>
      <c r="AF74">
        <v>-1</v>
      </c>
      <c r="AG74">
        <v>1</v>
      </c>
      <c r="AH74">
        <v>-1</v>
      </c>
      <c r="AI74">
        <v>1</v>
      </c>
      <c r="AJ74">
        <v>0</v>
      </c>
      <c r="AK74">
        <v>-1</v>
      </c>
      <c r="AL74">
        <v>0</v>
      </c>
      <c r="AM74">
        <v>0</v>
      </c>
      <c r="AN74">
        <v>0</v>
      </c>
      <c r="AO74">
        <v>-1</v>
      </c>
      <c r="AP74">
        <v>-1</v>
      </c>
      <c r="AQ74">
        <v>0</v>
      </c>
      <c r="AR74">
        <v>0</v>
      </c>
      <c r="AS74">
        <v>0</v>
      </c>
      <c r="AT74">
        <v>-1</v>
      </c>
      <c r="AU74">
        <v>-1</v>
      </c>
      <c r="AV74">
        <v>0</v>
      </c>
      <c r="AW74">
        <v>1</v>
      </c>
      <c r="AX74">
        <v>-1</v>
      </c>
      <c r="AY74">
        <v>0</v>
      </c>
      <c r="AZ74">
        <v>0</v>
      </c>
      <c r="BA74" t="s">
        <v>343</v>
      </c>
      <c r="BB74" t="s">
        <v>343</v>
      </c>
      <c r="BC74" t="s">
        <v>343</v>
      </c>
      <c r="BD74" t="s">
        <v>343</v>
      </c>
      <c r="BE74" t="s">
        <v>343</v>
      </c>
      <c r="BF74" t="s">
        <v>343</v>
      </c>
      <c r="BG74" t="s">
        <v>806</v>
      </c>
      <c r="BH74" t="s">
        <v>343</v>
      </c>
      <c r="BI74" t="s">
        <v>343</v>
      </c>
      <c r="BJ74" t="s">
        <v>343</v>
      </c>
      <c r="BK74" t="s">
        <v>343</v>
      </c>
      <c r="BL74" t="s">
        <v>343</v>
      </c>
      <c r="BM74" t="s">
        <v>343</v>
      </c>
      <c r="BN74" t="s">
        <v>493</v>
      </c>
      <c r="BO74" t="s">
        <v>343</v>
      </c>
      <c r="BP74" t="s">
        <v>343</v>
      </c>
      <c r="BQ74" t="s">
        <v>343</v>
      </c>
      <c r="BR74" t="s">
        <v>343</v>
      </c>
      <c r="BS74" t="s">
        <v>343</v>
      </c>
      <c r="BT74" t="s">
        <v>176</v>
      </c>
      <c r="BU74">
        <v>13.538600000000001</v>
      </c>
      <c r="BV74">
        <v>-0.59643521499999996</v>
      </c>
      <c r="BW74">
        <v>-0.24793605899999999</v>
      </c>
      <c r="BX74">
        <v>2</v>
      </c>
      <c r="BY74">
        <v>0</v>
      </c>
      <c r="BZ74">
        <v>95</v>
      </c>
      <c r="CA74">
        <v>1</v>
      </c>
      <c r="CB74">
        <v>2</v>
      </c>
      <c r="CC74">
        <v>3</v>
      </c>
      <c r="CD74">
        <v>0.56000000000000005</v>
      </c>
      <c r="CE74">
        <v>3.82</v>
      </c>
      <c r="CF74">
        <v>304</v>
      </c>
      <c r="CG74">
        <v>0.79934210500000002</v>
      </c>
      <c r="CH74">
        <v>65</v>
      </c>
      <c r="CI74">
        <v>68</v>
      </c>
      <c r="CJ74" t="s">
        <v>1006</v>
      </c>
      <c r="CK74" t="s">
        <v>1001</v>
      </c>
      <c r="CL74" t="s">
        <v>1014</v>
      </c>
      <c r="CM74" t="s">
        <v>1014</v>
      </c>
      <c r="CN74" t="s">
        <v>993</v>
      </c>
      <c r="CO74" t="s">
        <v>1021</v>
      </c>
      <c r="CP74" t="s">
        <v>1035</v>
      </c>
      <c r="CQ74" t="s">
        <v>1026</v>
      </c>
      <c r="CR74" t="s">
        <v>1046</v>
      </c>
      <c r="CS74" t="s">
        <v>1017</v>
      </c>
      <c r="CT74" t="s">
        <v>997</v>
      </c>
      <c r="CU74" t="s">
        <v>997</v>
      </c>
      <c r="CV74" t="s">
        <v>1008</v>
      </c>
      <c r="CW74" t="s">
        <v>1008</v>
      </c>
      <c r="CX74" t="s">
        <v>1015</v>
      </c>
      <c r="CY74" t="s">
        <v>993</v>
      </c>
      <c r="CZ74" t="s">
        <v>992</v>
      </c>
      <c r="DA74">
        <v>1663</v>
      </c>
      <c r="DB74">
        <v>588</v>
      </c>
      <c r="DC74">
        <v>0</v>
      </c>
      <c r="DD74" t="s">
        <v>1015</v>
      </c>
      <c r="DE74" s="47">
        <v>5.3892216E-2</v>
      </c>
      <c r="DF74" s="47">
        <v>0.65269461100000004</v>
      </c>
      <c r="DG74" s="47">
        <v>1</v>
      </c>
      <c r="DH74" t="s">
        <v>1129</v>
      </c>
    </row>
    <row r="75" spans="1:112" x14ac:dyDescent="0.25">
      <c r="A75" t="s">
        <v>809</v>
      </c>
      <c r="B75" t="s">
        <v>356</v>
      </c>
      <c r="C75" t="s">
        <v>368</v>
      </c>
      <c r="D75" t="s">
        <v>367</v>
      </c>
      <c r="E75" t="s">
        <v>366</v>
      </c>
      <c r="F75" s="42" t="s">
        <v>1101</v>
      </c>
      <c r="G75" t="s">
        <v>365</v>
      </c>
      <c r="H75" t="s">
        <v>359</v>
      </c>
      <c r="I75" t="s">
        <v>363</v>
      </c>
      <c r="J75" t="s">
        <v>378</v>
      </c>
      <c r="K75" t="s">
        <v>402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-2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0</v>
      </c>
      <c r="AY75">
        <v>0</v>
      </c>
      <c r="AZ75">
        <v>0</v>
      </c>
      <c r="BA75" t="s">
        <v>343</v>
      </c>
      <c r="BB75" t="s">
        <v>444</v>
      </c>
      <c r="BC75" t="s">
        <v>343</v>
      </c>
      <c r="BD75" t="s">
        <v>343</v>
      </c>
      <c r="BE75" t="s">
        <v>343</v>
      </c>
      <c r="BF75" t="s">
        <v>343</v>
      </c>
      <c r="BG75" t="s">
        <v>343</v>
      </c>
      <c r="BH75" t="s">
        <v>343</v>
      </c>
      <c r="BI75" t="s">
        <v>343</v>
      </c>
      <c r="BJ75" t="s">
        <v>343</v>
      </c>
      <c r="BK75" t="s">
        <v>343</v>
      </c>
      <c r="BL75" t="s">
        <v>343</v>
      </c>
      <c r="BM75" t="s">
        <v>343</v>
      </c>
      <c r="BN75" t="s">
        <v>343</v>
      </c>
      <c r="BO75" t="s">
        <v>343</v>
      </c>
      <c r="BP75" t="s">
        <v>343</v>
      </c>
      <c r="BQ75" t="s">
        <v>343</v>
      </c>
      <c r="BR75" t="s">
        <v>343</v>
      </c>
      <c r="BS75" t="s">
        <v>343</v>
      </c>
      <c r="BT75" t="s">
        <v>176</v>
      </c>
      <c r="BU75">
        <v>12.131500000000001</v>
      </c>
      <c r="BV75">
        <v>0.50905824499999996</v>
      </c>
      <c r="BW75">
        <v>0.82569375700000003</v>
      </c>
      <c r="BX75">
        <v>0</v>
      </c>
      <c r="BY75">
        <v>1</v>
      </c>
      <c r="BZ75">
        <v>97</v>
      </c>
      <c r="CA75">
        <v>3</v>
      </c>
      <c r="CB75">
        <v>2</v>
      </c>
      <c r="CC75">
        <v>5</v>
      </c>
      <c r="CD75">
        <v>0.56999999999999995</v>
      </c>
      <c r="CE75">
        <v>2.21</v>
      </c>
      <c r="CF75">
        <v>1119</v>
      </c>
      <c r="CG75">
        <v>0.86684539800000004</v>
      </c>
      <c r="CH75">
        <v>82</v>
      </c>
      <c r="CI75">
        <v>83</v>
      </c>
      <c r="CJ75" t="s">
        <v>1003</v>
      </c>
      <c r="CK75" t="s">
        <v>1001</v>
      </c>
      <c r="CL75" t="s">
        <v>1002</v>
      </c>
      <c r="CM75" t="s">
        <v>1002</v>
      </c>
      <c r="CN75" t="s">
        <v>993</v>
      </c>
      <c r="CO75" t="s">
        <v>1021</v>
      </c>
      <c r="CP75" t="s">
        <v>1051</v>
      </c>
      <c r="CQ75" t="s">
        <v>1032</v>
      </c>
      <c r="CR75" t="s">
        <v>1063</v>
      </c>
      <c r="CS75" t="s">
        <v>1010</v>
      </c>
      <c r="CT75" t="s">
        <v>997</v>
      </c>
      <c r="CU75" t="s">
        <v>997</v>
      </c>
      <c r="CV75" t="s">
        <v>1016</v>
      </c>
      <c r="CW75" t="s">
        <v>1008</v>
      </c>
      <c r="CX75" t="s">
        <v>1004</v>
      </c>
      <c r="CY75" t="s">
        <v>993</v>
      </c>
      <c r="CZ75" t="s">
        <v>992</v>
      </c>
      <c r="DA75">
        <v>111</v>
      </c>
      <c r="DB75">
        <v>42</v>
      </c>
      <c r="DC75">
        <v>0</v>
      </c>
      <c r="DD75" t="s">
        <v>1004</v>
      </c>
      <c r="DE75" s="47">
        <v>4.302926E-2</v>
      </c>
      <c r="DF75" s="47">
        <v>0.79173838200000002</v>
      </c>
      <c r="DG75" s="47">
        <v>0.98924731200000005</v>
      </c>
      <c r="DH75" t="s">
        <v>1126</v>
      </c>
    </row>
    <row r="76" spans="1:112" x14ac:dyDescent="0.25">
      <c r="A76" t="s">
        <v>808</v>
      </c>
      <c r="B76" t="s">
        <v>356</v>
      </c>
      <c r="C76" t="s">
        <v>355</v>
      </c>
      <c r="D76" t="s">
        <v>367</v>
      </c>
      <c r="E76" t="s">
        <v>366</v>
      </c>
      <c r="F76" s="42" t="s">
        <v>1101</v>
      </c>
      <c r="G76" t="s">
        <v>365</v>
      </c>
      <c r="H76" t="s">
        <v>359</v>
      </c>
      <c r="I76" t="s">
        <v>387</v>
      </c>
      <c r="J76" t="s">
        <v>378</v>
      </c>
      <c r="K76" t="s">
        <v>361</v>
      </c>
      <c r="L76">
        <v>0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-1</v>
      </c>
      <c r="V76">
        <v>0</v>
      </c>
      <c r="W76">
        <v>0</v>
      </c>
      <c r="X76">
        <v>0</v>
      </c>
      <c r="Y76">
        <v>1</v>
      </c>
      <c r="Z76">
        <v>0</v>
      </c>
      <c r="AA76">
        <v>-2</v>
      </c>
      <c r="AB76">
        <v>-2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-1</v>
      </c>
      <c r="AN76">
        <v>-1</v>
      </c>
      <c r="AO76">
        <v>-1</v>
      </c>
      <c r="AP76">
        <v>-1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-1</v>
      </c>
      <c r="AW76">
        <v>1</v>
      </c>
      <c r="AX76">
        <v>0</v>
      </c>
      <c r="AY76">
        <v>1</v>
      </c>
      <c r="AZ76">
        <v>0</v>
      </c>
      <c r="BA76" t="s">
        <v>343</v>
      </c>
      <c r="BB76" t="s">
        <v>399</v>
      </c>
      <c r="BC76" t="s">
        <v>343</v>
      </c>
      <c r="BD76" t="s">
        <v>343</v>
      </c>
      <c r="BE76" t="s">
        <v>343</v>
      </c>
      <c r="BF76" t="s">
        <v>343</v>
      </c>
      <c r="BG76" t="s">
        <v>343</v>
      </c>
      <c r="BH76" t="s">
        <v>343</v>
      </c>
      <c r="BI76" t="s">
        <v>343</v>
      </c>
      <c r="BJ76" t="s">
        <v>343</v>
      </c>
      <c r="BK76" t="s">
        <v>343</v>
      </c>
      <c r="BL76" t="s">
        <v>343</v>
      </c>
      <c r="BM76" t="s">
        <v>343</v>
      </c>
      <c r="BN76" t="s">
        <v>343</v>
      </c>
      <c r="BO76" t="s">
        <v>343</v>
      </c>
      <c r="BP76" t="s">
        <v>343</v>
      </c>
      <c r="BQ76" t="s">
        <v>343</v>
      </c>
      <c r="BR76" t="s">
        <v>343</v>
      </c>
      <c r="BS76" t="s">
        <v>343</v>
      </c>
      <c r="BT76" t="s">
        <v>392</v>
      </c>
      <c r="BU76">
        <v>10.996600000000001</v>
      </c>
      <c r="BV76">
        <v>0.207324013</v>
      </c>
      <c r="BW76">
        <v>0.30942596700000002</v>
      </c>
      <c r="BX76">
        <v>1</v>
      </c>
      <c r="BY76">
        <v>5</v>
      </c>
      <c r="BZ76">
        <v>95</v>
      </c>
      <c r="CA76">
        <v>2</v>
      </c>
      <c r="CB76">
        <v>2</v>
      </c>
      <c r="CC76">
        <v>4</v>
      </c>
      <c r="CD76">
        <v>0.8</v>
      </c>
      <c r="CE76">
        <v>1.96</v>
      </c>
      <c r="CF76">
        <v>234</v>
      </c>
      <c r="CG76">
        <v>0.79487179500000005</v>
      </c>
      <c r="CH76">
        <v>80</v>
      </c>
      <c r="CI76">
        <v>81</v>
      </c>
      <c r="CJ76" t="s">
        <v>1006</v>
      </c>
      <c r="CK76" t="s">
        <v>1001</v>
      </c>
      <c r="CL76" t="s">
        <v>1005</v>
      </c>
      <c r="CM76" t="s">
        <v>1005</v>
      </c>
      <c r="CN76" t="s">
        <v>993</v>
      </c>
      <c r="CO76" t="s">
        <v>1021</v>
      </c>
      <c r="CP76" t="s">
        <v>1035</v>
      </c>
      <c r="CQ76" t="s">
        <v>1026</v>
      </c>
      <c r="CR76" t="s">
        <v>1061</v>
      </c>
      <c r="CS76" t="s">
        <v>1026</v>
      </c>
      <c r="CT76" t="s">
        <v>997</v>
      </c>
      <c r="CU76" t="s">
        <v>997</v>
      </c>
      <c r="CV76" t="s">
        <v>1062</v>
      </c>
      <c r="CW76" t="s">
        <v>1026</v>
      </c>
      <c r="CX76" t="s">
        <v>1004</v>
      </c>
      <c r="CY76" t="s">
        <v>993</v>
      </c>
      <c r="CZ76" t="s">
        <v>1007</v>
      </c>
      <c r="DA76">
        <v>215</v>
      </c>
      <c r="DB76">
        <v>91</v>
      </c>
      <c r="DC76">
        <v>1</v>
      </c>
      <c r="DD76" t="s">
        <v>1004</v>
      </c>
      <c r="DE76" s="47">
        <v>8.6206900000000003E-3</v>
      </c>
      <c r="DF76" s="47">
        <v>0.70689655200000001</v>
      </c>
      <c r="DG76" s="47">
        <v>0.96470588199999996</v>
      </c>
      <c r="DH76" t="s">
        <v>1137</v>
      </c>
    </row>
    <row r="77" spans="1:112" x14ac:dyDescent="0.25">
      <c r="A77" t="s">
        <v>807</v>
      </c>
      <c r="B77" t="s">
        <v>356</v>
      </c>
      <c r="C77" t="s">
        <v>388</v>
      </c>
      <c r="D77" t="s">
        <v>367</v>
      </c>
      <c r="E77" t="s">
        <v>366</v>
      </c>
      <c r="F77" s="42" t="s">
        <v>1101</v>
      </c>
      <c r="G77" t="s">
        <v>365</v>
      </c>
      <c r="H77" t="s">
        <v>364</v>
      </c>
      <c r="I77" t="s">
        <v>363</v>
      </c>
      <c r="J77" t="s">
        <v>349</v>
      </c>
      <c r="K77" t="s">
        <v>377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1</v>
      </c>
      <c r="AA77">
        <v>-1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-1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-1</v>
      </c>
      <c r="AW77">
        <v>0</v>
      </c>
      <c r="AX77">
        <v>0</v>
      </c>
      <c r="AY77">
        <v>0</v>
      </c>
      <c r="AZ77">
        <v>-1</v>
      </c>
      <c r="BA77" t="s">
        <v>343</v>
      </c>
      <c r="BB77" t="s">
        <v>343</v>
      </c>
      <c r="BC77" t="s">
        <v>428</v>
      </c>
      <c r="BD77" t="s">
        <v>343</v>
      </c>
      <c r="BE77" t="s">
        <v>343</v>
      </c>
      <c r="BF77" t="s">
        <v>343</v>
      </c>
      <c r="BG77" t="s">
        <v>806</v>
      </c>
      <c r="BH77" t="s">
        <v>343</v>
      </c>
      <c r="BI77" t="s">
        <v>343</v>
      </c>
      <c r="BJ77" t="s">
        <v>343</v>
      </c>
      <c r="BK77" t="s">
        <v>637</v>
      </c>
      <c r="BL77" t="s">
        <v>343</v>
      </c>
      <c r="BM77" t="s">
        <v>343</v>
      </c>
      <c r="BN77" t="s">
        <v>343</v>
      </c>
      <c r="BO77" t="s">
        <v>343</v>
      </c>
      <c r="BP77" t="s">
        <v>343</v>
      </c>
      <c r="BQ77" t="s">
        <v>645</v>
      </c>
      <c r="BR77" t="s">
        <v>343</v>
      </c>
      <c r="BS77" t="s">
        <v>343</v>
      </c>
      <c r="BT77" t="s">
        <v>176</v>
      </c>
      <c r="BU77">
        <v>10.255000000000001</v>
      </c>
      <c r="BV77">
        <v>0.24916751300000001</v>
      </c>
      <c r="BW77">
        <v>0</v>
      </c>
      <c r="BX77">
        <v>0</v>
      </c>
      <c r="BY77">
        <v>2</v>
      </c>
      <c r="BZ77">
        <v>97</v>
      </c>
      <c r="CA77">
        <v>3</v>
      </c>
      <c r="CB77">
        <v>2</v>
      </c>
      <c r="CC77">
        <v>5</v>
      </c>
      <c r="CD77" t="s">
        <v>176</v>
      </c>
      <c r="CE77" t="s">
        <v>176</v>
      </c>
      <c r="CF77">
        <v>631</v>
      </c>
      <c r="CG77">
        <v>0.90491283700000003</v>
      </c>
      <c r="CH77">
        <v>66</v>
      </c>
      <c r="CI77">
        <v>67</v>
      </c>
      <c r="CJ77" t="s">
        <v>1003</v>
      </c>
      <c r="CK77" t="s">
        <v>1001</v>
      </c>
      <c r="CL77" t="s">
        <v>993</v>
      </c>
      <c r="CM77" t="s">
        <v>993</v>
      </c>
      <c r="CN77">
        <v>1.7</v>
      </c>
      <c r="CO77" t="s">
        <v>1021</v>
      </c>
      <c r="CP77" t="s">
        <v>1042</v>
      </c>
      <c r="CQ77" t="s">
        <v>1012</v>
      </c>
      <c r="CR77" t="s">
        <v>1022</v>
      </c>
      <c r="CS77" t="s">
        <v>1022</v>
      </c>
      <c r="CT77" t="s">
        <v>997</v>
      </c>
      <c r="CU77" t="s">
        <v>997</v>
      </c>
      <c r="CV77" t="s">
        <v>1009</v>
      </c>
      <c r="CW77" t="s">
        <v>1008</v>
      </c>
      <c r="CX77" t="s">
        <v>1004</v>
      </c>
      <c r="CY77" t="s">
        <v>993</v>
      </c>
      <c r="CZ77" t="s">
        <v>992</v>
      </c>
      <c r="DA77">
        <v>345</v>
      </c>
      <c r="DB77">
        <v>122</v>
      </c>
      <c r="DC77">
        <v>0</v>
      </c>
      <c r="DD77" t="s">
        <v>1004</v>
      </c>
      <c r="DE77" s="47">
        <v>3.8235294000000003E-2</v>
      </c>
      <c r="DF77" s="47">
        <v>0.82647058799999995</v>
      </c>
      <c r="DG77" s="47">
        <v>0.98596491200000003</v>
      </c>
      <c r="DH77" t="s">
        <v>1129</v>
      </c>
    </row>
    <row r="78" spans="1:112" x14ac:dyDescent="0.25">
      <c r="A78" t="s">
        <v>805</v>
      </c>
      <c r="B78" t="s">
        <v>356</v>
      </c>
      <c r="C78" t="s">
        <v>355</v>
      </c>
      <c r="D78" t="s">
        <v>367</v>
      </c>
      <c r="E78" t="s">
        <v>366</v>
      </c>
      <c r="F78" s="42" t="s">
        <v>1101</v>
      </c>
      <c r="G78" t="s">
        <v>365</v>
      </c>
      <c r="H78" t="s">
        <v>379</v>
      </c>
      <c r="I78" t="s">
        <v>363</v>
      </c>
      <c r="J78" t="s">
        <v>176</v>
      </c>
      <c r="K78" t="s">
        <v>402</v>
      </c>
      <c r="L78">
        <v>0</v>
      </c>
      <c r="M78">
        <v>0</v>
      </c>
      <c r="N78">
        <v>1</v>
      </c>
      <c r="O78">
        <v>-1</v>
      </c>
      <c r="P78">
        <v>0</v>
      </c>
      <c r="Q78">
        <v>-1</v>
      </c>
      <c r="R78">
        <v>-1</v>
      </c>
      <c r="S78">
        <v>-1</v>
      </c>
      <c r="T78">
        <v>0</v>
      </c>
      <c r="U78">
        <v>2</v>
      </c>
      <c r="V78">
        <v>0</v>
      </c>
      <c r="W78">
        <v>0</v>
      </c>
      <c r="X78">
        <v>0</v>
      </c>
      <c r="Y78">
        <v>0</v>
      </c>
      <c r="Z78">
        <v>2</v>
      </c>
      <c r="AA78">
        <v>-1</v>
      </c>
      <c r="AB78">
        <v>-1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-1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-1</v>
      </c>
      <c r="AP78">
        <v>-1</v>
      </c>
      <c r="AQ78">
        <v>0</v>
      </c>
      <c r="AR78">
        <v>0</v>
      </c>
      <c r="AS78">
        <v>-1</v>
      </c>
      <c r="AT78">
        <v>0</v>
      </c>
      <c r="AU78">
        <v>0</v>
      </c>
      <c r="AV78">
        <v>0</v>
      </c>
      <c r="AW78">
        <v>1</v>
      </c>
      <c r="AX78">
        <v>-1</v>
      </c>
      <c r="AY78">
        <v>1</v>
      </c>
      <c r="AZ78">
        <v>0</v>
      </c>
      <c r="BA78" t="s">
        <v>343</v>
      </c>
      <c r="BB78" t="s">
        <v>399</v>
      </c>
      <c r="BC78" t="s">
        <v>343</v>
      </c>
      <c r="BD78" t="s">
        <v>343</v>
      </c>
      <c r="BE78" t="s">
        <v>343</v>
      </c>
      <c r="BF78" t="s">
        <v>343</v>
      </c>
      <c r="BG78" t="s">
        <v>343</v>
      </c>
      <c r="BH78" t="s">
        <v>343</v>
      </c>
      <c r="BI78" t="s">
        <v>343</v>
      </c>
      <c r="BJ78" t="s">
        <v>343</v>
      </c>
      <c r="BK78" t="s">
        <v>343</v>
      </c>
      <c r="BL78" t="s">
        <v>343</v>
      </c>
      <c r="BM78" t="s">
        <v>343</v>
      </c>
      <c r="BN78" t="s">
        <v>343</v>
      </c>
      <c r="BO78" t="s">
        <v>343</v>
      </c>
      <c r="BP78" t="s">
        <v>343</v>
      </c>
      <c r="BQ78" t="s">
        <v>343</v>
      </c>
      <c r="BR78" t="s">
        <v>343</v>
      </c>
      <c r="BS78" t="s">
        <v>343</v>
      </c>
      <c r="BT78" t="s">
        <v>176</v>
      </c>
      <c r="BU78">
        <v>19.090499999999999</v>
      </c>
      <c r="BV78" t="s">
        <v>176</v>
      </c>
      <c r="BW78" t="s">
        <v>176</v>
      </c>
      <c r="BX78">
        <v>2</v>
      </c>
      <c r="BY78">
        <v>5</v>
      </c>
      <c r="BZ78">
        <v>90</v>
      </c>
      <c r="CA78">
        <v>1</v>
      </c>
      <c r="CB78">
        <v>2</v>
      </c>
      <c r="CC78">
        <v>3</v>
      </c>
      <c r="CD78">
        <v>0.62</v>
      </c>
      <c r="CE78">
        <v>1.76</v>
      </c>
      <c r="CF78">
        <v>174</v>
      </c>
      <c r="CG78">
        <v>0.82183908000000006</v>
      </c>
      <c r="CH78">
        <v>39</v>
      </c>
      <c r="CI78">
        <v>40</v>
      </c>
      <c r="CJ78" t="s">
        <v>1006</v>
      </c>
      <c r="CK78" t="s">
        <v>1001</v>
      </c>
      <c r="CL78" t="s">
        <v>993</v>
      </c>
      <c r="CM78" t="s">
        <v>993</v>
      </c>
      <c r="CN78">
        <v>3.9</v>
      </c>
      <c r="CO78" t="s">
        <v>1021</v>
      </c>
      <c r="CP78" t="s">
        <v>1020</v>
      </c>
      <c r="CQ78" t="s">
        <v>1019</v>
      </c>
      <c r="CR78" t="s">
        <v>1046</v>
      </c>
      <c r="CS78" t="s">
        <v>1017</v>
      </c>
      <c r="CT78" t="s">
        <v>997</v>
      </c>
      <c r="CU78" t="s">
        <v>997</v>
      </c>
      <c r="CV78" t="s">
        <v>1045</v>
      </c>
      <c r="CW78" t="s">
        <v>1008</v>
      </c>
      <c r="CX78" t="s">
        <v>1004</v>
      </c>
      <c r="CY78" t="s">
        <v>993</v>
      </c>
      <c r="CZ78" t="s">
        <v>992</v>
      </c>
      <c r="DA78">
        <v>98</v>
      </c>
      <c r="DB78">
        <v>87</v>
      </c>
      <c r="DC78">
        <v>0</v>
      </c>
      <c r="DD78" t="s">
        <v>1004</v>
      </c>
      <c r="DE78" s="47">
        <v>4.9382716E-2</v>
      </c>
      <c r="DF78" s="47">
        <v>0.75308642000000003</v>
      </c>
      <c r="DG78" s="47">
        <v>0.98387096799999996</v>
      </c>
      <c r="DH78" t="s">
        <v>1129</v>
      </c>
    </row>
    <row r="79" spans="1:112" x14ac:dyDescent="0.25">
      <c r="A79" t="s">
        <v>804</v>
      </c>
      <c r="B79" t="s">
        <v>356</v>
      </c>
      <c r="C79" t="s">
        <v>388</v>
      </c>
      <c r="D79" t="s">
        <v>354</v>
      </c>
      <c r="E79" t="s">
        <v>353</v>
      </c>
      <c r="F79" s="42" t="s">
        <v>1101</v>
      </c>
      <c r="G79" t="s">
        <v>365</v>
      </c>
      <c r="H79" t="s">
        <v>359</v>
      </c>
      <c r="I79" t="s">
        <v>387</v>
      </c>
      <c r="J79" t="s">
        <v>378</v>
      </c>
      <c r="K79" t="s">
        <v>377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-1</v>
      </c>
      <c r="V79">
        <v>0</v>
      </c>
      <c r="W79">
        <v>0</v>
      </c>
      <c r="X79">
        <v>0</v>
      </c>
      <c r="Y79">
        <v>0</v>
      </c>
      <c r="Z79">
        <v>0</v>
      </c>
      <c r="AA79">
        <v>-2</v>
      </c>
      <c r="AB79">
        <v>-1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-1</v>
      </c>
      <c r="AN79">
        <v>0</v>
      </c>
      <c r="AO79">
        <v>-1</v>
      </c>
      <c r="AP79">
        <v>-1</v>
      </c>
      <c r="AQ79">
        <v>0</v>
      </c>
      <c r="AR79">
        <v>0</v>
      </c>
      <c r="AS79">
        <v>0</v>
      </c>
      <c r="AT79">
        <v>0</v>
      </c>
      <c r="AU79">
        <v>-1</v>
      </c>
      <c r="AV79">
        <v>-1</v>
      </c>
      <c r="AW79">
        <v>0</v>
      </c>
      <c r="AX79">
        <v>0</v>
      </c>
      <c r="AY79">
        <v>0</v>
      </c>
      <c r="AZ79">
        <v>0</v>
      </c>
      <c r="BA79" t="s">
        <v>343</v>
      </c>
      <c r="BB79" t="s">
        <v>343</v>
      </c>
      <c r="BC79" t="s">
        <v>428</v>
      </c>
      <c r="BD79" t="s">
        <v>343</v>
      </c>
      <c r="BE79" t="s">
        <v>343</v>
      </c>
      <c r="BF79" t="s">
        <v>343</v>
      </c>
      <c r="BG79" t="s">
        <v>343</v>
      </c>
      <c r="BH79" t="s">
        <v>343</v>
      </c>
      <c r="BI79" t="s">
        <v>343</v>
      </c>
      <c r="BJ79" t="s">
        <v>343</v>
      </c>
      <c r="BK79" t="s">
        <v>343</v>
      </c>
      <c r="BL79" t="s">
        <v>803</v>
      </c>
      <c r="BM79" t="s">
        <v>343</v>
      </c>
      <c r="BN79" t="s">
        <v>343</v>
      </c>
      <c r="BO79" t="s">
        <v>343</v>
      </c>
      <c r="BP79" t="s">
        <v>343</v>
      </c>
      <c r="BQ79" t="s">
        <v>343</v>
      </c>
      <c r="BR79" t="s">
        <v>343</v>
      </c>
      <c r="BS79" t="s">
        <v>343</v>
      </c>
      <c r="BT79" t="s">
        <v>176</v>
      </c>
      <c r="BU79">
        <v>11.969099999999999</v>
      </c>
      <c r="BV79">
        <v>-0.36392851100000001</v>
      </c>
      <c r="BW79">
        <v>-0.71100517600000002</v>
      </c>
      <c r="BX79">
        <v>2</v>
      </c>
      <c r="BY79">
        <v>0</v>
      </c>
      <c r="BZ79">
        <v>45</v>
      </c>
      <c r="CA79">
        <v>1</v>
      </c>
      <c r="CB79">
        <v>1</v>
      </c>
      <c r="CC79">
        <v>2</v>
      </c>
      <c r="CD79">
        <v>0.81</v>
      </c>
      <c r="CE79">
        <v>2</v>
      </c>
      <c r="CF79">
        <v>198</v>
      </c>
      <c r="CG79">
        <v>0.80808080800000004</v>
      </c>
      <c r="CH79">
        <v>54</v>
      </c>
      <c r="CI79">
        <v>54</v>
      </c>
      <c r="CJ79" t="s">
        <v>1003</v>
      </c>
      <c r="CK79" t="s">
        <v>1001</v>
      </c>
      <c r="CL79" t="s">
        <v>993</v>
      </c>
      <c r="CM79" t="s">
        <v>993</v>
      </c>
      <c r="CN79">
        <v>12</v>
      </c>
      <c r="CO79" t="s">
        <v>1001</v>
      </c>
      <c r="CP79" t="s">
        <v>1000</v>
      </c>
      <c r="CQ79" t="s">
        <v>999</v>
      </c>
      <c r="CR79" t="s">
        <v>1022</v>
      </c>
      <c r="CS79" t="s">
        <v>1022</v>
      </c>
      <c r="CT79" t="s">
        <v>997</v>
      </c>
      <c r="CU79" t="s">
        <v>997</v>
      </c>
      <c r="CV79" t="s">
        <v>1009</v>
      </c>
      <c r="CW79" t="s">
        <v>1008</v>
      </c>
      <c r="CX79" t="s">
        <v>994</v>
      </c>
      <c r="CY79" t="s">
        <v>993</v>
      </c>
      <c r="CZ79" t="s">
        <v>992</v>
      </c>
      <c r="DA79">
        <v>118</v>
      </c>
      <c r="DB79">
        <v>118</v>
      </c>
      <c r="DC79">
        <v>0</v>
      </c>
      <c r="DD79" t="s">
        <v>994</v>
      </c>
      <c r="DE79" s="47">
        <v>3.6697248000000002E-2</v>
      </c>
      <c r="DF79" s="47">
        <v>0.743119266</v>
      </c>
      <c r="DG79" s="47">
        <v>0.94186046499999998</v>
      </c>
      <c r="DH79" t="s">
        <v>1129</v>
      </c>
    </row>
    <row r="80" spans="1:112" x14ac:dyDescent="0.25">
      <c r="A80" t="s">
        <v>802</v>
      </c>
      <c r="B80" t="s">
        <v>356</v>
      </c>
      <c r="C80" t="s">
        <v>355</v>
      </c>
      <c r="D80" t="s">
        <v>354</v>
      </c>
      <c r="E80" t="s">
        <v>353</v>
      </c>
      <c r="F80" s="42" t="s">
        <v>1102</v>
      </c>
      <c r="G80" t="s">
        <v>380</v>
      </c>
      <c r="H80" t="s">
        <v>379</v>
      </c>
      <c r="I80" t="s">
        <v>358</v>
      </c>
      <c r="J80" t="s">
        <v>176</v>
      </c>
      <c r="K80" t="s">
        <v>361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2</v>
      </c>
      <c r="Y80">
        <v>0</v>
      </c>
      <c r="Z80">
        <v>0</v>
      </c>
      <c r="AA80">
        <v>-1</v>
      </c>
      <c r="AB80">
        <v>-1</v>
      </c>
      <c r="AC80">
        <v>0</v>
      </c>
      <c r="AD80">
        <v>-1</v>
      </c>
      <c r="AE80">
        <v>0</v>
      </c>
      <c r="AF80">
        <v>0</v>
      </c>
      <c r="AG80">
        <v>0</v>
      </c>
      <c r="AH80">
        <v>-1</v>
      </c>
      <c r="AI80">
        <v>1</v>
      </c>
      <c r="AJ80">
        <v>0</v>
      </c>
      <c r="AK80">
        <v>0</v>
      </c>
      <c r="AL80">
        <v>0</v>
      </c>
      <c r="AM80">
        <v>-1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-1</v>
      </c>
      <c r="AU80">
        <v>-1</v>
      </c>
      <c r="AV80">
        <v>-1</v>
      </c>
      <c r="AW80">
        <v>1</v>
      </c>
      <c r="AX80">
        <v>0</v>
      </c>
      <c r="AY80">
        <v>0</v>
      </c>
      <c r="AZ80">
        <v>0</v>
      </c>
      <c r="BA80" t="s">
        <v>343</v>
      </c>
      <c r="BB80" t="s">
        <v>399</v>
      </c>
      <c r="BC80" t="s">
        <v>343</v>
      </c>
      <c r="BD80" t="s">
        <v>343</v>
      </c>
      <c r="BE80" t="s">
        <v>343</v>
      </c>
      <c r="BF80" t="s">
        <v>343</v>
      </c>
      <c r="BG80" t="s">
        <v>343</v>
      </c>
      <c r="BH80" t="s">
        <v>343</v>
      </c>
      <c r="BI80" t="s">
        <v>343</v>
      </c>
      <c r="BJ80" t="s">
        <v>343</v>
      </c>
      <c r="BK80" t="s">
        <v>343</v>
      </c>
      <c r="BL80" t="s">
        <v>343</v>
      </c>
      <c r="BM80" t="s">
        <v>343</v>
      </c>
      <c r="BN80" t="s">
        <v>343</v>
      </c>
      <c r="BO80" t="s">
        <v>343</v>
      </c>
      <c r="BP80" t="s">
        <v>343</v>
      </c>
      <c r="BQ80" t="s">
        <v>343</v>
      </c>
      <c r="BR80" t="s">
        <v>343</v>
      </c>
      <c r="BS80" t="s">
        <v>343</v>
      </c>
      <c r="BT80" t="s">
        <v>176</v>
      </c>
      <c r="BU80">
        <v>6.66</v>
      </c>
      <c r="BV80" t="s">
        <v>176</v>
      </c>
      <c r="BW80" t="s">
        <v>176</v>
      </c>
      <c r="BX80">
        <v>1</v>
      </c>
      <c r="BY80">
        <v>0</v>
      </c>
      <c r="BZ80">
        <v>90</v>
      </c>
      <c r="CA80">
        <v>0</v>
      </c>
      <c r="CB80">
        <v>0</v>
      </c>
      <c r="CC80">
        <v>0</v>
      </c>
      <c r="CD80">
        <v>0.89</v>
      </c>
      <c r="CE80">
        <v>1.94</v>
      </c>
      <c r="CF80">
        <v>31</v>
      </c>
      <c r="CG80">
        <v>0.45161290300000001</v>
      </c>
      <c r="CH80">
        <v>50</v>
      </c>
      <c r="CI80">
        <v>51</v>
      </c>
      <c r="CJ80" t="s">
        <v>1003</v>
      </c>
      <c r="CK80" t="s">
        <v>1001</v>
      </c>
      <c r="CL80" t="s">
        <v>1077</v>
      </c>
      <c r="CM80" t="s">
        <v>1077</v>
      </c>
      <c r="CN80">
        <v>25</v>
      </c>
      <c r="CO80" t="s">
        <v>1001</v>
      </c>
      <c r="CP80" t="s">
        <v>1000</v>
      </c>
      <c r="CQ80" t="s">
        <v>999</v>
      </c>
      <c r="CR80" t="s">
        <v>1022</v>
      </c>
      <c r="CS80" t="s">
        <v>1022</v>
      </c>
      <c r="CT80" t="s">
        <v>997</v>
      </c>
      <c r="CU80" t="s">
        <v>997</v>
      </c>
      <c r="CV80" t="s">
        <v>1009</v>
      </c>
      <c r="CW80" t="s">
        <v>1008</v>
      </c>
      <c r="CX80" t="s">
        <v>994</v>
      </c>
      <c r="CY80" t="s">
        <v>993</v>
      </c>
      <c r="CZ80" t="s">
        <v>992</v>
      </c>
      <c r="DA80">
        <v>93</v>
      </c>
      <c r="DB80">
        <v>93</v>
      </c>
      <c r="DC80">
        <v>0</v>
      </c>
      <c r="DD80" t="s">
        <v>994</v>
      </c>
      <c r="DE80" s="47">
        <v>0</v>
      </c>
      <c r="DF80" s="47">
        <v>0.125</v>
      </c>
      <c r="DG80" s="47">
        <v>0.33333333300000001</v>
      </c>
      <c r="DH80" t="s">
        <v>1129</v>
      </c>
    </row>
    <row r="81" spans="1:112" x14ac:dyDescent="0.25">
      <c r="A81" t="s">
        <v>801</v>
      </c>
      <c r="B81" t="s">
        <v>356</v>
      </c>
      <c r="C81" t="s">
        <v>388</v>
      </c>
      <c r="D81" t="s">
        <v>354</v>
      </c>
      <c r="E81" t="s">
        <v>176</v>
      </c>
      <c r="F81" s="42" t="s">
        <v>1101</v>
      </c>
      <c r="G81" t="s">
        <v>380</v>
      </c>
      <c r="H81" t="s">
        <v>351</v>
      </c>
      <c r="I81" t="s">
        <v>387</v>
      </c>
      <c r="J81" t="s">
        <v>176</v>
      </c>
      <c r="K81" t="s">
        <v>377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2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-1</v>
      </c>
      <c r="AB81">
        <v>0</v>
      </c>
      <c r="AC81">
        <v>-1</v>
      </c>
      <c r="AD81">
        <v>-1</v>
      </c>
      <c r="AE81">
        <v>0</v>
      </c>
      <c r="AF81">
        <v>0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-1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0</v>
      </c>
      <c r="BA81" t="s">
        <v>343</v>
      </c>
      <c r="BB81" t="s">
        <v>343</v>
      </c>
      <c r="BC81" t="s">
        <v>428</v>
      </c>
      <c r="BD81" t="s">
        <v>343</v>
      </c>
      <c r="BE81" t="s">
        <v>343</v>
      </c>
      <c r="BF81" t="s">
        <v>343</v>
      </c>
      <c r="BG81" t="s">
        <v>343</v>
      </c>
      <c r="BH81" t="s">
        <v>343</v>
      </c>
      <c r="BI81" t="s">
        <v>343</v>
      </c>
      <c r="BJ81" t="s">
        <v>343</v>
      </c>
      <c r="BK81" t="s">
        <v>343</v>
      </c>
      <c r="BL81" t="s">
        <v>343</v>
      </c>
      <c r="BM81" t="s">
        <v>343</v>
      </c>
      <c r="BN81" t="s">
        <v>343</v>
      </c>
      <c r="BO81" t="s">
        <v>343</v>
      </c>
      <c r="BP81" t="s">
        <v>343</v>
      </c>
      <c r="BQ81" t="s">
        <v>343</v>
      </c>
      <c r="BR81" t="s">
        <v>343</v>
      </c>
      <c r="BS81" t="s">
        <v>343</v>
      </c>
      <c r="BT81" t="s">
        <v>176</v>
      </c>
      <c r="BU81">
        <v>35.653700000000001</v>
      </c>
      <c r="BV81" t="s">
        <v>176</v>
      </c>
      <c r="BW81" t="s">
        <v>176</v>
      </c>
      <c r="BX81">
        <v>1</v>
      </c>
      <c r="BY81">
        <v>0</v>
      </c>
      <c r="BZ81">
        <v>95</v>
      </c>
      <c r="CA81">
        <v>2</v>
      </c>
      <c r="CB81">
        <v>2</v>
      </c>
      <c r="CC81">
        <v>4</v>
      </c>
      <c r="CD81" t="s">
        <v>176</v>
      </c>
      <c r="CE81" t="s">
        <v>176</v>
      </c>
      <c r="CF81">
        <v>956</v>
      </c>
      <c r="CG81">
        <v>0.88179916300000005</v>
      </c>
      <c r="CH81">
        <v>73</v>
      </c>
      <c r="CI81">
        <v>73</v>
      </c>
      <c r="CJ81" t="s">
        <v>1006</v>
      </c>
      <c r="CK81" t="s">
        <v>1001</v>
      </c>
      <c r="CL81" t="s">
        <v>1005</v>
      </c>
      <c r="CM81" t="s">
        <v>1005</v>
      </c>
      <c r="CN81">
        <v>75</v>
      </c>
      <c r="CO81" t="s">
        <v>1001</v>
      </c>
      <c r="CP81" t="s">
        <v>1000</v>
      </c>
      <c r="CQ81" t="s">
        <v>999</v>
      </c>
      <c r="CR81" t="s">
        <v>1046</v>
      </c>
      <c r="CS81" t="s">
        <v>1017</v>
      </c>
      <c r="CT81" t="s">
        <v>997</v>
      </c>
      <c r="CU81" t="s">
        <v>997</v>
      </c>
      <c r="CV81" t="s">
        <v>1009</v>
      </c>
      <c r="CW81" t="s">
        <v>1008</v>
      </c>
      <c r="CX81" t="s">
        <v>994</v>
      </c>
      <c r="CY81" t="s">
        <v>993</v>
      </c>
      <c r="CZ81" t="s">
        <v>992</v>
      </c>
      <c r="DA81">
        <v>104</v>
      </c>
      <c r="DB81">
        <v>96</v>
      </c>
      <c r="DC81">
        <v>0</v>
      </c>
      <c r="DD81" t="s">
        <v>994</v>
      </c>
      <c r="DE81" s="47">
        <v>0.14141414099999999</v>
      </c>
      <c r="DF81" s="47">
        <v>0.72121212099999998</v>
      </c>
      <c r="DG81" s="47">
        <v>0.97808219200000002</v>
      </c>
      <c r="DH81" t="s">
        <v>1129</v>
      </c>
    </row>
    <row r="82" spans="1:112" x14ac:dyDescent="0.25">
      <c r="A82" t="s">
        <v>232</v>
      </c>
      <c r="B82" t="s">
        <v>356</v>
      </c>
      <c r="C82" t="s">
        <v>368</v>
      </c>
      <c r="D82" t="s">
        <v>354</v>
      </c>
      <c r="E82" t="s">
        <v>176</v>
      </c>
      <c r="F82" s="42" t="s">
        <v>1102</v>
      </c>
      <c r="G82" t="s">
        <v>352</v>
      </c>
      <c r="H82" t="s">
        <v>359</v>
      </c>
      <c r="I82" t="s">
        <v>363</v>
      </c>
      <c r="J82" t="s">
        <v>176</v>
      </c>
      <c r="K82" t="s">
        <v>361</v>
      </c>
      <c r="L82">
        <v>0</v>
      </c>
      <c r="M82">
        <v>0</v>
      </c>
      <c r="N82">
        <v>0</v>
      </c>
      <c r="O82">
        <v>-1</v>
      </c>
      <c r="P82">
        <v>-1</v>
      </c>
      <c r="Q82">
        <v>0</v>
      </c>
      <c r="R82">
        <v>0</v>
      </c>
      <c r="S82">
        <v>0</v>
      </c>
      <c r="T82">
        <v>1</v>
      </c>
      <c r="U82">
        <v>1</v>
      </c>
      <c r="V82">
        <v>0</v>
      </c>
      <c r="W82">
        <v>0</v>
      </c>
      <c r="X82">
        <v>-1</v>
      </c>
      <c r="Y82">
        <v>1</v>
      </c>
      <c r="Z82">
        <v>-1</v>
      </c>
      <c r="AA82">
        <v>-2</v>
      </c>
      <c r="AB82">
        <v>-1</v>
      </c>
      <c r="AC82">
        <v>-1</v>
      </c>
      <c r="AD82">
        <v>0</v>
      </c>
      <c r="AE82">
        <v>0</v>
      </c>
      <c r="AF82">
        <v>-1</v>
      </c>
      <c r="AG82">
        <v>-1</v>
      </c>
      <c r="AH82">
        <v>1</v>
      </c>
      <c r="AI82">
        <v>-1</v>
      </c>
      <c r="AJ82">
        <v>-1</v>
      </c>
      <c r="AK82">
        <v>-1</v>
      </c>
      <c r="AL82">
        <v>-1</v>
      </c>
      <c r="AM82">
        <v>0</v>
      </c>
      <c r="AN82">
        <v>1</v>
      </c>
      <c r="AO82">
        <v>-1</v>
      </c>
      <c r="AP82">
        <v>-1</v>
      </c>
      <c r="AQ82">
        <v>0</v>
      </c>
      <c r="AR82">
        <v>1</v>
      </c>
      <c r="AS82">
        <v>0</v>
      </c>
      <c r="AT82">
        <v>0</v>
      </c>
      <c r="AU82">
        <v>-1</v>
      </c>
      <c r="AV82">
        <v>0</v>
      </c>
      <c r="AW82">
        <v>0</v>
      </c>
      <c r="AX82">
        <v>-1</v>
      </c>
      <c r="AY82">
        <v>0</v>
      </c>
      <c r="AZ82">
        <v>-1</v>
      </c>
      <c r="BA82" t="s">
        <v>343</v>
      </c>
      <c r="BB82" t="s">
        <v>444</v>
      </c>
      <c r="BC82" t="s">
        <v>343</v>
      </c>
      <c r="BD82" t="s">
        <v>343</v>
      </c>
      <c r="BE82" t="s">
        <v>343</v>
      </c>
      <c r="BF82" t="s">
        <v>343</v>
      </c>
      <c r="BG82" t="s">
        <v>343</v>
      </c>
      <c r="BH82" t="s">
        <v>343</v>
      </c>
      <c r="BI82" t="s">
        <v>343</v>
      </c>
      <c r="BJ82" t="s">
        <v>343</v>
      </c>
      <c r="BK82" t="s">
        <v>343</v>
      </c>
      <c r="BL82" t="s">
        <v>343</v>
      </c>
      <c r="BM82" t="s">
        <v>343</v>
      </c>
      <c r="BN82" t="s">
        <v>343</v>
      </c>
      <c r="BO82" t="s">
        <v>343</v>
      </c>
      <c r="BP82" t="s">
        <v>343</v>
      </c>
      <c r="BQ82" t="s">
        <v>343</v>
      </c>
      <c r="BR82" t="s">
        <v>343</v>
      </c>
      <c r="BS82" t="s">
        <v>343</v>
      </c>
      <c r="BT82" t="s">
        <v>176</v>
      </c>
      <c r="BU82">
        <v>0.88970000000000005</v>
      </c>
      <c r="BV82" t="s">
        <v>176</v>
      </c>
      <c r="BW82" t="s">
        <v>176</v>
      </c>
      <c r="BX82">
        <v>3</v>
      </c>
      <c r="BY82">
        <v>25</v>
      </c>
      <c r="BZ82">
        <v>70</v>
      </c>
      <c r="CA82">
        <v>3</v>
      </c>
      <c r="CB82">
        <v>2</v>
      </c>
      <c r="CC82">
        <v>5</v>
      </c>
      <c r="CD82" t="s">
        <v>176</v>
      </c>
      <c r="CE82" t="s">
        <v>176</v>
      </c>
      <c r="CF82">
        <v>99</v>
      </c>
      <c r="CG82">
        <v>0.75757575799999999</v>
      </c>
      <c r="CH82">
        <v>68</v>
      </c>
      <c r="CI82">
        <v>68</v>
      </c>
      <c r="CJ82" t="s">
        <v>1003</v>
      </c>
      <c r="CK82" t="s">
        <v>1001</v>
      </c>
      <c r="CL82" t="s">
        <v>1002</v>
      </c>
      <c r="CM82" t="s">
        <v>1002</v>
      </c>
      <c r="CN82" t="s">
        <v>993</v>
      </c>
      <c r="CO82" t="s">
        <v>1021</v>
      </c>
      <c r="CP82" t="s">
        <v>1024</v>
      </c>
      <c r="CQ82" t="s">
        <v>999</v>
      </c>
      <c r="CR82" t="s">
        <v>998</v>
      </c>
      <c r="CS82" t="s">
        <v>998</v>
      </c>
      <c r="CT82" t="s">
        <v>997</v>
      </c>
      <c r="CU82" t="s">
        <v>997</v>
      </c>
      <c r="CV82" t="s">
        <v>1023</v>
      </c>
      <c r="CW82" t="s">
        <v>995</v>
      </c>
      <c r="CX82" t="s">
        <v>993</v>
      </c>
      <c r="CY82" t="s">
        <v>993</v>
      </c>
      <c r="CZ82" t="s">
        <v>992</v>
      </c>
      <c r="DA82">
        <v>141</v>
      </c>
      <c r="DB82">
        <v>29</v>
      </c>
      <c r="DC82">
        <v>0</v>
      </c>
      <c r="DE82" s="47">
        <v>0</v>
      </c>
      <c r="DF82" s="47">
        <v>0.44230769199999997</v>
      </c>
      <c r="DG82" s="47">
        <v>0.79310344799999999</v>
      </c>
      <c r="DH82" t="s">
        <v>1129</v>
      </c>
    </row>
    <row r="83" spans="1:112" x14ac:dyDescent="0.25">
      <c r="A83" t="s">
        <v>800</v>
      </c>
      <c r="B83" t="s">
        <v>356</v>
      </c>
      <c r="C83" t="s">
        <v>388</v>
      </c>
      <c r="D83" t="s">
        <v>367</v>
      </c>
      <c r="E83" t="s">
        <v>366</v>
      </c>
      <c r="F83" s="42" t="s">
        <v>1101</v>
      </c>
      <c r="G83" t="s">
        <v>365</v>
      </c>
      <c r="H83" t="s">
        <v>379</v>
      </c>
      <c r="I83" t="s">
        <v>350</v>
      </c>
      <c r="J83" t="s">
        <v>362</v>
      </c>
      <c r="K83" t="s">
        <v>377</v>
      </c>
      <c r="L83">
        <v>0</v>
      </c>
      <c r="M83">
        <v>0</v>
      </c>
      <c r="N83">
        <v>1</v>
      </c>
      <c r="O83">
        <v>0</v>
      </c>
      <c r="P83">
        <v>-1</v>
      </c>
      <c r="Q83">
        <v>1</v>
      </c>
      <c r="R83">
        <v>1</v>
      </c>
      <c r="S83">
        <v>1</v>
      </c>
      <c r="T83">
        <v>0</v>
      </c>
      <c r="U83">
        <v>-1</v>
      </c>
      <c r="V83">
        <v>1</v>
      </c>
      <c r="W83">
        <v>1</v>
      </c>
      <c r="X83">
        <v>2</v>
      </c>
      <c r="Y83">
        <v>1</v>
      </c>
      <c r="Z83">
        <v>0</v>
      </c>
      <c r="AA83">
        <v>-1</v>
      </c>
      <c r="AB83">
        <v>0</v>
      </c>
      <c r="AC83">
        <v>-1</v>
      </c>
      <c r="AD83">
        <v>-1</v>
      </c>
      <c r="AE83">
        <v>1</v>
      </c>
      <c r="AF83">
        <v>0</v>
      </c>
      <c r="AG83">
        <v>1</v>
      </c>
      <c r="AH83">
        <v>0</v>
      </c>
      <c r="AI83">
        <v>1</v>
      </c>
      <c r="AJ83">
        <v>-1</v>
      </c>
      <c r="AK83">
        <v>0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1</v>
      </c>
      <c r="AR83">
        <v>1</v>
      </c>
      <c r="AS83">
        <v>-1</v>
      </c>
      <c r="AT83">
        <v>-1</v>
      </c>
      <c r="AU83">
        <v>-1</v>
      </c>
      <c r="AV83">
        <v>-1</v>
      </c>
      <c r="AW83">
        <v>1</v>
      </c>
      <c r="AX83">
        <v>1</v>
      </c>
      <c r="AY83">
        <v>0</v>
      </c>
      <c r="AZ83">
        <v>0</v>
      </c>
      <c r="BA83" t="s">
        <v>343</v>
      </c>
      <c r="BB83" t="s">
        <v>343</v>
      </c>
      <c r="BC83" t="s">
        <v>385</v>
      </c>
      <c r="BD83" t="s">
        <v>343</v>
      </c>
      <c r="BE83" t="s">
        <v>343</v>
      </c>
      <c r="BF83" t="s">
        <v>343</v>
      </c>
      <c r="BG83" t="s">
        <v>343</v>
      </c>
      <c r="BH83" t="s">
        <v>343</v>
      </c>
      <c r="BI83" t="s">
        <v>343</v>
      </c>
      <c r="BJ83" t="s">
        <v>343</v>
      </c>
      <c r="BK83" t="s">
        <v>568</v>
      </c>
      <c r="BL83" t="s">
        <v>343</v>
      </c>
      <c r="BM83" t="s">
        <v>343</v>
      </c>
      <c r="BN83" t="s">
        <v>343</v>
      </c>
      <c r="BO83" t="s">
        <v>343</v>
      </c>
      <c r="BP83" t="s">
        <v>343</v>
      </c>
      <c r="BQ83" t="s">
        <v>343</v>
      </c>
      <c r="BR83" t="s">
        <v>343</v>
      </c>
      <c r="BS83" t="s">
        <v>799</v>
      </c>
      <c r="BT83" t="s">
        <v>176</v>
      </c>
      <c r="BU83">
        <v>17.543900000000001</v>
      </c>
      <c r="BV83">
        <v>0.83285821400000004</v>
      </c>
      <c r="BW83">
        <v>0.43370778300000001</v>
      </c>
      <c r="BX83">
        <v>0</v>
      </c>
      <c r="BY83">
        <v>2</v>
      </c>
      <c r="BZ83">
        <v>95</v>
      </c>
      <c r="CA83">
        <v>2</v>
      </c>
      <c r="CB83">
        <v>2</v>
      </c>
      <c r="CC83">
        <v>4</v>
      </c>
      <c r="CD83">
        <v>0.67</v>
      </c>
      <c r="CE83">
        <v>2.93</v>
      </c>
      <c r="CF83">
        <v>1702</v>
      </c>
      <c r="CG83">
        <v>0.90364277299999995</v>
      </c>
      <c r="CH83">
        <v>75</v>
      </c>
      <c r="CI83">
        <v>75</v>
      </c>
      <c r="CJ83" t="s">
        <v>1006</v>
      </c>
      <c r="CK83" t="s">
        <v>1021</v>
      </c>
      <c r="CL83" t="s">
        <v>1026</v>
      </c>
      <c r="CM83" t="s">
        <v>1027</v>
      </c>
      <c r="CN83" t="s">
        <v>1026</v>
      </c>
      <c r="CO83" t="s">
        <v>1026</v>
      </c>
      <c r="CP83" t="s">
        <v>1025</v>
      </c>
      <c r="CQ83" t="s">
        <v>1025</v>
      </c>
      <c r="CR83" t="s">
        <v>1011</v>
      </c>
      <c r="CS83" t="s">
        <v>1010</v>
      </c>
      <c r="CT83" t="s">
        <v>997</v>
      </c>
      <c r="CU83" t="s">
        <v>997</v>
      </c>
      <c r="CV83" t="s">
        <v>1008</v>
      </c>
      <c r="CW83" t="s">
        <v>1008</v>
      </c>
      <c r="CX83" t="s">
        <v>1004</v>
      </c>
      <c r="CY83" t="s">
        <v>993</v>
      </c>
      <c r="CZ83" t="s">
        <v>992</v>
      </c>
      <c r="DA83">
        <v>1487</v>
      </c>
      <c r="DB83">
        <v>1487</v>
      </c>
      <c r="DC83">
        <v>0</v>
      </c>
      <c r="DD83" t="s">
        <v>1004</v>
      </c>
      <c r="DE83" s="47">
        <v>3.1216362000000001E-2</v>
      </c>
      <c r="DF83" s="47">
        <v>0.84284176499999997</v>
      </c>
      <c r="DG83" s="47">
        <v>0.98863636399999999</v>
      </c>
      <c r="DH83" t="s">
        <v>1129</v>
      </c>
    </row>
    <row r="84" spans="1:112" x14ac:dyDescent="0.25">
      <c r="A84" t="s">
        <v>190</v>
      </c>
      <c r="B84" t="s">
        <v>356</v>
      </c>
      <c r="C84" t="s">
        <v>355</v>
      </c>
      <c r="D84" t="s">
        <v>367</v>
      </c>
      <c r="E84" t="s">
        <v>366</v>
      </c>
      <c r="F84" s="42" t="s">
        <v>1101</v>
      </c>
      <c r="G84" t="s">
        <v>365</v>
      </c>
      <c r="H84" t="s">
        <v>379</v>
      </c>
      <c r="I84" t="s">
        <v>363</v>
      </c>
      <c r="J84" t="s">
        <v>466</v>
      </c>
      <c r="K84" t="s">
        <v>408</v>
      </c>
      <c r="L84">
        <v>0</v>
      </c>
      <c r="M84">
        <v>0</v>
      </c>
      <c r="N84">
        <v>1</v>
      </c>
      <c r="O84">
        <v>0</v>
      </c>
      <c r="P84">
        <v>2</v>
      </c>
      <c r="Q84">
        <v>1</v>
      </c>
      <c r="R84">
        <v>1</v>
      </c>
      <c r="S84">
        <v>1</v>
      </c>
      <c r="T84">
        <v>1</v>
      </c>
      <c r="U84">
        <v>-1</v>
      </c>
      <c r="V84">
        <v>1</v>
      </c>
      <c r="W84">
        <v>1</v>
      </c>
      <c r="X84">
        <v>-1</v>
      </c>
      <c r="Y84">
        <v>1</v>
      </c>
      <c r="Z84">
        <v>0</v>
      </c>
      <c r="AA84">
        <v>-2</v>
      </c>
      <c r="AB84">
        <v>-1</v>
      </c>
      <c r="AC84">
        <v>-1</v>
      </c>
      <c r="AD84">
        <v>0</v>
      </c>
      <c r="AE84">
        <v>1</v>
      </c>
      <c r="AF84">
        <v>0</v>
      </c>
      <c r="AG84">
        <v>2</v>
      </c>
      <c r="AH84">
        <v>-1</v>
      </c>
      <c r="AI84">
        <v>2</v>
      </c>
      <c r="AJ84">
        <v>-1</v>
      </c>
      <c r="AK84">
        <v>0</v>
      </c>
      <c r="AL84">
        <v>-1</v>
      </c>
      <c r="AM84">
        <v>-1</v>
      </c>
      <c r="AN84">
        <v>1</v>
      </c>
      <c r="AO84">
        <v>-1</v>
      </c>
      <c r="AP84">
        <v>-1</v>
      </c>
      <c r="AQ84">
        <v>1</v>
      </c>
      <c r="AR84">
        <v>1</v>
      </c>
      <c r="AS84">
        <v>-1</v>
      </c>
      <c r="AT84">
        <v>-1</v>
      </c>
      <c r="AU84">
        <v>0</v>
      </c>
      <c r="AV84">
        <v>-1</v>
      </c>
      <c r="AW84">
        <v>1</v>
      </c>
      <c r="AX84">
        <v>-1</v>
      </c>
      <c r="AY84">
        <v>1</v>
      </c>
      <c r="AZ84">
        <v>1</v>
      </c>
      <c r="BA84" t="s">
        <v>343</v>
      </c>
      <c r="BB84" t="s">
        <v>399</v>
      </c>
      <c r="BC84" t="s">
        <v>343</v>
      </c>
      <c r="BD84" t="s">
        <v>343</v>
      </c>
      <c r="BE84" t="s">
        <v>343</v>
      </c>
      <c r="BF84" t="s">
        <v>343</v>
      </c>
      <c r="BG84" t="s">
        <v>343</v>
      </c>
      <c r="BH84" t="s">
        <v>343</v>
      </c>
      <c r="BI84" t="s">
        <v>343</v>
      </c>
      <c r="BJ84" t="s">
        <v>343</v>
      </c>
      <c r="BK84" t="s">
        <v>343</v>
      </c>
      <c r="BL84" t="s">
        <v>343</v>
      </c>
      <c r="BM84" t="s">
        <v>343</v>
      </c>
      <c r="BN84" t="s">
        <v>343</v>
      </c>
      <c r="BO84" t="s">
        <v>343</v>
      </c>
      <c r="BP84" t="s">
        <v>343</v>
      </c>
      <c r="BQ84" t="s">
        <v>343</v>
      </c>
      <c r="BR84" t="s">
        <v>343</v>
      </c>
      <c r="BS84" t="s">
        <v>798</v>
      </c>
      <c r="BT84" t="s">
        <v>398</v>
      </c>
      <c r="BU84">
        <v>6.5606999999999998</v>
      </c>
      <c r="BV84">
        <v>1.023835525</v>
      </c>
      <c r="BW84">
        <v>0.45420761799999998</v>
      </c>
      <c r="BX84">
        <v>0</v>
      </c>
      <c r="BY84">
        <v>0</v>
      </c>
      <c r="BZ84">
        <v>90</v>
      </c>
      <c r="CA84">
        <v>3</v>
      </c>
      <c r="CB84">
        <v>3</v>
      </c>
      <c r="CC84">
        <v>6</v>
      </c>
      <c r="CD84">
        <v>0.68</v>
      </c>
      <c r="CE84">
        <v>1.67</v>
      </c>
      <c r="CF84">
        <v>416</v>
      </c>
      <c r="CG84">
        <v>0.87740384599999999</v>
      </c>
      <c r="CH84">
        <v>37</v>
      </c>
      <c r="CI84">
        <v>37</v>
      </c>
      <c r="CJ84" t="s">
        <v>1006</v>
      </c>
      <c r="CK84" t="s">
        <v>1001</v>
      </c>
      <c r="CL84" t="s">
        <v>1014</v>
      </c>
      <c r="CM84" t="s">
        <v>1014</v>
      </c>
      <c r="CN84">
        <v>0.7</v>
      </c>
      <c r="CO84" t="s">
        <v>1021</v>
      </c>
      <c r="CP84" t="s">
        <v>1051</v>
      </c>
      <c r="CQ84" t="s">
        <v>1032</v>
      </c>
      <c r="CR84" t="s">
        <v>1046</v>
      </c>
      <c r="CS84" t="s">
        <v>1017</v>
      </c>
      <c r="CT84" t="s">
        <v>997</v>
      </c>
      <c r="CU84" t="s">
        <v>997</v>
      </c>
      <c r="CV84" t="s">
        <v>1045</v>
      </c>
      <c r="CW84" t="s">
        <v>1008</v>
      </c>
      <c r="CX84" t="s">
        <v>1004</v>
      </c>
      <c r="CY84" t="s">
        <v>993</v>
      </c>
      <c r="CZ84" t="s">
        <v>1007</v>
      </c>
      <c r="DA84">
        <v>1096</v>
      </c>
      <c r="DB84">
        <v>1089</v>
      </c>
      <c r="DC84">
        <v>1</v>
      </c>
      <c r="DD84" t="s">
        <v>1004</v>
      </c>
      <c r="DE84" s="47">
        <v>3.9130434999999998E-2</v>
      </c>
      <c r="DF84" s="47">
        <v>0.82608695700000001</v>
      </c>
      <c r="DG84" s="47">
        <v>1</v>
      </c>
      <c r="DH84" t="s">
        <v>1140</v>
      </c>
    </row>
    <row r="85" spans="1:112" x14ac:dyDescent="0.25">
      <c r="A85" t="s">
        <v>189</v>
      </c>
      <c r="B85" t="s">
        <v>356</v>
      </c>
      <c r="C85" t="s">
        <v>355</v>
      </c>
      <c r="D85" t="s">
        <v>367</v>
      </c>
      <c r="E85" t="s">
        <v>366</v>
      </c>
      <c r="F85" s="42" t="s">
        <v>1101</v>
      </c>
      <c r="G85" t="s">
        <v>380</v>
      </c>
      <c r="H85" t="s">
        <v>379</v>
      </c>
      <c r="I85" t="s">
        <v>350</v>
      </c>
      <c r="J85" t="s">
        <v>362</v>
      </c>
      <c r="K85" t="s">
        <v>408</v>
      </c>
      <c r="L85">
        <v>0</v>
      </c>
      <c r="M85">
        <v>0</v>
      </c>
      <c r="N85">
        <v>1</v>
      </c>
      <c r="O85">
        <v>0</v>
      </c>
      <c r="P85">
        <v>-1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-2</v>
      </c>
      <c r="AB85">
        <v>1</v>
      </c>
      <c r="AC85">
        <v>-1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0</v>
      </c>
      <c r="AK85">
        <v>1</v>
      </c>
      <c r="AL85">
        <v>0</v>
      </c>
      <c r="AM85">
        <v>-1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-1</v>
      </c>
      <c r="AV85">
        <v>0</v>
      </c>
      <c r="AW85">
        <v>1</v>
      </c>
      <c r="AX85">
        <v>0</v>
      </c>
      <c r="AY85">
        <v>0</v>
      </c>
      <c r="AZ85">
        <v>0</v>
      </c>
      <c r="BA85" t="s">
        <v>343</v>
      </c>
      <c r="BB85" t="s">
        <v>399</v>
      </c>
      <c r="BC85" t="s">
        <v>343</v>
      </c>
      <c r="BD85" t="s">
        <v>343</v>
      </c>
      <c r="BE85" t="s">
        <v>343</v>
      </c>
      <c r="BF85" t="s">
        <v>343</v>
      </c>
      <c r="BG85" t="s">
        <v>343</v>
      </c>
      <c r="BH85" t="s">
        <v>343</v>
      </c>
      <c r="BI85" t="s">
        <v>343</v>
      </c>
      <c r="BJ85" t="s">
        <v>343</v>
      </c>
      <c r="BK85" t="s">
        <v>666</v>
      </c>
      <c r="BL85" t="s">
        <v>343</v>
      </c>
      <c r="BM85" t="s">
        <v>343</v>
      </c>
      <c r="BN85" t="s">
        <v>343</v>
      </c>
      <c r="BO85" t="s">
        <v>343</v>
      </c>
      <c r="BP85" t="s">
        <v>343</v>
      </c>
      <c r="BQ85" t="s">
        <v>343</v>
      </c>
      <c r="BR85" t="s">
        <v>343</v>
      </c>
      <c r="BS85" t="s">
        <v>343</v>
      </c>
      <c r="BT85" t="s">
        <v>398</v>
      </c>
      <c r="BU85">
        <v>2.4832000000000001</v>
      </c>
      <c r="BV85">
        <v>-0.249611323</v>
      </c>
      <c r="BW85">
        <v>-0.65832204800000005</v>
      </c>
      <c r="BX85">
        <v>0</v>
      </c>
      <c r="BY85">
        <v>0</v>
      </c>
      <c r="BZ85">
        <v>90</v>
      </c>
      <c r="CA85">
        <v>0</v>
      </c>
      <c r="CB85">
        <v>0</v>
      </c>
      <c r="CC85">
        <v>0</v>
      </c>
      <c r="CD85">
        <v>0.76</v>
      </c>
      <c r="CE85">
        <v>2</v>
      </c>
      <c r="CF85">
        <v>908</v>
      </c>
      <c r="CG85">
        <v>0.89096916299999995</v>
      </c>
      <c r="CH85">
        <v>42</v>
      </c>
      <c r="CI85">
        <v>48</v>
      </c>
      <c r="CJ85" t="s">
        <v>1003</v>
      </c>
      <c r="CK85" t="s">
        <v>1001</v>
      </c>
      <c r="CL85" t="s">
        <v>1005</v>
      </c>
      <c r="CM85" t="s">
        <v>1005</v>
      </c>
      <c r="CN85">
        <v>1.1299999999999999</v>
      </c>
      <c r="CO85" t="s">
        <v>1001</v>
      </c>
      <c r="CP85" t="s">
        <v>1013</v>
      </c>
      <c r="CQ85" t="s">
        <v>1012</v>
      </c>
      <c r="CR85" t="s">
        <v>1022</v>
      </c>
      <c r="CS85" t="s">
        <v>1022</v>
      </c>
      <c r="CT85" t="s">
        <v>997</v>
      </c>
      <c r="CU85" t="s">
        <v>997</v>
      </c>
      <c r="CV85" t="s">
        <v>1009</v>
      </c>
      <c r="CW85" t="s">
        <v>1008</v>
      </c>
      <c r="CX85" t="s">
        <v>1004</v>
      </c>
      <c r="CY85" t="s">
        <v>993</v>
      </c>
      <c r="CZ85" t="s">
        <v>992</v>
      </c>
      <c r="DA85">
        <v>3564</v>
      </c>
      <c r="DB85">
        <v>1555</v>
      </c>
      <c r="DC85">
        <v>0</v>
      </c>
      <c r="DD85" t="s">
        <v>1004</v>
      </c>
      <c r="DE85" s="47">
        <v>5.0314465000000003E-2</v>
      </c>
      <c r="DF85" s="47">
        <v>0.82599580699999997</v>
      </c>
      <c r="DG85" s="47">
        <v>0.99244332499999999</v>
      </c>
      <c r="DH85" t="s">
        <v>1141</v>
      </c>
    </row>
    <row r="86" spans="1:112" x14ac:dyDescent="0.25">
      <c r="A86" t="s">
        <v>201</v>
      </c>
      <c r="B86" t="s">
        <v>356</v>
      </c>
      <c r="C86" t="s">
        <v>355</v>
      </c>
      <c r="D86" t="s">
        <v>367</v>
      </c>
      <c r="E86" t="s">
        <v>381</v>
      </c>
      <c r="F86" s="42" t="s">
        <v>1101</v>
      </c>
      <c r="G86" t="s">
        <v>365</v>
      </c>
      <c r="H86" t="s">
        <v>379</v>
      </c>
      <c r="I86" t="s">
        <v>176</v>
      </c>
      <c r="J86" t="s">
        <v>349</v>
      </c>
      <c r="K86" t="s">
        <v>408</v>
      </c>
      <c r="L86">
        <v>0</v>
      </c>
      <c r="M86">
        <v>0</v>
      </c>
      <c r="N86">
        <v>2</v>
      </c>
      <c r="O86">
        <v>-1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1</v>
      </c>
      <c r="Z86">
        <v>-1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-1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2</v>
      </c>
      <c r="AT86">
        <v>0</v>
      </c>
      <c r="AU86">
        <v>0</v>
      </c>
      <c r="AV86">
        <v>-1</v>
      </c>
      <c r="AW86">
        <v>2</v>
      </c>
      <c r="AX86">
        <v>0</v>
      </c>
      <c r="AY86">
        <v>1</v>
      </c>
      <c r="AZ86">
        <v>0</v>
      </c>
      <c r="BA86" t="s">
        <v>343</v>
      </c>
      <c r="BB86" t="s">
        <v>346</v>
      </c>
      <c r="BC86" t="s">
        <v>343</v>
      </c>
      <c r="BD86" t="s">
        <v>343</v>
      </c>
      <c r="BE86" t="s">
        <v>343</v>
      </c>
      <c r="BF86" t="s">
        <v>406</v>
      </c>
      <c r="BG86" t="s">
        <v>343</v>
      </c>
      <c r="BH86" t="s">
        <v>343</v>
      </c>
      <c r="BI86" t="s">
        <v>343</v>
      </c>
      <c r="BJ86" t="s">
        <v>343</v>
      </c>
      <c r="BK86" t="s">
        <v>343</v>
      </c>
      <c r="BL86" t="s">
        <v>797</v>
      </c>
      <c r="BM86" t="s">
        <v>343</v>
      </c>
      <c r="BN86" t="s">
        <v>343</v>
      </c>
      <c r="BO86" t="s">
        <v>343</v>
      </c>
      <c r="BP86" t="s">
        <v>343</v>
      </c>
      <c r="BQ86" t="s">
        <v>343</v>
      </c>
      <c r="BR86" t="s">
        <v>343</v>
      </c>
      <c r="BS86" t="s">
        <v>343</v>
      </c>
      <c r="BT86" t="s">
        <v>176</v>
      </c>
      <c r="BU86">
        <v>13.3283</v>
      </c>
      <c r="BV86">
        <v>-7.5085059999999995E-2</v>
      </c>
      <c r="BW86">
        <v>-0.98654641099999996</v>
      </c>
      <c r="BX86">
        <v>2</v>
      </c>
      <c r="BY86">
        <v>0</v>
      </c>
      <c r="BZ86">
        <v>85</v>
      </c>
      <c r="CA86">
        <v>0</v>
      </c>
      <c r="CB86">
        <v>0</v>
      </c>
      <c r="CC86">
        <v>0</v>
      </c>
      <c r="CD86">
        <v>0.51</v>
      </c>
      <c r="CE86">
        <v>2.23</v>
      </c>
      <c r="CF86">
        <v>630</v>
      </c>
      <c r="CG86">
        <v>0.88888888899999996</v>
      </c>
      <c r="CH86">
        <v>63</v>
      </c>
      <c r="CI86">
        <v>64</v>
      </c>
      <c r="CJ86" t="s">
        <v>1003</v>
      </c>
      <c r="CK86" t="s">
        <v>1001</v>
      </c>
      <c r="CL86" t="s">
        <v>1014</v>
      </c>
      <c r="CM86" t="s">
        <v>1014</v>
      </c>
      <c r="CN86">
        <v>4.5</v>
      </c>
      <c r="CO86" t="s">
        <v>1001</v>
      </c>
      <c r="CP86" t="s">
        <v>1000</v>
      </c>
      <c r="CQ86" t="s">
        <v>999</v>
      </c>
      <c r="CR86" t="s">
        <v>1022</v>
      </c>
      <c r="CS86" t="s">
        <v>1022</v>
      </c>
      <c r="CT86" t="s">
        <v>1055</v>
      </c>
      <c r="CU86" t="s">
        <v>1029</v>
      </c>
      <c r="CV86" t="s">
        <v>1028</v>
      </c>
      <c r="CW86" t="s">
        <v>1028</v>
      </c>
      <c r="CX86" t="s">
        <v>1015</v>
      </c>
      <c r="CY86" t="s">
        <v>993</v>
      </c>
      <c r="CZ86" t="s">
        <v>1007</v>
      </c>
      <c r="DA86">
        <v>620</v>
      </c>
      <c r="DB86">
        <v>428</v>
      </c>
      <c r="DC86">
        <v>1</v>
      </c>
      <c r="DD86" t="s">
        <v>1015</v>
      </c>
      <c r="DE86" s="47">
        <v>2.7863776999999999E-2</v>
      </c>
      <c r="DF86" s="47">
        <v>0.85139318900000005</v>
      </c>
      <c r="DG86" s="47">
        <v>0.99637681199999995</v>
      </c>
      <c r="DH86" t="s">
        <v>1129</v>
      </c>
    </row>
    <row r="87" spans="1:112" x14ac:dyDescent="0.25">
      <c r="A87" t="s">
        <v>796</v>
      </c>
      <c r="B87" t="s">
        <v>356</v>
      </c>
      <c r="C87" t="s">
        <v>388</v>
      </c>
      <c r="D87" t="s">
        <v>367</v>
      </c>
      <c r="E87" t="s">
        <v>381</v>
      </c>
      <c r="F87" s="42" t="s">
        <v>1101</v>
      </c>
      <c r="G87" t="s">
        <v>365</v>
      </c>
      <c r="H87" t="s">
        <v>359</v>
      </c>
      <c r="I87" t="s">
        <v>363</v>
      </c>
      <c r="J87" t="s">
        <v>176</v>
      </c>
      <c r="K87" t="s">
        <v>377</v>
      </c>
      <c r="L87">
        <v>0</v>
      </c>
      <c r="M87">
        <v>1</v>
      </c>
      <c r="N87">
        <v>0</v>
      </c>
      <c r="O87">
        <v>0</v>
      </c>
      <c r="P87">
        <v>0</v>
      </c>
      <c r="Q87">
        <v>1</v>
      </c>
      <c r="R87">
        <v>1</v>
      </c>
      <c r="S87">
        <v>1</v>
      </c>
      <c r="T87">
        <v>1</v>
      </c>
      <c r="U87">
        <v>-1</v>
      </c>
      <c r="V87">
        <v>-1</v>
      </c>
      <c r="W87">
        <v>-1</v>
      </c>
      <c r="X87">
        <v>0</v>
      </c>
      <c r="Y87">
        <v>1</v>
      </c>
      <c r="Z87">
        <v>0</v>
      </c>
      <c r="AA87">
        <v>-1</v>
      </c>
      <c r="AB87">
        <v>-1</v>
      </c>
      <c r="AC87">
        <v>0</v>
      </c>
      <c r="AD87">
        <v>-1</v>
      </c>
      <c r="AE87">
        <v>-1</v>
      </c>
      <c r="AF87">
        <v>0</v>
      </c>
      <c r="AG87">
        <v>-1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-1</v>
      </c>
      <c r="AP87">
        <v>-1</v>
      </c>
      <c r="AQ87">
        <v>-1</v>
      </c>
      <c r="AR87">
        <v>-1</v>
      </c>
      <c r="AS87">
        <v>0</v>
      </c>
      <c r="AT87">
        <v>-1</v>
      </c>
      <c r="AU87">
        <v>-1</v>
      </c>
      <c r="AV87">
        <v>0</v>
      </c>
      <c r="AW87">
        <v>0</v>
      </c>
      <c r="AX87">
        <v>1</v>
      </c>
      <c r="AY87">
        <v>-1</v>
      </c>
      <c r="AZ87">
        <v>0</v>
      </c>
      <c r="BA87" t="s">
        <v>343</v>
      </c>
      <c r="BB87" t="s">
        <v>343</v>
      </c>
      <c r="BC87" t="s">
        <v>457</v>
      </c>
      <c r="BD87" t="s">
        <v>343</v>
      </c>
      <c r="BE87" t="s">
        <v>343</v>
      </c>
      <c r="BF87" t="s">
        <v>343</v>
      </c>
      <c r="BG87" t="s">
        <v>343</v>
      </c>
      <c r="BH87" t="s">
        <v>343</v>
      </c>
      <c r="BI87" t="s">
        <v>343</v>
      </c>
      <c r="BJ87" t="s">
        <v>343</v>
      </c>
      <c r="BK87" t="s">
        <v>343</v>
      </c>
      <c r="BL87" t="s">
        <v>343</v>
      </c>
      <c r="BM87" t="s">
        <v>343</v>
      </c>
      <c r="BN87" t="s">
        <v>343</v>
      </c>
      <c r="BO87" t="s">
        <v>795</v>
      </c>
      <c r="BP87" t="s">
        <v>343</v>
      </c>
      <c r="BQ87" t="s">
        <v>343</v>
      </c>
      <c r="BR87" t="s">
        <v>343</v>
      </c>
      <c r="BS87" t="s">
        <v>343</v>
      </c>
      <c r="BT87" t="s">
        <v>176</v>
      </c>
      <c r="BU87">
        <v>6.3491999999999997</v>
      </c>
      <c r="BV87" t="s">
        <v>176</v>
      </c>
      <c r="BW87" t="s">
        <v>176</v>
      </c>
      <c r="BX87">
        <v>0</v>
      </c>
      <c r="BY87">
        <v>0</v>
      </c>
      <c r="BZ87">
        <v>85</v>
      </c>
      <c r="CA87">
        <v>0</v>
      </c>
      <c r="CB87">
        <v>0</v>
      </c>
      <c r="CC87">
        <v>0</v>
      </c>
      <c r="CD87">
        <v>0.56000000000000005</v>
      </c>
      <c r="CE87">
        <v>2.97</v>
      </c>
      <c r="CF87">
        <v>480</v>
      </c>
      <c r="CG87">
        <v>0.88124999999999998</v>
      </c>
      <c r="CH87">
        <v>55</v>
      </c>
      <c r="CI87">
        <v>69</v>
      </c>
      <c r="CJ87" t="s">
        <v>1003</v>
      </c>
      <c r="CK87" t="s">
        <v>1021</v>
      </c>
      <c r="CL87" t="s">
        <v>1026</v>
      </c>
      <c r="CM87" t="s">
        <v>1027</v>
      </c>
      <c r="CN87" t="s">
        <v>1026</v>
      </c>
      <c r="CO87" t="s">
        <v>1026</v>
      </c>
      <c r="CP87" t="s">
        <v>1025</v>
      </c>
      <c r="CQ87" t="s">
        <v>1025</v>
      </c>
      <c r="CR87" t="s">
        <v>1022</v>
      </c>
      <c r="CS87" t="s">
        <v>1022</v>
      </c>
      <c r="CT87" t="s">
        <v>997</v>
      </c>
      <c r="CU87" t="s">
        <v>997</v>
      </c>
      <c r="CV87" t="s">
        <v>1009</v>
      </c>
      <c r="CW87" t="s">
        <v>1008</v>
      </c>
      <c r="CX87" t="s">
        <v>1015</v>
      </c>
      <c r="CY87" t="s">
        <v>1031</v>
      </c>
      <c r="CZ87" t="s">
        <v>992</v>
      </c>
      <c r="DA87">
        <v>5926</v>
      </c>
      <c r="DB87">
        <v>1192</v>
      </c>
      <c r="DC87">
        <v>0</v>
      </c>
      <c r="DD87" t="s">
        <v>1015</v>
      </c>
      <c r="DE87" s="47">
        <v>3.5294117999999999E-2</v>
      </c>
      <c r="DF87" s="47">
        <v>0.82352941199999996</v>
      </c>
      <c r="DG87" s="47">
        <v>0.98130841099999999</v>
      </c>
      <c r="DH87" t="s">
        <v>1129</v>
      </c>
    </row>
    <row r="88" spans="1:112" x14ac:dyDescent="0.25">
      <c r="A88" t="s">
        <v>238</v>
      </c>
      <c r="B88" t="s">
        <v>356</v>
      </c>
      <c r="C88" t="s">
        <v>355</v>
      </c>
      <c r="D88" t="s">
        <v>367</v>
      </c>
      <c r="E88" t="s">
        <v>366</v>
      </c>
      <c r="F88" s="42" t="s">
        <v>1101</v>
      </c>
      <c r="G88" t="s">
        <v>365</v>
      </c>
      <c r="H88" t="s">
        <v>364</v>
      </c>
      <c r="I88" t="s">
        <v>363</v>
      </c>
      <c r="J88" t="s">
        <v>466</v>
      </c>
      <c r="K88" t="s">
        <v>361</v>
      </c>
      <c r="L88">
        <v>0</v>
      </c>
      <c r="M88">
        <v>0</v>
      </c>
      <c r="N88">
        <v>1</v>
      </c>
      <c r="O88">
        <v>-1</v>
      </c>
      <c r="P88">
        <v>-1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1</v>
      </c>
      <c r="Y88">
        <v>-1</v>
      </c>
      <c r="Z88">
        <v>0</v>
      </c>
      <c r="AA88">
        <v>-2</v>
      </c>
      <c r="AB88">
        <v>-1</v>
      </c>
      <c r="AC88">
        <v>1</v>
      </c>
      <c r="AD88">
        <v>-1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-1</v>
      </c>
      <c r="AK88">
        <v>0</v>
      </c>
      <c r="AL88">
        <v>-1</v>
      </c>
      <c r="AM88">
        <v>0</v>
      </c>
      <c r="AN88">
        <v>-1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-1</v>
      </c>
      <c r="AU88">
        <v>1</v>
      </c>
      <c r="AV88">
        <v>0</v>
      </c>
      <c r="AW88">
        <v>1</v>
      </c>
      <c r="AX88">
        <v>0</v>
      </c>
      <c r="AY88">
        <v>1</v>
      </c>
      <c r="AZ88">
        <v>-1</v>
      </c>
      <c r="BA88" t="s">
        <v>343</v>
      </c>
      <c r="BB88" t="s">
        <v>399</v>
      </c>
      <c r="BC88" t="s">
        <v>343</v>
      </c>
      <c r="BD88" t="s">
        <v>343</v>
      </c>
      <c r="BE88" t="s">
        <v>343</v>
      </c>
      <c r="BF88" t="s">
        <v>343</v>
      </c>
      <c r="BG88" t="s">
        <v>343</v>
      </c>
      <c r="BH88" t="s">
        <v>343</v>
      </c>
      <c r="BI88" t="s">
        <v>343</v>
      </c>
      <c r="BJ88" t="s">
        <v>343</v>
      </c>
      <c r="BK88" t="s">
        <v>343</v>
      </c>
      <c r="BL88" t="s">
        <v>343</v>
      </c>
      <c r="BM88" t="s">
        <v>343</v>
      </c>
      <c r="BN88" t="s">
        <v>343</v>
      </c>
      <c r="BO88" t="s">
        <v>343</v>
      </c>
      <c r="BP88" t="s">
        <v>343</v>
      </c>
      <c r="BQ88" t="s">
        <v>343</v>
      </c>
      <c r="BR88" t="s">
        <v>343</v>
      </c>
      <c r="BS88" t="s">
        <v>343</v>
      </c>
      <c r="BT88" t="s">
        <v>398</v>
      </c>
      <c r="BU88">
        <v>3.9738000000000002</v>
      </c>
      <c r="BV88">
        <v>0.63054153599999996</v>
      </c>
      <c r="BW88">
        <v>-8.1806697999999997E-2</v>
      </c>
      <c r="BX88">
        <v>0</v>
      </c>
      <c r="BY88">
        <v>0</v>
      </c>
      <c r="BZ88">
        <v>85</v>
      </c>
      <c r="CA88">
        <v>0</v>
      </c>
      <c r="CB88">
        <v>0</v>
      </c>
      <c r="CC88">
        <v>0</v>
      </c>
      <c r="CD88">
        <v>0.77</v>
      </c>
      <c r="CE88">
        <v>2.86</v>
      </c>
      <c r="CF88">
        <v>172</v>
      </c>
      <c r="CG88">
        <v>0.813953488</v>
      </c>
      <c r="CH88">
        <v>45</v>
      </c>
      <c r="CI88">
        <v>59</v>
      </c>
      <c r="CJ88" t="s">
        <v>1003</v>
      </c>
      <c r="CK88" t="s">
        <v>1001</v>
      </c>
      <c r="CL88" t="s">
        <v>1014</v>
      </c>
      <c r="CM88" t="s">
        <v>1014</v>
      </c>
      <c r="CN88" t="s">
        <v>993</v>
      </c>
      <c r="CO88" t="s">
        <v>1001</v>
      </c>
      <c r="CP88" t="s">
        <v>1000</v>
      </c>
      <c r="CQ88" t="s">
        <v>999</v>
      </c>
      <c r="CR88" t="s">
        <v>1011</v>
      </c>
      <c r="CS88" t="s">
        <v>1010</v>
      </c>
      <c r="CT88" t="s">
        <v>997</v>
      </c>
      <c r="CU88" t="s">
        <v>997</v>
      </c>
      <c r="CV88" t="s">
        <v>1009</v>
      </c>
      <c r="CW88" t="s">
        <v>1008</v>
      </c>
      <c r="CX88" t="s">
        <v>1004</v>
      </c>
      <c r="CY88" t="s">
        <v>993</v>
      </c>
      <c r="CZ88" t="s">
        <v>1007</v>
      </c>
      <c r="DA88">
        <v>5370</v>
      </c>
      <c r="DB88">
        <v>691</v>
      </c>
      <c r="DC88">
        <v>1</v>
      </c>
      <c r="DD88" t="s">
        <v>1004</v>
      </c>
      <c r="DE88" s="47">
        <v>0.10989011</v>
      </c>
      <c r="DF88" s="47">
        <v>0.67032966999999999</v>
      </c>
      <c r="DG88" s="47">
        <v>0.96825396799999996</v>
      </c>
      <c r="DH88" t="s">
        <v>1126</v>
      </c>
    </row>
    <row r="89" spans="1:112" x14ac:dyDescent="0.25">
      <c r="A89" t="s">
        <v>794</v>
      </c>
      <c r="B89" t="s">
        <v>356</v>
      </c>
      <c r="C89" t="s">
        <v>355</v>
      </c>
      <c r="D89" t="s">
        <v>367</v>
      </c>
      <c r="E89" t="s">
        <v>381</v>
      </c>
      <c r="F89" s="42" t="s">
        <v>1101</v>
      </c>
      <c r="G89" t="s">
        <v>352</v>
      </c>
      <c r="H89" t="s">
        <v>364</v>
      </c>
      <c r="I89" t="s">
        <v>350</v>
      </c>
      <c r="J89" t="s">
        <v>349</v>
      </c>
      <c r="K89" t="s">
        <v>348</v>
      </c>
      <c r="L89">
        <v>0</v>
      </c>
      <c r="M89">
        <v>0</v>
      </c>
      <c r="N89">
        <v>1</v>
      </c>
      <c r="O89">
        <v>0</v>
      </c>
      <c r="P89">
        <v>1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-1</v>
      </c>
      <c r="AB89">
        <v>-1</v>
      </c>
      <c r="AC89">
        <v>0</v>
      </c>
      <c r="AD89">
        <v>-1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-1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0</v>
      </c>
      <c r="BA89" t="s">
        <v>793</v>
      </c>
      <c r="BB89" t="s">
        <v>399</v>
      </c>
      <c r="BC89" t="s">
        <v>343</v>
      </c>
      <c r="BD89" t="s">
        <v>343</v>
      </c>
      <c r="BE89" t="s">
        <v>343</v>
      </c>
      <c r="BF89" t="s">
        <v>343</v>
      </c>
      <c r="BG89" t="s">
        <v>343</v>
      </c>
      <c r="BH89" t="s">
        <v>343</v>
      </c>
      <c r="BI89" t="s">
        <v>343</v>
      </c>
      <c r="BJ89" t="s">
        <v>343</v>
      </c>
      <c r="BK89" t="s">
        <v>343</v>
      </c>
      <c r="BL89" t="s">
        <v>343</v>
      </c>
      <c r="BM89" t="s">
        <v>343</v>
      </c>
      <c r="BN89" t="s">
        <v>343</v>
      </c>
      <c r="BO89" t="s">
        <v>343</v>
      </c>
      <c r="BP89" t="s">
        <v>343</v>
      </c>
      <c r="BQ89" t="s">
        <v>343</v>
      </c>
      <c r="BR89" t="s">
        <v>343</v>
      </c>
      <c r="BS89" t="s">
        <v>343</v>
      </c>
      <c r="BT89" t="s">
        <v>176</v>
      </c>
      <c r="BU89">
        <v>0.72540000000000004</v>
      </c>
      <c r="BV89">
        <v>0.13300095200000001</v>
      </c>
      <c r="BW89">
        <v>-3.0845682999999999E-2</v>
      </c>
      <c r="BX89">
        <v>1</v>
      </c>
      <c r="BY89">
        <v>0</v>
      </c>
      <c r="BZ89">
        <v>85</v>
      </c>
      <c r="CA89">
        <v>0</v>
      </c>
      <c r="CB89">
        <v>0</v>
      </c>
      <c r="CC89">
        <v>0</v>
      </c>
      <c r="CD89">
        <v>0.5</v>
      </c>
      <c r="CE89">
        <v>2.0099999999999998</v>
      </c>
      <c r="CF89">
        <v>315</v>
      </c>
      <c r="CG89">
        <v>0.88253968299999996</v>
      </c>
      <c r="CH89">
        <v>51</v>
      </c>
      <c r="CI89">
        <v>54</v>
      </c>
      <c r="CJ89" t="s">
        <v>1003</v>
      </c>
      <c r="CK89" t="s">
        <v>1001</v>
      </c>
      <c r="CL89" t="s">
        <v>1014</v>
      </c>
      <c r="CM89" t="s">
        <v>1014</v>
      </c>
      <c r="CN89">
        <v>3.4</v>
      </c>
      <c r="CO89" t="s">
        <v>1001</v>
      </c>
      <c r="CP89" t="s">
        <v>1044</v>
      </c>
      <c r="CQ89" t="s">
        <v>1019</v>
      </c>
      <c r="CR89" t="s">
        <v>1011</v>
      </c>
      <c r="CS89" t="s">
        <v>1010</v>
      </c>
      <c r="CT89" t="s">
        <v>997</v>
      </c>
      <c r="CU89" t="s">
        <v>997</v>
      </c>
      <c r="CV89" t="s">
        <v>1009</v>
      </c>
      <c r="CW89" t="s">
        <v>1008</v>
      </c>
      <c r="CX89" t="s">
        <v>1015</v>
      </c>
      <c r="CY89" t="s">
        <v>993</v>
      </c>
      <c r="CZ89" t="s">
        <v>1007</v>
      </c>
      <c r="DA89">
        <v>1093</v>
      </c>
      <c r="DB89">
        <v>304</v>
      </c>
      <c r="DC89">
        <v>1</v>
      </c>
      <c r="DD89" t="s">
        <v>1015</v>
      </c>
      <c r="DE89" s="47">
        <v>0.10191082799999999</v>
      </c>
      <c r="DF89" s="47">
        <v>0.77070063700000002</v>
      </c>
      <c r="DG89" s="47">
        <v>0.97580645200000005</v>
      </c>
      <c r="DH89" t="s">
        <v>1129</v>
      </c>
    </row>
    <row r="90" spans="1:112" x14ac:dyDescent="0.25">
      <c r="A90" t="s">
        <v>218</v>
      </c>
      <c r="B90" t="s">
        <v>356</v>
      </c>
      <c r="C90" t="s">
        <v>355</v>
      </c>
      <c r="D90" t="s">
        <v>367</v>
      </c>
      <c r="E90" t="s">
        <v>418</v>
      </c>
      <c r="F90" s="42" t="s">
        <v>1101</v>
      </c>
      <c r="G90" t="s">
        <v>365</v>
      </c>
      <c r="H90" t="s">
        <v>379</v>
      </c>
      <c r="I90" t="s">
        <v>363</v>
      </c>
      <c r="J90" t="s">
        <v>378</v>
      </c>
      <c r="K90" t="s">
        <v>408</v>
      </c>
      <c r="L90">
        <v>0</v>
      </c>
      <c r="M90">
        <v>0</v>
      </c>
      <c r="N90">
        <v>1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-1</v>
      </c>
      <c r="V90">
        <v>0</v>
      </c>
      <c r="W90">
        <v>0</v>
      </c>
      <c r="X90">
        <v>-1</v>
      </c>
      <c r="Y90">
        <v>0</v>
      </c>
      <c r="Z90">
        <v>0</v>
      </c>
      <c r="AA90">
        <v>-2</v>
      </c>
      <c r="AB90">
        <v>-1</v>
      </c>
      <c r="AC90">
        <v>-1</v>
      </c>
      <c r="AD90">
        <v>-1</v>
      </c>
      <c r="AE90">
        <v>-1</v>
      </c>
      <c r="AF90">
        <v>0</v>
      </c>
      <c r="AG90">
        <v>0</v>
      </c>
      <c r="AH90">
        <v>-1</v>
      </c>
      <c r="AI90">
        <v>1</v>
      </c>
      <c r="AJ90">
        <v>-1</v>
      </c>
      <c r="AK90">
        <v>0</v>
      </c>
      <c r="AL90">
        <v>-1</v>
      </c>
      <c r="AM90">
        <v>-1</v>
      </c>
      <c r="AN90">
        <v>0</v>
      </c>
      <c r="AO90">
        <v>-1</v>
      </c>
      <c r="AP90">
        <v>-1</v>
      </c>
      <c r="AQ90">
        <v>0</v>
      </c>
      <c r="AR90">
        <v>0</v>
      </c>
      <c r="AS90">
        <v>-1</v>
      </c>
      <c r="AT90">
        <v>-1</v>
      </c>
      <c r="AU90">
        <v>-1</v>
      </c>
      <c r="AV90">
        <v>-1</v>
      </c>
      <c r="AW90">
        <v>1</v>
      </c>
      <c r="AX90">
        <v>0</v>
      </c>
      <c r="AY90">
        <v>0</v>
      </c>
      <c r="AZ90">
        <v>-1</v>
      </c>
      <c r="BA90" t="s">
        <v>343</v>
      </c>
      <c r="BB90" t="s">
        <v>399</v>
      </c>
      <c r="BC90" t="s">
        <v>343</v>
      </c>
      <c r="BD90" t="s">
        <v>343</v>
      </c>
      <c r="BE90" t="s">
        <v>343</v>
      </c>
      <c r="BF90" t="s">
        <v>343</v>
      </c>
      <c r="BG90" t="s">
        <v>343</v>
      </c>
      <c r="BH90" t="s">
        <v>343</v>
      </c>
      <c r="BI90" t="s">
        <v>343</v>
      </c>
      <c r="BJ90" t="s">
        <v>343</v>
      </c>
      <c r="BK90" t="s">
        <v>343</v>
      </c>
      <c r="BL90" t="s">
        <v>343</v>
      </c>
      <c r="BM90" t="s">
        <v>343</v>
      </c>
      <c r="BN90" t="s">
        <v>343</v>
      </c>
      <c r="BO90" t="s">
        <v>343</v>
      </c>
      <c r="BP90" t="s">
        <v>343</v>
      </c>
      <c r="BQ90" t="s">
        <v>343</v>
      </c>
      <c r="BR90" t="s">
        <v>343</v>
      </c>
      <c r="BS90" t="s">
        <v>792</v>
      </c>
      <c r="BT90" t="s">
        <v>411</v>
      </c>
      <c r="BU90">
        <v>4.6820000000000004</v>
      </c>
      <c r="BV90">
        <v>0.45795956199999999</v>
      </c>
      <c r="BW90">
        <v>0.12539919199999999</v>
      </c>
      <c r="BX90">
        <v>0</v>
      </c>
      <c r="BY90">
        <v>0</v>
      </c>
      <c r="BZ90">
        <v>85</v>
      </c>
      <c r="CA90">
        <v>0</v>
      </c>
      <c r="CB90">
        <v>0</v>
      </c>
      <c r="CC90">
        <v>0</v>
      </c>
      <c r="CD90">
        <v>0.55000000000000004</v>
      </c>
      <c r="CE90">
        <v>1.88</v>
      </c>
      <c r="CF90">
        <v>542</v>
      </c>
      <c r="CG90">
        <v>0.85239852400000005</v>
      </c>
      <c r="CH90">
        <v>27</v>
      </c>
      <c r="CI90">
        <v>33</v>
      </c>
      <c r="CJ90" t="s">
        <v>1006</v>
      </c>
      <c r="CK90" t="s">
        <v>1001</v>
      </c>
      <c r="CL90" t="s">
        <v>1002</v>
      </c>
      <c r="CM90" t="s">
        <v>1002</v>
      </c>
      <c r="CN90">
        <v>0.6</v>
      </c>
      <c r="CO90" t="s">
        <v>1021</v>
      </c>
      <c r="CP90" t="s">
        <v>1051</v>
      </c>
      <c r="CQ90" t="s">
        <v>1032</v>
      </c>
      <c r="CR90" t="s">
        <v>998</v>
      </c>
      <c r="CS90" t="s">
        <v>998</v>
      </c>
      <c r="CT90" t="s">
        <v>1030</v>
      </c>
      <c r="CU90" t="s">
        <v>1029</v>
      </c>
      <c r="CV90" t="s">
        <v>1028</v>
      </c>
      <c r="CW90" t="s">
        <v>1028</v>
      </c>
      <c r="CX90" t="s">
        <v>1034</v>
      </c>
      <c r="CY90" t="s">
        <v>1076</v>
      </c>
      <c r="CZ90" t="s">
        <v>992</v>
      </c>
      <c r="DA90">
        <v>3265</v>
      </c>
      <c r="DB90">
        <v>1353</v>
      </c>
      <c r="DC90">
        <v>0</v>
      </c>
      <c r="DD90" t="s">
        <v>1034</v>
      </c>
      <c r="DE90" s="47">
        <v>2.5925925999999998E-2</v>
      </c>
      <c r="DF90" s="47">
        <v>0.82222222199999995</v>
      </c>
      <c r="DG90" s="47">
        <v>0.991071429</v>
      </c>
      <c r="DH90" t="s">
        <v>1126</v>
      </c>
    </row>
    <row r="91" spans="1:112" x14ac:dyDescent="0.25">
      <c r="A91" t="s">
        <v>791</v>
      </c>
      <c r="B91" t="s">
        <v>356</v>
      </c>
      <c r="C91" t="s">
        <v>355</v>
      </c>
      <c r="D91" t="s">
        <v>367</v>
      </c>
      <c r="E91" t="s">
        <v>381</v>
      </c>
      <c r="F91" s="42" t="s">
        <v>1101</v>
      </c>
      <c r="G91" t="s">
        <v>380</v>
      </c>
      <c r="H91" t="s">
        <v>359</v>
      </c>
      <c r="I91" t="s">
        <v>350</v>
      </c>
      <c r="J91" t="s">
        <v>176</v>
      </c>
      <c r="K91" t="s">
        <v>361</v>
      </c>
      <c r="L91">
        <v>0</v>
      </c>
      <c r="M91">
        <v>0</v>
      </c>
      <c r="N91">
        <v>2</v>
      </c>
      <c r="O91">
        <v>-1</v>
      </c>
      <c r="P91">
        <v>-1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-1</v>
      </c>
      <c r="AA91">
        <v>-2</v>
      </c>
      <c r="AB91">
        <v>-1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0</v>
      </c>
      <c r="AI91">
        <v>1</v>
      </c>
      <c r="AJ91">
        <v>1</v>
      </c>
      <c r="AK91">
        <v>1</v>
      </c>
      <c r="AL91">
        <v>-1</v>
      </c>
      <c r="AM91">
        <v>-1</v>
      </c>
      <c r="AN91">
        <v>-1</v>
      </c>
      <c r="AO91">
        <v>0</v>
      </c>
      <c r="AP91">
        <v>0</v>
      </c>
      <c r="AQ91">
        <v>0</v>
      </c>
      <c r="AR91">
        <v>1</v>
      </c>
      <c r="AS91">
        <v>-2</v>
      </c>
      <c r="AT91">
        <v>0</v>
      </c>
      <c r="AU91">
        <v>1</v>
      </c>
      <c r="AV91">
        <v>-1</v>
      </c>
      <c r="AW91">
        <v>1</v>
      </c>
      <c r="AX91">
        <v>-1</v>
      </c>
      <c r="AY91">
        <v>1</v>
      </c>
      <c r="AZ91">
        <v>-1</v>
      </c>
      <c r="BA91" t="s">
        <v>343</v>
      </c>
      <c r="BB91" t="s">
        <v>399</v>
      </c>
      <c r="BC91" t="s">
        <v>343</v>
      </c>
      <c r="BD91" t="s">
        <v>343</v>
      </c>
      <c r="BE91" t="s">
        <v>343</v>
      </c>
      <c r="BF91" t="s">
        <v>343</v>
      </c>
      <c r="BG91" t="s">
        <v>343</v>
      </c>
      <c r="BH91" t="s">
        <v>343</v>
      </c>
      <c r="BI91" t="s">
        <v>343</v>
      </c>
      <c r="BJ91" t="s">
        <v>343</v>
      </c>
      <c r="BK91" t="s">
        <v>343</v>
      </c>
      <c r="BL91" t="s">
        <v>343</v>
      </c>
      <c r="BM91" t="s">
        <v>343</v>
      </c>
      <c r="BN91" t="s">
        <v>343</v>
      </c>
      <c r="BO91" t="s">
        <v>343</v>
      </c>
      <c r="BP91" t="s">
        <v>343</v>
      </c>
      <c r="BQ91" t="s">
        <v>343</v>
      </c>
      <c r="BR91" t="s">
        <v>343</v>
      </c>
      <c r="BS91" t="s">
        <v>343</v>
      </c>
      <c r="BT91" t="s">
        <v>398</v>
      </c>
      <c r="BU91">
        <v>2.0512999999999999</v>
      </c>
      <c r="BV91" t="s">
        <v>176</v>
      </c>
      <c r="BW91" t="s">
        <v>176</v>
      </c>
      <c r="BX91">
        <v>0</v>
      </c>
      <c r="BY91">
        <v>0</v>
      </c>
      <c r="BZ91">
        <v>85</v>
      </c>
      <c r="CA91">
        <v>1</v>
      </c>
      <c r="CB91">
        <v>1</v>
      </c>
      <c r="CC91">
        <v>2</v>
      </c>
      <c r="CD91">
        <v>0.57999999999999996</v>
      </c>
      <c r="CE91">
        <v>3.12</v>
      </c>
      <c r="CF91">
        <v>579</v>
      </c>
      <c r="CG91">
        <v>0.889464594</v>
      </c>
      <c r="CH91">
        <v>62</v>
      </c>
      <c r="CI91">
        <v>65</v>
      </c>
      <c r="CJ91" t="s">
        <v>1003</v>
      </c>
      <c r="CK91" t="s">
        <v>1021</v>
      </c>
      <c r="CL91" t="s">
        <v>1026</v>
      </c>
      <c r="CM91" t="s">
        <v>1027</v>
      </c>
      <c r="CN91" t="s">
        <v>1026</v>
      </c>
      <c r="CO91" t="s">
        <v>1026</v>
      </c>
      <c r="CP91" t="s">
        <v>1025</v>
      </c>
      <c r="CQ91" t="s">
        <v>1025</v>
      </c>
      <c r="CR91" t="s">
        <v>1011</v>
      </c>
      <c r="CS91" t="s">
        <v>1010</v>
      </c>
      <c r="CT91" t="s">
        <v>997</v>
      </c>
      <c r="CU91" t="s">
        <v>997</v>
      </c>
      <c r="CV91" t="s">
        <v>1008</v>
      </c>
      <c r="CW91" t="s">
        <v>1008</v>
      </c>
      <c r="CX91" t="s">
        <v>1015</v>
      </c>
      <c r="CY91" t="s">
        <v>993</v>
      </c>
      <c r="CZ91" t="s">
        <v>992</v>
      </c>
      <c r="DA91">
        <v>1861</v>
      </c>
      <c r="DB91">
        <v>1116</v>
      </c>
      <c r="DC91">
        <v>0</v>
      </c>
      <c r="DD91" t="s">
        <v>1015</v>
      </c>
      <c r="DE91" s="47">
        <v>3.2051282E-2</v>
      </c>
      <c r="DF91" s="47">
        <v>0.82371794899999995</v>
      </c>
      <c r="DG91" s="47">
        <v>0.98091603100000002</v>
      </c>
      <c r="DH91" t="s">
        <v>1126</v>
      </c>
    </row>
    <row r="92" spans="1:112" x14ac:dyDescent="0.25">
      <c r="A92" t="s">
        <v>790</v>
      </c>
      <c r="B92" t="s">
        <v>356</v>
      </c>
      <c r="C92" t="s">
        <v>355</v>
      </c>
      <c r="D92" t="s">
        <v>367</v>
      </c>
      <c r="E92" t="s">
        <v>381</v>
      </c>
      <c r="F92" s="42" t="s">
        <v>1101</v>
      </c>
      <c r="G92" t="s">
        <v>380</v>
      </c>
      <c r="H92" t="s">
        <v>379</v>
      </c>
      <c r="I92" t="s">
        <v>387</v>
      </c>
      <c r="J92" t="s">
        <v>362</v>
      </c>
      <c r="K92" t="s">
        <v>402</v>
      </c>
      <c r="L92">
        <v>0</v>
      </c>
      <c r="M92">
        <v>0</v>
      </c>
      <c r="N92">
        <v>1</v>
      </c>
      <c r="O92">
        <v>-1</v>
      </c>
      <c r="P92">
        <v>0</v>
      </c>
      <c r="Q92">
        <v>0</v>
      </c>
      <c r="R92">
        <v>0</v>
      </c>
      <c r="S92">
        <v>0</v>
      </c>
      <c r="T92">
        <v>0</v>
      </c>
      <c r="U92">
        <v>-1</v>
      </c>
      <c r="V92">
        <v>0</v>
      </c>
      <c r="W92">
        <v>0</v>
      </c>
      <c r="X92">
        <v>0</v>
      </c>
      <c r="Y92">
        <v>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0</v>
      </c>
      <c r="AF92">
        <v>1</v>
      </c>
      <c r="AG92">
        <v>-1</v>
      </c>
      <c r="AH92">
        <v>-1</v>
      </c>
      <c r="AI92">
        <v>1</v>
      </c>
      <c r="AJ92">
        <v>-1</v>
      </c>
      <c r="AK92">
        <v>1</v>
      </c>
      <c r="AL92">
        <v>0</v>
      </c>
      <c r="AM92">
        <v>-1</v>
      </c>
      <c r="AN92">
        <v>-1</v>
      </c>
      <c r="AO92">
        <v>-1</v>
      </c>
      <c r="AP92">
        <v>-1</v>
      </c>
      <c r="AQ92">
        <v>0</v>
      </c>
      <c r="AR92">
        <v>0</v>
      </c>
      <c r="AS92">
        <v>-1</v>
      </c>
      <c r="AT92">
        <v>-1</v>
      </c>
      <c r="AU92">
        <v>-1</v>
      </c>
      <c r="AV92">
        <v>-1</v>
      </c>
      <c r="AW92">
        <v>1</v>
      </c>
      <c r="AX92">
        <v>0</v>
      </c>
      <c r="AY92">
        <v>0</v>
      </c>
      <c r="AZ92">
        <v>0</v>
      </c>
      <c r="BA92" t="s">
        <v>343</v>
      </c>
      <c r="BB92" t="s">
        <v>399</v>
      </c>
      <c r="BC92" t="s">
        <v>343</v>
      </c>
      <c r="BD92" t="s">
        <v>343</v>
      </c>
      <c r="BE92" t="s">
        <v>343</v>
      </c>
      <c r="BF92" t="s">
        <v>343</v>
      </c>
      <c r="BG92" t="s">
        <v>343</v>
      </c>
      <c r="BH92" t="s">
        <v>343</v>
      </c>
      <c r="BI92" t="s">
        <v>343</v>
      </c>
      <c r="BJ92" t="s">
        <v>343</v>
      </c>
      <c r="BK92" t="s">
        <v>343</v>
      </c>
      <c r="BL92" t="s">
        <v>343</v>
      </c>
      <c r="BM92" t="s">
        <v>343</v>
      </c>
      <c r="BN92" t="s">
        <v>343</v>
      </c>
      <c r="BO92" t="s">
        <v>343</v>
      </c>
      <c r="BP92" t="s">
        <v>343</v>
      </c>
      <c r="BQ92" t="s">
        <v>343</v>
      </c>
      <c r="BR92" t="s">
        <v>343</v>
      </c>
      <c r="BS92" t="s">
        <v>343</v>
      </c>
      <c r="BT92" t="s">
        <v>392</v>
      </c>
      <c r="BU92">
        <v>7.4516999999999998</v>
      </c>
      <c r="BV92">
        <v>-0.268442503</v>
      </c>
      <c r="BW92">
        <v>-0.82037238599999995</v>
      </c>
      <c r="BX92">
        <v>0</v>
      </c>
      <c r="BY92">
        <v>0</v>
      </c>
      <c r="BZ92">
        <v>85</v>
      </c>
      <c r="CA92">
        <v>0</v>
      </c>
      <c r="CB92">
        <v>0</v>
      </c>
      <c r="CC92">
        <v>0</v>
      </c>
      <c r="CD92">
        <v>0.67</v>
      </c>
      <c r="CE92">
        <v>4.47</v>
      </c>
      <c r="CF92">
        <v>236</v>
      </c>
      <c r="CG92">
        <v>0.79661016900000003</v>
      </c>
      <c r="CH92">
        <v>63</v>
      </c>
      <c r="CI92">
        <v>66</v>
      </c>
      <c r="CJ92" t="s">
        <v>1006</v>
      </c>
      <c r="CK92" t="s">
        <v>1001</v>
      </c>
      <c r="CL92" t="s">
        <v>1005</v>
      </c>
      <c r="CM92" t="s">
        <v>1005</v>
      </c>
      <c r="CN92">
        <v>8</v>
      </c>
      <c r="CO92" t="s">
        <v>1001</v>
      </c>
      <c r="CP92" t="s">
        <v>1000</v>
      </c>
      <c r="CQ92" t="s">
        <v>999</v>
      </c>
      <c r="CR92" t="s">
        <v>1022</v>
      </c>
      <c r="CS92" t="s">
        <v>1022</v>
      </c>
      <c r="CT92" t="s">
        <v>997</v>
      </c>
      <c r="CU92" t="s">
        <v>997</v>
      </c>
      <c r="CV92" t="s">
        <v>1009</v>
      </c>
      <c r="CW92" t="s">
        <v>1008</v>
      </c>
      <c r="CX92" t="s">
        <v>1015</v>
      </c>
      <c r="CY92" t="s">
        <v>993</v>
      </c>
      <c r="CZ92" t="s">
        <v>1007</v>
      </c>
      <c r="DA92">
        <v>1640</v>
      </c>
      <c r="DB92">
        <v>765</v>
      </c>
      <c r="DC92">
        <v>1</v>
      </c>
      <c r="DD92" t="s">
        <v>1015</v>
      </c>
      <c r="DE92" s="47">
        <v>6.3492063000000001E-2</v>
      </c>
      <c r="DF92" s="47">
        <v>0.65873015899999998</v>
      </c>
      <c r="DG92" s="47">
        <v>0.92222222200000004</v>
      </c>
      <c r="DH92" t="s">
        <v>1126</v>
      </c>
    </row>
    <row r="93" spans="1:112" x14ac:dyDescent="0.25">
      <c r="A93" t="s">
        <v>789</v>
      </c>
      <c r="B93" t="s">
        <v>356</v>
      </c>
      <c r="C93" t="s">
        <v>368</v>
      </c>
      <c r="D93" t="s">
        <v>367</v>
      </c>
      <c r="E93" t="s">
        <v>418</v>
      </c>
      <c r="F93" s="42" t="s">
        <v>1101</v>
      </c>
      <c r="G93" t="s">
        <v>352</v>
      </c>
      <c r="H93" t="s">
        <v>351</v>
      </c>
      <c r="I93" t="s">
        <v>358</v>
      </c>
      <c r="J93" t="s">
        <v>378</v>
      </c>
      <c r="K93" t="s">
        <v>176</v>
      </c>
      <c r="L93">
        <v>0</v>
      </c>
      <c r="M93">
        <v>0</v>
      </c>
      <c r="N93">
        <v>1</v>
      </c>
      <c r="O93">
        <v>-1</v>
      </c>
      <c r="P93">
        <v>1</v>
      </c>
      <c r="Q93">
        <v>0</v>
      </c>
      <c r="R93">
        <v>0</v>
      </c>
      <c r="S93">
        <v>0</v>
      </c>
      <c r="T93">
        <v>-1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-1</v>
      </c>
      <c r="AB93">
        <v>-1</v>
      </c>
      <c r="AC93">
        <v>1</v>
      </c>
      <c r="AD93">
        <v>-1</v>
      </c>
      <c r="AE93">
        <v>0</v>
      </c>
      <c r="AF93">
        <v>0</v>
      </c>
      <c r="AG93">
        <v>-1</v>
      </c>
      <c r="AH93">
        <v>0</v>
      </c>
      <c r="AI93">
        <v>1</v>
      </c>
      <c r="AJ93">
        <v>1</v>
      </c>
      <c r="AK93">
        <v>0</v>
      </c>
      <c r="AL93">
        <v>1</v>
      </c>
      <c r="AM93">
        <v>0</v>
      </c>
      <c r="AN93">
        <v>-1</v>
      </c>
      <c r="AO93">
        <v>0</v>
      </c>
      <c r="AP93">
        <v>0</v>
      </c>
      <c r="AQ93">
        <v>0</v>
      </c>
      <c r="AR93">
        <v>1</v>
      </c>
      <c r="AS93">
        <v>-1</v>
      </c>
      <c r="AT93">
        <v>-1</v>
      </c>
      <c r="AU93">
        <v>0</v>
      </c>
      <c r="AV93">
        <v>0</v>
      </c>
      <c r="AW93">
        <v>1</v>
      </c>
      <c r="AX93">
        <v>0</v>
      </c>
      <c r="AY93">
        <v>1</v>
      </c>
      <c r="AZ93">
        <v>1</v>
      </c>
      <c r="BA93" t="s">
        <v>343</v>
      </c>
      <c r="BB93" t="s">
        <v>343</v>
      </c>
      <c r="BC93" t="s">
        <v>343</v>
      </c>
      <c r="BD93" t="s">
        <v>343</v>
      </c>
      <c r="BE93" t="s">
        <v>343</v>
      </c>
      <c r="BF93" t="s">
        <v>343</v>
      </c>
      <c r="BG93" t="s">
        <v>343</v>
      </c>
      <c r="BH93" t="s">
        <v>343</v>
      </c>
      <c r="BI93" t="s">
        <v>343</v>
      </c>
      <c r="BJ93" t="s">
        <v>343</v>
      </c>
      <c r="BK93" t="s">
        <v>343</v>
      </c>
      <c r="BL93" t="s">
        <v>343</v>
      </c>
      <c r="BM93" t="s">
        <v>343</v>
      </c>
      <c r="BN93" t="s">
        <v>343</v>
      </c>
      <c r="BO93" t="s">
        <v>343</v>
      </c>
      <c r="BP93" t="s">
        <v>343</v>
      </c>
      <c r="BQ93" t="s">
        <v>343</v>
      </c>
      <c r="BR93" t="s">
        <v>343</v>
      </c>
      <c r="BS93" t="s">
        <v>343</v>
      </c>
      <c r="BT93" t="s">
        <v>176</v>
      </c>
      <c r="BU93">
        <v>3.0813000000000001</v>
      </c>
      <c r="BV93">
        <v>-0.55506200100000003</v>
      </c>
      <c r="BW93">
        <v>-0.994213189</v>
      </c>
      <c r="BX93">
        <v>1</v>
      </c>
      <c r="BY93">
        <v>0</v>
      </c>
      <c r="BZ93">
        <v>85</v>
      </c>
      <c r="CA93">
        <v>0</v>
      </c>
      <c r="CB93">
        <v>0</v>
      </c>
      <c r="CC93">
        <v>0</v>
      </c>
      <c r="CD93">
        <v>0.95</v>
      </c>
      <c r="CE93">
        <v>3.22</v>
      </c>
      <c r="CF93">
        <v>416</v>
      </c>
      <c r="CG93">
        <v>0.85817307700000001</v>
      </c>
      <c r="CH93">
        <v>32</v>
      </c>
      <c r="CI93">
        <v>37</v>
      </c>
      <c r="CJ93" t="s">
        <v>1006</v>
      </c>
      <c r="CK93" t="s">
        <v>1001</v>
      </c>
      <c r="CL93" t="s">
        <v>1005</v>
      </c>
      <c r="CM93" t="s">
        <v>1005</v>
      </c>
      <c r="CN93">
        <v>1.3</v>
      </c>
      <c r="CO93" t="s">
        <v>1021</v>
      </c>
      <c r="CP93" t="s">
        <v>1042</v>
      </c>
      <c r="CQ93" t="s">
        <v>1012</v>
      </c>
      <c r="CR93" t="s">
        <v>1046</v>
      </c>
      <c r="CS93" t="s">
        <v>1017</v>
      </c>
      <c r="CT93" t="s">
        <v>997</v>
      </c>
      <c r="CU93" t="s">
        <v>997</v>
      </c>
      <c r="CV93" t="s">
        <v>1045</v>
      </c>
      <c r="CW93" t="s">
        <v>1008</v>
      </c>
      <c r="CX93" t="s">
        <v>1034</v>
      </c>
      <c r="CY93" t="s">
        <v>1075</v>
      </c>
      <c r="CZ93" t="s">
        <v>1007</v>
      </c>
      <c r="DA93">
        <v>2005</v>
      </c>
      <c r="DB93">
        <v>150</v>
      </c>
      <c r="DC93">
        <v>1</v>
      </c>
      <c r="DD93" t="s">
        <v>1034</v>
      </c>
      <c r="DE93" s="47">
        <v>0.133333333</v>
      </c>
      <c r="DF93" s="47">
        <v>0.70416666699999997</v>
      </c>
      <c r="DG93" s="47">
        <v>0.98830409399999997</v>
      </c>
      <c r="DH93" t="s">
        <v>1129</v>
      </c>
    </row>
    <row r="94" spans="1:112" x14ac:dyDescent="0.25">
      <c r="A94" t="s">
        <v>788</v>
      </c>
      <c r="B94" t="s">
        <v>356</v>
      </c>
      <c r="C94" t="s">
        <v>368</v>
      </c>
      <c r="D94" t="s">
        <v>367</v>
      </c>
      <c r="E94" t="s">
        <v>366</v>
      </c>
      <c r="F94" s="42" t="s">
        <v>1102</v>
      </c>
      <c r="G94" t="s">
        <v>365</v>
      </c>
      <c r="H94" t="s">
        <v>364</v>
      </c>
      <c r="I94" t="s">
        <v>363</v>
      </c>
      <c r="J94" t="s">
        <v>466</v>
      </c>
      <c r="K94" t="s">
        <v>402</v>
      </c>
      <c r="L94">
        <v>0</v>
      </c>
      <c r="M94">
        <v>1</v>
      </c>
      <c r="N94">
        <v>0</v>
      </c>
      <c r="O94">
        <v>0</v>
      </c>
      <c r="P94">
        <v>0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0</v>
      </c>
      <c r="BA94" t="s">
        <v>343</v>
      </c>
      <c r="BB94" t="s">
        <v>787</v>
      </c>
      <c r="BC94" t="s">
        <v>343</v>
      </c>
      <c r="BD94" t="s">
        <v>343</v>
      </c>
      <c r="BE94" t="s">
        <v>343</v>
      </c>
      <c r="BF94" t="s">
        <v>343</v>
      </c>
      <c r="BG94" t="s">
        <v>343</v>
      </c>
      <c r="BH94" t="s">
        <v>343</v>
      </c>
      <c r="BI94" t="s">
        <v>343</v>
      </c>
      <c r="BJ94" t="s">
        <v>343</v>
      </c>
      <c r="BK94" t="s">
        <v>343</v>
      </c>
      <c r="BL94" t="s">
        <v>343</v>
      </c>
      <c r="BM94" t="s">
        <v>343</v>
      </c>
      <c r="BN94" t="s">
        <v>343</v>
      </c>
      <c r="BO94" t="s">
        <v>343</v>
      </c>
      <c r="BP94" t="s">
        <v>343</v>
      </c>
      <c r="BQ94" t="s">
        <v>343</v>
      </c>
      <c r="BR94" t="s">
        <v>343</v>
      </c>
      <c r="BS94" t="s">
        <v>343</v>
      </c>
      <c r="BT94" t="s">
        <v>176</v>
      </c>
      <c r="BU94">
        <v>12.875</v>
      </c>
      <c r="BV94">
        <v>1.337784477</v>
      </c>
      <c r="BW94">
        <v>0.85402026600000003</v>
      </c>
      <c r="BX94">
        <v>1</v>
      </c>
      <c r="BY94">
        <v>0</v>
      </c>
      <c r="BZ94">
        <v>85</v>
      </c>
      <c r="CA94">
        <v>0</v>
      </c>
      <c r="CB94">
        <v>0</v>
      </c>
      <c r="CC94">
        <v>0</v>
      </c>
      <c r="CD94">
        <v>0.19</v>
      </c>
      <c r="CE94">
        <v>2.1</v>
      </c>
      <c r="CF94">
        <v>24</v>
      </c>
      <c r="CG94">
        <v>0.375</v>
      </c>
      <c r="CH94">
        <v>69</v>
      </c>
      <c r="CI94">
        <v>69</v>
      </c>
      <c r="CJ94" t="s">
        <v>1006</v>
      </c>
      <c r="CK94" t="s">
        <v>1001</v>
      </c>
      <c r="CL94" t="s">
        <v>1005</v>
      </c>
      <c r="CM94" t="s">
        <v>1005</v>
      </c>
      <c r="CN94">
        <v>1.5</v>
      </c>
      <c r="CO94" t="s">
        <v>1001</v>
      </c>
      <c r="CP94" t="s">
        <v>1013</v>
      </c>
      <c r="CQ94" t="s">
        <v>1012</v>
      </c>
      <c r="CR94" t="s">
        <v>1011</v>
      </c>
      <c r="CS94" t="s">
        <v>1010</v>
      </c>
      <c r="CT94" t="s">
        <v>997</v>
      </c>
      <c r="CU94" t="s">
        <v>997</v>
      </c>
      <c r="CV94" t="s">
        <v>1009</v>
      </c>
      <c r="CW94" t="s">
        <v>1008</v>
      </c>
      <c r="CX94" t="s">
        <v>1004</v>
      </c>
      <c r="CY94" t="s">
        <v>993</v>
      </c>
      <c r="CZ94" t="s">
        <v>992</v>
      </c>
      <c r="DA94">
        <v>713</v>
      </c>
      <c r="DB94">
        <v>680</v>
      </c>
      <c r="DC94">
        <v>0</v>
      </c>
      <c r="DD94" t="s">
        <v>1004</v>
      </c>
      <c r="DE94" s="47">
        <v>0</v>
      </c>
      <c r="DF94" s="47">
        <v>0.18181818199999999</v>
      </c>
      <c r="DG94" s="47">
        <v>0.66666666699999999</v>
      </c>
      <c r="DH94" t="s">
        <v>1129</v>
      </c>
    </row>
    <row r="95" spans="1:112" x14ac:dyDescent="0.25">
      <c r="A95" t="s">
        <v>786</v>
      </c>
      <c r="B95" t="s">
        <v>356</v>
      </c>
      <c r="C95" t="s">
        <v>374</v>
      </c>
      <c r="D95" t="s">
        <v>367</v>
      </c>
      <c r="E95" t="s">
        <v>381</v>
      </c>
      <c r="F95" s="42" t="s">
        <v>1101</v>
      </c>
      <c r="G95" t="s">
        <v>352</v>
      </c>
      <c r="H95" t="s">
        <v>359</v>
      </c>
      <c r="I95" t="s">
        <v>358</v>
      </c>
      <c r="J95" t="s">
        <v>378</v>
      </c>
      <c r="K95" t="s">
        <v>373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-1</v>
      </c>
      <c r="AB95">
        <v>0</v>
      </c>
      <c r="AC95">
        <v>0</v>
      </c>
      <c r="AD95">
        <v>-1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-1</v>
      </c>
      <c r="AT95">
        <v>-1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 t="s">
        <v>785</v>
      </c>
      <c r="BB95" t="s">
        <v>343</v>
      </c>
      <c r="BC95" t="s">
        <v>343</v>
      </c>
      <c r="BD95" t="s">
        <v>343</v>
      </c>
      <c r="BE95" t="s">
        <v>343</v>
      </c>
      <c r="BF95" t="s">
        <v>784</v>
      </c>
      <c r="BG95" t="s">
        <v>343</v>
      </c>
      <c r="BH95" t="s">
        <v>343</v>
      </c>
      <c r="BI95" t="s">
        <v>343</v>
      </c>
      <c r="BJ95" t="s">
        <v>343</v>
      </c>
      <c r="BK95" t="s">
        <v>343</v>
      </c>
      <c r="BL95" t="s">
        <v>343</v>
      </c>
      <c r="BM95" t="s">
        <v>343</v>
      </c>
      <c r="BN95" t="s">
        <v>343</v>
      </c>
      <c r="BO95" t="s">
        <v>343</v>
      </c>
      <c r="BP95" t="s">
        <v>343</v>
      </c>
      <c r="BQ95" t="s">
        <v>343</v>
      </c>
      <c r="BR95" t="s">
        <v>343</v>
      </c>
      <c r="BS95" t="s">
        <v>343</v>
      </c>
      <c r="BT95" t="s">
        <v>398</v>
      </c>
      <c r="BU95">
        <v>14.4404</v>
      </c>
      <c r="BV95">
        <v>-8.8281302000000006E-2</v>
      </c>
      <c r="BW95">
        <v>-0.48144031199999998</v>
      </c>
      <c r="BX95">
        <v>1</v>
      </c>
      <c r="BY95">
        <v>0</v>
      </c>
      <c r="BZ95">
        <v>85</v>
      </c>
      <c r="CA95">
        <v>0</v>
      </c>
      <c r="CB95">
        <v>0</v>
      </c>
      <c r="CC95">
        <v>0</v>
      </c>
      <c r="CD95">
        <v>0.77</v>
      </c>
      <c r="CE95">
        <v>2.11</v>
      </c>
      <c r="CF95">
        <v>1191</v>
      </c>
      <c r="CG95">
        <v>0.87321578499999997</v>
      </c>
      <c r="CH95">
        <v>81</v>
      </c>
      <c r="CI95">
        <v>87</v>
      </c>
      <c r="CJ95" t="s">
        <v>1003</v>
      </c>
      <c r="CK95" t="s">
        <v>1001</v>
      </c>
      <c r="CL95" t="s">
        <v>1005</v>
      </c>
      <c r="CM95" t="s">
        <v>1005</v>
      </c>
      <c r="CN95">
        <v>2.5</v>
      </c>
      <c r="CO95" t="s">
        <v>1021</v>
      </c>
      <c r="CP95" t="s">
        <v>1020</v>
      </c>
      <c r="CQ95" t="s">
        <v>1019</v>
      </c>
      <c r="CR95" t="s">
        <v>1049</v>
      </c>
      <c r="CS95" t="s">
        <v>1010</v>
      </c>
      <c r="CT95" t="s">
        <v>997</v>
      </c>
      <c r="CU95" t="s">
        <v>997</v>
      </c>
      <c r="CV95" t="s">
        <v>1045</v>
      </c>
      <c r="CW95" t="s">
        <v>1008</v>
      </c>
      <c r="CX95" t="s">
        <v>1015</v>
      </c>
      <c r="CY95" t="s">
        <v>993</v>
      </c>
      <c r="CZ95" t="s">
        <v>1007</v>
      </c>
      <c r="DA95">
        <v>2071</v>
      </c>
      <c r="DB95">
        <v>202</v>
      </c>
      <c r="DC95">
        <v>1</v>
      </c>
      <c r="DD95" t="s">
        <v>1015</v>
      </c>
      <c r="DE95" s="47">
        <v>8.0672269000000005E-2</v>
      </c>
      <c r="DF95" s="47">
        <v>0.74621848700000004</v>
      </c>
      <c r="DG95" s="47">
        <v>0.98013245000000004</v>
      </c>
      <c r="DH95" t="s">
        <v>1126</v>
      </c>
    </row>
    <row r="96" spans="1:112" x14ac:dyDescent="0.25">
      <c r="A96" t="s">
        <v>783</v>
      </c>
      <c r="B96" t="s">
        <v>356</v>
      </c>
      <c r="C96" t="s">
        <v>368</v>
      </c>
      <c r="D96" t="s">
        <v>367</v>
      </c>
      <c r="E96" t="s">
        <v>381</v>
      </c>
      <c r="F96" s="42" t="s">
        <v>1102</v>
      </c>
      <c r="G96" t="s">
        <v>365</v>
      </c>
      <c r="H96" t="s">
        <v>364</v>
      </c>
      <c r="I96" t="s">
        <v>350</v>
      </c>
      <c r="J96" t="s">
        <v>349</v>
      </c>
      <c r="K96" t="s">
        <v>386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 t="s">
        <v>343</v>
      </c>
      <c r="BB96" t="s">
        <v>343</v>
      </c>
      <c r="BC96" t="s">
        <v>343</v>
      </c>
      <c r="BD96" t="s">
        <v>343</v>
      </c>
      <c r="BE96" t="s">
        <v>343</v>
      </c>
      <c r="BF96" t="s">
        <v>343</v>
      </c>
      <c r="BG96" t="s">
        <v>343</v>
      </c>
      <c r="BH96" t="s">
        <v>343</v>
      </c>
      <c r="BI96" t="s">
        <v>343</v>
      </c>
      <c r="BJ96" t="s">
        <v>343</v>
      </c>
      <c r="BK96" t="s">
        <v>343</v>
      </c>
      <c r="BL96" t="s">
        <v>343</v>
      </c>
      <c r="BM96" t="s">
        <v>343</v>
      </c>
      <c r="BN96" t="s">
        <v>343</v>
      </c>
      <c r="BO96" t="s">
        <v>343</v>
      </c>
      <c r="BP96" t="s">
        <v>343</v>
      </c>
      <c r="BQ96" t="s">
        <v>343</v>
      </c>
      <c r="BR96" t="s">
        <v>343</v>
      </c>
      <c r="BS96" t="s">
        <v>343</v>
      </c>
      <c r="BT96" t="s">
        <v>176</v>
      </c>
      <c r="BU96">
        <v>17.068300000000001</v>
      </c>
      <c r="BV96">
        <v>1.43267641</v>
      </c>
      <c r="BW96">
        <v>1.7567715610000001</v>
      </c>
      <c r="BX96">
        <v>1</v>
      </c>
      <c r="BY96">
        <v>0</v>
      </c>
      <c r="BZ96">
        <v>50</v>
      </c>
      <c r="CA96">
        <v>3</v>
      </c>
      <c r="CB96">
        <v>2</v>
      </c>
      <c r="CC96">
        <v>5</v>
      </c>
      <c r="CD96">
        <v>1</v>
      </c>
      <c r="CE96">
        <v>2</v>
      </c>
      <c r="CF96">
        <v>15</v>
      </c>
      <c r="CG96">
        <v>0.46666666699999998</v>
      </c>
      <c r="CH96">
        <v>55</v>
      </c>
      <c r="CI96">
        <v>57</v>
      </c>
      <c r="CJ96" t="s">
        <v>1003</v>
      </c>
      <c r="CK96" t="s">
        <v>1001</v>
      </c>
      <c r="CL96" t="s">
        <v>1014</v>
      </c>
      <c r="CM96" t="s">
        <v>1014</v>
      </c>
      <c r="CN96">
        <v>5.0999999999999996</v>
      </c>
      <c r="CO96" t="s">
        <v>1021</v>
      </c>
      <c r="CP96" t="s">
        <v>1024</v>
      </c>
      <c r="CQ96" t="s">
        <v>999</v>
      </c>
      <c r="CR96" t="s">
        <v>1011</v>
      </c>
      <c r="CS96" t="s">
        <v>1010</v>
      </c>
      <c r="CT96" t="s">
        <v>997</v>
      </c>
      <c r="CU96" t="s">
        <v>997</v>
      </c>
      <c r="CV96" t="s">
        <v>1045</v>
      </c>
      <c r="CW96" t="s">
        <v>1008</v>
      </c>
      <c r="CX96" t="s">
        <v>1015</v>
      </c>
      <c r="CY96" t="s">
        <v>993</v>
      </c>
      <c r="CZ96" t="s">
        <v>992</v>
      </c>
      <c r="DA96">
        <v>870</v>
      </c>
      <c r="DB96">
        <v>589</v>
      </c>
      <c r="DC96">
        <v>0</v>
      </c>
      <c r="DD96" t="s">
        <v>1015</v>
      </c>
      <c r="DE96" s="47">
        <v>0</v>
      </c>
      <c r="DF96" s="47">
        <v>0.28571428599999998</v>
      </c>
      <c r="DG96" s="47">
        <v>1</v>
      </c>
      <c r="DH96" t="s">
        <v>1129</v>
      </c>
    </row>
    <row r="97" spans="1:112" x14ac:dyDescent="0.25">
      <c r="A97" t="s">
        <v>284</v>
      </c>
      <c r="B97" t="s">
        <v>356</v>
      </c>
      <c r="C97" t="s">
        <v>388</v>
      </c>
      <c r="D97" t="s">
        <v>367</v>
      </c>
      <c r="E97" t="s">
        <v>366</v>
      </c>
      <c r="F97" s="42" t="s">
        <v>1101</v>
      </c>
      <c r="G97" t="s">
        <v>365</v>
      </c>
      <c r="H97" t="s">
        <v>379</v>
      </c>
      <c r="I97" t="s">
        <v>358</v>
      </c>
      <c r="J97" t="s">
        <v>349</v>
      </c>
      <c r="K97" t="s">
        <v>377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</v>
      </c>
      <c r="U97">
        <v>2</v>
      </c>
      <c r="V97">
        <v>0</v>
      </c>
      <c r="W97">
        <v>0</v>
      </c>
      <c r="X97">
        <v>1</v>
      </c>
      <c r="Y97">
        <v>0</v>
      </c>
      <c r="Z97">
        <v>2</v>
      </c>
      <c r="AA97">
        <v>-2</v>
      </c>
      <c r="AB97">
        <v>0</v>
      </c>
      <c r="AC97">
        <v>-1</v>
      </c>
      <c r="AD97">
        <v>0</v>
      </c>
      <c r="AE97">
        <v>0</v>
      </c>
      <c r="AF97">
        <v>1</v>
      </c>
      <c r="AG97">
        <v>1</v>
      </c>
      <c r="AH97">
        <v>1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2</v>
      </c>
      <c r="AW97">
        <v>0</v>
      </c>
      <c r="AX97">
        <v>0</v>
      </c>
      <c r="AY97">
        <v>0</v>
      </c>
      <c r="AZ97">
        <v>1</v>
      </c>
      <c r="BA97" t="s">
        <v>343</v>
      </c>
      <c r="BB97" t="s">
        <v>343</v>
      </c>
      <c r="BC97" t="s">
        <v>428</v>
      </c>
      <c r="BD97" t="s">
        <v>343</v>
      </c>
      <c r="BE97" t="s">
        <v>343</v>
      </c>
      <c r="BF97" t="s">
        <v>343</v>
      </c>
      <c r="BG97" t="s">
        <v>343</v>
      </c>
      <c r="BH97" t="s">
        <v>343</v>
      </c>
      <c r="BI97" t="s">
        <v>343</v>
      </c>
      <c r="BJ97" t="s">
        <v>343</v>
      </c>
      <c r="BK97" t="s">
        <v>343</v>
      </c>
      <c r="BL97" t="s">
        <v>343</v>
      </c>
      <c r="BM97" t="s">
        <v>343</v>
      </c>
      <c r="BN97" t="s">
        <v>343</v>
      </c>
      <c r="BO97" t="s">
        <v>343</v>
      </c>
      <c r="BP97" t="s">
        <v>343</v>
      </c>
      <c r="BQ97" t="s">
        <v>343</v>
      </c>
      <c r="BR97" t="s">
        <v>343</v>
      </c>
      <c r="BS97" t="s">
        <v>343</v>
      </c>
      <c r="BT97" t="s">
        <v>176</v>
      </c>
      <c r="BU97">
        <v>18.4651</v>
      </c>
      <c r="BV97">
        <v>0.33745018700000001</v>
      </c>
      <c r="BW97">
        <v>-0.435655352</v>
      </c>
      <c r="BX97">
        <v>1</v>
      </c>
      <c r="BY97">
        <v>0</v>
      </c>
      <c r="BZ97">
        <v>85</v>
      </c>
      <c r="CA97">
        <v>0</v>
      </c>
      <c r="CB97">
        <v>0</v>
      </c>
      <c r="CC97">
        <v>0</v>
      </c>
      <c r="CD97">
        <v>0.92</v>
      </c>
      <c r="CE97">
        <v>2.4700000000000002</v>
      </c>
      <c r="CF97">
        <v>379</v>
      </c>
      <c r="CG97">
        <v>0.86015831099999995</v>
      </c>
      <c r="CH97">
        <v>52</v>
      </c>
      <c r="CI97">
        <v>53</v>
      </c>
      <c r="CJ97" t="s">
        <v>1003</v>
      </c>
      <c r="CK97" t="s">
        <v>1021</v>
      </c>
      <c r="CL97" t="s">
        <v>1026</v>
      </c>
      <c r="CM97" t="s">
        <v>1027</v>
      </c>
      <c r="CN97" t="s">
        <v>1026</v>
      </c>
      <c r="CO97" t="s">
        <v>1026</v>
      </c>
      <c r="CP97" t="s">
        <v>1025</v>
      </c>
      <c r="CQ97" t="s">
        <v>1025</v>
      </c>
      <c r="CR97" t="s">
        <v>1011</v>
      </c>
      <c r="CS97" t="s">
        <v>1010</v>
      </c>
      <c r="CT97" t="s">
        <v>997</v>
      </c>
      <c r="CU97" t="s">
        <v>997</v>
      </c>
      <c r="CV97" t="s">
        <v>1008</v>
      </c>
      <c r="CW97" t="s">
        <v>1008</v>
      </c>
      <c r="CX97" t="s">
        <v>1004</v>
      </c>
      <c r="CY97" t="s">
        <v>993</v>
      </c>
      <c r="CZ97" t="s">
        <v>1007</v>
      </c>
      <c r="DA97">
        <v>319</v>
      </c>
      <c r="DB97">
        <v>213</v>
      </c>
      <c r="DC97">
        <v>1</v>
      </c>
      <c r="DD97" t="s">
        <v>1004</v>
      </c>
      <c r="DE97" s="47">
        <v>4.7872339999999999E-2</v>
      </c>
      <c r="DF97" s="47">
        <v>0.78723404299999999</v>
      </c>
      <c r="DG97" s="47">
        <v>0.96103896099999997</v>
      </c>
      <c r="DH97" t="s">
        <v>1129</v>
      </c>
    </row>
    <row r="98" spans="1:112" x14ac:dyDescent="0.25">
      <c r="A98" t="s">
        <v>782</v>
      </c>
      <c r="B98" t="s">
        <v>356</v>
      </c>
      <c r="C98" t="s">
        <v>355</v>
      </c>
      <c r="D98" t="s">
        <v>367</v>
      </c>
      <c r="E98" t="s">
        <v>366</v>
      </c>
      <c r="F98" s="42" t="s">
        <v>1101</v>
      </c>
      <c r="G98" t="s">
        <v>380</v>
      </c>
      <c r="H98" t="s">
        <v>359</v>
      </c>
      <c r="I98" t="s">
        <v>350</v>
      </c>
      <c r="J98" t="s">
        <v>349</v>
      </c>
      <c r="K98" t="s">
        <v>402</v>
      </c>
      <c r="L98">
        <v>0</v>
      </c>
      <c r="M98">
        <v>1</v>
      </c>
      <c r="N98">
        <v>1</v>
      </c>
      <c r="O98">
        <v>-1</v>
      </c>
      <c r="P98">
        <v>1</v>
      </c>
      <c r="Q98">
        <v>1</v>
      </c>
      <c r="R98">
        <v>1</v>
      </c>
      <c r="S98">
        <v>1</v>
      </c>
      <c r="T98">
        <v>1</v>
      </c>
      <c r="U98">
        <v>-1</v>
      </c>
      <c r="V98">
        <v>1</v>
      </c>
      <c r="W98">
        <v>1</v>
      </c>
      <c r="X98">
        <v>1</v>
      </c>
      <c r="Y98">
        <v>1</v>
      </c>
      <c r="Z98">
        <v>-1</v>
      </c>
      <c r="AA98">
        <v>-1</v>
      </c>
      <c r="AB98">
        <v>-1</v>
      </c>
      <c r="AC98">
        <v>-1</v>
      </c>
      <c r="AD98">
        <v>-1</v>
      </c>
      <c r="AE98">
        <v>1</v>
      </c>
      <c r="AF98">
        <v>1</v>
      </c>
      <c r="AG98">
        <v>1</v>
      </c>
      <c r="AH98">
        <v>0</v>
      </c>
      <c r="AI98">
        <v>1</v>
      </c>
      <c r="AJ98">
        <v>-1</v>
      </c>
      <c r="AK98">
        <v>1</v>
      </c>
      <c r="AL98">
        <v>0</v>
      </c>
      <c r="AM98">
        <v>-1</v>
      </c>
      <c r="AN98">
        <v>-1</v>
      </c>
      <c r="AO98">
        <v>-1</v>
      </c>
      <c r="AP98">
        <v>-1</v>
      </c>
      <c r="AQ98">
        <v>1</v>
      </c>
      <c r="AR98">
        <v>1</v>
      </c>
      <c r="AS98">
        <v>-1</v>
      </c>
      <c r="AT98">
        <v>-1</v>
      </c>
      <c r="AU98">
        <v>-1</v>
      </c>
      <c r="AV98">
        <v>-1</v>
      </c>
      <c r="AW98">
        <v>1</v>
      </c>
      <c r="AX98">
        <v>-1</v>
      </c>
      <c r="AY98">
        <v>1</v>
      </c>
      <c r="AZ98">
        <v>1</v>
      </c>
      <c r="BA98" t="s">
        <v>343</v>
      </c>
      <c r="BB98" t="s">
        <v>399</v>
      </c>
      <c r="BC98" t="s">
        <v>343</v>
      </c>
      <c r="BD98" t="s">
        <v>343</v>
      </c>
      <c r="BE98" t="s">
        <v>343</v>
      </c>
      <c r="BF98" t="s">
        <v>343</v>
      </c>
      <c r="BG98" t="s">
        <v>343</v>
      </c>
      <c r="BH98" t="s">
        <v>343</v>
      </c>
      <c r="BI98" t="s">
        <v>343</v>
      </c>
      <c r="BJ98" t="s">
        <v>343</v>
      </c>
      <c r="BK98" t="s">
        <v>343</v>
      </c>
      <c r="BL98" t="s">
        <v>343</v>
      </c>
      <c r="BM98" t="s">
        <v>343</v>
      </c>
      <c r="BN98" t="s">
        <v>343</v>
      </c>
      <c r="BO98" t="s">
        <v>781</v>
      </c>
      <c r="BP98" t="s">
        <v>343</v>
      </c>
      <c r="BQ98" t="s">
        <v>343</v>
      </c>
      <c r="BR98" t="s">
        <v>343</v>
      </c>
      <c r="BS98" t="s">
        <v>343</v>
      </c>
      <c r="BT98" t="s">
        <v>176</v>
      </c>
      <c r="BU98">
        <v>5.5380000000000003</v>
      </c>
      <c r="BV98">
        <v>7.6970950000000002E-3</v>
      </c>
      <c r="BW98">
        <v>0.13980246700000001</v>
      </c>
      <c r="BX98">
        <v>1</v>
      </c>
      <c r="BY98">
        <v>0</v>
      </c>
      <c r="BZ98">
        <v>85</v>
      </c>
      <c r="CA98">
        <v>3</v>
      </c>
      <c r="CB98">
        <v>3</v>
      </c>
      <c r="CC98">
        <v>6</v>
      </c>
      <c r="CD98">
        <v>0.45</v>
      </c>
      <c r="CE98">
        <v>4.01</v>
      </c>
      <c r="CF98">
        <v>430</v>
      </c>
      <c r="CG98">
        <v>0.82790697700000004</v>
      </c>
      <c r="CH98">
        <v>45</v>
      </c>
      <c r="CI98">
        <v>62</v>
      </c>
      <c r="CJ98" t="s">
        <v>1003</v>
      </c>
      <c r="CK98" t="s">
        <v>1001</v>
      </c>
      <c r="CL98" t="s">
        <v>1014</v>
      </c>
      <c r="CM98" t="s">
        <v>1014</v>
      </c>
      <c r="CN98">
        <v>0.4</v>
      </c>
      <c r="CO98" t="s">
        <v>1021</v>
      </c>
      <c r="CP98" t="s">
        <v>1051</v>
      </c>
      <c r="CQ98" t="s">
        <v>1032</v>
      </c>
      <c r="CR98" t="s">
        <v>1022</v>
      </c>
      <c r="CS98" t="s">
        <v>1022</v>
      </c>
      <c r="CT98" t="s">
        <v>997</v>
      </c>
      <c r="CU98" t="s">
        <v>997</v>
      </c>
      <c r="CV98" t="s">
        <v>1009</v>
      </c>
      <c r="CW98" t="s">
        <v>1008</v>
      </c>
      <c r="CX98" t="s">
        <v>1004</v>
      </c>
      <c r="CY98" t="s">
        <v>993</v>
      </c>
      <c r="CZ98" t="s">
        <v>992</v>
      </c>
      <c r="DA98">
        <v>6553</v>
      </c>
      <c r="DB98">
        <v>534</v>
      </c>
      <c r="DC98">
        <v>0</v>
      </c>
      <c r="DD98" t="s">
        <v>1004</v>
      </c>
      <c r="DE98" s="47">
        <v>1.8099548E-2</v>
      </c>
      <c r="DF98" s="47">
        <v>0.75113122200000004</v>
      </c>
      <c r="DG98" s="47">
        <v>0.95953757200000001</v>
      </c>
      <c r="DH98" t="s">
        <v>1129</v>
      </c>
    </row>
    <row r="99" spans="1:112" x14ac:dyDescent="0.25">
      <c r="A99" t="s">
        <v>780</v>
      </c>
      <c r="B99" t="s">
        <v>356</v>
      </c>
      <c r="C99" t="s">
        <v>355</v>
      </c>
      <c r="D99" t="s">
        <v>367</v>
      </c>
      <c r="E99" t="s">
        <v>366</v>
      </c>
      <c r="F99" s="42" t="s">
        <v>1101</v>
      </c>
      <c r="G99" t="s">
        <v>365</v>
      </c>
      <c r="H99" t="s">
        <v>364</v>
      </c>
      <c r="I99" t="s">
        <v>350</v>
      </c>
      <c r="J99" t="s">
        <v>378</v>
      </c>
      <c r="K99" t="s">
        <v>402</v>
      </c>
      <c r="L99">
        <v>0</v>
      </c>
      <c r="M99">
        <v>0</v>
      </c>
      <c r="N99">
        <v>2</v>
      </c>
      <c r="O99">
        <v>-1</v>
      </c>
      <c r="P99">
        <v>1</v>
      </c>
      <c r="Q99">
        <v>-1</v>
      </c>
      <c r="R99">
        <v>-1</v>
      </c>
      <c r="S99">
        <v>-1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-1</v>
      </c>
      <c r="AA99">
        <v>0</v>
      </c>
      <c r="AB99">
        <v>-1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-1</v>
      </c>
      <c r="AJ99">
        <v>0</v>
      </c>
      <c r="AK99">
        <v>1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2</v>
      </c>
      <c r="AX99">
        <v>-1</v>
      </c>
      <c r="AY99">
        <v>0</v>
      </c>
      <c r="AZ99">
        <v>1</v>
      </c>
      <c r="BA99" t="s">
        <v>343</v>
      </c>
      <c r="BB99" t="s">
        <v>346</v>
      </c>
      <c r="BC99" t="s">
        <v>343</v>
      </c>
      <c r="BD99" t="s">
        <v>343</v>
      </c>
      <c r="BE99" t="s">
        <v>343</v>
      </c>
      <c r="BF99" t="s">
        <v>343</v>
      </c>
      <c r="BG99" t="s">
        <v>343</v>
      </c>
      <c r="BH99" t="s">
        <v>343</v>
      </c>
      <c r="BI99" t="s">
        <v>343</v>
      </c>
      <c r="BJ99" t="s">
        <v>343</v>
      </c>
      <c r="BK99" t="s">
        <v>343</v>
      </c>
      <c r="BL99" t="s">
        <v>779</v>
      </c>
      <c r="BM99" t="s">
        <v>343</v>
      </c>
      <c r="BN99" t="s">
        <v>343</v>
      </c>
      <c r="BO99" t="s">
        <v>778</v>
      </c>
      <c r="BP99" t="s">
        <v>343</v>
      </c>
      <c r="BQ99" t="s">
        <v>343</v>
      </c>
      <c r="BR99" t="s">
        <v>343</v>
      </c>
      <c r="BS99" t="s">
        <v>343</v>
      </c>
      <c r="BT99" t="s">
        <v>176</v>
      </c>
      <c r="BU99">
        <v>2.5682</v>
      </c>
      <c r="BV99">
        <v>0.67932459599999995</v>
      </c>
      <c r="BW99">
        <v>-6.2898166000000005E-2</v>
      </c>
      <c r="BX99">
        <v>2</v>
      </c>
      <c r="BY99">
        <v>0</v>
      </c>
      <c r="BZ99">
        <v>70</v>
      </c>
      <c r="CA99">
        <v>3</v>
      </c>
      <c r="CB99">
        <v>3</v>
      </c>
      <c r="CC99">
        <v>6</v>
      </c>
      <c r="CD99">
        <v>0.39</v>
      </c>
      <c r="CE99">
        <v>2.09</v>
      </c>
      <c r="CF99">
        <v>1472</v>
      </c>
      <c r="CG99">
        <v>0.93546195700000001</v>
      </c>
      <c r="CH99">
        <v>39</v>
      </c>
      <c r="CI99">
        <v>39</v>
      </c>
      <c r="CJ99" t="s">
        <v>1003</v>
      </c>
      <c r="CK99" t="s">
        <v>1001</v>
      </c>
      <c r="CL99" t="s">
        <v>1002</v>
      </c>
      <c r="CM99" t="s">
        <v>1002</v>
      </c>
      <c r="CN99">
        <v>1.9</v>
      </c>
      <c r="CO99" t="s">
        <v>1021</v>
      </c>
      <c r="CP99" t="s">
        <v>1042</v>
      </c>
      <c r="CQ99" t="s">
        <v>1012</v>
      </c>
      <c r="CR99" t="s">
        <v>1011</v>
      </c>
      <c r="CS99" t="s">
        <v>1010</v>
      </c>
      <c r="CT99" t="s">
        <v>997</v>
      </c>
      <c r="CU99" t="s">
        <v>997</v>
      </c>
      <c r="CV99" t="s">
        <v>1045</v>
      </c>
      <c r="CW99" t="s">
        <v>1008</v>
      </c>
      <c r="CX99" t="s">
        <v>1004</v>
      </c>
      <c r="CY99" t="s">
        <v>993</v>
      </c>
      <c r="CZ99" t="s">
        <v>992</v>
      </c>
      <c r="DA99">
        <v>477</v>
      </c>
      <c r="DB99">
        <v>451</v>
      </c>
      <c r="DC99">
        <v>0</v>
      </c>
      <c r="DD99" t="s">
        <v>1004</v>
      </c>
      <c r="DE99" s="47">
        <v>3.8798498000000001E-2</v>
      </c>
      <c r="DF99" s="47">
        <v>0.88360450599999996</v>
      </c>
      <c r="DG99" s="47">
        <v>0.99157303399999996</v>
      </c>
      <c r="DH99" t="s">
        <v>1129</v>
      </c>
    </row>
    <row r="100" spans="1:112" x14ac:dyDescent="0.25">
      <c r="A100" t="s">
        <v>777</v>
      </c>
      <c r="B100" t="s">
        <v>356</v>
      </c>
      <c r="C100" t="s">
        <v>388</v>
      </c>
      <c r="D100" t="s">
        <v>354</v>
      </c>
      <c r="E100" t="s">
        <v>353</v>
      </c>
      <c r="F100" s="42" t="s">
        <v>1101</v>
      </c>
      <c r="G100" t="s">
        <v>352</v>
      </c>
      <c r="H100" t="s">
        <v>379</v>
      </c>
      <c r="I100" t="s">
        <v>350</v>
      </c>
      <c r="J100" t="s">
        <v>349</v>
      </c>
      <c r="K100" t="s">
        <v>373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-1</v>
      </c>
      <c r="W100">
        <v>-1</v>
      </c>
      <c r="X100">
        <v>1</v>
      </c>
      <c r="Y100">
        <v>1</v>
      </c>
      <c r="Z100">
        <v>0</v>
      </c>
      <c r="AA100">
        <v>0</v>
      </c>
      <c r="AB100">
        <v>0</v>
      </c>
      <c r="AC100">
        <v>-1</v>
      </c>
      <c r="AD100">
        <v>0</v>
      </c>
      <c r="AE100">
        <v>-1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-1</v>
      </c>
      <c r="AP100">
        <v>-1</v>
      </c>
      <c r="AQ100">
        <v>1</v>
      </c>
      <c r="AR100">
        <v>1</v>
      </c>
      <c r="AS100">
        <v>-1</v>
      </c>
      <c r="AT100">
        <v>0</v>
      </c>
      <c r="AU100">
        <v>0</v>
      </c>
      <c r="AV100">
        <v>0</v>
      </c>
      <c r="AW100">
        <v>1</v>
      </c>
      <c r="AX100">
        <v>0</v>
      </c>
      <c r="AY100">
        <v>1</v>
      </c>
      <c r="AZ100">
        <v>0</v>
      </c>
      <c r="BA100" t="s">
        <v>776</v>
      </c>
      <c r="BB100" t="s">
        <v>343</v>
      </c>
      <c r="BC100" t="s">
        <v>428</v>
      </c>
      <c r="BD100" t="s">
        <v>343</v>
      </c>
      <c r="BE100" t="s">
        <v>343</v>
      </c>
      <c r="BF100" t="s">
        <v>343</v>
      </c>
      <c r="BG100" t="s">
        <v>343</v>
      </c>
      <c r="BH100" t="s">
        <v>343</v>
      </c>
      <c r="BI100" t="s">
        <v>343</v>
      </c>
      <c r="BJ100" t="s">
        <v>343</v>
      </c>
      <c r="BK100" t="s">
        <v>343</v>
      </c>
      <c r="BL100" t="s">
        <v>343</v>
      </c>
      <c r="BM100" t="s">
        <v>343</v>
      </c>
      <c r="BN100" t="s">
        <v>343</v>
      </c>
      <c r="BO100" t="s">
        <v>343</v>
      </c>
      <c r="BP100" t="s">
        <v>343</v>
      </c>
      <c r="BQ100" t="s">
        <v>343</v>
      </c>
      <c r="BR100" t="s">
        <v>343</v>
      </c>
      <c r="BS100" t="s">
        <v>343</v>
      </c>
      <c r="BT100" t="s">
        <v>176</v>
      </c>
      <c r="BU100">
        <v>5.8795999999999999</v>
      </c>
      <c r="BV100">
        <v>0.40767925799999999</v>
      </c>
      <c r="BW100">
        <v>-0.57012742500000002</v>
      </c>
      <c r="BX100">
        <v>1</v>
      </c>
      <c r="BY100">
        <v>0</v>
      </c>
      <c r="BZ100">
        <v>85</v>
      </c>
      <c r="CA100">
        <v>0</v>
      </c>
      <c r="CB100">
        <v>0</v>
      </c>
      <c r="CC100">
        <v>0</v>
      </c>
      <c r="CD100">
        <v>0.65</v>
      </c>
      <c r="CE100">
        <v>2.0499999999999998</v>
      </c>
      <c r="CF100">
        <v>185</v>
      </c>
      <c r="CG100">
        <v>0.81081081099999996</v>
      </c>
      <c r="CH100">
        <v>48</v>
      </c>
      <c r="CI100">
        <v>48</v>
      </c>
      <c r="CJ100" t="s">
        <v>1003</v>
      </c>
      <c r="CK100" t="s">
        <v>1001</v>
      </c>
      <c r="CL100" t="s">
        <v>1005</v>
      </c>
      <c r="CM100" t="s">
        <v>1005</v>
      </c>
      <c r="CN100">
        <v>8</v>
      </c>
      <c r="CO100" t="s">
        <v>1001</v>
      </c>
      <c r="CP100" t="s">
        <v>1000</v>
      </c>
      <c r="CQ100" t="s">
        <v>999</v>
      </c>
      <c r="CR100" t="s">
        <v>998</v>
      </c>
      <c r="CS100" t="s">
        <v>998</v>
      </c>
      <c r="CT100" t="s">
        <v>997</v>
      </c>
      <c r="CU100" t="s">
        <v>997</v>
      </c>
      <c r="CV100" t="s">
        <v>996</v>
      </c>
      <c r="CW100" t="s">
        <v>995</v>
      </c>
      <c r="CX100" t="s">
        <v>994</v>
      </c>
      <c r="CY100" t="s">
        <v>993</v>
      </c>
      <c r="CZ100" t="s">
        <v>992</v>
      </c>
      <c r="DA100">
        <v>612</v>
      </c>
      <c r="DB100">
        <v>612</v>
      </c>
      <c r="DC100">
        <v>0</v>
      </c>
      <c r="DD100" t="s">
        <v>994</v>
      </c>
      <c r="DE100" s="47">
        <v>6.097561E-2</v>
      </c>
      <c r="DF100" s="47">
        <v>0.71951219499999997</v>
      </c>
      <c r="DG100" s="47">
        <v>0.96721311499999996</v>
      </c>
      <c r="DH100" t="s">
        <v>1129</v>
      </c>
    </row>
    <row r="101" spans="1:112" x14ac:dyDescent="0.25">
      <c r="A101" t="s">
        <v>178</v>
      </c>
      <c r="B101" t="s">
        <v>356</v>
      </c>
      <c r="C101" t="s">
        <v>355</v>
      </c>
      <c r="D101" t="s">
        <v>354</v>
      </c>
      <c r="E101" t="s">
        <v>353</v>
      </c>
      <c r="F101" s="42" t="s">
        <v>1102</v>
      </c>
      <c r="G101" t="s">
        <v>352</v>
      </c>
      <c r="H101" t="s">
        <v>351</v>
      </c>
      <c r="I101" t="s">
        <v>363</v>
      </c>
      <c r="J101" t="s">
        <v>378</v>
      </c>
      <c r="K101" t="s">
        <v>361</v>
      </c>
      <c r="L101">
        <v>0</v>
      </c>
      <c r="M101">
        <v>0</v>
      </c>
      <c r="N101">
        <v>1</v>
      </c>
      <c r="O101">
        <v>-1</v>
      </c>
      <c r="P101">
        <v>2</v>
      </c>
      <c r="Q101">
        <v>-1</v>
      </c>
      <c r="R101">
        <v>-1</v>
      </c>
      <c r="S101">
        <v>-1</v>
      </c>
      <c r="T101">
        <v>1</v>
      </c>
      <c r="U101">
        <v>0</v>
      </c>
      <c r="V101">
        <v>1</v>
      </c>
      <c r="W101">
        <v>1</v>
      </c>
      <c r="X101">
        <v>0</v>
      </c>
      <c r="Y101">
        <v>0</v>
      </c>
      <c r="Z101">
        <v>-1</v>
      </c>
      <c r="AA101">
        <v>-2</v>
      </c>
      <c r="AB101">
        <v>-1</v>
      </c>
      <c r="AC101">
        <v>0</v>
      </c>
      <c r="AD101">
        <v>-1</v>
      </c>
      <c r="AE101">
        <v>1</v>
      </c>
      <c r="AF101">
        <v>-1</v>
      </c>
      <c r="AG101">
        <v>0</v>
      </c>
      <c r="AH101">
        <v>-1</v>
      </c>
      <c r="AI101">
        <v>1</v>
      </c>
      <c r="AJ101">
        <v>0</v>
      </c>
      <c r="AK101">
        <v>-1</v>
      </c>
      <c r="AL101">
        <v>-1</v>
      </c>
      <c r="AM101">
        <v>-1</v>
      </c>
      <c r="AN101">
        <v>0</v>
      </c>
      <c r="AO101">
        <v>0</v>
      </c>
      <c r="AP101">
        <v>0</v>
      </c>
      <c r="AQ101">
        <v>-1</v>
      </c>
      <c r="AR101">
        <v>1</v>
      </c>
      <c r="AS101">
        <v>0</v>
      </c>
      <c r="AT101">
        <v>-1</v>
      </c>
      <c r="AU101">
        <v>0</v>
      </c>
      <c r="AV101">
        <v>-1</v>
      </c>
      <c r="AW101">
        <v>1</v>
      </c>
      <c r="AX101">
        <v>-1</v>
      </c>
      <c r="AY101">
        <v>0</v>
      </c>
      <c r="AZ101">
        <v>-1</v>
      </c>
      <c r="BA101" t="s">
        <v>343</v>
      </c>
      <c r="BB101" t="s">
        <v>399</v>
      </c>
      <c r="BC101" t="s">
        <v>343</v>
      </c>
      <c r="BD101" t="s">
        <v>343</v>
      </c>
      <c r="BE101" t="s">
        <v>343</v>
      </c>
      <c r="BF101" t="s">
        <v>343</v>
      </c>
      <c r="BG101" t="s">
        <v>343</v>
      </c>
      <c r="BH101" t="s">
        <v>343</v>
      </c>
      <c r="BI101" t="s">
        <v>343</v>
      </c>
      <c r="BJ101" t="s">
        <v>343</v>
      </c>
      <c r="BK101" t="s">
        <v>343</v>
      </c>
      <c r="BL101" t="s">
        <v>343</v>
      </c>
      <c r="BM101" t="s">
        <v>343</v>
      </c>
      <c r="BN101" t="s">
        <v>343</v>
      </c>
      <c r="BO101" t="s">
        <v>343</v>
      </c>
      <c r="BP101" t="s">
        <v>343</v>
      </c>
      <c r="BQ101" t="s">
        <v>343</v>
      </c>
      <c r="BR101" t="s">
        <v>343</v>
      </c>
      <c r="BS101" t="s">
        <v>343</v>
      </c>
      <c r="BT101" t="s">
        <v>398</v>
      </c>
      <c r="BU101">
        <v>0</v>
      </c>
      <c r="BV101">
        <v>-0.22238782800000001</v>
      </c>
      <c r="BW101">
        <v>-1.0730646129999999</v>
      </c>
      <c r="BX101">
        <v>1</v>
      </c>
      <c r="BY101">
        <v>0</v>
      </c>
      <c r="BZ101">
        <v>85</v>
      </c>
      <c r="CA101">
        <v>0</v>
      </c>
      <c r="CB101">
        <v>0</v>
      </c>
      <c r="CC101">
        <v>0</v>
      </c>
      <c r="CD101">
        <v>0.91</v>
      </c>
      <c r="CE101">
        <v>1.72</v>
      </c>
      <c r="CF101">
        <v>49</v>
      </c>
      <c r="CG101">
        <v>0.489795918</v>
      </c>
      <c r="CH101">
        <v>56</v>
      </c>
      <c r="CI101">
        <v>56</v>
      </c>
      <c r="CJ101" t="s">
        <v>1003</v>
      </c>
      <c r="CK101" t="s">
        <v>1001</v>
      </c>
      <c r="CL101" t="s">
        <v>1014</v>
      </c>
      <c r="CM101" t="s">
        <v>1014</v>
      </c>
      <c r="CN101">
        <v>10</v>
      </c>
      <c r="CO101" t="s">
        <v>1001</v>
      </c>
      <c r="CP101" t="s">
        <v>1000</v>
      </c>
      <c r="CQ101" t="s">
        <v>999</v>
      </c>
      <c r="CR101" t="s">
        <v>1061</v>
      </c>
      <c r="CS101" t="s">
        <v>1026</v>
      </c>
      <c r="CT101" t="s">
        <v>997</v>
      </c>
      <c r="CU101" t="s">
        <v>997</v>
      </c>
      <c r="CV101" t="s">
        <v>1062</v>
      </c>
      <c r="CW101" t="s">
        <v>1026</v>
      </c>
      <c r="CX101" t="s">
        <v>994</v>
      </c>
      <c r="CY101" t="s">
        <v>993</v>
      </c>
      <c r="CZ101" t="s">
        <v>992</v>
      </c>
      <c r="DA101">
        <v>632</v>
      </c>
      <c r="DB101">
        <v>632</v>
      </c>
      <c r="DC101">
        <v>0</v>
      </c>
      <c r="DD101" t="s">
        <v>994</v>
      </c>
      <c r="DE101" s="47">
        <v>0</v>
      </c>
      <c r="DF101" s="47">
        <v>0.3125</v>
      </c>
      <c r="DG101" s="47">
        <v>0.909090909</v>
      </c>
      <c r="DH101" t="s">
        <v>1142</v>
      </c>
    </row>
    <row r="102" spans="1:112" x14ac:dyDescent="0.25">
      <c r="A102" t="s">
        <v>231</v>
      </c>
      <c r="B102" t="s">
        <v>356</v>
      </c>
      <c r="C102" t="s">
        <v>355</v>
      </c>
      <c r="D102" t="s">
        <v>354</v>
      </c>
      <c r="E102" t="s">
        <v>353</v>
      </c>
      <c r="F102" s="42" t="s">
        <v>1101</v>
      </c>
      <c r="G102" t="s">
        <v>352</v>
      </c>
      <c r="H102" t="s">
        <v>351</v>
      </c>
      <c r="I102" t="s">
        <v>358</v>
      </c>
      <c r="J102" t="s">
        <v>362</v>
      </c>
      <c r="K102" t="s">
        <v>348</v>
      </c>
      <c r="L102">
        <v>1</v>
      </c>
      <c r="M102">
        <v>1</v>
      </c>
      <c r="N102">
        <v>1</v>
      </c>
      <c r="O102">
        <v>-1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-1</v>
      </c>
      <c r="V102">
        <v>-1</v>
      </c>
      <c r="W102">
        <v>-1</v>
      </c>
      <c r="X102">
        <v>1</v>
      </c>
      <c r="Y102">
        <v>1</v>
      </c>
      <c r="Z102">
        <v>-1</v>
      </c>
      <c r="AA102">
        <v>-1</v>
      </c>
      <c r="AB102">
        <v>-1</v>
      </c>
      <c r="AC102">
        <v>-1</v>
      </c>
      <c r="AD102">
        <v>2</v>
      </c>
      <c r="AE102">
        <v>-1</v>
      </c>
      <c r="AF102">
        <v>-1</v>
      </c>
      <c r="AG102">
        <v>-1</v>
      </c>
      <c r="AH102">
        <v>0</v>
      </c>
      <c r="AI102">
        <v>1</v>
      </c>
      <c r="AJ102">
        <v>-1</v>
      </c>
      <c r="AK102">
        <v>-1</v>
      </c>
      <c r="AL102">
        <v>1</v>
      </c>
      <c r="AM102">
        <v>1</v>
      </c>
      <c r="AN102">
        <v>1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1</v>
      </c>
      <c r="AU102">
        <v>-1</v>
      </c>
      <c r="AV102">
        <v>1</v>
      </c>
      <c r="AW102">
        <v>1</v>
      </c>
      <c r="AX102">
        <v>1</v>
      </c>
      <c r="AY102">
        <v>1</v>
      </c>
      <c r="AZ102">
        <v>1</v>
      </c>
      <c r="BA102" t="s">
        <v>775</v>
      </c>
      <c r="BB102" t="s">
        <v>774</v>
      </c>
      <c r="BC102" t="s">
        <v>343</v>
      </c>
      <c r="BD102" t="s">
        <v>343</v>
      </c>
      <c r="BE102" t="s">
        <v>343</v>
      </c>
      <c r="BF102" t="s">
        <v>343</v>
      </c>
      <c r="BG102" t="s">
        <v>343</v>
      </c>
      <c r="BH102" t="s">
        <v>343</v>
      </c>
      <c r="BI102" t="s">
        <v>343</v>
      </c>
      <c r="BJ102" t="s">
        <v>343</v>
      </c>
      <c r="BK102" t="s">
        <v>343</v>
      </c>
      <c r="BL102" t="s">
        <v>343</v>
      </c>
      <c r="BM102" t="s">
        <v>343</v>
      </c>
      <c r="BN102" t="s">
        <v>343</v>
      </c>
      <c r="BO102" t="s">
        <v>343</v>
      </c>
      <c r="BP102" t="s">
        <v>343</v>
      </c>
      <c r="BQ102" t="s">
        <v>343</v>
      </c>
      <c r="BR102" t="s">
        <v>343</v>
      </c>
      <c r="BS102" t="s">
        <v>343</v>
      </c>
      <c r="BT102" t="s">
        <v>398</v>
      </c>
      <c r="BU102">
        <v>4.4757999999999996</v>
      </c>
      <c r="BV102">
        <v>5.0001718000000001E-2</v>
      </c>
      <c r="BW102">
        <v>-0.74494091299999998</v>
      </c>
      <c r="BX102">
        <v>0</v>
      </c>
      <c r="BY102">
        <v>0</v>
      </c>
      <c r="BZ102">
        <v>85</v>
      </c>
      <c r="CA102">
        <v>0</v>
      </c>
      <c r="CB102">
        <v>0</v>
      </c>
      <c r="CC102">
        <v>0</v>
      </c>
      <c r="CD102">
        <v>0.79</v>
      </c>
      <c r="CE102">
        <v>3.67</v>
      </c>
      <c r="CF102">
        <v>719</v>
      </c>
      <c r="CG102">
        <v>0.84144645299999998</v>
      </c>
      <c r="CH102">
        <v>72</v>
      </c>
      <c r="CI102">
        <v>72</v>
      </c>
      <c r="CJ102" t="s">
        <v>1003</v>
      </c>
      <c r="CK102" t="s">
        <v>1001</v>
      </c>
      <c r="CL102" t="s">
        <v>1005</v>
      </c>
      <c r="CM102" t="s">
        <v>1005</v>
      </c>
      <c r="CN102">
        <v>36</v>
      </c>
      <c r="CO102" t="s">
        <v>1021</v>
      </c>
      <c r="CP102" t="s">
        <v>1024</v>
      </c>
      <c r="CQ102" t="s">
        <v>999</v>
      </c>
      <c r="CR102" t="s">
        <v>1011</v>
      </c>
      <c r="CS102" t="s">
        <v>1010</v>
      </c>
      <c r="CT102" t="s">
        <v>997</v>
      </c>
      <c r="CU102" t="s">
        <v>997</v>
      </c>
      <c r="CV102" t="s">
        <v>1045</v>
      </c>
      <c r="CW102" t="s">
        <v>1008</v>
      </c>
      <c r="CX102" t="s">
        <v>994</v>
      </c>
      <c r="CY102" t="s">
        <v>993</v>
      </c>
      <c r="CZ102" t="s">
        <v>992</v>
      </c>
      <c r="DA102">
        <v>302</v>
      </c>
      <c r="DB102">
        <v>270</v>
      </c>
      <c r="DC102">
        <v>0</v>
      </c>
      <c r="DD102" t="s">
        <v>994</v>
      </c>
      <c r="DE102" s="47">
        <v>9.2009684999999994E-2</v>
      </c>
      <c r="DF102" s="47">
        <v>0.73607748200000001</v>
      </c>
      <c r="DG102" s="47">
        <v>0.99346405199999999</v>
      </c>
      <c r="DH102" t="s">
        <v>1126</v>
      </c>
    </row>
    <row r="103" spans="1:112" x14ac:dyDescent="0.25">
      <c r="A103" t="s">
        <v>773</v>
      </c>
      <c r="B103" t="s">
        <v>356</v>
      </c>
      <c r="C103" t="s">
        <v>355</v>
      </c>
      <c r="D103" t="s">
        <v>354</v>
      </c>
      <c r="E103" t="s">
        <v>353</v>
      </c>
      <c r="F103" s="42" t="s">
        <v>1101</v>
      </c>
      <c r="G103" t="s">
        <v>352</v>
      </c>
      <c r="H103" t="s">
        <v>379</v>
      </c>
      <c r="I103" t="s">
        <v>350</v>
      </c>
      <c r="J103" t="s">
        <v>349</v>
      </c>
      <c r="K103" t="s">
        <v>408</v>
      </c>
      <c r="L103">
        <v>0</v>
      </c>
      <c r="M103">
        <v>0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-2</v>
      </c>
      <c r="AB103">
        <v>-1</v>
      </c>
      <c r="AC103">
        <v>0</v>
      </c>
      <c r="AD103">
        <v>-1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-1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-1</v>
      </c>
      <c r="AU103">
        <v>0</v>
      </c>
      <c r="AV103">
        <v>0</v>
      </c>
      <c r="AW103">
        <v>1</v>
      </c>
      <c r="AX103">
        <v>0</v>
      </c>
      <c r="AY103">
        <v>1</v>
      </c>
      <c r="AZ103">
        <v>0</v>
      </c>
      <c r="BA103" t="s">
        <v>343</v>
      </c>
      <c r="BB103" t="s">
        <v>399</v>
      </c>
      <c r="BC103" t="s">
        <v>343</v>
      </c>
      <c r="BD103" t="s">
        <v>343</v>
      </c>
      <c r="BE103" t="s">
        <v>343</v>
      </c>
      <c r="BF103" t="s">
        <v>343</v>
      </c>
      <c r="BG103" t="s">
        <v>343</v>
      </c>
      <c r="BH103" t="s">
        <v>343</v>
      </c>
      <c r="BI103" t="s">
        <v>343</v>
      </c>
      <c r="BJ103" t="s">
        <v>343</v>
      </c>
      <c r="BK103" t="s">
        <v>343</v>
      </c>
      <c r="BL103" t="s">
        <v>343</v>
      </c>
      <c r="BM103" t="s">
        <v>343</v>
      </c>
      <c r="BN103" t="s">
        <v>561</v>
      </c>
      <c r="BO103" t="s">
        <v>343</v>
      </c>
      <c r="BP103" t="s">
        <v>343</v>
      </c>
      <c r="BQ103" t="s">
        <v>343</v>
      </c>
      <c r="BR103" t="s">
        <v>343</v>
      </c>
      <c r="BS103" t="s">
        <v>635</v>
      </c>
      <c r="BT103" t="s">
        <v>411</v>
      </c>
      <c r="BU103">
        <v>6.8434999999999997</v>
      </c>
      <c r="BV103">
        <v>0.77635691900000003</v>
      </c>
      <c r="BW103">
        <v>0.34799085099999999</v>
      </c>
      <c r="BX103">
        <v>0</v>
      </c>
      <c r="BY103">
        <v>0</v>
      </c>
      <c r="BZ103">
        <v>85</v>
      </c>
      <c r="CA103">
        <v>0</v>
      </c>
      <c r="CB103">
        <v>0</v>
      </c>
      <c r="CC103">
        <v>0</v>
      </c>
      <c r="CD103">
        <v>0.7</v>
      </c>
      <c r="CE103">
        <v>2.02</v>
      </c>
      <c r="CF103">
        <v>201</v>
      </c>
      <c r="CG103">
        <v>0.87064676600000002</v>
      </c>
      <c r="CH103">
        <v>63</v>
      </c>
      <c r="CI103">
        <v>64</v>
      </c>
      <c r="CJ103" t="s">
        <v>1003</v>
      </c>
      <c r="CK103" t="s">
        <v>1001</v>
      </c>
      <c r="CL103" t="s">
        <v>1005</v>
      </c>
      <c r="CM103" t="s">
        <v>1005</v>
      </c>
      <c r="CN103">
        <v>2</v>
      </c>
      <c r="CO103" t="s">
        <v>1001</v>
      </c>
      <c r="CP103" t="s">
        <v>1013</v>
      </c>
      <c r="CQ103" t="s">
        <v>1012</v>
      </c>
      <c r="CR103" t="s">
        <v>998</v>
      </c>
      <c r="CS103" t="s">
        <v>998</v>
      </c>
      <c r="CT103" t="s">
        <v>997</v>
      </c>
      <c r="CU103" t="s">
        <v>997</v>
      </c>
      <c r="CV103" t="s">
        <v>1038</v>
      </c>
      <c r="CW103" t="s">
        <v>995</v>
      </c>
      <c r="CX103" t="s">
        <v>994</v>
      </c>
      <c r="CY103" t="s">
        <v>993</v>
      </c>
      <c r="CZ103" t="s">
        <v>992</v>
      </c>
      <c r="DA103">
        <v>378</v>
      </c>
      <c r="DB103">
        <v>378</v>
      </c>
      <c r="DC103">
        <v>0</v>
      </c>
      <c r="DD103" t="s">
        <v>994</v>
      </c>
      <c r="DE103" s="47">
        <v>5.6603774000000003E-2</v>
      </c>
      <c r="DF103" s="47">
        <v>0.77358490599999996</v>
      </c>
      <c r="DG103" s="47">
        <v>0.98795180699999996</v>
      </c>
      <c r="DH103" t="s">
        <v>1126</v>
      </c>
    </row>
    <row r="104" spans="1:112" x14ac:dyDescent="0.25">
      <c r="A104" t="s">
        <v>772</v>
      </c>
      <c r="B104" t="s">
        <v>356</v>
      </c>
      <c r="C104" t="s">
        <v>355</v>
      </c>
      <c r="D104" t="s">
        <v>354</v>
      </c>
      <c r="E104" t="s">
        <v>353</v>
      </c>
      <c r="F104" s="42" t="s">
        <v>1101</v>
      </c>
      <c r="G104" t="s">
        <v>352</v>
      </c>
      <c r="H104" t="s">
        <v>351</v>
      </c>
      <c r="I104" t="s">
        <v>363</v>
      </c>
      <c r="J104" t="s">
        <v>378</v>
      </c>
      <c r="K104" t="s">
        <v>361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-1</v>
      </c>
      <c r="R104">
        <v>-1</v>
      </c>
      <c r="S104">
        <v>-1</v>
      </c>
      <c r="T104">
        <v>0</v>
      </c>
      <c r="U104">
        <v>0</v>
      </c>
      <c r="V104">
        <v>0</v>
      </c>
      <c r="W104">
        <v>0</v>
      </c>
      <c r="X104">
        <v>2</v>
      </c>
      <c r="Y104">
        <v>0</v>
      </c>
      <c r="Z104">
        <v>0</v>
      </c>
      <c r="AA104">
        <v>-2</v>
      </c>
      <c r="AB104">
        <v>-1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-1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-1</v>
      </c>
      <c r="AY104">
        <v>0</v>
      </c>
      <c r="AZ104">
        <v>0</v>
      </c>
      <c r="BA104" t="s">
        <v>343</v>
      </c>
      <c r="BB104" t="s">
        <v>399</v>
      </c>
      <c r="BC104" t="s">
        <v>343</v>
      </c>
      <c r="BD104" t="s">
        <v>343</v>
      </c>
      <c r="BE104" t="s">
        <v>343</v>
      </c>
      <c r="BF104" t="s">
        <v>343</v>
      </c>
      <c r="BG104" t="s">
        <v>343</v>
      </c>
      <c r="BH104" t="s">
        <v>343</v>
      </c>
      <c r="BI104" t="s">
        <v>343</v>
      </c>
      <c r="BJ104" t="s">
        <v>343</v>
      </c>
      <c r="BK104" t="s">
        <v>343</v>
      </c>
      <c r="BL104" t="s">
        <v>343</v>
      </c>
      <c r="BM104" t="s">
        <v>343</v>
      </c>
      <c r="BN104" t="s">
        <v>343</v>
      </c>
      <c r="BO104" t="s">
        <v>343</v>
      </c>
      <c r="BP104" t="s">
        <v>343</v>
      </c>
      <c r="BQ104" t="s">
        <v>343</v>
      </c>
      <c r="BR104" t="s">
        <v>343</v>
      </c>
      <c r="BS104" t="s">
        <v>343</v>
      </c>
      <c r="BT104" t="s">
        <v>176</v>
      </c>
      <c r="BU104">
        <v>0.76339999999999997</v>
      </c>
      <c r="BV104">
        <v>-0.437357143</v>
      </c>
      <c r="BW104">
        <v>-0.52361777300000001</v>
      </c>
      <c r="BX104">
        <v>1</v>
      </c>
      <c r="BY104">
        <v>0</v>
      </c>
      <c r="BZ104">
        <v>80</v>
      </c>
      <c r="CA104">
        <v>1</v>
      </c>
      <c r="CB104">
        <v>1</v>
      </c>
      <c r="CC104">
        <v>2</v>
      </c>
      <c r="CD104">
        <v>0.76</v>
      </c>
      <c r="CE104">
        <v>1.89</v>
      </c>
      <c r="CF104">
        <v>64</v>
      </c>
      <c r="CG104">
        <v>0.75</v>
      </c>
      <c r="CH104">
        <v>37</v>
      </c>
      <c r="CI104">
        <v>38</v>
      </c>
      <c r="CJ104" t="s">
        <v>1003</v>
      </c>
      <c r="CK104" t="s">
        <v>1001</v>
      </c>
      <c r="CL104" t="s">
        <v>1014</v>
      </c>
      <c r="CM104" t="s">
        <v>1014</v>
      </c>
      <c r="CN104">
        <v>13</v>
      </c>
      <c r="CO104" t="s">
        <v>1001</v>
      </c>
      <c r="CP104" t="s">
        <v>1000</v>
      </c>
      <c r="CQ104" t="s">
        <v>999</v>
      </c>
      <c r="CR104" t="s">
        <v>998</v>
      </c>
      <c r="CS104" t="s">
        <v>998</v>
      </c>
      <c r="CT104" t="s">
        <v>997</v>
      </c>
      <c r="CU104" t="s">
        <v>997</v>
      </c>
      <c r="CV104" t="s">
        <v>996</v>
      </c>
      <c r="CW104" t="s">
        <v>995</v>
      </c>
      <c r="CX104" t="s">
        <v>994</v>
      </c>
      <c r="CY104" t="s">
        <v>993</v>
      </c>
      <c r="CZ104" t="s">
        <v>992</v>
      </c>
      <c r="DA104">
        <v>39</v>
      </c>
      <c r="DB104">
        <v>39</v>
      </c>
      <c r="DC104">
        <v>0</v>
      </c>
      <c r="DD104" t="s">
        <v>994</v>
      </c>
      <c r="DE104" s="47">
        <v>0</v>
      </c>
      <c r="DF104" s="47">
        <v>0.64516129</v>
      </c>
      <c r="DG104" s="47">
        <v>0.869565217</v>
      </c>
      <c r="DH104" t="s">
        <v>1129</v>
      </c>
    </row>
    <row r="105" spans="1:112" x14ac:dyDescent="0.25">
      <c r="A105" t="s">
        <v>771</v>
      </c>
      <c r="B105" t="s">
        <v>356</v>
      </c>
      <c r="C105" t="s">
        <v>355</v>
      </c>
      <c r="D105" t="s">
        <v>354</v>
      </c>
      <c r="E105" t="s">
        <v>353</v>
      </c>
      <c r="F105" s="42" t="s">
        <v>1101</v>
      </c>
      <c r="G105" t="s">
        <v>352</v>
      </c>
      <c r="H105" t="s">
        <v>359</v>
      </c>
      <c r="I105" t="s">
        <v>363</v>
      </c>
      <c r="J105" t="s">
        <v>349</v>
      </c>
      <c r="K105" t="s">
        <v>402</v>
      </c>
      <c r="L105">
        <v>0</v>
      </c>
      <c r="M105">
        <v>0</v>
      </c>
      <c r="N105">
        <v>2</v>
      </c>
      <c r="O105">
        <v>1</v>
      </c>
      <c r="P105">
        <v>0</v>
      </c>
      <c r="Q105">
        <v>1</v>
      </c>
      <c r="R105">
        <v>1</v>
      </c>
      <c r="S105">
        <v>1</v>
      </c>
      <c r="T105">
        <v>1</v>
      </c>
      <c r="U105">
        <v>-1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-1</v>
      </c>
      <c r="AB105">
        <v>-1</v>
      </c>
      <c r="AC105">
        <v>0</v>
      </c>
      <c r="AD105">
        <v>-1</v>
      </c>
      <c r="AE105">
        <v>0</v>
      </c>
      <c r="AF105">
        <v>-1</v>
      </c>
      <c r="AG105">
        <v>0</v>
      </c>
      <c r="AH105">
        <v>-1</v>
      </c>
      <c r="AI105">
        <v>0</v>
      </c>
      <c r="AJ105">
        <v>0</v>
      </c>
      <c r="AK105">
        <v>-1</v>
      </c>
      <c r="AL105">
        <v>0</v>
      </c>
      <c r="AM105">
        <v>0</v>
      </c>
      <c r="AN105">
        <v>0</v>
      </c>
      <c r="AO105">
        <v>-1</v>
      </c>
      <c r="AP105">
        <v>-1</v>
      </c>
      <c r="AQ105">
        <v>0</v>
      </c>
      <c r="AR105">
        <v>0</v>
      </c>
      <c r="AS105">
        <v>-1</v>
      </c>
      <c r="AT105">
        <v>-1</v>
      </c>
      <c r="AU105">
        <v>-1</v>
      </c>
      <c r="AV105">
        <v>0</v>
      </c>
      <c r="AW105">
        <v>2</v>
      </c>
      <c r="AX105">
        <v>-1</v>
      </c>
      <c r="AY105">
        <v>0</v>
      </c>
      <c r="AZ105">
        <v>0</v>
      </c>
      <c r="BA105" t="s">
        <v>343</v>
      </c>
      <c r="BB105" t="s">
        <v>346</v>
      </c>
      <c r="BC105" t="s">
        <v>343</v>
      </c>
      <c r="BD105" t="s">
        <v>343</v>
      </c>
      <c r="BE105" t="s">
        <v>343</v>
      </c>
      <c r="BF105" t="s">
        <v>343</v>
      </c>
      <c r="BG105" t="s">
        <v>343</v>
      </c>
      <c r="BH105" t="s">
        <v>343</v>
      </c>
      <c r="BI105" t="s">
        <v>343</v>
      </c>
      <c r="BJ105" t="s">
        <v>343</v>
      </c>
      <c r="BK105" t="s">
        <v>343</v>
      </c>
      <c r="BL105" t="s">
        <v>343</v>
      </c>
      <c r="BM105" t="s">
        <v>343</v>
      </c>
      <c r="BN105" t="s">
        <v>343</v>
      </c>
      <c r="BO105" t="s">
        <v>471</v>
      </c>
      <c r="BP105" t="s">
        <v>343</v>
      </c>
      <c r="BQ105" t="s">
        <v>343</v>
      </c>
      <c r="BR105" t="s">
        <v>343</v>
      </c>
      <c r="BS105" t="s">
        <v>343</v>
      </c>
      <c r="BT105" t="s">
        <v>176</v>
      </c>
      <c r="BU105">
        <v>1.9433</v>
      </c>
      <c r="BV105">
        <v>-0.12899799300000001</v>
      </c>
      <c r="BW105">
        <v>-0.24829664900000001</v>
      </c>
      <c r="BX105">
        <v>1</v>
      </c>
      <c r="BY105">
        <v>0</v>
      </c>
      <c r="BZ105">
        <v>85</v>
      </c>
      <c r="CA105">
        <v>1</v>
      </c>
      <c r="CB105">
        <v>1</v>
      </c>
      <c r="CC105">
        <v>2</v>
      </c>
      <c r="CD105">
        <v>0.41</v>
      </c>
      <c r="CE105">
        <v>3.48</v>
      </c>
      <c r="CF105">
        <v>620</v>
      </c>
      <c r="CG105">
        <v>0.87096774200000004</v>
      </c>
      <c r="CH105">
        <v>63</v>
      </c>
      <c r="CI105">
        <v>63</v>
      </c>
      <c r="CJ105" t="s">
        <v>1003</v>
      </c>
      <c r="CK105" t="s">
        <v>1001</v>
      </c>
      <c r="CL105" t="s">
        <v>1014</v>
      </c>
      <c r="CM105" t="s">
        <v>1014</v>
      </c>
      <c r="CN105" t="s">
        <v>993</v>
      </c>
      <c r="CO105" t="s">
        <v>993</v>
      </c>
      <c r="CP105" t="s">
        <v>999</v>
      </c>
      <c r="CQ105" t="s">
        <v>999</v>
      </c>
      <c r="CR105" t="s">
        <v>1061</v>
      </c>
      <c r="CS105" t="s">
        <v>1026</v>
      </c>
      <c r="CT105" t="s">
        <v>997</v>
      </c>
      <c r="CU105" t="s">
        <v>997</v>
      </c>
      <c r="CV105" t="s">
        <v>1062</v>
      </c>
      <c r="CW105" t="s">
        <v>1026</v>
      </c>
      <c r="CX105" t="s">
        <v>994</v>
      </c>
      <c r="CY105" t="s">
        <v>993</v>
      </c>
      <c r="CZ105" t="s">
        <v>992</v>
      </c>
      <c r="DA105">
        <v>408</v>
      </c>
      <c r="DB105">
        <v>408</v>
      </c>
      <c r="DC105">
        <v>0</v>
      </c>
      <c r="DD105" t="s">
        <v>994</v>
      </c>
      <c r="DE105" s="47">
        <v>3.8062284000000002E-2</v>
      </c>
      <c r="DF105" s="47">
        <v>0.79584775100000005</v>
      </c>
      <c r="DG105" s="47">
        <v>0.99137931000000001</v>
      </c>
      <c r="DH105" t="s">
        <v>1129</v>
      </c>
    </row>
    <row r="106" spans="1:112" x14ac:dyDescent="0.25">
      <c r="A106" t="s">
        <v>770</v>
      </c>
      <c r="B106" t="s">
        <v>356</v>
      </c>
      <c r="C106" t="s">
        <v>355</v>
      </c>
      <c r="D106" t="s">
        <v>354</v>
      </c>
      <c r="E106" t="s">
        <v>353</v>
      </c>
      <c r="F106" s="42" t="s">
        <v>1101</v>
      </c>
      <c r="G106" t="s">
        <v>352</v>
      </c>
      <c r="H106" t="s">
        <v>379</v>
      </c>
      <c r="I106" t="s">
        <v>350</v>
      </c>
      <c r="J106" t="s">
        <v>378</v>
      </c>
      <c r="K106" t="s">
        <v>408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-1</v>
      </c>
      <c r="R106">
        <v>-1</v>
      </c>
      <c r="S106">
        <v>-1</v>
      </c>
      <c r="T106">
        <v>-1</v>
      </c>
      <c r="U106">
        <v>1</v>
      </c>
      <c r="V106">
        <v>1</v>
      </c>
      <c r="W106">
        <v>1</v>
      </c>
      <c r="X106">
        <v>-1</v>
      </c>
      <c r="Y106">
        <v>1</v>
      </c>
      <c r="Z106">
        <v>1</v>
      </c>
      <c r="AA106">
        <v>-1</v>
      </c>
      <c r="AB106">
        <v>-1</v>
      </c>
      <c r="AC106">
        <v>-1</v>
      </c>
      <c r="AD106">
        <v>-1</v>
      </c>
      <c r="AE106">
        <v>1</v>
      </c>
      <c r="AF106">
        <v>-1</v>
      </c>
      <c r="AG106">
        <v>1</v>
      </c>
      <c r="AH106">
        <v>0</v>
      </c>
      <c r="AI106">
        <v>1</v>
      </c>
      <c r="AJ106">
        <v>-1</v>
      </c>
      <c r="AK106">
        <v>-1</v>
      </c>
      <c r="AL106">
        <v>1</v>
      </c>
      <c r="AM106">
        <v>-1</v>
      </c>
      <c r="AN106">
        <v>0</v>
      </c>
      <c r="AO106">
        <v>1</v>
      </c>
      <c r="AP106">
        <v>1</v>
      </c>
      <c r="AQ106">
        <v>1</v>
      </c>
      <c r="AR106">
        <v>1</v>
      </c>
      <c r="AS106">
        <v>-1</v>
      </c>
      <c r="AT106">
        <v>-1</v>
      </c>
      <c r="AU106">
        <v>1</v>
      </c>
      <c r="AV106">
        <v>-1</v>
      </c>
      <c r="AW106">
        <v>1</v>
      </c>
      <c r="AX106">
        <v>-1</v>
      </c>
      <c r="AY106">
        <v>1</v>
      </c>
      <c r="AZ106">
        <v>-1</v>
      </c>
      <c r="BA106" t="s">
        <v>343</v>
      </c>
      <c r="BB106" t="s">
        <v>545</v>
      </c>
      <c r="BC106" t="s">
        <v>343</v>
      </c>
      <c r="BD106" t="s">
        <v>343</v>
      </c>
      <c r="BE106" t="s">
        <v>343</v>
      </c>
      <c r="BF106" t="s">
        <v>343</v>
      </c>
      <c r="BG106" t="s">
        <v>343</v>
      </c>
      <c r="BH106" t="s">
        <v>343</v>
      </c>
      <c r="BI106" t="s">
        <v>343</v>
      </c>
      <c r="BJ106" t="s">
        <v>343</v>
      </c>
      <c r="BK106" t="s">
        <v>343</v>
      </c>
      <c r="BL106" t="s">
        <v>343</v>
      </c>
      <c r="BM106" t="s">
        <v>343</v>
      </c>
      <c r="BN106" t="s">
        <v>343</v>
      </c>
      <c r="BO106" t="s">
        <v>769</v>
      </c>
      <c r="BP106" t="s">
        <v>343</v>
      </c>
      <c r="BQ106" t="s">
        <v>343</v>
      </c>
      <c r="BR106" t="s">
        <v>343</v>
      </c>
      <c r="BS106" t="s">
        <v>768</v>
      </c>
      <c r="BT106" t="s">
        <v>176</v>
      </c>
      <c r="BU106">
        <v>36.428899999999999</v>
      </c>
      <c r="BV106">
        <v>-0.57023858599999999</v>
      </c>
      <c r="BW106">
        <v>-0.36382109699999998</v>
      </c>
      <c r="BX106">
        <v>1</v>
      </c>
      <c r="BY106">
        <v>0</v>
      </c>
      <c r="BZ106">
        <v>85</v>
      </c>
      <c r="CA106">
        <v>0</v>
      </c>
      <c r="CB106">
        <v>0</v>
      </c>
      <c r="CC106">
        <v>0</v>
      </c>
      <c r="CD106" t="s">
        <v>176</v>
      </c>
      <c r="CE106" t="s">
        <v>176</v>
      </c>
      <c r="CF106">
        <v>506</v>
      </c>
      <c r="CG106">
        <v>0.84584980200000004</v>
      </c>
      <c r="CH106">
        <v>74</v>
      </c>
      <c r="CI106">
        <v>74</v>
      </c>
      <c r="CJ106" t="s">
        <v>1003</v>
      </c>
      <c r="CK106" t="s">
        <v>1001</v>
      </c>
      <c r="CL106" t="s">
        <v>1014</v>
      </c>
      <c r="CM106" t="s">
        <v>1014</v>
      </c>
      <c r="CN106" t="s">
        <v>993</v>
      </c>
      <c r="CO106" t="s">
        <v>1001</v>
      </c>
      <c r="CP106" t="s">
        <v>1000</v>
      </c>
      <c r="CQ106" t="s">
        <v>999</v>
      </c>
      <c r="CR106" t="s">
        <v>998</v>
      </c>
      <c r="CS106" t="s">
        <v>998</v>
      </c>
      <c r="CT106" t="s">
        <v>997</v>
      </c>
      <c r="CU106" t="s">
        <v>997</v>
      </c>
      <c r="CV106" t="s">
        <v>996</v>
      </c>
      <c r="CW106" t="s">
        <v>995</v>
      </c>
      <c r="CX106" t="s">
        <v>994</v>
      </c>
      <c r="CY106" t="s">
        <v>993</v>
      </c>
      <c r="CZ106" t="s">
        <v>992</v>
      </c>
      <c r="DA106">
        <v>9</v>
      </c>
      <c r="DB106">
        <v>9</v>
      </c>
      <c r="DC106">
        <v>0</v>
      </c>
      <c r="DD106" t="s">
        <v>994</v>
      </c>
      <c r="DE106" s="47">
        <v>6.4516129000000005E-2</v>
      </c>
      <c r="DF106" s="47">
        <v>0.71370967699999999</v>
      </c>
      <c r="DG106" s="47">
        <v>0.97790055200000003</v>
      </c>
      <c r="DH106" t="s">
        <v>1129</v>
      </c>
    </row>
    <row r="107" spans="1:112" x14ac:dyDescent="0.25">
      <c r="A107" t="s">
        <v>767</v>
      </c>
      <c r="B107" t="s">
        <v>356</v>
      </c>
      <c r="C107" t="s">
        <v>355</v>
      </c>
      <c r="D107" t="s">
        <v>354</v>
      </c>
      <c r="E107" t="s">
        <v>353</v>
      </c>
      <c r="F107" s="42" t="s">
        <v>1101</v>
      </c>
      <c r="G107" t="s">
        <v>352</v>
      </c>
      <c r="H107" t="s">
        <v>364</v>
      </c>
      <c r="I107" t="s">
        <v>350</v>
      </c>
      <c r="J107" t="s">
        <v>349</v>
      </c>
      <c r="K107" t="s">
        <v>402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-1</v>
      </c>
      <c r="AB107">
        <v>-1</v>
      </c>
      <c r="AC107">
        <v>0</v>
      </c>
      <c r="AD107">
        <v>-1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-1</v>
      </c>
      <c r="AU107">
        <v>-1</v>
      </c>
      <c r="AV107">
        <v>0</v>
      </c>
      <c r="AW107">
        <v>1</v>
      </c>
      <c r="AX107">
        <v>0</v>
      </c>
      <c r="AY107">
        <v>1</v>
      </c>
      <c r="AZ107">
        <v>0</v>
      </c>
      <c r="BA107" t="s">
        <v>343</v>
      </c>
      <c r="BB107" t="s">
        <v>399</v>
      </c>
      <c r="BC107" t="s">
        <v>343</v>
      </c>
      <c r="BD107" t="s">
        <v>343</v>
      </c>
      <c r="BE107" t="s">
        <v>343</v>
      </c>
      <c r="BF107" t="s">
        <v>343</v>
      </c>
      <c r="BG107" t="s">
        <v>343</v>
      </c>
      <c r="BH107" t="s">
        <v>343</v>
      </c>
      <c r="BI107" t="s">
        <v>343</v>
      </c>
      <c r="BJ107" t="s">
        <v>343</v>
      </c>
      <c r="BK107" t="s">
        <v>343</v>
      </c>
      <c r="BL107" t="s">
        <v>343</v>
      </c>
      <c r="BM107" t="s">
        <v>343</v>
      </c>
      <c r="BN107" t="s">
        <v>343</v>
      </c>
      <c r="BO107" t="s">
        <v>343</v>
      </c>
      <c r="BP107" t="s">
        <v>343</v>
      </c>
      <c r="BQ107" t="s">
        <v>343</v>
      </c>
      <c r="BR107" t="s">
        <v>343</v>
      </c>
      <c r="BS107" t="s">
        <v>343</v>
      </c>
      <c r="BT107" t="s">
        <v>176</v>
      </c>
      <c r="BU107">
        <v>0</v>
      </c>
      <c r="BV107">
        <v>-0.53807426899999999</v>
      </c>
      <c r="BW107">
        <v>-2.5730974080000002</v>
      </c>
      <c r="BX107">
        <v>2</v>
      </c>
      <c r="BY107">
        <v>0</v>
      </c>
      <c r="BZ107">
        <v>85</v>
      </c>
      <c r="CA107">
        <v>1</v>
      </c>
      <c r="CB107">
        <v>1</v>
      </c>
      <c r="CC107">
        <v>2</v>
      </c>
      <c r="CD107">
        <v>0.19</v>
      </c>
      <c r="CE107">
        <v>1.97</v>
      </c>
      <c r="CF107">
        <v>486</v>
      </c>
      <c r="CG107">
        <v>0.911522634</v>
      </c>
      <c r="CH107">
        <v>53</v>
      </c>
      <c r="CI107">
        <v>53</v>
      </c>
      <c r="CJ107" t="s">
        <v>1006</v>
      </c>
      <c r="CK107" t="s">
        <v>1001</v>
      </c>
      <c r="CL107" t="s">
        <v>1005</v>
      </c>
      <c r="CM107" t="s">
        <v>1005</v>
      </c>
      <c r="CN107" t="s">
        <v>993</v>
      </c>
      <c r="CO107" t="s">
        <v>1001</v>
      </c>
      <c r="CP107" t="s">
        <v>1000</v>
      </c>
      <c r="CQ107" t="s">
        <v>999</v>
      </c>
      <c r="CR107" t="s">
        <v>1061</v>
      </c>
      <c r="CS107" t="s">
        <v>1026</v>
      </c>
      <c r="CT107" t="s">
        <v>997</v>
      </c>
      <c r="CU107" t="s">
        <v>997</v>
      </c>
      <c r="CV107" t="s">
        <v>1062</v>
      </c>
      <c r="CW107" t="s">
        <v>1026</v>
      </c>
      <c r="CX107" t="s">
        <v>994</v>
      </c>
      <c r="CY107" t="s">
        <v>993</v>
      </c>
      <c r="CZ107" t="s">
        <v>992</v>
      </c>
      <c r="DA107">
        <v>430</v>
      </c>
      <c r="DB107">
        <v>435</v>
      </c>
      <c r="DC107">
        <v>0</v>
      </c>
      <c r="DD107" t="s">
        <v>994</v>
      </c>
      <c r="DE107" s="47">
        <v>3.125E-2</v>
      </c>
      <c r="DF107" s="47">
        <v>0.890625</v>
      </c>
      <c r="DG107" s="47">
        <v>0.995633188</v>
      </c>
      <c r="DH107" t="s">
        <v>1129</v>
      </c>
    </row>
    <row r="108" spans="1:112" x14ac:dyDescent="0.25">
      <c r="A108" t="s">
        <v>766</v>
      </c>
      <c r="B108" t="s">
        <v>356</v>
      </c>
      <c r="C108" t="s">
        <v>355</v>
      </c>
      <c r="D108" t="s">
        <v>354</v>
      </c>
      <c r="E108" t="s">
        <v>353</v>
      </c>
      <c r="F108" s="42" t="s">
        <v>1102</v>
      </c>
      <c r="G108" t="s">
        <v>352</v>
      </c>
      <c r="H108" t="s">
        <v>351</v>
      </c>
      <c r="I108" t="s">
        <v>358</v>
      </c>
      <c r="J108" t="s">
        <v>349</v>
      </c>
      <c r="K108" t="s">
        <v>402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-1</v>
      </c>
      <c r="W108">
        <v>-1</v>
      </c>
      <c r="X108">
        <v>1</v>
      </c>
      <c r="Y108">
        <v>1</v>
      </c>
      <c r="Z108">
        <v>0</v>
      </c>
      <c r="AA108">
        <v>-1</v>
      </c>
      <c r="AB108">
        <v>-1</v>
      </c>
      <c r="AC108">
        <v>0</v>
      </c>
      <c r="AD108">
        <v>-1</v>
      </c>
      <c r="AE108">
        <v>-1</v>
      </c>
      <c r="AF108">
        <v>0</v>
      </c>
      <c r="AG108">
        <v>0</v>
      </c>
      <c r="AH108">
        <v>-1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-1</v>
      </c>
      <c r="AR108">
        <v>0</v>
      </c>
      <c r="AS108">
        <v>0</v>
      </c>
      <c r="AT108">
        <v>-1</v>
      </c>
      <c r="AU108">
        <v>0</v>
      </c>
      <c r="AV108">
        <v>0</v>
      </c>
      <c r="AW108">
        <v>0</v>
      </c>
      <c r="AX108">
        <v>0</v>
      </c>
      <c r="AY108">
        <v>1</v>
      </c>
      <c r="AZ108">
        <v>0</v>
      </c>
      <c r="BA108" t="s">
        <v>343</v>
      </c>
      <c r="BB108" t="s">
        <v>399</v>
      </c>
      <c r="BC108" t="s">
        <v>343</v>
      </c>
      <c r="BD108" t="s">
        <v>343</v>
      </c>
      <c r="BE108" t="s">
        <v>343</v>
      </c>
      <c r="BF108" t="s">
        <v>343</v>
      </c>
      <c r="BG108" t="s">
        <v>343</v>
      </c>
      <c r="BH108" t="s">
        <v>343</v>
      </c>
      <c r="BI108" t="s">
        <v>343</v>
      </c>
      <c r="BJ108" t="s">
        <v>343</v>
      </c>
      <c r="BK108" t="s">
        <v>343</v>
      </c>
      <c r="BL108" t="s">
        <v>343</v>
      </c>
      <c r="BM108" t="s">
        <v>343</v>
      </c>
      <c r="BN108" t="s">
        <v>343</v>
      </c>
      <c r="BO108" t="s">
        <v>343</v>
      </c>
      <c r="BP108" t="s">
        <v>343</v>
      </c>
      <c r="BQ108" t="s">
        <v>343</v>
      </c>
      <c r="BR108" t="s">
        <v>343</v>
      </c>
      <c r="BS108" t="s">
        <v>343</v>
      </c>
      <c r="BT108" t="s">
        <v>176</v>
      </c>
      <c r="BU108">
        <v>3.1513</v>
      </c>
      <c r="BV108">
        <v>2.8973762E-2</v>
      </c>
      <c r="BW108">
        <v>-0.33745172800000001</v>
      </c>
      <c r="BX108">
        <v>1</v>
      </c>
      <c r="BY108">
        <v>0</v>
      </c>
      <c r="BZ108">
        <v>85</v>
      </c>
      <c r="CA108">
        <v>0</v>
      </c>
      <c r="CB108">
        <v>0</v>
      </c>
      <c r="CC108">
        <v>0</v>
      </c>
      <c r="CD108">
        <v>0.63</v>
      </c>
      <c r="CE108">
        <v>1.98</v>
      </c>
      <c r="CF108">
        <v>25</v>
      </c>
      <c r="CG108">
        <v>0.6</v>
      </c>
      <c r="CH108">
        <v>77</v>
      </c>
      <c r="CI108">
        <v>77</v>
      </c>
      <c r="CJ108" t="s">
        <v>1006</v>
      </c>
      <c r="CK108" t="s">
        <v>1001</v>
      </c>
      <c r="CL108" t="s">
        <v>1014</v>
      </c>
      <c r="CM108" t="s">
        <v>1014</v>
      </c>
      <c r="CN108">
        <v>3</v>
      </c>
      <c r="CO108" t="s">
        <v>1021</v>
      </c>
      <c r="CP108" t="s">
        <v>1020</v>
      </c>
      <c r="CQ108" t="s">
        <v>1019</v>
      </c>
      <c r="CR108" t="s">
        <v>998</v>
      </c>
      <c r="CS108" t="s">
        <v>998</v>
      </c>
      <c r="CT108" t="s">
        <v>997</v>
      </c>
      <c r="CU108" t="s">
        <v>997</v>
      </c>
      <c r="CV108" t="s">
        <v>1038</v>
      </c>
      <c r="CW108" t="s">
        <v>995</v>
      </c>
      <c r="CX108" t="s">
        <v>994</v>
      </c>
      <c r="CY108" t="s">
        <v>993</v>
      </c>
      <c r="CZ108" t="s">
        <v>992</v>
      </c>
      <c r="DA108">
        <v>179</v>
      </c>
      <c r="DB108">
        <v>184</v>
      </c>
      <c r="DC108">
        <v>0</v>
      </c>
      <c r="DD108" t="s">
        <v>994</v>
      </c>
      <c r="DE108" s="47">
        <v>0</v>
      </c>
      <c r="DF108" s="47">
        <v>0.18181818199999999</v>
      </c>
      <c r="DG108" s="47">
        <v>0.5</v>
      </c>
      <c r="DH108" t="s">
        <v>1129</v>
      </c>
    </row>
    <row r="109" spans="1:112" x14ac:dyDescent="0.25">
      <c r="A109" t="s">
        <v>765</v>
      </c>
      <c r="B109" t="s">
        <v>356</v>
      </c>
      <c r="C109" t="s">
        <v>176</v>
      </c>
      <c r="D109" t="s">
        <v>354</v>
      </c>
      <c r="E109" t="s">
        <v>353</v>
      </c>
      <c r="F109" t="s">
        <v>176</v>
      </c>
      <c r="G109" t="s">
        <v>352</v>
      </c>
      <c r="H109" t="s">
        <v>379</v>
      </c>
      <c r="I109" t="s">
        <v>387</v>
      </c>
      <c r="J109" t="s">
        <v>349</v>
      </c>
      <c r="K109" t="s">
        <v>176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-2</v>
      </c>
      <c r="AB109">
        <v>-2</v>
      </c>
      <c r="AC109">
        <v>0</v>
      </c>
      <c r="AD109">
        <v>-1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-1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-1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0</v>
      </c>
      <c r="BA109" t="s">
        <v>176</v>
      </c>
      <c r="BB109" t="s">
        <v>176</v>
      </c>
      <c r="BC109" t="s">
        <v>176</v>
      </c>
      <c r="BD109" t="s">
        <v>176</v>
      </c>
      <c r="BE109" t="s">
        <v>176</v>
      </c>
      <c r="BF109" t="s">
        <v>176</v>
      </c>
      <c r="BG109" t="s">
        <v>176</v>
      </c>
      <c r="BH109" t="s">
        <v>176</v>
      </c>
      <c r="BI109" t="s">
        <v>176</v>
      </c>
      <c r="BJ109" t="s">
        <v>176</v>
      </c>
      <c r="BK109" t="s">
        <v>176</v>
      </c>
      <c r="BL109" t="s">
        <v>176</v>
      </c>
      <c r="BM109" t="s">
        <v>176</v>
      </c>
      <c r="BN109" t="s">
        <v>176</v>
      </c>
      <c r="BO109" t="s">
        <v>176</v>
      </c>
      <c r="BP109" t="s">
        <v>176</v>
      </c>
      <c r="BQ109" t="s">
        <v>176</v>
      </c>
      <c r="BR109" t="s">
        <v>176</v>
      </c>
      <c r="BS109" t="s">
        <v>176</v>
      </c>
      <c r="BT109" t="s">
        <v>176</v>
      </c>
      <c r="BU109">
        <v>1.2217</v>
      </c>
      <c r="BV109">
        <v>0.15127949199999999</v>
      </c>
      <c r="BW109">
        <v>-1.466579066</v>
      </c>
      <c r="BX109">
        <v>1</v>
      </c>
      <c r="BY109">
        <v>0</v>
      </c>
      <c r="BZ109">
        <v>85</v>
      </c>
      <c r="CA109">
        <v>0</v>
      </c>
      <c r="CB109">
        <v>0</v>
      </c>
      <c r="CC109">
        <v>0</v>
      </c>
      <c r="CD109">
        <v>0.78</v>
      </c>
      <c r="CE109">
        <v>1.97</v>
      </c>
      <c r="CF109" t="s">
        <v>176</v>
      </c>
      <c r="CG109" t="s">
        <v>176</v>
      </c>
      <c r="CH109">
        <v>57</v>
      </c>
      <c r="CI109">
        <v>57</v>
      </c>
      <c r="CJ109" t="s">
        <v>1003</v>
      </c>
      <c r="CK109" t="s">
        <v>1001</v>
      </c>
      <c r="CL109" t="s">
        <v>1014</v>
      </c>
      <c r="CM109" t="s">
        <v>1014</v>
      </c>
      <c r="CN109">
        <v>10</v>
      </c>
      <c r="CO109" t="s">
        <v>1001</v>
      </c>
      <c r="CP109" t="s">
        <v>1000</v>
      </c>
      <c r="CQ109" t="s">
        <v>999</v>
      </c>
      <c r="CR109" t="s">
        <v>998</v>
      </c>
      <c r="CS109" t="s">
        <v>998</v>
      </c>
      <c r="CT109" t="s">
        <v>997</v>
      </c>
      <c r="CU109" t="s">
        <v>997</v>
      </c>
      <c r="CV109" t="s">
        <v>996</v>
      </c>
      <c r="CW109" t="s">
        <v>995</v>
      </c>
      <c r="CX109" t="s">
        <v>994</v>
      </c>
      <c r="CY109" t="s">
        <v>993</v>
      </c>
      <c r="CZ109" t="s">
        <v>992</v>
      </c>
      <c r="DA109">
        <v>277</v>
      </c>
      <c r="DB109">
        <v>279</v>
      </c>
      <c r="DC109">
        <v>0</v>
      </c>
      <c r="DD109" t="s">
        <v>994</v>
      </c>
      <c r="DE109" t="s">
        <v>176</v>
      </c>
      <c r="DF109" t="s">
        <v>176</v>
      </c>
      <c r="DG109" t="s">
        <v>176</v>
      </c>
      <c r="DH109" t="s">
        <v>1129</v>
      </c>
    </row>
    <row r="110" spans="1:112" x14ac:dyDescent="0.25">
      <c r="A110" t="s">
        <v>764</v>
      </c>
      <c r="B110" t="s">
        <v>356</v>
      </c>
      <c r="C110" t="s">
        <v>355</v>
      </c>
      <c r="D110" t="s">
        <v>354</v>
      </c>
      <c r="E110" t="s">
        <v>353</v>
      </c>
      <c r="F110" s="42" t="s">
        <v>1101</v>
      </c>
      <c r="G110" t="s">
        <v>352</v>
      </c>
      <c r="H110" t="s">
        <v>379</v>
      </c>
      <c r="I110" t="s">
        <v>358</v>
      </c>
      <c r="J110" t="s">
        <v>349</v>
      </c>
      <c r="K110" t="s">
        <v>402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-1</v>
      </c>
      <c r="V110">
        <v>-1</v>
      </c>
      <c r="W110">
        <v>1</v>
      </c>
      <c r="X110">
        <v>1</v>
      </c>
      <c r="Y110">
        <v>2</v>
      </c>
      <c r="Z110">
        <v>0</v>
      </c>
      <c r="AA110">
        <v>-1</v>
      </c>
      <c r="AB110">
        <v>-1</v>
      </c>
      <c r="AC110">
        <v>0</v>
      </c>
      <c r="AD110">
        <v>0</v>
      </c>
      <c r="AE110">
        <v>-1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0</v>
      </c>
      <c r="AL110">
        <v>1</v>
      </c>
      <c r="AM110">
        <v>0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0</v>
      </c>
      <c r="AT110">
        <v>0</v>
      </c>
      <c r="AU110">
        <v>-1</v>
      </c>
      <c r="AV110">
        <v>0</v>
      </c>
      <c r="AW110">
        <v>1</v>
      </c>
      <c r="AX110">
        <v>1</v>
      </c>
      <c r="AY110">
        <v>1</v>
      </c>
      <c r="AZ110">
        <v>0</v>
      </c>
      <c r="BA110" t="s">
        <v>343</v>
      </c>
      <c r="BB110" t="s">
        <v>399</v>
      </c>
      <c r="BC110" t="s">
        <v>343</v>
      </c>
      <c r="BD110" t="s">
        <v>343</v>
      </c>
      <c r="BE110" t="s">
        <v>343</v>
      </c>
      <c r="BF110" t="s">
        <v>343</v>
      </c>
      <c r="BG110" t="s">
        <v>343</v>
      </c>
      <c r="BH110" t="s">
        <v>343</v>
      </c>
      <c r="BI110" t="s">
        <v>343</v>
      </c>
      <c r="BJ110" t="s">
        <v>343</v>
      </c>
      <c r="BK110" t="s">
        <v>343</v>
      </c>
      <c r="BL110" t="s">
        <v>343</v>
      </c>
      <c r="BM110" t="s">
        <v>343</v>
      </c>
      <c r="BN110" t="s">
        <v>343</v>
      </c>
      <c r="BO110" t="s">
        <v>343</v>
      </c>
      <c r="BP110" t="s">
        <v>343</v>
      </c>
      <c r="BQ110" t="s">
        <v>343</v>
      </c>
      <c r="BR110" t="s">
        <v>343</v>
      </c>
      <c r="BS110" t="s">
        <v>343</v>
      </c>
      <c r="BT110" t="s">
        <v>176</v>
      </c>
      <c r="BU110">
        <v>18.642800000000001</v>
      </c>
      <c r="BV110">
        <v>0.56706385299999995</v>
      </c>
      <c r="BW110">
        <v>-1.593975519</v>
      </c>
      <c r="BX110">
        <v>0</v>
      </c>
      <c r="BY110">
        <v>0</v>
      </c>
      <c r="BZ110">
        <v>85</v>
      </c>
      <c r="CA110">
        <v>0</v>
      </c>
      <c r="CB110">
        <v>0</v>
      </c>
      <c r="CC110">
        <v>0</v>
      </c>
      <c r="CD110">
        <v>0.67</v>
      </c>
      <c r="CE110">
        <v>1.88</v>
      </c>
      <c r="CF110">
        <v>733</v>
      </c>
      <c r="CG110">
        <v>0.89085948199999998</v>
      </c>
      <c r="CH110">
        <v>56</v>
      </c>
      <c r="CI110">
        <v>56</v>
      </c>
      <c r="CJ110" t="s">
        <v>1006</v>
      </c>
      <c r="CK110" t="s">
        <v>1001</v>
      </c>
      <c r="CL110" t="s">
        <v>1005</v>
      </c>
      <c r="CM110" t="s">
        <v>1005</v>
      </c>
      <c r="CN110">
        <v>4.5</v>
      </c>
      <c r="CO110" t="s">
        <v>1001</v>
      </c>
      <c r="CP110" t="s">
        <v>1000</v>
      </c>
      <c r="CQ110" t="s">
        <v>999</v>
      </c>
      <c r="CR110" t="s">
        <v>998</v>
      </c>
      <c r="CS110" t="s">
        <v>998</v>
      </c>
      <c r="CT110" t="s">
        <v>997</v>
      </c>
      <c r="CU110" t="s">
        <v>997</v>
      </c>
      <c r="CV110" t="s">
        <v>996</v>
      </c>
      <c r="CW110" t="s">
        <v>995</v>
      </c>
      <c r="CX110" t="s">
        <v>994</v>
      </c>
      <c r="CY110" t="s">
        <v>993</v>
      </c>
      <c r="CZ110" t="s">
        <v>992</v>
      </c>
      <c r="DA110">
        <v>16</v>
      </c>
      <c r="DB110">
        <v>0</v>
      </c>
      <c r="DC110">
        <v>0</v>
      </c>
      <c r="DD110" t="s">
        <v>994</v>
      </c>
      <c r="DE110" s="47">
        <v>6.4864864999999994E-2</v>
      </c>
      <c r="DF110" s="47">
        <v>0.78378378400000004</v>
      </c>
      <c r="DG110" s="47">
        <v>0.97315436200000005</v>
      </c>
      <c r="DH110" t="s">
        <v>1129</v>
      </c>
    </row>
    <row r="111" spans="1:112" x14ac:dyDescent="0.25">
      <c r="A111" t="s">
        <v>763</v>
      </c>
      <c r="B111" t="s">
        <v>356</v>
      </c>
      <c r="C111" t="s">
        <v>374</v>
      </c>
      <c r="D111" t="s">
        <v>354</v>
      </c>
      <c r="E111" t="s">
        <v>353</v>
      </c>
      <c r="F111" s="42" t="s">
        <v>1101</v>
      </c>
      <c r="G111" t="s">
        <v>352</v>
      </c>
      <c r="H111" t="s">
        <v>364</v>
      </c>
      <c r="I111" t="s">
        <v>350</v>
      </c>
      <c r="J111" t="s">
        <v>349</v>
      </c>
      <c r="K111" t="s">
        <v>373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-1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-1</v>
      </c>
      <c r="AP111">
        <v>-1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 t="s">
        <v>343</v>
      </c>
      <c r="BB111" t="s">
        <v>343</v>
      </c>
      <c r="BC111" t="s">
        <v>343</v>
      </c>
      <c r="BD111" t="s">
        <v>343</v>
      </c>
      <c r="BE111" t="s">
        <v>343</v>
      </c>
      <c r="BF111" t="s">
        <v>762</v>
      </c>
      <c r="BG111" t="s">
        <v>343</v>
      </c>
      <c r="BH111" t="s">
        <v>343</v>
      </c>
      <c r="BI111" t="s">
        <v>343</v>
      </c>
      <c r="BJ111" t="s">
        <v>343</v>
      </c>
      <c r="BK111" t="s">
        <v>343</v>
      </c>
      <c r="BL111" t="s">
        <v>343</v>
      </c>
      <c r="BM111" t="s">
        <v>720</v>
      </c>
      <c r="BN111" t="s">
        <v>343</v>
      </c>
      <c r="BO111" t="s">
        <v>343</v>
      </c>
      <c r="BP111" t="s">
        <v>343</v>
      </c>
      <c r="BQ111" t="s">
        <v>343</v>
      </c>
      <c r="BR111" t="s">
        <v>343</v>
      </c>
      <c r="BS111" t="s">
        <v>343</v>
      </c>
      <c r="BT111" t="s">
        <v>176</v>
      </c>
      <c r="BU111">
        <v>9.9505999999999997</v>
      </c>
      <c r="BV111">
        <v>-0.10573926</v>
      </c>
      <c r="BW111">
        <v>-1.1068247099999999</v>
      </c>
      <c r="BX111">
        <v>0</v>
      </c>
      <c r="BY111">
        <v>0</v>
      </c>
      <c r="BZ111">
        <v>85</v>
      </c>
      <c r="CA111">
        <v>0</v>
      </c>
      <c r="CB111">
        <v>0</v>
      </c>
      <c r="CC111">
        <v>0</v>
      </c>
      <c r="CD111">
        <v>0.59</v>
      </c>
      <c r="CE111">
        <v>1.87</v>
      </c>
      <c r="CF111">
        <v>1374</v>
      </c>
      <c r="CG111">
        <v>0.84643376999999997</v>
      </c>
      <c r="CH111">
        <v>86</v>
      </c>
      <c r="CI111">
        <v>87</v>
      </c>
      <c r="CJ111" t="s">
        <v>1006</v>
      </c>
      <c r="CK111" t="s">
        <v>1001</v>
      </c>
      <c r="CL111" t="s">
        <v>1002</v>
      </c>
      <c r="CM111" t="s">
        <v>1002</v>
      </c>
      <c r="CN111">
        <v>4</v>
      </c>
      <c r="CO111" t="s">
        <v>1021</v>
      </c>
      <c r="CP111" t="s">
        <v>1020</v>
      </c>
      <c r="CQ111" t="s">
        <v>1019</v>
      </c>
      <c r="CR111" t="s">
        <v>1049</v>
      </c>
      <c r="CS111" t="s">
        <v>1010</v>
      </c>
      <c r="CT111" t="s">
        <v>997</v>
      </c>
      <c r="CU111" t="s">
        <v>997</v>
      </c>
      <c r="CV111" t="s">
        <v>1045</v>
      </c>
      <c r="CW111" t="s">
        <v>1008</v>
      </c>
      <c r="CX111" t="s">
        <v>994</v>
      </c>
      <c r="CY111" t="s">
        <v>993</v>
      </c>
      <c r="CZ111" t="s">
        <v>992</v>
      </c>
      <c r="DA111">
        <v>0</v>
      </c>
      <c r="DB111">
        <v>0</v>
      </c>
      <c r="DC111">
        <v>0</v>
      </c>
      <c r="DD111" t="s">
        <v>994</v>
      </c>
      <c r="DE111" s="47">
        <v>3.3566433999999999E-2</v>
      </c>
      <c r="DF111" s="47">
        <v>0.78041958</v>
      </c>
      <c r="DG111" s="47">
        <v>0.99465240600000004</v>
      </c>
      <c r="DH111" t="s">
        <v>1129</v>
      </c>
    </row>
    <row r="112" spans="1:112" x14ac:dyDescent="0.25">
      <c r="A112" t="s">
        <v>761</v>
      </c>
      <c r="B112" t="s">
        <v>356</v>
      </c>
      <c r="C112" t="s">
        <v>374</v>
      </c>
      <c r="D112" t="s">
        <v>354</v>
      </c>
      <c r="E112" t="s">
        <v>353</v>
      </c>
      <c r="F112" s="42" t="s">
        <v>1101</v>
      </c>
      <c r="G112" t="s">
        <v>352</v>
      </c>
      <c r="H112" t="s">
        <v>351</v>
      </c>
      <c r="I112" t="s">
        <v>358</v>
      </c>
      <c r="J112" t="s">
        <v>176</v>
      </c>
      <c r="K112" t="s">
        <v>373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-1</v>
      </c>
      <c r="Z112">
        <v>1</v>
      </c>
      <c r="AA112">
        <v>-1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-1</v>
      </c>
      <c r="AV112">
        <v>0</v>
      </c>
      <c r="AW112">
        <v>0</v>
      </c>
      <c r="AX112">
        <v>0</v>
      </c>
      <c r="AY112">
        <v>0</v>
      </c>
      <c r="AZ112">
        <v>0</v>
      </c>
      <c r="BA112" t="s">
        <v>760</v>
      </c>
      <c r="BB112" t="s">
        <v>343</v>
      </c>
      <c r="BC112" t="s">
        <v>343</v>
      </c>
      <c r="BD112" t="s">
        <v>343</v>
      </c>
      <c r="BE112" t="s">
        <v>343</v>
      </c>
      <c r="BF112" t="s">
        <v>759</v>
      </c>
      <c r="BG112" t="s">
        <v>343</v>
      </c>
      <c r="BH112" t="s">
        <v>343</v>
      </c>
      <c r="BI112" t="s">
        <v>343</v>
      </c>
      <c r="BJ112" t="s">
        <v>343</v>
      </c>
      <c r="BK112" t="s">
        <v>343</v>
      </c>
      <c r="BL112" t="s">
        <v>343</v>
      </c>
      <c r="BM112" t="s">
        <v>343</v>
      </c>
      <c r="BN112" t="s">
        <v>343</v>
      </c>
      <c r="BO112" t="s">
        <v>343</v>
      </c>
      <c r="BP112" t="s">
        <v>343</v>
      </c>
      <c r="BQ112" t="s">
        <v>343</v>
      </c>
      <c r="BR112" t="s">
        <v>343</v>
      </c>
      <c r="BS112" t="s">
        <v>758</v>
      </c>
      <c r="BT112" t="s">
        <v>176</v>
      </c>
      <c r="BU112">
        <v>24.270399999999999</v>
      </c>
      <c r="BV112" t="s">
        <v>176</v>
      </c>
      <c r="BW112" t="s">
        <v>176</v>
      </c>
      <c r="BX112">
        <v>0</v>
      </c>
      <c r="BY112">
        <v>0</v>
      </c>
      <c r="BZ112">
        <v>85</v>
      </c>
      <c r="CA112">
        <v>0</v>
      </c>
      <c r="CB112">
        <v>0</v>
      </c>
      <c r="CC112">
        <v>0</v>
      </c>
      <c r="CD112">
        <v>0.91</v>
      </c>
      <c r="CE112">
        <v>2.02</v>
      </c>
      <c r="CF112">
        <v>2305</v>
      </c>
      <c r="CG112">
        <v>0.91323210399999999</v>
      </c>
      <c r="CH112">
        <v>90</v>
      </c>
      <c r="CI112">
        <v>90</v>
      </c>
      <c r="CJ112" t="s">
        <v>1003</v>
      </c>
      <c r="CK112" t="s">
        <v>1001</v>
      </c>
      <c r="CL112" t="s">
        <v>1002</v>
      </c>
      <c r="CM112" t="s">
        <v>1002</v>
      </c>
      <c r="CN112">
        <v>7</v>
      </c>
      <c r="CO112" t="s">
        <v>1001</v>
      </c>
      <c r="CP112" t="s">
        <v>1000</v>
      </c>
      <c r="CQ112" t="s">
        <v>999</v>
      </c>
      <c r="CR112" t="s">
        <v>998</v>
      </c>
      <c r="CS112" t="s">
        <v>998</v>
      </c>
      <c r="CT112" t="s">
        <v>997</v>
      </c>
      <c r="CU112" t="s">
        <v>997</v>
      </c>
      <c r="CV112" t="s">
        <v>996</v>
      </c>
      <c r="CW112" t="s">
        <v>995</v>
      </c>
      <c r="CX112" t="s">
        <v>994</v>
      </c>
      <c r="CY112" t="s">
        <v>993</v>
      </c>
      <c r="CZ112" t="s">
        <v>992</v>
      </c>
      <c r="DA112">
        <v>8</v>
      </c>
      <c r="DB112">
        <v>0</v>
      </c>
      <c r="DC112">
        <v>0</v>
      </c>
      <c r="DD112" t="s">
        <v>994</v>
      </c>
      <c r="DE112" s="47">
        <v>3.1088082999999999E-2</v>
      </c>
      <c r="DF112" s="47">
        <v>0.86183074299999995</v>
      </c>
      <c r="DG112" s="47">
        <v>0.99303482600000004</v>
      </c>
      <c r="DH112" t="s">
        <v>1129</v>
      </c>
    </row>
    <row r="113" spans="1:112" x14ac:dyDescent="0.25">
      <c r="A113" t="s">
        <v>757</v>
      </c>
      <c r="B113" t="s">
        <v>356</v>
      </c>
      <c r="C113" t="s">
        <v>388</v>
      </c>
      <c r="D113" t="s">
        <v>354</v>
      </c>
      <c r="E113" t="s">
        <v>353</v>
      </c>
      <c r="F113" s="42" t="s">
        <v>1101</v>
      </c>
      <c r="G113" t="s">
        <v>352</v>
      </c>
      <c r="H113" t="s">
        <v>379</v>
      </c>
      <c r="I113" t="s">
        <v>358</v>
      </c>
      <c r="J113" t="s">
        <v>176</v>
      </c>
      <c r="K113" t="s">
        <v>377</v>
      </c>
      <c r="L113">
        <v>0</v>
      </c>
      <c r="M113">
        <v>0</v>
      </c>
      <c r="N113">
        <v>0</v>
      </c>
      <c r="O113">
        <v>0</v>
      </c>
      <c r="P113">
        <v>2</v>
      </c>
      <c r="Q113">
        <v>-1</v>
      </c>
      <c r="R113">
        <v>-1</v>
      </c>
      <c r="S113">
        <v>-1</v>
      </c>
      <c r="T113">
        <v>-1</v>
      </c>
      <c r="U113">
        <v>2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-1</v>
      </c>
      <c r="AB113">
        <v>0</v>
      </c>
      <c r="AC113">
        <v>-1</v>
      </c>
      <c r="AD113">
        <v>0</v>
      </c>
      <c r="AE113">
        <v>0</v>
      </c>
      <c r="AF113">
        <v>0</v>
      </c>
      <c r="AG113">
        <v>0</v>
      </c>
      <c r="AH113">
        <v>-1</v>
      </c>
      <c r="AI113">
        <v>0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-1</v>
      </c>
      <c r="AV113">
        <v>0</v>
      </c>
      <c r="AW113">
        <v>0</v>
      </c>
      <c r="AX113">
        <v>-1</v>
      </c>
      <c r="AY113">
        <v>0</v>
      </c>
      <c r="AZ113">
        <v>0</v>
      </c>
      <c r="BA113" t="s">
        <v>343</v>
      </c>
      <c r="BB113" t="s">
        <v>343</v>
      </c>
      <c r="BC113" t="s">
        <v>343</v>
      </c>
      <c r="BD113" t="s">
        <v>343</v>
      </c>
      <c r="BE113" t="s">
        <v>385</v>
      </c>
      <c r="BF113" t="s">
        <v>343</v>
      </c>
      <c r="BG113" t="s">
        <v>343</v>
      </c>
      <c r="BH113" t="s">
        <v>343</v>
      </c>
      <c r="BI113" t="s">
        <v>343</v>
      </c>
      <c r="BJ113" t="s">
        <v>343</v>
      </c>
      <c r="BK113" t="s">
        <v>343</v>
      </c>
      <c r="BL113" t="s">
        <v>343</v>
      </c>
      <c r="BM113" t="s">
        <v>343</v>
      </c>
      <c r="BN113" t="s">
        <v>343</v>
      </c>
      <c r="BO113" t="s">
        <v>343</v>
      </c>
      <c r="BP113" t="s">
        <v>343</v>
      </c>
      <c r="BQ113" t="s">
        <v>343</v>
      </c>
      <c r="BR113" t="s">
        <v>343</v>
      </c>
      <c r="BS113" t="s">
        <v>343</v>
      </c>
      <c r="BT113" t="s">
        <v>176</v>
      </c>
      <c r="BU113">
        <v>49.4178</v>
      </c>
      <c r="BV113" t="s">
        <v>176</v>
      </c>
      <c r="BW113" t="s">
        <v>176</v>
      </c>
      <c r="BX113">
        <v>0</v>
      </c>
      <c r="BY113">
        <v>0</v>
      </c>
      <c r="BZ113">
        <v>85</v>
      </c>
      <c r="CA113">
        <v>0</v>
      </c>
      <c r="CB113">
        <v>0</v>
      </c>
      <c r="CC113">
        <v>0</v>
      </c>
      <c r="CD113">
        <v>0.88</v>
      </c>
      <c r="CE113">
        <v>1.92</v>
      </c>
      <c r="CF113">
        <v>494</v>
      </c>
      <c r="CG113">
        <v>0.92510121499999998</v>
      </c>
      <c r="CH113">
        <v>76</v>
      </c>
      <c r="CI113">
        <v>77</v>
      </c>
      <c r="CJ113" t="s">
        <v>1006</v>
      </c>
      <c r="CK113" t="s">
        <v>1001</v>
      </c>
      <c r="CL113" t="s">
        <v>1005</v>
      </c>
      <c r="CM113" t="s">
        <v>1005</v>
      </c>
      <c r="CN113">
        <v>28</v>
      </c>
      <c r="CO113" t="s">
        <v>1001</v>
      </c>
      <c r="CP113" t="s">
        <v>1000</v>
      </c>
      <c r="CQ113" t="s">
        <v>999</v>
      </c>
      <c r="CR113" t="s">
        <v>998</v>
      </c>
      <c r="CS113" t="s">
        <v>998</v>
      </c>
      <c r="CT113" t="s">
        <v>997</v>
      </c>
      <c r="CU113" t="s">
        <v>997</v>
      </c>
      <c r="CV113" t="s">
        <v>996</v>
      </c>
      <c r="CW113" t="s">
        <v>995</v>
      </c>
      <c r="CX113" t="s">
        <v>994</v>
      </c>
      <c r="CY113" t="s">
        <v>993</v>
      </c>
      <c r="CZ113" t="s">
        <v>992</v>
      </c>
      <c r="DA113">
        <v>3</v>
      </c>
      <c r="DB113">
        <v>0</v>
      </c>
      <c r="DC113">
        <v>0</v>
      </c>
      <c r="DD113" t="s">
        <v>994</v>
      </c>
      <c r="DE113" s="47">
        <v>4.9382716E-2</v>
      </c>
      <c r="DF113" s="47">
        <v>0.88065843600000004</v>
      </c>
      <c r="DG113" s="47">
        <v>0.99074074099999998</v>
      </c>
      <c r="DH113" t="s">
        <v>1129</v>
      </c>
    </row>
    <row r="114" spans="1:112" x14ac:dyDescent="0.25">
      <c r="A114" t="s">
        <v>756</v>
      </c>
      <c r="B114" t="s">
        <v>356</v>
      </c>
      <c r="C114" t="s">
        <v>368</v>
      </c>
      <c r="D114" t="s">
        <v>354</v>
      </c>
      <c r="E114" t="s">
        <v>353</v>
      </c>
      <c r="F114" s="42" t="s">
        <v>1102</v>
      </c>
      <c r="G114" t="s">
        <v>352</v>
      </c>
      <c r="H114" t="s">
        <v>359</v>
      </c>
      <c r="I114" t="s">
        <v>358</v>
      </c>
      <c r="J114" t="s">
        <v>176</v>
      </c>
      <c r="K114" t="s">
        <v>348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2</v>
      </c>
      <c r="Y114">
        <v>0</v>
      </c>
      <c r="Z114">
        <v>0</v>
      </c>
      <c r="AA114">
        <v>-2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-1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v>0</v>
      </c>
      <c r="AY114">
        <v>0</v>
      </c>
      <c r="AZ114">
        <v>0</v>
      </c>
      <c r="BA114" t="s">
        <v>343</v>
      </c>
      <c r="BB114" t="s">
        <v>343</v>
      </c>
      <c r="BC114" t="s">
        <v>343</v>
      </c>
      <c r="BD114" t="s">
        <v>343</v>
      </c>
      <c r="BE114" t="s">
        <v>343</v>
      </c>
      <c r="BF114" t="s">
        <v>343</v>
      </c>
      <c r="BG114" t="s">
        <v>343</v>
      </c>
      <c r="BH114" t="s">
        <v>343</v>
      </c>
      <c r="BI114" t="s">
        <v>343</v>
      </c>
      <c r="BJ114" t="s">
        <v>343</v>
      </c>
      <c r="BK114" t="s">
        <v>343</v>
      </c>
      <c r="BL114" t="s">
        <v>343</v>
      </c>
      <c r="BM114" t="s">
        <v>498</v>
      </c>
      <c r="BN114" t="s">
        <v>343</v>
      </c>
      <c r="BO114" t="s">
        <v>343</v>
      </c>
      <c r="BP114" t="s">
        <v>755</v>
      </c>
      <c r="BQ114" t="s">
        <v>343</v>
      </c>
      <c r="BR114" t="s">
        <v>343</v>
      </c>
      <c r="BS114" t="s">
        <v>343</v>
      </c>
      <c r="BT114" t="s">
        <v>176</v>
      </c>
      <c r="BU114">
        <v>726.10919999999999</v>
      </c>
      <c r="BV114" t="s">
        <v>176</v>
      </c>
      <c r="BW114" t="s">
        <v>176</v>
      </c>
      <c r="BX114">
        <v>1</v>
      </c>
      <c r="BY114">
        <v>0</v>
      </c>
      <c r="BZ114">
        <v>85</v>
      </c>
      <c r="CA114">
        <v>0</v>
      </c>
      <c r="CB114">
        <v>0</v>
      </c>
      <c r="CC114">
        <v>0</v>
      </c>
      <c r="CD114">
        <v>0.89</v>
      </c>
      <c r="CE114">
        <v>2.04</v>
      </c>
      <c r="CF114">
        <v>89</v>
      </c>
      <c r="CG114">
        <v>0.53932584299999997</v>
      </c>
      <c r="CH114">
        <v>73</v>
      </c>
      <c r="CI114">
        <v>73</v>
      </c>
      <c r="CJ114" t="s">
        <v>1006</v>
      </c>
      <c r="CK114" t="s">
        <v>1001</v>
      </c>
      <c r="CL114" t="s">
        <v>1005</v>
      </c>
      <c r="CM114" t="s">
        <v>1005</v>
      </c>
      <c r="CN114">
        <v>5</v>
      </c>
      <c r="CO114" t="s">
        <v>1001</v>
      </c>
      <c r="CP114" t="s">
        <v>1000</v>
      </c>
      <c r="CQ114" t="s">
        <v>999</v>
      </c>
      <c r="CR114" t="s">
        <v>998</v>
      </c>
      <c r="CS114" t="s">
        <v>998</v>
      </c>
      <c r="CT114" t="s">
        <v>997</v>
      </c>
      <c r="CU114" t="s">
        <v>997</v>
      </c>
      <c r="CV114" t="s">
        <v>996</v>
      </c>
      <c r="CW114" t="s">
        <v>995</v>
      </c>
      <c r="CX114" t="s">
        <v>994</v>
      </c>
      <c r="CY114" t="s">
        <v>993</v>
      </c>
      <c r="CZ114" t="s">
        <v>992</v>
      </c>
      <c r="DA114">
        <v>6</v>
      </c>
      <c r="DB114">
        <v>4</v>
      </c>
      <c r="DC114">
        <v>0</v>
      </c>
      <c r="DD114" t="s">
        <v>994</v>
      </c>
      <c r="DE114" s="47">
        <v>0</v>
      </c>
      <c r="DF114" s="47">
        <v>0.325581395</v>
      </c>
      <c r="DG114" s="47">
        <v>0.7</v>
      </c>
      <c r="DH114" t="s">
        <v>1129</v>
      </c>
    </row>
    <row r="115" spans="1:112" x14ac:dyDescent="0.25">
      <c r="A115" t="s">
        <v>277</v>
      </c>
      <c r="B115" t="s">
        <v>356</v>
      </c>
      <c r="C115" t="s">
        <v>355</v>
      </c>
      <c r="D115" t="s">
        <v>354</v>
      </c>
      <c r="E115" t="s">
        <v>353</v>
      </c>
      <c r="F115" s="42" t="s">
        <v>1101</v>
      </c>
      <c r="G115" t="s">
        <v>380</v>
      </c>
      <c r="H115" t="s">
        <v>351</v>
      </c>
      <c r="I115" t="s">
        <v>363</v>
      </c>
      <c r="J115" t="s">
        <v>176</v>
      </c>
      <c r="K115" t="s">
        <v>361</v>
      </c>
      <c r="L115">
        <v>0</v>
      </c>
      <c r="M115">
        <v>0</v>
      </c>
      <c r="N115">
        <v>1</v>
      </c>
      <c r="O115">
        <v>-1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-1</v>
      </c>
      <c r="AA115">
        <v>-2</v>
      </c>
      <c r="AB115">
        <v>-1</v>
      </c>
      <c r="AC115">
        <v>0</v>
      </c>
      <c r="AD115">
        <v>0</v>
      </c>
      <c r="AE115">
        <v>-1</v>
      </c>
      <c r="AF115">
        <v>0</v>
      </c>
      <c r="AG115">
        <v>0</v>
      </c>
      <c r="AH115">
        <v>-1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-1</v>
      </c>
      <c r="AO115">
        <v>0</v>
      </c>
      <c r="AP115">
        <v>0</v>
      </c>
      <c r="AQ115">
        <v>-1</v>
      </c>
      <c r="AR115">
        <v>0</v>
      </c>
      <c r="AS115">
        <v>0</v>
      </c>
      <c r="AT115">
        <v>-1</v>
      </c>
      <c r="AU115">
        <v>0</v>
      </c>
      <c r="AV115">
        <v>0</v>
      </c>
      <c r="AW115">
        <v>1</v>
      </c>
      <c r="AX115">
        <v>0</v>
      </c>
      <c r="AY115">
        <v>0</v>
      </c>
      <c r="AZ115">
        <v>0</v>
      </c>
      <c r="BA115" t="s">
        <v>343</v>
      </c>
      <c r="BB115" t="s">
        <v>399</v>
      </c>
      <c r="BC115" t="s">
        <v>343</v>
      </c>
      <c r="BD115" t="s">
        <v>343</v>
      </c>
      <c r="BE115" t="s">
        <v>343</v>
      </c>
      <c r="BF115" t="s">
        <v>343</v>
      </c>
      <c r="BG115" t="s">
        <v>343</v>
      </c>
      <c r="BH115" t="s">
        <v>343</v>
      </c>
      <c r="BI115" t="s">
        <v>343</v>
      </c>
      <c r="BJ115" t="s">
        <v>343</v>
      </c>
      <c r="BK115" t="s">
        <v>343</v>
      </c>
      <c r="BL115" t="s">
        <v>343</v>
      </c>
      <c r="BM115" t="s">
        <v>343</v>
      </c>
      <c r="BN115" t="s">
        <v>343</v>
      </c>
      <c r="BO115" t="s">
        <v>343</v>
      </c>
      <c r="BP115" t="s">
        <v>343</v>
      </c>
      <c r="BQ115" t="s">
        <v>343</v>
      </c>
      <c r="BR115" t="s">
        <v>343</v>
      </c>
      <c r="BS115" t="s">
        <v>343</v>
      </c>
      <c r="BT115" t="s">
        <v>176</v>
      </c>
      <c r="BU115">
        <v>0</v>
      </c>
      <c r="BV115" t="s">
        <v>176</v>
      </c>
      <c r="BW115" t="s">
        <v>176</v>
      </c>
      <c r="BX115">
        <v>0</v>
      </c>
      <c r="BY115">
        <v>0</v>
      </c>
      <c r="BZ115">
        <v>85</v>
      </c>
      <c r="CA115">
        <v>0</v>
      </c>
      <c r="CB115">
        <v>0</v>
      </c>
      <c r="CC115">
        <v>0</v>
      </c>
      <c r="CD115">
        <v>0.89</v>
      </c>
      <c r="CE115">
        <v>1.86</v>
      </c>
      <c r="CF115">
        <v>149</v>
      </c>
      <c r="CG115">
        <v>0.81879194600000005</v>
      </c>
      <c r="CH115">
        <v>49</v>
      </c>
      <c r="CI115">
        <v>50</v>
      </c>
      <c r="CJ115" t="s">
        <v>1003</v>
      </c>
      <c r="CK115" t="s">
        <v>1001</v>
      </c>
      <c r="CL115" t="s">
        <v>1005</v>
      </c>
      <c r="CM115" t="s">
        <v>1005</v>
      </c>
      <c r="CN115">
        <v>10</v>
      </c>
      <c r="CO115" t="s">
        <v>1001</v>
      </c>
      <c r="CP115" t="s">
        <v>1000</v>
      </c>
      <c r="CQ115" t="s">
        <v>999</v>
      </c>
      <c r="CR115" t="s">
        <v>1046</v>
      </c>
      <c r="CS115" t="s">
        <v>1017</v>
      </c>
      <c r="CT115" t="s">
        <v>997</v>
      </c>
      <c r="CU115" t="s">
        <v>997</v>
      </c>
      <c r="CV115" t="s">
        <v>1009</v>
      </c>
      <c r="CW115" t="s">
        <v>1008</v>
      </c>
      <c r="CX115" t="s">
        <v>994</v>
      </c>
      <c r="CY115" t="s">
        <v>993</v>
      </c>
      <c r="CZ115" t="s">
        <v>992</v>
      </c>
      <c r="DA115">
        <v>441</v>
      </c>
      <c r="DB115">
        <v>437</v>
      </c>
      <c r="DC115">
        <v>0</v>
      </c>
      <c r="DD115" t="s">
        <v>994</v>
      </c>
      <c r="DE115" s="47">
        <v>2.4691358E-2</v>
      </c>
      <c r="DF115" s="47">
        <v>0.76543209899999998</v>
      </c>
      <c r="DG115" s="47">
        <v>0.92537313399999999</v>
      </c>
      <c r="DH115" t="s">
        <v>1129</v>
      </c>
    </row>
    <row r="116" spans="1:112" x14ac:dyDescent="0.25">
      <c r="A116" t="s">
        <v>182</v>
      </c>
      <c r="B116" t="s">
        <v>356</v>
      </c>
      <c r="C116" t="s">
        <v>355</v>
      </c>
      <c r="D116" t="s">
        <v>354</v>
      </c>
      <c r="E116" t="s">
        <v>353</v>
      </c>
      <c r="F116" s="42" t="s">
        <v>1101</v>
      </c>
      <c r="G116" t="s">
        <v>365</v>
      </c>
      <c r="H116" t="s">
        <v>364</v>
      </c>
      <c r="I116" t="s">
        <v>358</v>
      </c>
      <c r="J116" t="s">
        <v>176</v>
      </c>
      <c r="K116" t="s">
        <v>402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-1</v>
      </c>
      <c r="R116">
        <v>-1</v>
      </c>
      <c r="S116">
        <v>-1</v>
      </c>
      <c r="T116">
        <v>0</v>
      </c>
      <c r="U116">
        <v>-1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-1</v>
      </c>
      <c r="AB116">
        <v>-1</v>
      </c>
      <c r="AC116">
        <v>-1</v>
      </c>
      <c r="AD116">
        <v>-1</v>
      </c>
      <c r="AE116">
        <v>0</v>
      </c>
      <c r="AF116">
        <v>-1</v>
      </c>
      <c r="AG116">
        <v>1</v>
      </c>
      <c r="AH116">
        <v>-1</v>
      </c>
      <c r="AI116">
        <v>1</v>
      </c>
      <c r="AJ116">
        <v>0</v>
      </c>
      <c r="AK116">
        <v>-1</v>
      </c>
      <c r="AL116">
        <v>0</v>
      </c>
      <c r="AM116">
        <v>0</v>
      </c>
      <c r="AN116">
        <v>0</v>
      </c>
      <c r="AO116">
        <v>-1</v>
      </c>
      <c r="AP116">
        <v>-1</v>
      </c>
      <c r="AQ116">
        <v>0</v>
      </c>
      <c r="AR116">
        <v>0</v>
      </c>
      <c r="AS116">
        <v>-1</v>
      </c>
      <c r="AT116">
        <v>-1</v>
      </c>
      <c r="AU116">
        <v>0</v>
      </c>
      <c r="AV116">
        <v>0</v>
      </c>
      <c r="AW116">
        <v>1</v>
      </c>
      <c r="AX116">
        <v>-1</v>
      </c>
      <c r="AY116">
        <v>1</v>
      </c>
      <c r="AZ116">
        <v>0</v>
      </c>
      <c r="BA116" t="s">
        <v>343</v>
      </c>
      <c r="BB116" t="s">
        <v>399</v>
      </c>
      <c r="BC116" t="s">
        <v>343</v>
      </c>
      <c r="BD116" t="s">
        <v>343</v>
      </c>
      <c r="BE116" t="s">
        <v>343</v>
      </c>
      <c r="BF116" t="s">
        <v>343</v>
      </c>
      <c r="BG116" t="s">
        <v>343</v>
      </c>
      <c r="BH116" t="s">
        <v>343</v>
      </c>
      <c r="BI116" t="s">
        <v>343</v>
      </c>
      <c r="BJ116" t="s">
        <v>343</v>
      </c>
      <c r="BK116" t="s">
        <v>343</v>
      </c>
      <c r="BL116" t="s">
        <v>343</v>
      </c>
      <c r="BM116" t="s">
        <v>343</v>
      </c>
      <c r="BN116" t="s">
        <v>343</v>
      </c>
      <c r="BO116" t="s">
        <v>343</v>
      </c>
      <c r="BP116" t="s">
        <v>343</v>
      </c>
      <c r="BQ116" t="s">
        <v>343</v>
      </c>
      <c r="BR116" t="s">
        <v>343</v>
      </c>
      <c r="BS116" t="s">
        <v>343</v>
      </c>
      <c r="BT116" t="s">
        <v>176</v>
      </c>
      <c r="BU116">
        <v>15.434100000000001</v>
      </c>
      <c r="BV116" t="s">
        <v>176</v>
      </c>
      <c r="BW116" t="s">
        <v>176</v>
      </c>
      <c r="BX116">
        <v>0</v>
      </c>
      <c r="BY116">
        <v>0</v>
      </c>
      <c r="BZ116">
        <v>85</v>
      </c>
      <c r="CA116">
        <v>1</v>
      </c>
      <c r="CB116">
        <v>1</v>
      </c>
      <c r="CC116">
        <v>2</v>
      </c>
      <c r="CD116">
        <v>0.72</v>
      </c>
      <c r="CE116">
        <v>1.86</v>
      </c>
      <c r="CF116">
        <v>491</v>
      </c>
      <c r="CG116">
        <v>0.84521384899999996</v>
      </c>
      <c r="CH116" t="s">
        <v>993</v>
      </c>
      <c r="CI116" t="s">
        <v>993</v>
      </c>
      <c r="CJ116" t="s">
        <v>1003</v>
      </c>
      <c r="CK116" t="s">
        <v>1001</v>
      </c>
      <c r="CL116" t="s">
        <v>1014</v>
      </c>
      <c r="CM116" t="s">
        <v>1014</v>
      </c>
      <c r="CN116">
        <v>18</v>
      </c>
      <c r="CO116" t="s">
        <v>1001</v>
      </c>
      <c r="CP116" t="s">
        <v>1000</v>
      </c>
      <c r="CQ116" t="s">
        <v>999</v>
      </c>
      <c r="CR116" t="s">
        <v>998</v>
      </c>
      <c r="CS116" t="s">
        <v>998</v>
      </c>
      <c r="CT116" t="s">
        <v>997</v>
      </c>
      <c r="CU116" t="s">
        <v>997</v>
      </c>
      <c r="CV116" t="s">
        <v>996</v>
      </c>
      <c r="CW116" t="s">
        <v>995</v>
      </c>
      <c r="CX116" t="s">
        <v>994</v>
      </c>
      <c r="CY116" t="s">
        <v>993</v>
      </c>
      <c r="CZ116" t="s">
        <v>992</v>
      </c>
      <c r="DA116" t="s">
        <v>1074</v>
      </c>
      <c r="DB116" t="s">
        <v>993</v>
      </c>
      <c r="DC116">
        <v>0</v>
      </c>
      <c r="DD116" t="s">
        <v>994</v>
      </c>
      <c r="DE116" s="47">
        <v>4.2194093000000002E-2</v>
      </c>
      <c r="DF116" s="47">
        <v>0.78059071700000005</v>
      </c>
      <c r="DG116" s="47">
        <v>0.97368421100000002</v>
      </c>
      <c r="DH116" t="s">
        <v>1129</v>
      </c>
    </row>
    <row r="117" spans="1:112" x14ac:dyDescent="0.25">
      <c r="A117" t="s">
        <v>754</v>
      </c>
      <c r="B117" t="s">
        <v>356</v>
      </c>
      <c r="C117" t="s">
        <v>355</v>
      </c>
      <c r="D117" t="s">
        <v>354</v>
      </c>
      <c r="E117" t="s">
        <v>353</v>
      </c>
      <c r="F117" s="42" t="s">
        <v>1101</v>
      </c>
      <c r="G117" t="s">
        <v>352</v>
      </c>
      <c r="H117" t="s">
        <v>379</v>
      </c>
      <c r="I117" t="s">
        <v>358</v>
      </c>
      <c r="J117" t="s">
        <v>176</v>
      </c>
      <c r="K117" t="s">
        <v>408</v>
      </c>
      <c r="L117">
        <v>0</v>
      </c>
      <c r="M117">
        <v>0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0</v>
      </c>
      <c r="U117">
        <v>-1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-1</v>
      </c>
      <c r="AB117">
        <v>0</v>
      </c>
      <c r="AC117">
        <v>-1</v>
      </c>
      <c r="AD117">
        <v>0</v>
      </c>
      <c r="AE117">
        <v>0</v>
      </c>
      <c r="AF117">
        <v>-1</v>
      </c>
      <c r="AG117">
        <v>0</v>
      </c>
      <c r="AH117">
        <v>-1</v>
      </c>
      <c r="AI117">
        <v>1</v>
      </c>
      <c r="AJ117">
        <v>-1</v>
      </c>
      <c r="AK117">
        <v>-1</v>
      </c>
      <c r="AL117">
        <v>1</v>
      </c>
      <c r="AM117">
        <v>1</v>
      </c>
      <c r="AN117">
        <v>-1</v>
      </c>
      <c r="AO117">
        <v>0</v>
      </c>
      <c r="AP117">
        <v>0</v>
      </c>
      <c r="AQ117">
        <v>0</v>
      </c>
      <c r="AR117">
        <v>1</v>
      </c>
      <c r="AS117">
        <v>-1</v>
      </c>
      <c r="AT117">
        <v>-1</v>
      </c>
      <c r="AU117">
        <v>-1</v>
      </c>
      <c r="AV117">
        <v>1</v>
      </c>
      <c r="AW117">
        <v>1</v>
      </c>
      <c r="AX117">
        <v>-1</v>
      </c>
      <c r="AY117">
        <v>-1</v>
      </c>
      <c r="AZ117">
        <v>1</v>
      </c>
      <c r="BA117" t="s">
        <v>343</v>
      </c>
      <c r="BB117" t="s">
        <v>399</v>
      </c>
      <c r="BC117" t="s">
        <v>343</v>
      </c>
      <c r="BD117" t="s">
        <v>343</v>
      </c>
      <c r="BE117" t="s">
        <v>343</v>
      </c>
      <c r="BF117" t="s">
        <v>343</v>
      </c>
      <c r="BG117" t="s">
        <v>343</v>
      </c>
      <c r="BH117" t="s">
        <v>343</v>
      </c>
      <c r="BI117" t="s">
        <v>343</v>
      </c>
      <c r="BJ117" t="s">
        <v>343</v>
      </c>
      <c r="BK117" t="s">
        <v>343</v>
      </c>
      <c r="BL117" t="s">
        <v>343</v>
      </c>
      <c r="BM117" t="s">
        <v>343</v>
      </c>
      <c r="BN117" t="s">
        <v>343</v>
      </c>
      <c r="BO117" t="s">
        <v>343</v>
      </c>
      <c r="BP117" t="s">
        <v>343</v>
      </c>
      <c r="BQ117" t="s">
        <v>343</v>
      </c>
      <c r="BR117" t="s">
        <v>343</v>
      </c>
      <c r="BS117" t="s">
        <v>630</v>
      </c>
      <c r="BT117" t="s">
        <v>176</v>
      </c>
      <c r="BU117">
        <v>9.5693999999999999</v>
      </c>
      <c r="BV117" t="s">
        <v>176</v>
      </c>
      <c r="BW117" t="s">
        <v>176</v>
      </c>
      <c r="BX117">
        <v>0</v>
      </c>
      <c r="BY117">
        <v>0</v>
      </c>
      <c r="BZ117">
        <v>85</v>
      </c>
      <c r="CA117">
        <v>0</v>
      </c>
      <c r="CB117">
        <v>0</v>
      </c>
      <c r="CC117">
        <v>0</v>
      </c>
      <c r="CD117" t="s">
        <v>176</v>
      </c>
      <c r="CE117" t="s">
        <v>176</v>
      </c>
      <c r="CF117">
        <v>2113</v>
      </c>
      <c r="CG117">
        <v>0.91765262700000005</v>
      </c>
      <c r="CH117">
        <v>34</v>
      </c>
      <c r="CI117">
        <v>34</v>
      </c>
      <c r="CJ117" t="s">
        <v>1003</v>
      </c>
      <c r="CK117" t="s">
        <v>1001</v>
      </c>
      <c r="CL117" t="s">
        <v>1005</v>
      </c>
      <c r="CM117" t="s">
        <v>1005</v>
      </c>
      <c r="CN117">
        <v>15</v>
      </c>
      <c r="CO117" t="s">
        <v>1001</v>
      </c>
      <c r="CP117" t="s">
        <v>1000</v>
      </c>
      <c r="CQ117" t="s">
        <v>999</v>
      </c>
      <c r="CR117" t="s">
        <v>998</v>
      </c>
      <c r="CS117" t="s">
        <v>998</v>
      </c>
      <c r="CT117" t="s">
        <v>997</v>
      </c>
      <c r="CU117" t="s">
        <v>997</v>
      </c>
      <c r="CV117" t="s">
        <v>996</v>
      </c>
      <c r="CW117" t="s">
        <v>995</v>
      </c>
      <c r="CX117" t="s">
        <v>994</v>
      </c>
      <c r="CY117" t="s">
        <v>993</v>
      </c>
      <c r="CZ117" t="s">
        <v>992</v>
      </c>
      <c r="DA117">
        <v>52</v>
      </c>
      <c r="DB117">
        <v>52</v>
      </c>
      <c r="DC117">
        <v>0</v>
      </c>
      <c r="DD117" t="s">
        <v>994</v>
      </c>
      <c r="DE117" s="47">
        <v>5.0576752000000003E-2</v>
      </c>
      <c r="DF117" s="47">
        <v>0.84826974300000002</v>
      </c>
      <c r="DG117" s="47">
        <v>0.99583333299999999</v>
      </c>
      <c r="DH117" t="s">
        <v>1129</v>
      </c>
    </row>
    <row r="118" spans="1:112" x14ac:dyDescent="0.25">
      <c r="A118" t="s">
        <v>753</v>
      </c>
      <c r="B118" t="s">
        <v>356</v>
      </c>
      <c r="C118" t="s">
        <v>355</v>
      </c>
      <c r="D118" t="s">
        <v>354</v>
      </c>
      <c r="E118" t="s">
        <v>353</v>
      </c>
      <c r="F118" s="42" t="s">
        <v>1101</v>
      </c>
      <c r="G118" t="s">
        <v>352</v>
      </c>
      <c r="H118" t="s">
        <v>364</v>
      </c>
      <c r="I118" t="s">
        <v>350</v>
      </c>
      <c r="J118" t="s">
        <v>176</v>
      </c>
      <c r="K118" t="s">
        <v>402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-1</v>
      </c>
      <c r="AB118">
        <v>-1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 t="s">
        <v>343</v>
      </c>
      <c r="BB118" t="s">
        <v>399</v>
      </c>
      <c r="BC118" t="s">
        <v>343</v>
      </c>
      <c r="BD118" t="s">
        <v>343</v>
      </c>
      <c r="BE118" t="s">
        <v>343</v>
      </c>
      <c r="BF118" t="s">
        <v>343</v>
      </c>
      <c r="BG118" t="s">
        <v>343</v>
      </c>
      <c r="BH118" t="s">
        <v>343</v>
      </c>
      <c r="BI118" t="s">
        <v>343</v>
      </c>
      <c r="BJ118" t="s">
        <v>343</v>
      </c>
      <c r="BK118" t="s">
        <v>343</v>
      </c>
      <c r="BL118" t="s">
        <v>343</v>
      </c>
      <c r="BM118" t="s">
        <v>343</v>
      </c>
      <c r="BN118" t="s">
        <v>343</v>
      </c>
      <c r="BO118" t="s">
        <v>343</v>
      </c>
      <c r="BP118" t="s">
        <v>343</v>
      </c>
      <c r="BQ118" t="s">
        <v>343</v>
      </c>
      <c r="BR118" t="s">
        <v>343</v>
      </c>
      <c r="BS118" t="s">
        <v>343</v>
      </c>
      <c r="BT118" t="s">
        <v>176</v>
      </c>
      <c r="BU118">
        <v>18.680700000000002</v>
      </c>
      <c r="BV118" t="s">
        <v>176</v>
      </c>
      <c r="BW118" t="s">
        <v>176</v>
      </c>
      <c r="BX118">
        <v>0</v>
      </c>
      <c r="BY118">
        <v>0</v>
      </c>
      <c r="BZ118">
        <v>85</v>
      </c>
      <c r="CA118">
        <v>1</v>
      </c>
      <c r="CB118">
        <v>1</v>
      </c>
      <c r="CC118">
        <v>2</v>
      </c>
      <c r="CD118" t="s">
        <v>176</v>
      </c>
      <c r="CE118" t="s">
        <v>176</v>
      </c>
      <c r="CF118">
        <v>204</v>
      </c>
      <c r="CG118">
        <v>0.86274509799999999</v>
      </c>
      <c r="CH118">
        <v>59</v>
      </c>
      <c r="CI118">
        <v>59</v>
      </c>
      <c r="CJ118" t="s">
        <v>1003</v>
      </c>
      <c r="CK118" t="s">
        <v>1001</v>
      </c>
      <c r="CL118" t="s">
        <v>1005</v>
      </c>
      <c r="CM118" t="s">
        <v>1005</v>
      </c>
      <c r="CN118">
        <v>5</v>
      </c>
      <c r="CO118" t="s">
        <v>1001</v>
      </c>
      <c r="CP118" t="s">
        <v>1000</v>
      </c>
      <c r="CQ118" t="s">
        <v>999</v>
      </c>
      <c r="CR118" t="s">
        <v>998</v>
      </c>
      <c r="CS118" t="s">
        <v>998</v>
      </c>
      <c r="CT118" t="s">
        <v>997</v>
      </c>
      <c r="CU118" t="s">
        <v>997</v>
      </c>
      <c r="CV118" t="s">
        <v>996</v>
      </c>
      <c r="CW118" t="s">
        <v>995</v>
      </c>
      <c r="CX118" t="s">
        <v>994</v>
      </c>
      <c r="CY118" t="s">
        <v>993</v>
      </c>
      <c r="CZ118" t="s">
        <v>992</v>
      </c>
      <c r="DA118">
        <v>45</v>
      </c>
      <c r="DB118">
        <v>45</v>
      </c>
      <c r="DC118">
        <v>0</v>
      </c>
      <c r="DD118" t="s">
        <v>994</v>
      </c>
      <c r="DE118" s="47">
        <v>9.5238100000000006E-3</v>
      </c>
      <c r="DF118" s="47">
        <v>0.82857142900000003</v>
      </c>
      <c r="DG118" s="47">
        <v>0.97752808999999996</v>
      </c>
      <c r="DH118" t="s">
        <v>1129</v>
      </c>
    </row>
    <row r="119" spans="1:112" x14ac:dyDescent="0.25">
      <c r="A119" t="s">
        <v>752</v>
      </c>
      <c r="B119" t="s">
        <v>356</v>
      </c>
      <c r="C119" t="s">
        <v>388</v>
      </c>
      <c r="D119" t="s">
        <v>354</v>
      </c>
      <c r="E119" t="s">
        <v>353</v>
      </c>
      <c r="F119" s="42" t="s">
        <v>1101</v>
      </c>
      <c r="G119" t="s">
        <v>352</v>
      </c>
      <c r="H119" t="s">
        <v>351</v>
      </c>
      <c r="I119" t="s">
        <v>350</v>
      </c>
      <c r="J119" t="s">
        <v>176</v>
      </c>
      <c r="K119" t="s">
        <v>377</v>
      </c>
      <c r="L119">
        <v>0</v>
      </c>
      <c r="M119">
        <v>0</v>
      </c>
      <c r="N119">
        <v>0</v>
      </c>
      <c r="O119">
        <v>-1</v>
      </c>
      <c r="P119">
        <v>0</v>
      </c>
      <c r="Q119">
        <v>-1</v>
      </c>
      <c r="R119">
        <v>0</v>
      </c>
      <c r="S119">
        <v>-1</v>
      </c>
      <c r="T119">
        <v>0</v>
      </c>
      <c r="U119">
        <v>-1</v>
      </c>
      <c r="V119">
        <v>0</v>
      </c>
      <c r="W119">
        <v>0</v>
      </c>
      <c r="X119">
        <v>-1</v>
      </c>
      <c r="Y119">
        <v>0</v>
      </c>
      <c r="Z119">
        <v>-1</v>
      </c>
      <c r="AA119">
        <v>-1</v>
      </c>
      <c r="AB119">
        <v>-1</v>
      </c>
      <c r="AC119">
        <v>-1</v>
      </c>
      <c r="AD119">
        <v>0</v>
      </c>
      <c r="AE119">
        <v>0</v>
      </c>
      <c r="AF119">
        <v>0</v>
      </c>
      <c r="AG119">
        <v>0</v>
      </c>
      <c r="AH119">
        <v>-1</v>
      </c>
      <c r="AI119">
        <v>0</v>
      </c>
      <c r="AJ119">
        <v>-1</v>
      </c>
      <c r="AK119">
        <v>0</v>
      </c>
      <c r="AL119">
        <v>0</v>
      </c>
      <c r="AM119">
        <v>-1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-1</v>
      </c>
      <c r="AT119">
        <v>0</v>
      </c>
      <c r="AU119">
        <v>-1</v>
      </c>
      <c r="AV119">
        <v>-1</v>
      </c>
      <c r="AW119">
        <v>0</v>
      </c>
      <c r="AX119">
        <v>0</v>
      </c>
      <c r="AY119">
        <v>0</v>
      </c>
      <c r="AZ119">
        <v>0</v>
      </c>
      <c r="BA119" t="s">
        <v>343</v>
      </c>
      <c r="BB119" t="s">
        <v>343</v>
      </c>
      <c r="BC119" t="s">
        <v>385</v>
      </c>
      <c r="BD119" t="s">
        <v>343</v>
      </c>
      <c r="BE119" t="s">
        <v>343</v>
      </c>
      <c r="BF119" t="s">
        <v>343</v>
      </c>
      <c r="BG119" t="s">
        <v>343</v>
      </c>
      <c r="BH119" t="s">
        <v>343</v>
      </c>
      <c r="BI119" t="s">
        <v>343</v>
      </c>
      <c r="BJ119" t="s">
        <v>343</v>
      </c>
      <c r="BK119" t="s">
        <v>751</v>
      </c>
      <c r="BL119" t="s">
        <v>343</v>
      </c>
      <c r="BM119" t="s">
        <v>343</v>
      </c>
      <c r="BN119" t="s">
        <v>343</v>
      </c>
      <c r="BO119" t="s">
        <v>343</v>
      </c>
      <c r="BP119" t="s">
        <v>343</v>
      </c>
      <c r="BQ119" t="s">
        <v>455</v>
      </c>
      <c r="BR119" t="s">
        <v>343</v>
      </c>
      <c r="BS119" t="s">
        <v>343</v>
      </c>
      <c r="BT119" t="s">
        <v>176</v>
      </c>
      <c r="BU119">
        <v>26.248799999999999</v>
      </c>
      <c r="BV119" t="s">
        <v>176</v>
      </c>
      <c r="BW119" t="s">
        <v>176</v>
      </c>
      <c r="BX119">
        <v>0</v>
      </c>
      <c r="BY119">
        <v>0</v>
      </c>
      <c r="BZ119">
        <v>85</v>
      </c>
      <c r="CA119">
        <v>0</v>
      </c>
      <c r="CB119">
        <v>0</v>
      </c>
      <c r="CC119">
        <v>0</v>
      </c>
      <c r="CD119" t="s">
        <v>176</v>
      </c>
      <c r="CE119" t="s">
        <v>176</v>
      </c>
      <c r="CF119">
        <v>613</v>
      </c>
      <c r="CG119">
        <v>0.87928221900000003</v>
      </c>
      <c r="CH119">
        <v>69</v>
      </c>
      <c r="CI119">
        <v>70</v>
      </c>
      <c r="CJ119" t="s">
        <v>1003</v>
      </c>
      <c r="CK119" t="s">
        <v>1001</v>
      </c>
      <c r="CL119" t="s">
        <v>1014</v>
      </c>
      <c r="CM119" t="s">
        <v>1014</v>
      </c>
      <c r="CN119">
        <v>5</v>
      </c>
      <c r="CO119" t="s">
        <v>1021</v>
      </c>
      <c r="CP119" t="s">
        <v>1024</v>
      </c>
      <c r="CQ119" t="s">
        <v>999</v>
      </c>
      <c r="CR119" t="s">
        <v>998</v>
      </c>
      <c r="CS119" t="s">
        <v>998</v>
      </c>
      <c r="CT119" t="s">
        <v>997</v>
      </c>
      <c r="CU119" t="s">
        <v>997</v>
      </c>
      <c r="CV119" t="s">
        <v>1023</v>
      </c>
      <c r="CW119" t="s">
        <v>995</v>
      </c>
      <c r="CX119" t="s">
        <v>994</v>
      </c>
      <c r="CY119" t="s">
        <v>993</v>
      </c>
      <c r="CZ119" t="s">
        <v>992</v>
      </c>
      <c r="DA119">
        <v>5</v>
      </c>
      <c r="DB119">
        <v>0</v>
      </c>
      <c r="DC119">
        <v>0</v>
      </c>
      <c r="DD119" t="s">
        <v>994</v>
      </c>
      <c r="DE119" s="47">
        <v>6.25E-2</v>
      </c>
      <c r="DF119" s="47">
        <v>0.79761904800000005</v>
      </c>
      <c r="DG119" s="47">
        <v>0.985294118</v>
      </c>
      <c r="DH119" t="s">
        <v>1129</v>
      </c>
    </row>
    <row r="120" spans="1:112" x14ac:dyDescent="0.25">
      <c r="A120" t="s">
        <v>750</v>
      </c>
      <c r="B120" t="s">
        <v>356</v>
      </c>
      <c r="C120" t="s">
        <v>355</v>
      </c>
      <c r="D120" t="s">
        <v>354</v>
      </c>
      <c r="E120" t="s">
        <v>353</v>
      </c>
      <c r="F120" s="42" t="s">
        <v>1101</v>
      </c>
      <c r="G120" t="s">
        <v>352</v>
      </c>
      <c r="H120" t="s">
        <v>359</v>
      </c>
      <c r="I120" t="s">
        <v>387</v>
      </c>
      <c r="J120" t="s">
        <v>176</v>
      </c>
      <c r="K120" t="s">
        <v>348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-1</v>
      </c>
      <c r="AB120">
        <v>-1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-1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 t="s">
        <v>343</v>
      </c>
      <c r="BB120" t="s">
        <v>399</v>
      </c>
      <c r="BC120" t="s">
        <v>343</v>
      </c>
      <c r="BD120" t="s">
        <v>343</v>
      </c>
      <c r="BE120" t="s">
        <v>343</v>
      </c>
      <c r="BF120" t="s">
        <v>343</v>
      </c>
      <c r="BG120" t="s">
        <v>343</v>
      </c>
      <c r="BH120" t="s">
        <v>343</v>
      </c>
      <c r="BI120" t="s">
        <v>343</v>
      </c>
      <c r="BJ120" t="s">
        <v>343</v>
      </c>
      <c r="BK120" t="s">
        <v>454</v>
      </c>
      <c r="BL120" t="s">
        <v>343</v>
      </c>
      <c r="BM120" t="s">
        <v>343</v>
      </c>
      <c r="BN120" t="s">
        <v>343</v>
      </c>
      <c r="BO120" t="s">
        <v>343</v>
      </c>
      <c r="BP120" t="s">
        <v>749</v>
      </c>
      <c r="BQ120" t="s">
        <v>343</v>
      </c>
      <c r="BR120" t="s">
        <v>343</v>
      </c>
      <c r="BS120" t="s">
        <v>343</v>
      </c>
      <c r="BT120" t="s">
        <v>176</v>
      </c>
      <c r="BU120">
        <v>4.3497000000000003</v>
      </c>
      <c r="BV120" t="s">
        <v>176</v>
      </c>
      <c r="BW120" t="s">
        <v>176</v>
      </c>
      <c r="BX120">
        <v>0</v>
      </c>
      <c r="BY120">
        <v>0</v>
      </c>
      <c r="BZ120">
        <v>85</v>
      </c>
      <c r="CA120">
        <v>0</v>
      </c>
      <c r="CB120">
        <v>0</v>
      </c>
      <c r="CC120">
        <v>0</v>
      </c>
      <c r="CD120" t="s">
        <v>176</v>
      </c>
      <c r="CE120" t="s">
        <v>176</v>
      </c>
      <c r="CF120">
        <v>419</v>
      </c>
      <c r="CG120">
        <v>0.86396181400000005</v>
      </c>
      <c r="CH120">
        <v>58</v>
      </c>
      <c r="CI120">
        <v>59</v>
      </c>
      <c r="CJ120" t="s">
        <v>1006</v>
      </c>
      <c r="CK120" t="s">
        <v>1001</v>
      </c>
      <c r="CL120" t="s">
        <v>1014</v>
      </c>
      <c r="CM120" t="s">
        <v>1014</v>
      </c>
      <c r="CN120" t="s">
        <v>993</v>
      </c>
      <c r="CO120" t="s">
        <v>1031</v>
      </c>
      <c r="CP120" t="s">
        <v>999</v>
      </c>
      <c r="CQ120" t="s">
        <v>999</v>
      </c>
      <c r="CR120" t="s">
        <v>998</v>
      </c>
      <c r="CS120" t="s">
        <v>998</v>
      </c>
      <c r="CT120" t="s">
        <v>997</v>
      </c>
      <c r="CU120" t="s">
        <v>997</v>
      </c>
      <c r="CV120" t="s">
        <v>995</v>
      </c>
      <c r="CW120" t="s">
        <v>995</v>
      </c>
      <c r="CX120" t="s">
        <v>994</v>
      </c>
      <c r="CY120" t="s">
        <v>993</v>
      </c>
      <c r="CZ120" t="s">
        <v>992</v>
      </c>
      <c r="DA120">
        <v>7</v>
      </c>
      <c r="DB120">
        <v>13</v>
      </c>
      <c r="DC120">
        <v>0</v>
      </c>
      <c r="DD120" t="s">
        <v>994</v>
      </c>
      <c r="DE120" s="47">
        <v>6.8085106000000006E-2</v>
      </c>
      <c r="DF120" s="47">
        <v>0.74893617000000001</v>
      </c>
      <c r="DG120" s="47">
        <v>0.97777777799999999</v>
      </c>
      <c r="DH120" t="s">
        <v>1129</v>
      </c>
    </row>
    <row r="121" spans="1:112" x14ac:dyDescent="0.25">
      <c r="A121" t="s">
        <v>197</v>
      </c>
      <c r="B121" t="s">
        <v>356</v>
      </c>
      <c r="C121" t="s">
        <v>388</v>
      </c>
      <c r="D121" t="s">
        <v>367</v>
      </c>
      <c r="E121" t="s">
        <v>366</v>
      </c>
      <c r="F121" s="42" t="s">
        <v>1102</v>
      </c>
      <c r="G121" t="s">
        <v>365</v>
      </c>
      <c r="H121" t="s">
        <v>351</v>
      </c>
      <c r="I121" t="s">
        <v>363</v>
      </c>
      <c r="J121" t="s">
        <v>176</v>
      </c>
      <c r="K121" t="s">
        <v>377</v>
      </c>
      <c r="L121">
        <v>0</v>
      </c>
      <c r="M121">
        <v>0</v>
      </c>
      <c r="N121">
        <v>1</v>
      </c>
      <c r="O121">
        <v>1</v>
      </c>
      <c r="P121">
        <v>2</v>
      </c>
      <c r="Q121">
        <v>0</v>
      </c>
      <c r="R121">
        <v>0</v>
      </c>
      <c r="S121">
        <v>0</v>
      </c>
      <c r="T121">
        <v>1</v>
      </c>
      <c r="U121">
        <v>2</v>
      </c>
      <c r="V121">
        <v>2</v>
      </c>
      <c r="W121">
        <v>0</v>
      </c>
      <c r="X121">
        <v>2</v>
      </c>
      <c r="Y121">
        <v>0</v>
      </c>
      <c r="Z121">
        <v>0</v>
      </c>
      <c r="AA121">
        <v>-1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1</v>
      </c>
      <c r="AJ121">
        <v>-1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2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0</v>
      </c>
      <c r="AY121">
        <v>0</v>
      </c>
      <c r="AZ121">
        <v>0</v>
      </c>
      <c r="BA121" t="s">
        <v>343</v>
      </c>
      <c r="BB121" t="s">
        <v>343</v>
      </c>
      <c r="BC121" t="s">
        <v>457</v>
      </c>
      <c r="BD121" t="s">
        <v>343</v>
      </c>
      <c r="BE121" t="s">
        <v>343</v>
      </c>
      <c r="BF121" t="s">
        <v>343</v>
      </c>
      <c r="BG121" t="s">
        <v>343</v>
      </c>
      <c r="BH121" t="s">
        <v>343</v>
      </c>
      <c r="BI121" t="s">
        <v>343</v>
      </c>
      <c r="BJ121" t="s">
        <v>343</v>
      </c>
      <c r="BK121" t="s">
        <v>343</v>
      </c>
      <c r="BL121" t="s">
        <v>343</v>
      </c>
      <c r="BM121" t="s">
        <v>343</v>
      </c>
      <c r="BN121" t="s">
        <v>343</v>
      </c>
      <c r="BO121" t="s">
        <v>343</v>
      </c>
      <c r="BP121" t="s">
        <v>343</v>
      </c>
      <c r="BQ121" t="s">
        <v>343</v>
      </c>
      <c r="BR121" t="s">
        <v>343</v>
      </c>
      <c r="BS121" t="s">
        <v>343</v>
      </c>
      <c r="BT121" t="s">
        <v>176</v>
      </c>
      <c r="BU121">
        <v>3.2271000000000001</v>
      </c>
      <c r="BV121" t="s">
        <v>176</v>
      </c>
      <c r="BW121" t="s">
        <v>176</v>
      </c>
      <c r="BX121">
        <v>0</v>
      </c>
      <c r="BY121">
        <v>0</v>
      </c>
      <c r="BZ121">
        <v>85</v>
      </c>
      <c r="CA121">
        <v>2</v>
      </c>
      <c r="CB121">
        <v>2</v>
      </c>
      <c r="CC121">
        <v>4</v>
      </c>
      <c r="CD121" t="s">
        <v>176</v>
      </c>
      <c r="CE121" t="s">
        <v>176</v>
      </c>
      <c r="CF121">
        <v>67</v>
      </c>
      <c r="CG121">
        <v>0.61194029900000002</v>
      </c>
      <c r="CH121">
        <v>51</v>
      </c>
      <c r="CI121">
        <v>52</v>
      </c>
      <c r="CJ121" t="s">
        <v>1006</v>
      </c>
      <c r="CK121" t="s">
        <v>1001</v>
      </c>
      <c r="CL121" t="s">
        <v>1005</v>
      </c>
      <c r="CM121" t="s">
        <v>1005</v>
      </c>
      <c r="CN121" t="s">
        <v>993</v>
      </c>
      <c r="CO121" t="s">
        <v>1001</v>
      </c>
      <c r="CP121" t="s">
        <v>1035</v>
      </c>
      <c r="CQ121" t="s">
        <v>1026</v>
      </c>
      <c r="CR121" t="s">
        <v>1022</v>
      </c>
      <c r="CS121" t="s">
        <v>1022</v>
      </c>
      <c r="CT121" t="s">
        <v>997</v>
      </c>
      <c r="CU121" t="s">
        <v>997</v>
      </c>
      <c r="CV121" t="s">
        <v>1009</v>
      </c>
      <c r="CW121" t="s">
        <v>1008</v>
      </c>
      <c r="CX121" t="s">
        <v>1004</v>
      </c>
      <c r="CY121" t="s">
        <v>993</v>
      </c>
      <c r="CZ121" t="s">
        <v>992</v>
      </c>
      <c r="DA121">
        <v>28</v>
      </c>
      <c r="DB121">
        <v>6</v>
      </c>
      <c r="DC121">
        <v>0</v>
      </c>
      <c r="DD121" t="s">
        <v>1004</v>
      </c>
      <c r="DE121" s="47">
        <v>0</v>
      </c>
      <c r="DF121" s="47">
        <v>0.38709677399999998</v>
      </c>
      <c r="DG121" s="47">
        <v>0.8</v>
      </c>
      <c r="DH121" t="s">
        <v>1129</v>
      </c>
    </row>
    <row r="122" spans="1:112" x14ac:dyDescent="0.25">
      <c r="A122" t="s">
        <v>748</v>
      </c>
      <c r="B122" t="s">
        <v>356</v>
      </c>
      <c r="C122" t="s">
        <v>388</v>
      </c>
      <c r="D122" t="s">
        <v>367</v>
      </c>
      <c r="E122" t="s">
        <v>366</v>
      </c>
      <c r="F122" s="42" t="s">
        <v>1102</v>
      </c>
      <c r="G122" t="s">
        <v>352</v>
      </c>
      <c r="H122" t="s">
        <v>359</v>
      </c>
      <c r="I122" t="s">
        <v>387</v>
      </c>
      <c r="J122" t="s">
        <v>176</v>
      </c>
      <c r="K122" t="s">
        <v>377</v>
      </c>
      <c r="L122">
        <v>0</v>
      </c>
      <c r="M122">
        <v>0</v>
      </c>
      <c r="N122">
        <v>-1</v>
      </c>
      <c r="O122">
        <v>2</v>
      </c>
      <c r="P122">
        <v>-1</v>
      </c>
      <c r="Q122">
        <v>-1</v>
      </c>
      <c r="R122">
        <v>-1</v>
      </c>
      <c r="S122">
        <v>-1</v>
      </c>
      <c r="T122">
        <v>1</v>
      </c>
      <c r="U122">
        <v>-1</v>
      </c>
      <c r="V122">
        <v>0</v>
      </c>
      <c r="W122">
        <v>0</v>
      </c>
      <c r="X122">
        <v>2</v>
      </c>
      <c r="Y122">
        <v>-1</v>
      </c>
      <c r="Z122">
        <v>2</v>
      </c>
      <c r="AA122">
        <v>-1</v>
      </c>
      <c r="AB122">
        <v>-1</v>
      </c>
      <c r="AC122">
        <v>-1</v>
      </c>
      <c r="AD122">
        <v>-1</v>
      </c>
      <c r="AE122">
        <v>0</v>
      </c>
      <c r="AF122">
        <v>0</v>
      </c>
      <c r="AG122">
        <v>-1</v>
      </c>
      <c r="AH122">
        <v>1</v>
      </c>
      <c r="AI122">
        <v>2</v>
      </c>
      <c r="AJ122">
        <v>0</v>
      </c>
      <c r="AK122">
        <v>0</v>
      </c>
      <c r="AL122">
        <v>-1</v>
      </c>
      <c r="AM122">
        <v>0</v>
      </c>
      <c r="AN122">
        <v>0</v>
      </c>
      <c r="AO122">
        <v>-1</v>
      </c>
      <c r="AP122">
        <v>-1</v>
      </c>
      <c r="AQ122">
        <v>0</v>
      </c>
      <c r="AR122">
        <v>0</v>
      </c>
      <c r="AS122">
        <v>-1</v>
      </c>
      <c r="AT122">
        <v>-1</v>
      </c>
      <c r="AU122">
        <v>-1</v>
      </c>
      <c r="AV122">
        <v>0</v>
      </c>
      <c r="AW122">
        <v>-1</v>
      </c>
      <c r="AX122">
        <v>-1</v>
      </c>
      <c r="AY122">
        <v>0</v>
      </c>
      <c r="AZ122">
        <v>0</v>
      </c>
      <c r="BA122" t="s">
        <v>343</v>
      </c>
      <c r="BB122" t="s">
        <v>343</v>
      </c>
      <c r="BC122" t="s">
        <v>747</v>
      </c>
      <c r="BD122" t="s">
        <v>343</v>
      </c>
      <c r="BE122" t="s">
        <v>343</v>
      </c>
      <c r="BF122" t="s">
        <v>343</v>
      </c>
      <c r="BG122" t="s">
        <v>343</v>
      </c>
      <c r="BH122" t="s">
        <v>343</v>
      </c>
      <c r="BI122" t="s">
        <v>343</v>
      </c>
      <c r="BJ122" t="s">
        <v>746</v>
      </c>
      <c r="BK122" t="s">
        <v>343</v>
      </c>
      <c r="BL122" t="s">
        <v>343</v>
      </c>
      <c r="BM122" t="s">
        <v>343</v>
      </c>
      <c r="BN122" t="s">
        <v>343</v>
      </c>
      <c r="BO122" t="s">
        <v>343</v>
      </c>
      <c r="BP122" t="s">
        <v>343</v>
      </c>
      <c r="BQ122" t="s">
        <v>343</v>
      </c>
      <c r="BR122" t="s">
        <v>343</v>
      </c>
      <c r="BS122" t="s">
        <v>343</v>
      </c>
      <c r="BT122" t="s">
        <v>176</v>
      </c>
      <c r="BU122">
        <v>225.87029999999999</v>
      </c>
      <c r="BV122" t="s">
        <v>176</v>
      </c>
      <c r="BW122" t="s">
        <v>176</v>
      </c>
      <c r="BX122">
        <v>0</v>
      </c>
      <c r="BY122">
        <v>0</v>
      </c>
      <c r="BZ122">
        <v>85</v>
      </c>
      <c r="CA122">
        <v>1</v>
      </c>
      <c r="CB122">
        <v>1</v>
      </c>
      <c r="CC122">
        <v>2</v>
      </c>
      <c r="CD122" t="s">
        <v>176</v>
      </c>
      <c r="CE122" t="s">
        <v>176</v>
      </c>
      <c r="CF122">
        <v>78</v>
      </c>
      <c r="CG122">
        <v>0.55128205100000005</v>
      </c>
      <c r="CH122">
        <v>52</v>
      </c>
      <c r="CI122">
        <v>54</v>
      </c>
      <c r="CJ122" t="s">
        <v>1003</v>
      </c>
      <c r="CK122" t="s">
        <v>1001</v>
      </c>
      <c r="CL122" t="s">
        <v>1005</v>
      </c>
      <c r="CM122" t="s">
        <v>1005</v>
      </c>
      <c r="CN122" t="s">
        <v>993</v>
      </c>
      <c r="CO122" t="s">
        <v>993</v>
      </c>
      <c r="CP122" t="s">
        <v>1035</v>
      </c>
      <c r="CQ122" t="s">
        <v>1026</v>
      </c>
      <c r="CR122" t="s">
        <v>1011</v>
      </c>
      <c r="CS122" t="s">
        <v>1010</v>
      </c>
      <c r="CT122" t="s">
        <v>997</v>
      </c>
      <c r="CU122" t="s">
        <v>997</v>
      </c>
      <c r="CV122" t="s">
        <v>1008</v>
      </c>
      <c r="CW122" t="s">
        <v>1008</v>
      </c>
      <c r="CX122" t="s">
        <v>1004</v>
      </c>
      <c r="CY122" t="s">
        <v>993</v>
      </c>
      <c r="CZ122" t="s">
        <v>992</v>
      </c>
      <c r="DA122">
        <v>309</v>
      </c>
      <c r="DB122">
        <v>6</v>
      </c>
      <c r="DC122">
        <v>0</v>
      </c>
      <c r="DD122" t="s">
        <v>1004</v>
      </c>
      <c r="DE122" s="47">
        <v>0</v>
      </c>
      <c r="DF122" s="47">
        <v>0.21276595700000001</v>
      </c>
      <c r="DG122" s="47">
        <v>0.43478260899999999</v>
      </c>
      <c r="DH122" t="s">
        <v>1129</v>
      </c>
    </row>
    <row r="123" spans="1:112" x14ac:dyDescent="0.25">
      <c r="A123" t="s">
        <v>196</v>
      </c>
      <c r="B123" t="s">
        <v>356</v>
      </c>
      <c r="C123" t="s">
        <v>368</v>
      </c>
      <c r="D123" t="s">
        <v>354</v>
      </c>
      <c r="E123" t="s">
        <v>353</v>
      </c>
      <c r="F123" s="42" t="s">
        <v>1102</v>
      </c>
      <c r="G123" t="s">
        <v>352</v>
      </c>
      <c r="H123" t="s">
        <v>359</v>
      </c>
      <c r="I123" t="s">
        <v>350</v>
      </c>
      <c r="J123" t="s">
        <v>176</v>
      </c>
      <c r="K123" t="s">
        <v>361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1</v>
      </c>
      <c r="U123">
        <v>-1</v>
      </c>
      <c r="V123">
        <v>2</v>
      </c>
      <c r="W123">
        <v>2</v>
      </c>
      <c r="X123">
        <v>1</v>
      </c>
      <c r="Y123">
        <v>1</v>
      </c>
      <c r="Z123">
        <v>0</v>
      </c>
      <c r="AA123">
        <v>-1</v>
      </c>
      <c r="AB123">
        <v>-1</v>
      </c>
      <c r="AC123">
        <v>-1</v>
      </c>
      <c r="AD123">
        <v>-1</v>
      </c>
      <c r="AE123">
        <v>-1</v>
      </c>
      <c r="AF123">
        <v>1</v>
      </c>
      <c r="AG123">
        <v>1</v>
      </c>
      <c r="AH123">
        <v>-1</v>
      </c>
      <c r="AI123">
        <v>1</v>
      </c>
      <c r="AJ123">
        <v>1</v>
      </c>
      <c r="AK123">
        <v>1</v>
      </c>
      <c r="AL123">
        <v>-1</v>
      </c>
      <c r="AM123">
        <v>1</v>
      </c>
      <c r="AN123">
        <v>-1</v>
      </c>
      <c r="AO123">
        <v>-1</v>
      </c>
      <c r="AP123">
        <v>-1</v>
      </c>
      <c r="AQ123">
        <v>-1</v>
      </c>
      <c r="AR123">
        <v>1</v>
      </c>
      <c r="AS123">
        <v>-1</v>
      </c>
      <c r="AT123">
        <v>-1</v>
      </c>
      <c r="AU123">
        <v>2</v>
      </c>
      <c r="AV123">
        <v>1</v>
      </c>
      <c r="AW123">
        <v>1</v>
      </c>
      <c r="AX123">
        <v>0</v>
      </c>
      <c r="AY123">
        <v>1</v>
      </c>
      <c r="AZ123">
        <v>-1</v>
      </c>
      <c r="BA123" t="s">
        <v>343</v>
      </c>
      <c r="BB123" t="s">
        <v>343</v>
      </c>
      <c r="BC123" t="s">
        <v>343</v>
      </c>
      <c r="BD123" t="s">
        <v>343</v>
      </c>
      <c r="BE123" t="s">
        <v>343</v>
      </c>
      <c r="BF123" t="s">
        <v>343</v>
      </c>
      <c r="BG123" t="s">
        <v>343</v>
      </c>
      <c r="BH123" t="s">
        <v>343</v>
      </c>
      <c r="BI123" t="s">
        <v>343</v>
      </c>
      <c r="BJ123" t="s">
        <v>343</v>
      </c>
      <c r="BK123" t="s">
        <v>343</v>
      </c>
      <c r="BL123" t="s">
        <v>343</v>
      </c>
      <c r="BM123" t="s">
        <v>343</v>
      </c>
      <c r="BN123" t="s">
        <v>343</v>
      </c>
      <c r="BO123" t="s">
        <v>343</v>
      </c>
      <c r="BP123" t="s">
        <v>343</v>
      </c>
      <c r="BQ123" t="s">
        <v>343</v>
      </c>
      <c r="BR123" t="s">
        <v>343</v>
      </c>
      <c r="BS123" t="s">
        <v>343</v>
      </c>
      <c r="BT123" t="s">
        <v>176</v>
      </c>
      <c r="BU123">
        <v>10.5097</v>
      </c>
      <c r="BV123" t="s">
        <v>176</v>
      </c>
      <c r="BW123" t="s">
        <v>176</v>
      </c>
      <c r="BX123">
        <v>1</v>
      </c>
      <c r="BY123">
        <v>20</v>
      </c>
      <c r="BZ123">
        <v>70</v>
      </c>
      <c r="CA123">
        <v>0</v>
      </c>
      <c r="CB123">
        <v>0</v>
      </c>
      <c r="CC123">
        <v>0</v>
      </c>
      <c r="CD123" t="s">
        <v>176</v>
      </c>
      <c r="CE123" t="s">
        <v>176</v>
      </c>
      <c r="CF123">
        <v>26</v>
      </c>
      <c r="CG123">
        <v>0.65384615400000001</v>
      </c>
      <c r="CH123">
        <v>42</v>
      </c>
      <c r="CI123">
        <v>42</v>
      </c>
      <c r="CJ123" t="s">
        <v>1006</v>
      </c>
      <c r="CK123" t="s">
        <v>1001</v>
      </c>
      <c r="CL123" t="s">
        <v>1056</v>
      </c>
      <c r="CM123" t="s">
        <v>1056</v>
      </c>
      <c r="CN123">
        <v>15</v>
      </c>
      <c r="CO123" t="s">
        <v>1001</v>
      </c>
      <c r="CP123" t="s">
        <v>1000</v>
      </c>
      <c r="CQ123" t="s">
        <v>999</v>
      </c>
      <c r="CR123" t="s">
        <v>1017</v>
      </c>
      <c r="CS123" t="s">
        <v>1017</v>
      </c>
      <c r="CT123" t="s">
        <v>997</v>
      </c>
      <c r="CU123" t="s">
        <v>997</v>
      </c>
      <c r="CV123" t="s">
        <v>1008</v>
      </c>
      <c r="CW123" t="s">
        <v>1008</v>
      </c>
      <c r="CX123" t="s">
        <v>994</v>
      </c>
      <c r="CY123" t="s">
        <v>993</v>
      </c>
      <c r="CZ123" t="s">
        <v>992</v>
      </c>
      <c r="DA123">
        <v>12</v>
      </c>
      <c r="DB123">
        <v>6</v>
      </c>
      <c r="DC123">
        <v>0</v>
      </c>
      <c r="DD123" t="s">
        <v>994</v>
      </c>
      <c r="DE123" s="47">
        <v>0</v>
      </c>
      <c r="DF123" s="47">
        <v>0.16666666699999999</v>
      </c>
      <c r="DG123" s="47">
        <v>0.4</v>
      </c>
      <c r="DH123" t="s">
        <v>1129</v>
      </c>
    </row>
    <row r="124" spans="1:112" x14ac:dyDescent="0.25">
      <c r="A124" t="s">
        <v>745</v>
      </c>
      <c r="B124" t="s">
        <v>356</v>
      </c>
      <c r="C124" t="s">
        <v>355</v>
      </c>
      <c r="D124" t="s">
        <v>354</v>
      </c>
      <c r="E124" t="s">
        <v>176</v>
      </c>
      <c r="F124" s="42" t="s">
        <v>1101</v>
      </c>
      <c r="G124" t="s">
        <v>365</v>
      </c>
      <c r="H124" t="s">
        <v>379</v>
      </c>
      <c r="I124" t="s">
        <v>363</v>
      </c>
      <c r="J124" t="s">
        <v>176</v>
      </c>
      <c r="K124" t="s">
        <v>408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-1</v>
      </c>
      <c r="AB124">
        <v>-1</v>
      </c>
      <c r="AC124">
        <v>1</v>
      </c>
      <c r="AD124">
        <v>-1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1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-1</v>
      </c>
      <c r="AU124">
        <v>0</v>
      </c>
      <c r="AV124">
        <v>0</v>
      </c>
      <c r="AW124">
        <v>1</v>
      </c>
      <c r="AX124">
        <v>0</v>
      </c>
      <c r="AY124">
        <v>1</v>
      </c>
      <c r="AZ124">
        <v>0</v>
      </c>
      <c r="BA124" t="s">
        <v>343</v>
      </c>
      <c r="BB124" t="s">
        <v>399</v>
      </c>
      <c r="BC124" t="s">
        <v>343</v>
      </c>
      <c r="BD124" t="s">
        <v>343</v>
      </c>
      <c r="BE124" t="s">
        <v>343</v>
      </c>
      <c r="BF124" t="s">
        <v>744</v>
      </c>
      <c r="BG124" t="s">
        <v>343</v>
      </c>
      <c r="BH124" t="s">
        <v>343</v>
      </c>
      <c r="BI124" t="s">
        <v>343</v>
      </c>
      <c r="BJ124" t="s">
        <v>343</v>
      </c>
      <c r="BK124" t="s">
        <v>743</v>
      </c>
      <c r="BL124" t="s">
        <v>343</v>
      </c>
      <c r="BM124" t="s">
        <v>343</v>
      </c>
      <c r="BN124" t="s">
        <v>343</v>
      </c>
      <c r="BO124" t="s">
        <v>343</v>
      </c>
      <c r="BP124" t="s">
        <v>343</v>
      </c>
      <c r="BQ124" t="s">
        <v>343</v>
      </c>
      <c r="BR124" t="s">
        <v>343</v>
      </c>
      <c r="BS124" t="s">
        <v>343</v>
      </c>
      <c r="BT124" t="s">
        <v>176</v>
      </c>
      <c r="BU124">
        <v>26.903700000000001</v>
      </c>
      <c r="BV124" t="s">
        <v>176</v>
      </c>
      <c r="BW124" t="s">
        <v>176</v>
      </c>
      <c r="BX124">
        <v>1</v>
      </c>
      <c r="BY124">
        <v>0</v>
      </c>
      <c r="BZ124">
        <v>85</v>
      </c>
      <c r="CA124">
        <v>0</v>
      </c>
      <c r="CB124">
        <v>0</v>
      </c>
      <c r="CC124">
        <v>0</v>
      </c>
      <c r="CD124" t="s">
        <v>176</v>
      </c>
      <c r="CE124" t="s">
        <v>176</v>
      </c>
      <c r="CF124">
        <v>693</v>
      </c>
      <c r="CG124">
        <v>0.87301587300000005</v>
      </c>
      <c r="CH124" t="s">
        <v>176</v>
      </c>
      <c r="CI124" t="s">
        <v>176</v>
      </c>
      <c r="CJ124" t="s">
        <v>176</v>
      </c>
      <c r="CK124" t="s">
        <v>176</v>
      </c>
      <c r="CL124" t="s">
        <v>176</v>
      </c>
      <c r="CM124" t="s">
        <v>176</v>
      </c>
      <c r="CN124" t="s">
        <v>176</v>
      </c>
      <c r="CO124" t="s">
        <v>176</v>
      </c>
      <c r="CP124" t="s">
        <v>176</v>
      </c>
      <c r="CQ124" t="s">
        <v>176</v>
      </c>
      <c r="CR124" t="s">
        <v>176</v>
      </c>
      <c r="CS124" t="s">
        <v>176</v>
      </c>
      <c r="CT124" t="s">
        <v>176</v>
      </c>
      <c r="CU124" t="s">
        <v>176</v>
      </c>
      <c r="CV124" t="s">
        <v>176</v>
      </c>
      <c r="CW124" t="s">
        <v>176</v>
      </c>
      <c r="CX124" t="s">
        <v>176</v>
      </c>
      <c r="CY124" t="s">
        <v>176</v>
      </c>
      <c r="CZ124" t="s">
        <v>176</v>
      </c>
      <c r="DA124" t="s">
        <v>176</v>
      </c>
      <c r="DB124" t="s">
        <v>176</v>
      </c>
      <c r="DC124" t="s">
        <v>176</v>
      </c>
      <c r="DD124" t="s">
        <v>176</v>
      </c>
      <c r="DE124" s="47">
        <v>9.9125363999999994E-2</v>
      </c>
      <c r="DF124" s="47">
        <v>0.74052478099999997</v>
      </c>
      <c r="DG124" s="47">
        <v>0.97692307700000003</v>
      </c>
      <c r="DH124" t="s">
        <v>1129</v>
      </c>
    </row>
    <row r="125" spans="1:112" x14ac:dyDescent="0.25">
      <c r="A125" t="s">
        <v>268</v>
      </c>
      <c r="B125" t="s">
        <v>356</v>
      </c>
      <c r="C125" t="s">
        <v>368</v>
      </c>
      <c r="D125" t="s">
        <v>354</v>
      </c>
      <c r="E125" t="s">
        <v>176</v>
      </c>
      <c r="F125" s="42" t="s">
        <v>1102</v>
      </c>
      <c r="G125" t="s">
        <v>352</v>
      </c>
      <c r="H125" t="s">
        <v>364</v>
      </c>
      <c r="I125" t="s">
        <v>387</v>
      </c>
      <c r="J125" t="s">
        <v>176</v>
      </c>
      <c r="K125" t="s">
        <v>377</v>
      </c>
      <c r="L125">
        <v>0</v>
      </c>
      <c r="M125">
        <v>0</v>
      </c>
      <c r="N125">
        <v>1</v>
      </c>
      <c r="O125">
        <v>-1</v>
      </c>
      <c r="P125">
        <v>-1</v>
      </c>
      <c r="Q125">
        <v>0</v>
      </c>
      <c r="R125">
        <v>-1</v>
      </c>
      <c r="S125">
        <v>-1</v>
      </c>
      <c r="T125">
        <v>1</v>
      </c>
      <c r="U125">
        <v>-1</v>
      </c>
      <c r="V125">
        <v>0</v>
      </c>
      <c r="W125">
        <v>1</v>
      </c>
      <c r="X125">
        <v>0</v>
      </c>
      <c r="Y125">
        <v>1</v>
      </c>
      <c r="Z125">
        <v>1</v>
      </c>
      <c r="AA125">
        <v>-1</v>
      </c>
      <c r="AB125">
        <v>-1</v>
      </c>
      <c r="AC125">
        <v>-1</v>
      </c>
      <c r="AD125">
        <v>-1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-1</v>
      </c>
      <c r="AK125">
        <v>0</v>
      </c>
      <c r="AL125">
        <v>1</v>
      </c>
      <c r="AM125">
        <v>0</v>
      </c>
      <c r="AN125">
        <v>-1</v>
      </c>
      <c r="AO125">
        <v>-1</v>
      </c>
      <c r="AP125">
        <v>-1</v>
      </c>
      <c r="AQ125">
        <v>0</v>
      </c>
      <c r="AR125">
        <v>-1</v>
      </c>
      <c r="AS125">
        <v>1</v>
      </c>
      <c r="AT125">
        <v>-1</v>
      </c>
      <c r="AU125">
        <v>-1</v>
      </c>
      <c r="AV125">
        <v>0</v>
      </c>
      <c r="AW125">
        <v>1</v>
      </c>
      <c r="AX125">
        <v>-1</v>
      </c>
      <c r="AY125">
        <v>1</v>
      </c>
      <c r="AZ125">
        <v>1</v>
      </c>
      <c r="BA125" t="s">
        <v>343</v>
      </c>
      <c r="BB125" t="s">
        <v>343</v>
      </c>
      <c r="BC125" t="s">
        <v>343</v>
      </c>
      <c r="BD125" t="s">
        <v>343</v>
      </c>
      <c r="BE125" t="s">
        <v>343</v>
      </c>
      <c r="BF125" t="s">
        <v>343</v>
      </c>
      <c r="BG125" t="s">
        <v>343</v>
      </c>
      <c r="BH125" t="s">
        <v>343</v>
      </c>
      <c r="BI125" t="s">
        <v>343</v>
      </c>
      <c r="BJ125" t="s">
        <v>343</v>
      </c>
      <c r="BK125" t="s">
        <v>343</v>
      </c>
      <c r="BL125" t="s">
        <v>343</v>
      </c>
      <c r="BM125" t="s">
        <v>343</v>
      </c>
      <c r="BN125" t="s">
        <v>343</v>
      </c>
      <c r="BO125" t="s">
        <v>343</v>
      </c>
      <c r="BP125" t="s">
        <v>343</v>
      </c>
      <c r="BQ125" t="s">
        <v>343</v>
      </c>
      <c r="BR125" t="s">
        <v>343</v>
      </c>
      <c r="BS125" t="s">
        <v>343</v>
      </c>
      <c r="BT125" t="s">
        <v>176</v>
      </c>
      <c r="BU125">
        <v>208.08320000000001</v>
      </c>
      <c r="BV125" t="s">
        <v>176</v>
      </c>
      <c r="BW125" t="s">
        <v>176</v>
      </c>
      <c r="BX125">
        <v>1</v>
      </c>
      <c r="BY125">
        <v>0</v>
      </c>
      <c r="BZ125">
        <v>85</v>
      </c>
      <c r="CA125">
        <v>2</v>
      </c>
      <c r="CB125">
        <v>1</v>
      </c>
      <c r="CC125">
        <v>3</v>
      </c>
      <c r="CD125" t="s">
        <v>176</v>
      </c>
      <c r="CE125" t="s">
        <v>176</v>
      </c>
      <c r="CF125">
        <v>81</v>
      </c>
      <c r="CG125">
        <v>0.407407407</v>
      </c>
      <c r="CH125" t="s">
        <v>176</v>
      </c>
      <c r="CI125" t="s">
        <v>176</v>
      </c>
      <c r="CJ125" t="s">
        <v>176</v>
      </c>
      <c r="CK125" t="s">
        <v>176</v>
      </c>
      <c r="CL125" t="s">
        <v>176</v>
      </c>
      <c r="CM125" t="s">
        <v>176</v>
      </c>
      <c r="CN125" t="s">
        <v>176</v>
      </c>
      <c r="CO125" t="s">
        <v>176</v>
      </c>
      <c r="CP125" t="s">
        <v>176</v>
      </c>
      <c r="CQ125" t="s">
        <v>176</v>
      </c>
      <c r="CR125" t="s">
        <v>176</v>
      </c>
      <c r="CS125" t="s">
        <v>176</v>
      </c>
      <c r="CT125" t="s">
        <v>176</v>
      </c>
      <c r="CU125" t="s">
        <v>176</v>
      </c>
      <c r="CV125" t="s">
        <v>176</v>
      </c>
      <c r="CW125" t="s">
        <v>176</v>
      </c>
      <c r="CX125" t="s">
        <v>176</v>
      </c>
      <c r="CY125" t="s">
        <v>176</v>
      </c>
      <c r="CZ125" t="s">
        <v>176</v>
      </c>
      <c r="DA125" t="s">
        <v>176</v>
      </c>
      <c r="DB125" t="s">
        <v>176</v>
      </c>
      <c r="DC125" t="s">
        <v>176</v>
      </c>
      <c r="DD125" t="s">
        <v>176</v>
      </c>
      <c r="DE125" s="47">
        <v>0</v>
      </c>
      <c r="DF125" s="47">
        <v>0.18181818199999999</v>
      </c>
      <c r="DG125" s="47">
        <v>0.53333333299999997</v>
      </c>
      <c r="DH125" t="s">
        <v>1129</v>
      </c>
    </row>
    <row r="126" spans="1:112" x14ac:dyDescent="0.25">
      <c r="A126" t="s">
        <v>742</v>
      </c>
      <c r="B126" t="s">
        <v>356</v>
      </c>
      <c r="C126" t="s">
        <v>355</v>
      </c>
      <c r="D126" t="s">
        <v>354</v>
      </c>
      <c r="E126" t="s">
        <v>176</v>
      </c>
      <c r="F126" s="42" t="s">
        <v>1102</v>
      </c>
      <c r="G126" t="s">
        <v>352</v>
      </c>
      <c r="H126" t="s">
        <v>364</v>
      </c>
      <c r="I126" t="s">
        <v>363</v>
      </c>
      <c r="J126" t="s">
        <v>176</v>
      </c>
      <c r="K126" t="s">
        <v>402</v>
      </c>
      <c r="L126">
        <v>0</v>
      </c>
      <c r="M126">
        <v>0</v>
      </c>
      <c r="N126">
        <v>0</v>
      </c>
      <c r="O126">
        <v>0</v>
      </c>
      <c r="P126">
        <v>-1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-1</v>
      </c>
      <c r="Y126">
        <v>0</v>
      </c>
      <c r="Z126">
        <v>0</v>
      </c>
      <c r="AA126">
        <v>-1</v>
      </c>
      <c r="AB126">
        <v>-1</v>
      </c>
      <c r="AC126">
        <v>0</v>
      </c>
      <c r="AD126">
        <v>-1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-1</v>
      </c>
      <c r="AM126">
        <v>-1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-1</v>
      </c>
      <c r="AU126">
        <v>0</v>
      </c>
      <c r="AV126">
        <v>-1</v>
      </c>
      <c r="AW126">
        <v>0</v>
      </c>
      <c r="AX126">
        <v>0</v>
      </c>
      <c r="AY126">
        <v>0</v>
      </c>
      <c r="AZ126">
        <v>-1</v>
      </c>
      <c r="BA126" t="s">
        <v>343</v>
      </c>
      <c r="BB126" t="s">
        <v>399</v>
      </c>
      <c r="BC126" t="s">
        <v>343</v>
      </c>
      <c r="BD126" t="s">
        <v>343</v>
      </c>
      <c r="BE126" t="s">
        <v>343</v>
      </c>
      <c r="BF126" t="s">
        <v>343</v>
      </c>
      <c r="BG126" t="s">
        <v>343</v>
      </c>
      <c r="BH126" t="s">
        <v>343</v>
      </c>
      <c r="BI126" t="s">
        <v>343</v>
      </c>
      <c r="BJ126" t="s">
        <v>343</v>
      </c>
      <c r="BK126" t="s">
        <v>343</v>
      </c>
      <c r="BL126" t="s">
        <v>343</v>
      </c>
      <c r="BM126" t="s">
        <v>343</v>
      </c>
      <c r="BN126" t="s">
        <v>343</v>
      </c>
      <c r="BO126" t="s">
        <v>343</v>
      </c>
      <c r="BP126" t="s">
        <v>343</v>
      </c>
      <c r="BQ126" t="s">
        <v>343</v>
      </c>
      <c r="BR126" t="s">
        <v>343</v>
      </c>
      <c r="BS126" t="s">
        <v>343</v>
      </c>
      <c r="BT126" t="s">
        <v>176</v>
      </c>
      <c r="BU126">
        <v>29.903300000000002</v>
      </c>
      <c r="BV126" t="s">
        <v>176</v>
      </c>
      <c r="BW126" t="s">
        <v>176</v>
      </c>
      <c r="BX126">
        <v>1</v>
      </c>
      <c r="BY126">
        <v>20</v>
      </c>
      <c r="BZ126">
        <v>70</v>
      </c>
      <c r="CA126">
        <v>3</v>
      </c>
      <c r="CB126">
        <v>2</v>
      </c>
      <c r="CC126">
        <v>5</v>
      </c>
      <c r="CD126" t="s">
        <v>176</v>
      </c>
      <c r="CE126" t="s">
        <v>176</v>
      </c>
      <c r="CF126">
        <v>19</v>
      </c>
      <c r="CG126">
        <v>0.368421053</v>
      </c>
      <c r="CH126" t="s">
        <v>176</v>
      </c>
      <c r="CI126" t="s">
        <v>176</v>
      </c>
      <c r="CJ126" t="s">
        <v>176</v>
      </c>
      <c r="CK126" t="s">
        <v>176</v>
      </c>
      <c r="CL126" t="s">
        <v>176</v>
      </c>
      <c r="CM126" t="s">
        <v>176</v>
      </c>
      <c r="CN126" t="s">
        <v>176</v>
      </c>
      <c r="CO126" t="s">
        <v>176</v>
      </c>
      <c r="CP126" t="s">
        <v>176</v>
      </c>
      <c r="CQ126" t="s">
        <v>176</v>
      </c>
      <c r="CR126" t="s">
        <v>176</v>
      </c>
      <c r="CS126" t="s">
        <v>176</v>
      </c>
      <c r="CT126" t="s">
        <v>176</v>
      </c>
      <c r="CU126" t="s">
        <v>176</v>
      </c>
      <c r="CV126" t="s">
        <v>176</v>
      </c>
      <c r="CW126" t="s">
        <v>176</v>
      </c>
      <c r="CX126" t="s">
        <v>176</v>
      </c>
      <c r="CY126" t="s">
        <v>176</v>
      </c>
      <c r="CZ126" t="s">
        <v>176</v>
      </c>
      <c r="DA126" t="s">
        <v>176</v>
      </c>
      <c r="DB126" t="s">
        <v>176</v>
      </c>
      <c r="DC126" t="s">
        <v>176</v>
      </c>
      <c r="DD126" t="s">
        <v>176</v>
      </c>
      <c r="DE126" s="47">
        <v>0</v>
      </c>
      <c r="DF126" s="47">
        <v>0.4</v>
      </c>
      <c r="DG126" s="47">
        <v>1</v>
      </c>
      <c r="DH126" t="s">
        <v>1129</v>
      </c>
    </row>
    <row r="127" spans="1:112" x14ac:dyDescent="0.25">
      <c r="A127" t="s">
        <v>741</v>
      </c>
      <c r="B127" t="s">
        <v>356</v>
      </c>
      <c r="C127" t="s">
        <v>355</v>
      </c>
      <c r="D127" t="s">
        <v>354</v>
      </c>
      <c r="E127" t="s">
        <v>176</v>
      </c>
      <c r="F127" s="42" t="s">
        <v>1101</v>
      </c>
      <c r="G127" t="s">
        <v>365</v>
      </c>
      <c r="H127" t="s">
        <v>379</v>
      </c>
      <c r="I127" t="s">
        <v>358</v>
      </c>
      <c r="J127" t="s">
        <v>176</v>
      </c>
      <c r="K127" t="s">
        <v>361</v>
      </c>
      <c r="L127">
        <v>0</v>
      </c>
      <c r="M127">
        <v>0</v>
      </c>
      <c r="N127">
        <v>1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-2</v>
      </c>
      <c r="AB127">
        <v>-1</v>
      </c>
      <c r="AC127">
        <v>1</v>
      </c>
      <c r="AD127">
        <v>-1</v>
      </c>
      <c r="AE127">
        <v>1</v>
      </c>
      <c r="AF127">
        <v>0</v>
      </c>
      <c r="AG127">
        <v>1</v>
      </c>
      <c r="AH127">
        <v>1</v>
      </c>
      <c r="AI127">
        <v>1</v>
      </c>
      <c r="AJ127">
        <v>1</v>
      </c>
      <c r="AK127">
        <v>0</v>
      </c>
      <c r="AL127">
        <v>0</v>
      </c>
      <c r="AM127">
        <v>0</v>
      </c>
      <c r="AN127">
        <v>1</v>
      </c>
      <c r="AO127">
        <v>-1</v>
      </c>
      <c r="AP127">
        <v>-1</v>
      </c>
      <c r="AQ127">
        <v>0</v>
      </c>
      <c r="AR127">
        <v>1</v>
      </c>
      <c r="AS127">
        <v>0</v>
      </c>
      <c r="AT127">
        <v>-1</v>
      </c>
      <c r="AU127">
        <v>1</v>
      </c>
      <c r="AV127">
        <v>0</v>
      </c>
      <c r="AW127">
        <v>1</v>
      </c>
      <c r="AX127">
        <v>0</v>
      </c>
      <c r="AY127">
        <v>1</v>
      </c>
      <c r="AZ127">
        <v>0</v>
      </c>
      <c r="BA127" t="s">
        <v>343</v>
      </c>
      <c r="BB127" t="s">
        <v>399</v>
      </c>
      <c r="BC127" t="s">
        <v>343</v>
      </c>
      <c r="BD127" t="s">
        <v>343</v>
      </c>
      <c r="BE127" t="s">
        <v>343</v>
      </c>
      <c r="BF127" t="s">
        <v>343</v>
      </c>
      <c r="BG127" t="s">
        <v>343</v>
      </c>
      <c r="BH127" t="s">
        <v>343</v>
      </c>
      <c r="BI127" t="s">
        <v>343</v>
      </c>
      <c r="BJ127" t="s">
        <v>343</v>
      </c>
      <c r="BK127" t="s">
        <v>343</v>
      </c>
      <c r="BL127" t="s">
        <v>343</v>
      </c>
      <c r="BM127" t="s">
        <v>343</v>
      </c>
      <c r="BN127" t="s">
        <v>343</v>
      </c>
      <c r="BO127" t="s">
        <v>343</v>
      </c>
      <c r="BP127" t="s">
        <v>343</v>
      </c>
      <c r="BQ127" t="s">
        <v>343</v>
      </c>
      <c r="BR127" t="s">
        <v>343</v>
      </c>
      <c r="BS127" t="s">
        <v>343</v>
      </c>
      <c r="BT127" t="s">
        <v>176</v>
      </c>
      <c r="BU127">
        <v>29.006499999999999</v>
      </c>
      <c r="BV127" t="s">
        <v>176</v>
      </c>
      <c r="BW127" t="s">
        <v>176</v>
      </c>
      <c r="BX127">
        <v>0</v>
      </c>
      <c r="BY127">
        <v>0</v>
      </c>
      <c r="BZ127">
        <v>85</v>
      </c>
      <c r="CA127">
        <v>1</v>
      </c>
      <c r="CB127">
        <v>1</v>
      </c>
      <c r="CC127">
        <v>2</v>
      </c>
      <c r="CD127" t="s">
        <v>176</v>
      </c>
      <c r="CE127" t="s">
        <v>176</v>
      </c>
      <c r="CF127">
        <v>245</v>
      </c>
      <c r="CG127">
        <v>0.82448979600000005</v>
      </c>
      <c r="CH127" t="s">
        <v>176</v>
      </c>
      <c r="CI127" t="s">
        <v>176</v>
      </c>
      <c r="CJ127" t="s">
        <v>176</v>
      </c>
      <c r="CK127" t="s">
        <v>176</v>
      </c>
      <c r="CL127" t="s">
        <v>176</v>
      </c>
      <c r="CM127" t="s">
        <v>176</v>
      </c>
      <c r="CN127" t="s">
        <v>176</v>
      </c>
      <c r="CO127" t="s">
        <v>176</v>
      </c>
      <c r="CP127" t="s">
        <v>176</v>
      </c>
      <c r="CQ127" t="s">
        <v>176</v>
      </c>
      <c r="CR127" t="s">
        <v>176</v>
      </c>
      <c r="CS127" t="s">
        <v>176</v>
      </c>
      <c r="CT127" t="s">
        <v>176</v>
      </c>
      <c r="CU127" t="s">
        <v>176</v>
      </c>
      <c r="CV127" t="s">
        <v>176</v>
      </c>
      <c r="CW127" t="s">
        <v>176</v>
      </c>
      <c r="CX127" t="s">
        <v>176</v>
      </c>
      <c r="CY127" t="s">
        <v>176</v>
      </c>
      <c r="CZ127" t="s">
        <v>176</v>
      </c>
      <c r="DA127" t="s">
        <v>176</v>
      </c>
      <c r="DB127" t="s">
        <v>176</v>
      </c>
      <c r="DC127" t="s">
        <v>176</v>
      </c>
      <c r="DD127" t="s">
        <v>176</v>
      </c>
      <c r="DE127" s="47">
        <v>4.7244094E-2</v>
      </c>
      <c r="DF127" s="47">
        <v>0.716535433</v>
      </c>
      <c r="DG127" s="47">
        <v>0.97849462399999998</v>
      </c>
      <c r="DH127" t="s">
        <v>1129</v>
      </c>
    </row>
    <row r="128" spans="1:112" x14ac:dyDescent="0.25">
      <c r="A128" t="s">
        <v>267</v>
      </c>
      <c r="B128" t="s">
        <v>356</v>
      </c>
      <c r="C128" t="s">
        <v>176</v>
      </c>
      <c r="D128" t="s">
        <v>354</v>
      </c>
      <c r="E128" t="s">
        <v>353</v>
      </c>
      <c r="F128" t="s">
        <v>176</v>
      </c>
      <c r="G128" t="s">
        <v>352</v>
      </c>
      <c r="H128" t="s">
        <v>379</v>
      </c>
      <c r="I128" t="s">
        <v>358</v>
      </c>
      <c r="J128" t="s">
        <v>176</v>
      </c>
      <c r="K128" t="s">
        <v>176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-2</v>
      </c>
      <c r="AB128">
        <v>-1</v>
      </c>
      <c r="AC128">
        <v>0</v>
      </c>
      <c r="AD128">
        <v>-1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-1</v>
      </c>
      <c r="AN128">
        <v>-1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-1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 t="s">
        <v>176</v>
      </c>
      <c r="BB128" t="s">
        <v>176</v>
      </c>
      <c r="BC128" t="s">
        <v>176</v>
      </c>
      <c r="BD128" t="s">
        <v>176</v>
      </c>
      <c r="BE128" t="s">
        <v>176</v>
      </c>
      <c r="BF128" t="s">
        <v>176</v>
      </c>
      <c r="BG128" t="s">
        <v>176</v>
      </c>
      <c r="BH128" t="s">
        <v>176</v>
      </c>
      <c r="BI128" t="s">
        <v>176</v>
      </c>
      <c r="BJ128" t="s">
        <v>176</v>
      </c>
      <c r="BK128" t="s">
        <v>176</v>
      </c>
      <c r="BL128" t="s">
        <v>176</v>
      </c>
      <c r="BM128" t="s">
        <v>176</v>
      </c>
      <c r="BN128" t="s">
        <v>176</v>
      </c>
      <c r="BO128" t="s">
        <v>176</v>
      </c>
      <c r="BP128" t="s">
        <v>176</v>
      </c>
      <c r="BQ128" t="s">
        <v>176</v>
      </c>
      <c r="BR128" t="s">
        <v>176</v>
      </c>
      <c r="BS128" t="s">
        <v>176</v>
      </c>
      <c r="BT128" t="s">
        <v>176</v>
      </c>
      <c r="BU128">
        <v>43.458399999999997</v>
      </c>
      <c r="BV128" t="s">
        <v>176</v>
      </c>
      <c r="BW128" t="s">
        <v>176</v>
      </c>
      <c r="BX128">
        <v>0</v>
      </c>
      <c r="BY128">
        <v>0</v>
      </c>
      <c r="BZ128">
        <v>85</v>
      </c>
      <c r="CA128">
        <v>0</v>
      </c>
      <c r="CB128">
        <v>0</v>
      </c>
      <c r="CC128">
        <v>0</v>
      </c>
      <c r="CD128">
        <v>0.82</v>
      </c>
      <c r="CE128">
        <v>1.91</v>
      </c>
      <c r="CF128" t="s">
        <v>176</v>
      </c>
      <c r="CG128" t="s">
        <v>176</v>
      </c>
      <c r="CH128">
        <v>56</v>
      </c>
      <c r="CI128">
        <v>56</v>
      </c>
      <c r="CJ128" t="s">
        <v>1006</v>
      </c>
      <c r="CK128" t="s">
        <v>1001</v>
      </c>
      <c r="CL128" t="s">
        <v>1005</v>
      </c>
      <c r="CM128" t="s">
        <v>1005</v>
      </c>
      <c r="CN128">
        <v>7</v>
      </c>
      <c r="CO128" t="s">
        <v>1001</v>
      </c>
      <c r="CP128" t="s">
        <v>1000</v>
      </c>
      <c r="CQ128" t="s">
        <v>999</v>
      </c>
      <c r="CR128" t="s">
        <v>1061</v>
      </c>
      <c r="CS128" t="s">
        <v>1026</v>
      </c>
      <c r="CT128" t="s">
        <v>997</v>
      </c>
      <c r="CU128" t="s">
        <v>997</v>
      </c>
      <c r="CV128" t="s">
        <v>1062</v>
      </c>
      <c r="CW128" t="s">
        <v>1026</v>
      </c>
      <c r="CX128" t="s">
        <v>994</v>
      </c>
      <c r="CY128" t="s">
        <v>993</v>
      </c>
      <c r="CZ128" t="s">
        <v>992</v>
      </c>
      <c r="DA128">
        <v>0</v>
      </c>
      <c r="DB128">
        <v>0</v>
      </c>
      <c r="DC128">
        <v>0</v>
      </c>
      <c r="DD128" t="s">
        <v>994</v>
      </c>
      <c r="DE128" t="s">
        <v>176</v>
      </c>
      <c r="DF128" t="s">
        <v>176</v>
      </c>
      <c r="DG128" t="s">
        <v>176</v>
      </c>
      <c r="DH128" t="s">
        <v>1129</v>
      </c>
    </row>
    <row r="129" spans="1:112" x14ac:dyDescent="0.25">
      <c r="A129" t="s">
        <v>266</v>
      </c>
      <c r="B129" t="s">
        <v>356</v>
      </c>
      <c r="C129" t="s">
        <v>176</v>
      </c>
      <c r="D129" t="s">
        <v>354</v>
      </c>
      <c r="E129" t="s">
        <v>176</v>
      </c>
      <c r="F129" t="s">
        <v>176</v>
      </c>
      <c r="G129" t="s">
        <v>352</v>
      </c>
      <c r="H129" t="s">
        <v>359</v>
      </c>
      <c r="I129" t="s">
        <v>358</v>
      </c>
      <c r="J129" t="s">
        <v>176</v>
      </c>
      <c r="K129" t="s">
        <v>176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-1</v>
      </c>
      <c r="V129">
        <v>0</v>
      </c>
      <c r="W129">
        <v>0</v>
      </c>
      <c r="X129">
        <v>-1</v>
      </c>
      <c r="Y129">
        <v>-1</v>
      </c>
      <c r="Z129">
        <v>1</v>
      </c>
      <c r="AA129">
        <v>-1</v>
      </c>
      <c r="AB129">
        <v>-1</v>
      </c>
      <c r="AC129">
        <v>0</v>
      </c>
      <c r="AD129">
        <v>1</v>
      </c>
      <c r="AE129">
        <v>0</v>
      </c>
      <c r="AF129">
        <v>-1</v>
      </c>
      <c r="AG129">
        <v>1</v>
      </c>
      <c r="AH129">
        <v>0</v>
      </c>
      <c r="AI129">
        <v>1</v>
      </c>
      <c r="AJ129">
        <v>0</v>
      </c>
      <c r="AK129">
        <v>-1</v>
      </c>
      <c r="AL129">
        <v>1</v>
      </c>
      <c r="AM129">
        <v>-1</v>
      </c>
      <c r="AN129">
        <v>-1</v>
      </c>
      <c r="AO129">
        <v>-1</v>
      </c>
      <c r="AP129">
        <v>-1</v>
      </c>
      <c r="AQ129">
        <v>0</v>
      </c>
      <c r="AR129">
        <v>0</v>
      </c>
      <c r="AS129">
        <v>0</v>
      </c>
      <c r="AT129">
        <v>1</v>
      </c>
      <c r="AU129">
        <v>-1</v>
      </c>
      <c r="AV129">
        <v>-1</v>
      </c>
      <c r="AW129">
        <v>1</v>
      </c>
      <c r="AX129">
        <v>1</v>
      </c>
      <c r="AY129">
        <v>1</v>
      </c>
      <c r="AZ129">
        <v>-1</v>
      </c>
      <c r="BA129" t="s">
        <v>176</v>
      </c>
      <c r="BB129" t="s">
        <v>176</v>
      </c>
      <c r="BC129" t="s">
        <v>176</v>
      </c>
      <c r="BD129" t="s">
        <v>176</v>
      </c>
      <c r="BE129" t="s">
        <v>176</v>
      </c>
      <c r="BF129" t="s">
        <v>176</v>
      </c>
      <c r="BG129" t="s">
        <v>176</v>
      </c>
      <c r="BH129" t="s">
        <v>176</v>
      </c>
      <c r="BI129" t="s">
        <v>176</v>
      </c>
      <c r="BJ129" t="s">
        <v>176</v>
      </c>
      <c r="BK129" t="s">
        <v>176</v>
      </c>
      <c r="BL129" t="s">
        <v>176</v>
      </c>
      <c r="BM129" t="s">
        <v>176</v>
      </c>
      <c r="BN129" t="s">
        <v>176</v>
      </c>
      <c r="BO129" t="s">
        <v>176</v>
      </c>
      <c r="BP129" t="s">
        <v>176</v>
      </c>
      <c r="BQ129" t="s">
        <v>176</v>
      </c>
      <c r="BR129" t="s">
        <v>176</v>
      </c>
      <c r="BS129" t="s">
        <v>176</v>
      </c>
      <c r="BT129" t="s">
        <v>176</v>
      </c>
      <c r="BU129">
        <v>17.4757</v>
      </c>
      <c r="BV129" t="s">
        <v>176</v>
      </c>
      <c r="BW129" t="s">
        <v>176</v>
      </c>
      <c r="BX129">
        <v>0</v>
      </c>
      <c r="BY129">
        <v>0</v>
      </c>
      <c r="BZ129">
        <v>85</v>
      </c>
      <c r="CA129">
        <v>3</v>
      </c>
      <c r="CB129">
        <v>2</v>
      </c>
      <c r="CC129">
        <v>5</v>
      </c>
      <c r="CD129">
        <v>0.74</v>
      </c>
      <c r="CE129">
        <v>3.4</v>
      </c>
      <c r="CF129" t="s">
        <v>176</v>
      </c>
      <c r="CG129" t="s">
        <v>176</v>
      </c>
      <c r="CH129" t="s">
        <v>176</v>
      </c>
      <c r="CI129" t="s">
        <v>176</v>
      </c>
      <c r="CJ129" t="s">
        <v>176</v>
      </c>
      <c r="CK129" t="s">
        <v>176</v>
      </c>
      <c r="CL129" t="s">
        <v>176</v>
      </c>
      <c r="CM129" t="s">
        <v>176</v>
      </c>
      <c r="CN129" t="s">
        <v>176</v>
      </c>
      <c r="CO129" t="s">
        <v>176</v>
      </c>
      <c r="CP129" t="s">
        <v>176</v>
      </c>
      <c r="CQ129" t="s">
        <v>176</v>
      </c>
      <c r="CR129" t="s">
        <v>176</v>
      </c>
      <c r="CS129" t="s">
        <v>176</v>
      </c>
      <c r="CT129" t="s">
        <v>176</v>
      </c>
      <c r="CU129" t="s">
        <v>176</v>
      </c>
      <c r="CV129" t="s">
        <v>176</v>
      </c>
      <c r="CW129" t="s">
        <v>176</v>
      </c>
      <c r="CX129" t="s">
        <v>176</v>
      </c>
      <c r="CY129" t="s">
        <v>176</v>
      </c>
      <c r="CZ129" t="s">
        <v>176</v>
      </c>
      <c r="DA129" t="s">
        <v>176</v>
      </c>
      <c r="DB129" t="s">
        <v>176</v>
      </c>
      <c r="DC129" t="s">
        <v>176</v>
      </c>
      <c r="DD129" t="s">
        <v>176</v>
      </c>
      <c r="DE129" t="s">
        <v>176</v>
      </c>
      <c r="DF129" t="s">
        <v>176</v>
      </c>
      <c r="DG129" t="s">
        <v>176</v>
      </c>
      <c r="DH129" t="s">
        <v>1129</v>
      </c>
    </row>
    <row r="130" spans="1:112" x14ac:dyDescent="0.25">
      <c r="A130" t="s">
        <v>265</v>
      </c>
      <c r="B130" t="s">
        <v>356</v>
      </c>
      <c r="C130" t="s">
        <v>176</v>
      </c>
      <c r="D130" t="s">
        <v>354</v>
      </c>
      <c r="E130" t="s">
        <v>176</v>
      </c>
      <c r="F130" t="s">
        <v>176</v>
      </c>
      <c r="G130" t="s">
        <v>352</v>
      </c>
      <c r="H130" t="s">
        <v>364</v>
      </c>
      <c r="I130" t="s">
        <v>350</v>
      </c>
      <c r="J130" t="s">
        <v>176</v>
      </c>
      <c r="K130" t="s">
        <v>176</v>
      </c>
      <c r="L130">
        <v>0</v>
      </c>
      <c r="M130">
        <v>0</v>
      </c>
      <c r="N130">
        <v>0</v>
      </c>
      <c r="O130">
        <v>0</v>
      </c>
      <c r="P130">
        <v>-1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-2</v>
      </c>
      <c r="AB130">
        <v>-1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-1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-1</v>
      </c>
      <c r="AT130">
        <v>-1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 t="s">
        <v>176</v>
      </c>
      <c r="BB130" t="s">
        <v>176</v>
      </c>
      <c r="BC130" t="s">
        <v>176</v>
      </c>
      <c r="BD130" t="s">
        <v>176</v>
      </c>
      <c r="BE130" t="s">
        <v>176</v>
      </c>
      <c r="BF130" t="s">
        <v>176</v>
      </c>
      <c r="BG130" t="s">
        <v>176</v>
      </c>
      <c r="BH130" t="s">
        <v>176</v>
      </c>
      <c r="BI130" t="s">
        <v>176</v>
      </c>
      <c r="BJ130" t="s">
        <v>176</v>
      </c>
      <c r="BK130" t="s">
        <v>176</v>
      </c>
      <c r="BL130" t="s">
        <v>176</v>
      </c>
      <c r="BM130" t="s">
        <v>176</v>
      </c>
      <c r="BN130" t="s">
        <v>176</v>
      </c>
      <c r="BO130" t="s">
        <v>176</v>
      </c>
      <c r="BP130" t="s">
        <v>176</v>
      </c>
      <c r="BQ130" t="s">
        <v>176</v>
      </c>
      <c r="BR130" t="s">
        <v>176</v>
      </c>
      <c r="BS130" t="s">
        <v>176</v>
      </c>
      <c r="BT130" t="s">
        <v>176</v>
      </c>
      <c r="BU130">
        <v>0.97609999999999997</v>
      </c>
      <c r="BV130" t="s">
        <v>176</v>
      </c>
      <c r="BW130" t="s">
        <v>176</v>
      </c>
      <c r="BX130">
        <v>0</v>
      </c>
      <c r="BY130">
        <v>0</v>
      </c>
      <c r="BZ130">
        <v>85</v>
      </c>
      <c r="CA130">
        <v>2</v>
      </c>
      <c r="CB130">
        <v>1</v>
      </c>
      <c r="CC130">
        <v>3</v>
      </c>
      <c r="CD130">
        <v>0.48</v>
      </c>
      <c r="CE130">
        <v>1.87</v>
      </c>
      <c r="CF130" t="s">
        <v>176</v>
      </c>
      <c r="CG130" t="s">
        <v>176</v>
      </c>
      <c r="CH130" t="s">
        <v>176</v>
      </c>
      <c r="CI130" t="s">
        <v>176</v>
      </c>
      <c r="CJ130" t="s">
        <v>176</v>
      </c>
      <c r="CK130" t="s">
        <v>176</v>
      </c>
      <c r="CL130" t="s">
        <v>176</v>
      </c>
      <c r="CM130" t="s">
        <v>176</v>
      </c>
      <c r="CN130" t="s">
        <v>176</v>
      </c>
      <c r="CO130" t="s">
        <v>176</v>
      </c>
      <c r="CP130" t="s">
        <v>176</v>
      </c>
      <c r="CQ130" t="s">
        <v>176</v>
      </c>
      <c r="CR130" t="s">
        <v>176</v>
      </c>
      <c r="CS130" t="s">
        <v>176</v>
      </c>
      <c r="CT130" t="s">
        <v>176</v>
      </c>
      <c r="CU130" t="s">
        <v>176</v>
      </c>
      <c r="CV130" t="s">
        <v>176</v>
      </c>
      <c r="CW130" t="s">
        <v>176</v>
      </c>
      <c r="CX130" t="s">
        <v>176</v>
      </c>
      <c r="CY130" t="s">
        <v>176</v>
      </c>
      <c r="CZ130" t="s">
        <v>176</v>
      </c>
      <c r="DA130" t="s">
        <v>176</v>
      </c>
      <c r="DB130" t="s">
        <v>176</v>
      </c>
      <c r="DC130" t="s">
        <v>176</v>
      </c>
      <c r="DD130" t="s">
        <v>176</v>
      </c>
      <c r="DE130" t="s">
        <v>176</v>
      </c>
      <c r="DF130" t="s">
        <v>176</v>
      </c>
      <c r="DG130" t="s">
        <v>176</v>
      </c>
      <c r="DH130" t="s">
        <v>1129</v>
      </c>
    </row>
    <row r="131" spans="1:112" x14ac:dyDescent="0.25">
      <c r="A131" t="s">
        <v>740</v>
      </c>
      <c r="B131" t="s">
        <v>356</v>
      </c>
      <c r="C131" t="s">
        <v>388</v>
      </c>
      <c r="D131" t="s">
        <v>354</v>
      </c>
      <c r="E131" t="s">
        <v>176</v>
      </c>
      <c r="F131" s="42" t="s">
        <v>1101</v>
      </c>
      <c r="G131" t="s">
        <v>365</v>
      </c>
      <c r="H131" t="s">
        <v>359</v>
      </c>
      <c r="I131" t="s">
        <v>363</v>
      </c>
      <c r="J131" t="s">
        <v>176</v>
      </c>
      <c r="K131" t="s">
        <v>386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-1</v>
      </c>
      <c r="R131">
        <v>-1</v>
      </c>
      <c r="S131">
        <v>-1</v>
      </c>
      <c r="T131">
        <v>1</v>
      </c>
      <c r="U131">
        <v>-1</v>
      </c>
      <c r="V131">
        <v>-1</v>
      </c>
      <c r="W131">
        <v>-1</v>
      </c>
      <c r="X131">
        <v>1</v>
      </c>
      <c r="Y131">
        <v>1</v>
      </c>
      <c r="Z131">
        <v>0</v>
      </c>
      <c r="AA131">
        <v>-1</v>
      </c>
      <c r="AB131">
        <v>0</v>
      </c>
      <c r="AC131">
        <v>-1</v>
      </c>
      <c r="AD131">
        <v>-1</v>
      </c>
      <c r="AE131">
        <v>-1</v>
      </c>
      <c r="AF131">
        <v>0</v>
      </c>
      <c r="AG131">
        <v>1</v>
      </c>
      <c r="AH131">
        <v>1</v>
      </c>
      <c r="AI131">
        <v>0</v>
      </c>
      <c r="AJ131">
        <v>-1</v>
      </c>
      <c r="AK131">
        <v>0</v>
      </c>
      <c r="AL131">
        <v>0</v>
      </c>
      <c r="AM131">
        <v>1</v>
      </c>
      <c r="AN131">
        <v>-1</v>
      </c>
      <c r="AO131">
        <v>0</v>
      </c>
      <c r="AP131">
        <v>0</v>
      </c>
      <c r="AQ131">
        <v>-1</v>
      </c>
      <c r="AR131">
        <v>-1</v>
      </c>
      <c r="AS131">
        <v>0</v>
      </c>
      <c r="AT131">
        <v>-1</v>
      </c>
      <c r="AU131">
        <v>-1</v>
      </c>
      <c r="AV131">
        <v>1</v>
      </c>
      <c r="AW131">
        <v>0</v>
      </c>
      <c r="AX131">
        <v>-1</v>
      </c>
      <c r="AY131">
        <v>0</v>
      </c>
      <c r="AZ131">
        <v>0</v>
      </c>
      <c r="BA131" t="s">
        <v>343</v>
      </c>
      <c r="BB131" t="s">
        <v>343</v>
      </c>
      <c r="BC131" t="s">
        <v>385</v>
      </c>
      <c r="BD131" t="s">
        <v>343</v>
      </c>
      <c r="BE131" t="s">
        <v>343</v>
      </c>
      <c r="BF131" t="s">
        <v>343</v>
      </c>
      <c r="BG131" t="s">
        <v>343</v>
      </c>
      <c r="BH131" t="s">
        <v>343</v>
      </c>
      <c r="BI131" t="s">
        <v>343</v>
      </c>
      <c r="BJ131" t="s">
        <v>343</v>
      </c>
      <c r="BK131" t="s">
        <v>343</v>
      </c>
      <c r="BL131" t="s">
        <v>343</v>
      </c>
      <c r="BM131" t="s">
        <v>343</v>
      </c>
      <c r="BN131" t="s">
        <v>343</v>
      </c>
      <c r="BO131" t="s">
        <v>343</v>
      </c>
      <c r="BP131" t="s">
        <v>343</v>
      </c>
      <c r="BQ131" t="s">
        <v>343</v>
      </c>
      <c r="BR131" t="s">
        <v>739</v>
      </c>
      <c r="BS131" t="s">
        <v>343</v>
      </c>
      <c r="BT131" t="s">
        <v>176</v>
      </c>
      <c r="BU131">
        <v>29.77</v>
      </c>
      <c r="BV131" t="s">
        <v>176</v>
      </c>
      <c r="BW131" t="s">
        <v>176</v>
      </c>
      <c r="BX131">
        <v>0</v>
      </c>
      <c r="BY131">
        <v>0</v>
      </c>
      <c r="BZ131">
        <v>85</v>
      </c>
      <c r="CA131">
        <v>3</v>
      </c>
      <c r="CB131">
        <v>2</v>
      </c>
      <c r="CC131">
        <v>5</v>
      </c>
      <c r="CD131">
        <v>0.3</v>
      </c>
      <c r="CE131">
        <v>3.62</v>
      </c>
      <c r="CF131">
        <v>442</v>
      </c>
      <c r="CG131">
        <v>0.84389140299999998</v>
      </c>
      <c r="CH131" t="s">
        <v>176</v>
      </c>
      <c r="CI131" t="s">
        <v>176</v>
      </c>
      <c r="CJ131" t="s">
        <v>176</v>
      </c>
      <c r="CK131" t="s">
        <v>176</v>
      </c>
      <c r="CL131" t="s">
        <v>176</v>
      </c>
      <c r="CM131" t="s">
        <v>176</v>
      </c>
      <c r="CN131" t="s">
        <v>176</v>
      </c>
      <c r="CO131" t="s">
        <v>176</v>
      </c>
      <c r="CP131" t="s">
        <v>176</v>
      </c>
      <c r="CQ131" t="s">
        <v>176</v>
      </c>
      <c r="CR131" t="s">
        <v>176</v>
      </c>
      <c r="CS131" t="s">
        <v>176</v>
      </c>
      <c r="CT131" t="s">
        <v>176</v>
      </c>
      <c r="CU131" t="s">
        <v>176</v>
      </c>
      <c r="CV131" t="s">
        <v>176</v>
      </c>
      <c r="CW131" t="s">
        <v>176</v>
      </c>
      <c r="CX131" t="s">
        <v>176</v>
      </c>
      <c r="CY131" t="s">
        <v>176</v>
      </c>
      <c r="CZ131" t="s">
        <v>176</v>
      </c>
      <c r="DA131" t="s">
        <v>176</v>
      </c>
      <c r="DB131" t="s">
        <v>176</v>
      </c>
      <c r="DC131" t="s">
        <v>176</v>
      </c>
      <c r="DD131" t="s">
        <v>176</v>
      </c>
      <c r="DE131" s="47">
        <v>4.7210299999999997E-2</v>
      </c>
      <c r="DF131" s="47">
        <v>0.776824034</v>
      </c>
      <c r="DG131" s="47">
        <v>0.98907103799999996</v>
      </c>
      <c r="DH131" t="s">
        <v>1129</v>
      </c>
    </row>
    <row r="132" spans="1:112" x14ac:dyDescent="0.25">
      <c r="A132" t="s">
        <v>738</v>
      </c>
      <c r="B132" t="s">
        <v>356</v>
      </c>
      <c r="C132" t="s">
        <v>355</v>
      </c>
      <c r="D132" t="s">
        <v>354</v>
      </c>
      <c r="E132" t="s">
        <v>353</v>
      </c>
      <c r="F132" s="42" t="s">
        <v>1101</v>
      </c>
      <c r="G132" t="s">
        <v>352</v>
      </c>
      <c r="H132" t="s">
        <v>351</v>
      </c>
      <c r="I132" t="s">
        <v>176</v>
      </c>
      <c r="J132" t="s">
        <v>176</v>
      </c>
      <c r="K132" t="s">
        <v>348</v>
      </c>
      <c r="L132">
        <v>0</v>
      </c>
      <c r="M132">
        <v>0</v>
      </c>
      <c r="N132">
        <v>1</v>
      </c>
      <c r="O132">
        <v>-1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-1</v>
      </c>
      <c r="V132">
        <v>0</v>
      </c>
      <c r="W132">
        <v>0</v>
      </c>
      <c r="X132">
        <v>1</v>
      </c>
      <c r="Y132">
        <v>0</v>
      </c>
      <c r="Z132">
        <v>-1</v>
      </c>
      <c r="AA132">
        <v>0</v>
      </c>
      <c r="AB132">
        <v>-1</v>
      </c>
      <c r="AC132">
        <v>-1</v>
      </c>
      <c r="AD132">
        <v>-1</v>
      </c>
      <c r="AE132">
        <v>0</v>
      </c>
      <c r="AF132">
        <v>0</v>
      </c>
      <c r="AG132">
        <v>-1</v>
      </c>
      <c r="AH132">
        <v>0</v>
      </c>
      <c r="AI132">
        <v>1</v>
      </c>
      <c r="AJ132">
        <v>-1</v>
      </c>
      <c r="AK132">
        <v>0</v>
      </c>
      <c r="AL132">
        <v>0</v>
      </c>
      <c r="AM132">
        <v>-1</v>
      </c>
      <c r="AN132">
        <v>-1</v>
      </c>
      <c r="AO132">
        <v>-1</v>
      </c>
      <c r="AP132">
        <v>-1</v>
      </c>
      <c r="AQ132">
        <v>0</v>
      </c>
      <c r="AR132">
        <v>-1</v>
      </c>
      <c r="AS132">
        <v>0</v>
      </c>
      <c r="AT132">
        <v>0</v>
      </c>
      <c r="AU132">
        <v>1</v>
      </c>
      <c r="AV132">
        <v>-1</v>
      </c>
      <c r="AW132">
        <v>1</v>
      </c>
      <c r="AX132">
        <v>0</v>
      </c>
      <c r="AY132">
        <v>1</v>
      </c>
      <c r="AZ132">
        <v>1</v>
      </c>
      <c r="BA132" t="s">
        <v>737</v>
      </c>
      <c r="BB132" t="s">
        <v>399</v>
      </c>
      <c r="BC132" t="s">
        <v>343</v>
      </c>
      <c r="BD132" t="s">
        <v>343</v>
      </c>
      <c r="BE132" t="s">
        <v>343</v>
      </c>
      <c r="BF132" t="s">
        <v>343</v>
      </c>
      <c r="BG132" t="s">
        <v>343</v>
      </c>
      <c r="BH132" t="s">
        <v>343</v>
      </c>
      <c r="BI132" t="s">
        <v>343</v>
      </c>
      <c r="BJ132" t="s">
        <v>343</v>
      </c>
      <c r="BK132" t="s">
        <v>343</v>
      </c>
      <c r="BL132" t="s">
        <v>343</v>
      </c>
      <c r="BM132" t="s">
        <v>343</v>
      </c>
      <c r="BN132" t="s">
        <v>343</v>
      </c>
      <c r="BO132" t="s">
        <v>343</v>
      </c>
      <c r="BP132" t="s">
        <v>343</v>
      </c>
      <c r="BQ132" t="s">
        <v>343</v>
      </c>
      <c r="BR132" t="s">
        <v>736</v>
      </c>
      <c r="BS132" t="s">
        <v>343</v>
      </c>
      <c r="BT132" t="s">
        <v>176</v>
      </c>
      <c r="BU132">
        <v>6.9238</v>
      </c>
      <c r="BV132" t="s">
        <v>176</v>
      </c>
      <c r="BW132" t="s">
        <v>176</v>
      </c>
      <c r="BX132">
        <v>0</v>
      </c>
      <c r="BY132">
        <v>0</v>
      </c>
      <c r="BZ132">
        <v>85</v>
      </c>
      <c r="CA132">
        <v>2</v>
      </c>
      <c r="CB132">
        <v>1</v>
      </c>
      <c r="CC132">
        <v>3</v>
      </c>
      <c r="CD132">
        <v>0.57999999999999996</v>
      </c>
      <c r="CE132">
        <v>2.6</v>
      </c>
      <c r="CF132">
        <v>400</v>
      </c>
      <c r="CG132">
        <v>0.78249999999999997</v>
      </c>
      <c r="CH132">
        <v>62</v>
      </c>
      <c r="CI132">
        <v>63</v>
      </c>
      <c r="CJ132" t="s">
        <v>1003</v>
      </c>
      <c r="CK132" t="s">
        <v>1001</v>
      </c>
      <c r="CL132" t="s">
        <v>1014</v>
      </c>
      <c r="CM132" t="s">
        <v>1014</v>
      </c>
      <c r="CN132" t="s">
        <v>993</v>
      </c>
      <c r="CO132" t="s">
        <v>1001</v>
      </c>
      <c r="CP132" t="s">
        <v>1000</v>
      </c>
      <c r="CQ132" t="s">
        <v>999</v>
      </c>
      <c r="CR132" t="s">
        <v>998</v>
      </c>
      <c r="CS132" t="s">
        <v>998</v>
      </c>
      <c r="CT132" t="s">
        <v>997</v>
      </c>
      <c r="CU132" t="s">
        <v>997</v>
      </c>
      <c r="CV132" t="s">
        <v>996</v>
      </c>
      <c r="CW132" t="s">
        <v>995</v>
      </c>
      <c r="CX132" t="s">
        <v>994</v>
      </c>
      <c r="CY132" t="s">
        <v>993</v>
      </c>
      <c r="CZ132" t="s">
        <v>992</v>
      </c>
      <c r="DA132">
        <v>13</v>
      </c>
      <c r="DB132">
        <v>0</v>
      </c>
      <c r="DC132">
        <v>0</v>
      </c>
      <c r="DD132" t="s">
        <v>994</v>
      </c>
      <c r="DE132" s="47">
        <v>4.0358744000000002E-2</v>
      </c>
      <c r="DF132" s="47">
        <v>0.64573990999999997</v>
      </c>
      <c r="DG132" s="47">
        <v>0.96</v>
      </c>
      <c r="DH132" t="s">
        <v>1129</v>
      </c>
    </row>
    <row r="133" spans="1:112" x14ac:dyDescent="0.25">
      <c r="A133" t="s">
        <v>735</v>
      </c>
      <c r="B133" t="s">
        <v>356</v>
      </c>
      <c r="C133" t="s">
        <v>176</v>
      </c>
      <c r="D133" t="s">
        <v>354</v>
      </c>
      <c r="E133" t="s">
        <v>353</v>
      </c>
      <c r="F133" t="s">
        <v>176</v>
      </c>
      <c r="G133" t="s">
        <v>352</v>
      </c>
      <c r="H133" t="s">
        <v>359</v>
      </c>
      <c r="I133" t="s">
        <v>358</v>
      </c>
      <c r="J133" t="s">
        <v>176</v>
      </c>
      <c r="K133" t="s">
        <v>176</v>
      </c>
      <c r="L133">
        <v>0</v>
      </c>
      <c r="M133">
        <v>0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-1</v>
      </c>
      <c r="U133">
        <v>0</v>
      </c>
      <c r="V133">
        <v>-1</v>
      </c>
      <c r="W133">
        <v>-1</v>
      </c>
      <c r="X133">
        <v>1</v>
      </c>
      <c r="Y133">
        <v>1</v>
      </c>
      <c r="Z133">
        <v>1</v>
      </c>
      <c r="AA133">
        <v>0</v>
      </c>
      <c r="AB133">
        <v>-1</v>
      </c>
      <c r="AC133">
        <v>-1</v>
      </c>
      <c r="AD133">
        <v>0</v>
      </c>
      <c r="AE133">
        <v>-1</v>
      </c>
      <c r="AF133">
        <v>-1</v>
      </c>
      <c r="AG133">
        <v>0</v>
      </c>
      <c r="AH133">
        <v>-1</v>
      </c>
      <c r="AI133">
        <v>1</v>
      </c>
      <c r="AJ133">
        <v>0</v>
      </c>
      <c r="AK133">
        <v>-1</v>
      </c>
      <c r="AL133">
        <v>0</v>
      </c>
      <c r="AM133">
        <v>-1</v>
      </c>
      <c r="AN133">
        <v>0</v>
      </c>
      <c r="AO133">
        <v>0</v>
      </c>
      <c r="AP133">
        <v>0</v>
      </c>
      <c r="AQ133">
        <v>-1</v>
      </c>
      <c r="AR133">
        <v>-1</v>
      </c>
      <c r="AS133">
        <v>-1</v>
      </c>
      <c r="AT133">
        <v>0</v>
      </c>
      <c r="AU133">
        <v>0</v>
      </c>
      <c r="AV133">
        <v>-1</v>
      </c>
      <c r="AW133">
        <v>1</v>
      </c>
      <c r="AX133">
        <v>-1</v>
      </c>
      <c r="AY133">
        <v>1</v>
      </c>
      <c r="AZ133">
        <v>0</v>
      </c>
      <c r="BA133" t="s">
        <v>176</v>
      </c>
      <c r="BB133" t="s">
        <v>176</v>
      </c>
      <c r="BC133" t="s">
        <v>176</v>
      </c>
      <c r="BD133" t="s">
        <v>176</v>
      </c>
      <c r="BE133" t="s">
        <v>176</v>
      </c>
      <c r="BF133" t="s">
        <v>176</v>
      </c>
      <c r="BG133" t="s">
        <v>176</v>
      </c>
      <c r="BH133" t="s">
        <v>176</v>
      </c>
      <c r="BI133" t="s">
        <v>176</v>
      </c>
      <c r="BJ133" t="s">
        <v>176</v>
      </c>
      <c r="BK133" t="s">
        <v>176</v>
      </c>
      <c r="BL133" t="s">
        <v>176</v>
      </c>
      <c r="BM133" t="s">
        <v>176</v>
      </c>
      <c r="BN133" t="s">
        <v>176</v>
      </c>
      <c r="BO133" t="s">
        <v>176</v>
      </c>
      <c r="BP133" t="s">
        <v>176</v>
      </c>
      <c r="BQ133" t="s">
        <v>176</v>
      </c>
      <c r="BR133" t="s">
        <v>176</v>
      </c>
      <c r="BS133" t="s">
        <v>176</v>
      </c>
      <c r="BT133" t="s">
        <v>176</v>
      </c>
      <c r="BU133">
        <v>5.6497000000000002</v>
      </c>
      <c r="BV133" t="s">
        <v>176</v>
      </c>
      <c r="BW133" t="s">
        <v>176</v>
      </c>
      <c r="BX133">
        <v>0</v>
      </c>
      <c r="BY133">
        <v>0</v>
      </c>
      <c r="BZ133">
        <v>85</v>
      </c>
      <c r="CA133">
        <v>1</v>
      </c>
      <c r="CB133">
        <v>1</v>
      </c>
      <c r="CC133">
        <v>2</v>
      </c>
      <c r="CD133">
        <v>0.77</v>
      </c>
      <c r="CE133">
        <v>3.72</v>
      </c>
      <c r="CF133" t="s">
        <v>176</v>
      </c>
      <c r="CG133" t="s">
        <v>176</v>
      </c>
      <c r="CH133">
        <v>65</v>
      </c>
      <c r="CI133">
        <v>65</v>
      </c>
      <c r="CJ133" t="s">
        <v>1006</v>
      </c>
      <c r="CK133" t="s">
        <v>1001</v>
      </c>
      <c r="CL133" t="s">
        <v>1014</v>
      </c>
      <c r="CM133" t="s">
        <v>1014</v>
      </c>
      <c r="CN133">
        <v>8</v>
      </c>
      <c r="CO133" t="s">
        <v>1001</v>
      </c>
      <c r="CP133" t="s">
        <v>1000</v>
      </c>
      <c r="CQ133" t="s">
        <v>999</v>
      </c>
      <c r="CR133" t="s">
        <v>1061</v>
      </c>
      <c r="CS133" t="s">
        <v>1026</v>
      </c>
      <c r="CT133" t="s">
        <v>1073</v>
      </c>
      <c r="CU133" t="s">
        <v>1029</v>
      </c>
      <c r="CV133" t="s">
        <v>1028</v>
      </c>
      <c r="CW133" t="s">
        <v>1028</v>
      </c>
      <c r="CX133" t="s">
        <v>994</v>
      </c>
      <c r="CY133" t="s">
        <v>993</v>
      </c>
      <c r="CZ133" t="s">
        <v>992</v>
      </c>
      <c r="DA133">
        <v>6</v>
      </c>
      <c r="DB133">
        <v>0</v>
      </c>
      <c r="DC133">
        <v>0</v>
      </c>
      <c r="DD133" t="s">
        <v>994</v>
      </c>
      <c r="DE133" t="s">
        <v>176</v>
      </c>
      <c r="DF133" t="s">
        <v>176</v>
      </c>
      <c r="DG133" t="s">
        <v>176</v>
      </c>
      <c r="DH133" t="s">
        <v>1129</v>
      </c>
    </row>
    <row r="134" spans="1:112" x14ac:dyDescent="0.25">
      <c r="A134" t="s">
        <v>264</v>
      </c>
      <c r="B134" t="s">
        <v>356</v>
      </c>
      <c r="C134" t="s">
        <v>176</v>
      </c>
      <c r="D134" t="s">
        <v>367</v>
      </c>
      <c r="E134" t="s">
        <v>176</v>
      </c>
      <c r="F134" t="s">
        <v>176</v>
      </c>
      <c r="G134" t="s">
        <v>352</v>
      </c>
      <c r="H134" t="s">
        <v>359</v>
      </c>
      <c r="I134" t="s">
        <v>387</v>
      </c>
      <c r="J134" t="s">
        <v>176</v>
      </c>
      <c r="K134" t="s">
        <v>176</v>
      </c>
      <c r="L134">
        <v>1</v>
      </c>
      <c r="M134">
        <v>0</v>
      </c>
      <c r="N134">
        <v>1</v>
      </c>
      <c r="O134">
        <v>0</v>
      </c>
      <c r="P134">
        <v>0</v>
      </c>
      <c r="Q134">
        <v>1</v>
      </c>
      <c r="R134">
        <v>1</v>
      </c>
      <c r="S134">
        <v>1</v>
      </c>
      <c r="T134">
        <v>2</v>
      </c>
      <c r="U134">
        <v>0</v>
      </c>
      <c r="V134">
        <v>0</v>
      </c>
      <c r="W134">
        <v>0</v>
      </c>
      <c r="X134">
        <v>2</v>
      </c>
      <c r="Y134">
        <v>2</v>
      </c>
      <c r="Z134">
        <v>0</v>
      </c>
      <c r="AA134">
        <v>-2</v>
      </c>
      <c r="AB134">
        <v>0</v>
      </c>
      <c r="AC134">
        <v>0</v>
      </c>
      <c r="AD134">
        <v>0</v>
      </c>
      <c r="AE134">
        <v>-1</v>
      </c>
      <c r="AF134">
        <v>0</v>
      </c>
      <c r="AG134">
        <v>0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-1</v>
      </c>
      <c r="AN134">
        <v>0</v>
      </c>
      <c r="AO134">
        <v>1</v>
      </c>
      <c r="AP134">
        <v>1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2</v>
      </c>
      <c r="AW134">
        <v>1</v>
      </c>
      <c r="AX134">
        <v>1</v>
      </c>
      <c r="AY134">
        <v>0</v>
      </c>
      <c r="AZ134">
        <v>0</v>
      </c>
      <c r="BA134" t="s">
        <v>176</v>
      </c>
      <c r="BB134" t="s">
        <v>176</v>
      </c>
      <c r="BC134" t="s">
        <v>176</v>
      </c>
      <c r="BD134" t="s">
        <v>176</v>
      </c>
      <c r="BE134" t="s">
        <v>176</v>
      </c>
      <c r="BF134" t="s">
        <v>176</v>
      </c>
      <c r="BG134" t="s">
        <v>176</v>
      </c>
      <c r="BH134" t="s">
        <v>176</v>
      </c>
      <c r="BI134" t="s">
        <v>176</v>
      </c>
      <c r="BJ134" t="s">
        <v>176</v>
      </c>
      <c r="BK134" t="s">
        <v>176</v>
      </c>
      <c r="BL134" t="s">
        <v>176</v>
      </c>
      <c r="BM134" t="s">
        <v>176</v>
      </c>
      <c r="BN134" t="s">
        <v>176</v>
      </c>
      <c r="BO134" t="s">
        <v>176</v>
      </c>
      <c r="BP134" t="s">
        <v>176</v>
      </c>
      <c r="BQ134" t="s">
        <v>176</v>
      </c>
      <c r="BR134" t="s">
        <v>176</v>
      </c>
      <c r="BS134" t="s">
        <v>176</v>
      </c>
      <c r="BT134" t="s">
        <v>176</v>
      </c>
      <c r="BU134">
        <v>72.961399999999998</v>
      </c>
      <c r="BV134" t="s">
        <v>176</v>
      </c>
      <c r="BW134" t="s">
        <v>176</v>
      </c>
      <c r="BX134">
        <v>1</v>
      </c>
      <c r="BY134">
        <v>0</v>
      </c>
      <c r="BZ134">
        <v>85</v>
      </c>
      <c r="CA134">
        <v>0</v>
      </c>
      <c r="CB134">
        <v>0</v>
      </c>
      <c r="CC134">
        <v>0</v>
      </c>
      <c r="CD134">
        <v>0.91</v>
      </c>
      <c r="CE134">
        <v>2.2000000000000002</v>
      </c>
      <c r="CF134" t="s">
        <v>176</v>
      </c>
      <c r="CG134" t="s">
        <v>176</v>
      </c>
      <c r="CH134" t="s">
        <v>176</v>
      </c>
      <c r="CI134" t="s">
        <v>176</v>
      </c>
      <c r="CJ134" t="s">
        <v>176</v>
      </c>
      <c r="CK134" t="s">
        <v>176</v>
      </c>
      <c r="CL134" t="s">
        <v>176</v>
      </c>
      <c r="CM134" t="s">
        <v>176</v>
      </c>
      <c r="CN134" t="s">
        <v>176</v>
      </c>
      <c r="CO134" t="s">
        <v>176</v>
      </c>
      <c r="CP134" t="s">
        <v>176</v>
      </c>
      <c r="CQ134" t="s">
        <v>176</v>
      </c>
      <c r="CR134" t="s">
        <v>176</v>
      </c>
      <c r="CS134" t="s">
        <v>176</v>
      </c>
      <c r="CT134" t="s">
        <v>176</v>
      </c>
      <c r="CU134" t="s">
        <v>176</v>
      </c>
      <c r="CV134" t="s">
        <v>176</v>
      </c>
      <c r="CW134" t="s">
        <v>176</v>
      </c>
      <c r="CX134" t="s">
        <v>176</v>
      </c>
      <c r="CY134" t="s">
        <v>176</v>
      </c>
      <c r="CZ134" t="s">
        <v>176</v>
      </c>
      <c r="DA134" t="s">
        <v>176</v>
      </c>
      <c r="DB134" t="s">
        <v>176</v>
      </c>
      <c r="DC134" t="s">
        <v>176</v>
      </c>
      <c r="DD134" t="s">
        <v>176</v>
      </c>
      <c r="DE134" t="s">
        <v>176</v>
      </c>
      <c r="DF134" t="s">
        <v>176</v>
      </c>
      <c r="DG134" t="s">
        <v>176</v>
      </c>
      <c r="DH134" t="s">
        <v>1129</v>
      </c>
    </row>
    <row r="135" spans="1:112" x14ac:dyDescent="0.25">
      <c r="A135" t="s">
        <v>734</v>
      </c>
      <c r="B135" t="s">
        <v>356</v>
      </c>
      <c r="C135" t="s">
        <v>388</v>
      </c>
      <c r="D135" t="s">
        <v>367</v>
      </c>
      <c r="E135" t="s">
        <v>366</v>
      </c>
      <c r="F135" s="42" t="s">
        <v>1101</v>
      </c>
      <c r="G135" t="s">
        <v>352</v>
      </c>
      <c r="H135" t="s">
        <v>379</v>
      </c>
      <c r="I135" t="s">
        <v>350</v>
      </c>
      <c r="J135" t="s">
        <v>378</v>
      </c>
      <c r="K135" t="s">
        <v>373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-1</v>
      </c>
      <c r="Y135">
        <v>0</v>
      </c>
      <c r="Z135">
        <v>0</v>
      </c>
      <c r="AA135">
        <v>-2</v>
      </c>
      <c r="AB135">
        <v>0</v>
      </c>
      <c r="AC135">
        <v>-1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-1</v>
      </c>
      <c r="AK135">
        <v>0</v>
      </c>
      <c r="AL135">
        <v>0</v>
      </c>
      <c r="AM135">
        <v>-1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-1</v>
      </c>
      <c r="AT135">
        <v>0</v>
      </c>
      <c r="AU135">
        <v>0</v>
      </c>
      <c r="AV135">
        <v>-1</v>
      </c>
      <c r="AW135">
        <v>0</v>
      </c>
      <c r="AX135">
        <v>0</v>
      </c>
      <c r="AY135">
        <v>0</v>
      </c>
      <c r="AZ135">
        <v>0</v>
      </c>
      <c r="BA135" t="s">
        <v>343</v>
      </c>
      <c r="BB135" t="s">
        <v>343</v>
      </c>
      <c r="BC135" t="s">
        <v>385</v>
      </c>
      <c r="BD135" t="s">
        <v>343</v>
      </c>
      <c r="BE135" t="s">
        <v>343</v>
      </c>
      <c r="BF135" t="s">
        <v>733</v>
      </c>
      <c r="BG135" t="s">
        <v>343</v>
      </c>
      <c r="BH135" t="s">
        <v>343</v>
      </c>
      <c r="BI135" t="s">
        <v>343</v>
      </c>
      <c r="BJ135" t="s">
        <v>343</v>
      </c>
      <c r="BK135" t="s">
        <v>343</v>
      </c>
      <c r="BL135" t="s">
        <v>343</v>
      </c>
      <c r="BM135" t="s">
        <v>732</v>
      </c>
      <c r="BN135" t="s">
        <v>343</v>
      </c>
      <c r="BO135" t="s">
        <v>343</v>
      </c>
      <c r="BP135" t="s">
        <v>343</v>
      </c>
      <c r="BQ135" t="s">
        <v>343</v>
      </c>
      <c r="BR135" t="s">
        <v>343</v>
      </c>
      <c r="BS135" t="s">
        <v>343</v>
      </c>
      <c r="BT135" t="s">
        <v>392</v>
      </c>
      <c r="BU135">
        <v>19.593599999999999</v>
      </c>
      <c r="BV135">
        <v>-0.65686941300000001</v>
      </c>
      <c r="BW135">
        <v>-1.436616745</v>
      </c>
      <c r="BX135">
        <v>0</v>
      </c>
      <c r="BY135">
        <v>10</v>
      </c>
      <c r="BZ135">
        <v>90</v>
      </c>
      <c r="CA135">
        <v>1</v>
      </c>
      <c r="CB135">
        <v>1</v>
      </c>
      <c r="CC135">
        <v>2</v>
      </c>
      <c r="CD135">
        <v>0.92</v>
      </c>
      <c r="CE135">
        <v>1.92</v>
      </c>
      <c r="CF135">
        <v>993</v>
      </c>
      <c r="CG135">
        <v>0.90332326299999999</v>
      </c>
      <c r="CH135">
        <v>54</v>
      </c>
      <c r="CI135">
        <v>56</v>
      </c>
      <c r="CJ135" t="s">
        <v>1003</v>
      </c>
      <c r="CK135" t="s">
        <v>1001</v>
      </c>
      <c r="CL135" t="s">
        <v>1014</v>
      </c>
      <c r="CM135" t="s">
        <v>1014</v>
      </c>
      <c r="CN135">
        <v>0.8</v>
      </c>
      <c r="CO135" t="s">
        <v>1021</v>
      </c>
      <c r="CP135" t="s">
        <v>1053</v>
      </c>
      <c r="CQ135" t="s">
        <v>1032</v>
      </c>
      <c r="CR135" t="s">
        <v>998</v>
      </c>
      <c r="CS135" t="s">
        <v>998</v>
      </c>
      <c r="CT135" t="s">
        <v>997</v>
      </c>
      <c r="CU135" t="s">
        <v>997</v>
      </c>
      <c r="CV135" t="s">
        <v>1041</v>
      </c>
      <c r="CW135" t="s">
        <v>1040</v>
      </c>
      <c r="CX135" t="s">
        <v>1004</v>
      </c>
      <c r="CY135" t="s">
        <v>993</v>
      </c>
      <c r="CZ135" t="s">
        <v>1007</v>
      </c>
      <c r="DA135">
        <v>907</v>
      </c>
      <c r="DB135">
        <v>320</v>
      </c>
      <c r="DC135">
        <v>1</v>
      </c>
      <c r="DD135" t="s">
        <v>1004</v>
      </c>
      <c r="DE135" s="47">
        <v>4.7348485000000003E-2</v>
      </c>
      <c r="DF135" s="47">
        <v>0.81060606099999999</v>
      </c>
      <c r="DG135" s="47">
        <v>0.98390804600000004</v>
      </c>
      <c r="DH135" t="s">
        <v>1126</v>
      </c>
    </row>
    <row r="136" spans="1:112" x14ac:dyDescent="0.25">
      <c r="A136" t="s">
        <v>731</v>
      </c>
      <c r="B136" t="s">
        <v>356</v>
      </c>
      <c r="C136" t="s">
        <v>355</v>
      </c>
      <c r="D136" t="s">
        <v>367</v>
      </c>
      <c r="E136" t="s">
        <v>381</v>
      </c>
      <c r="F136" s="42" t="s">
        <v>1101</v>
      </c>
      <c r="G136" t="s">
        <v>380</v>
      </c>
      <c r="H136" t="s">
        <v>379</v>
      </c>
      <c r="I136" t="s">
        <v>363</v>
      </c>
      <c r="J136" t="s">
        <v>176</v>
      </c>
      <c r="K136" t="s">
        <v>361</v>
      </c>
      <c r="L136">
        <v>0</v>
      </c>
      <c r="M136">
        <v>0</v>
      </c>
      <c r="N136">
        <v>1</v>
      </c>
      <c r="O136">
        <v>-1</v>
      </c>
      <c r="P136">
        <v>-1</v>
      </c>
      <c r="Q136">
        <v>-1</v>
      </c>
      <c r="R136">
        <v>-1</v>
      </c>
      <c r="S136">
        <v>-1</v>
      </c>
      <c r="T136">
        <v>1</v>
      </c>
      <c r="U136">
        <v>0</v>
      </c>
      <c r="V136">
        <v>1</v>
      </c>
      <c r="W136">
        <v>1</v>
      </c>
      <c r="X136">
        <v>-1</v>
      </c>
      <c r="Y136">
        <v>1</v>
      </c>
      <c r="Z136">
        <v>-1</v>
      </c>
      <c r="AA136">
        <v>-2</v>
      </c>
      <c r="AB136">
        <v>-2</v>
      </c>
      <c r="AC136">
        <v>1</v>
      </c>
      <c r="AD136">
        <v>-1</v>
      </c>
      <c r="AE136">
        <v>1</v>
      </c>
      <c r="AF136">
        <v>1</v>
      </c>
      <c r="AG136">
        <v>1</v>
      </c>
      <c r="AH136">
        <v>-1</v>
      </c>
      <c r="AI136">
        <v>1</v>
      </c>
      <c r="AJ136">
        <v>1</v>
      </c>
      <c r="AK136">
        <v>1</v>
      </c>
      <c r="AL136">
        <v>-1</v>
      </c>
      <c r="AM136">
        <v>-1</v>
      </c>
      <c r="AN136">
        <v>0</v>
      </c>
      <c r="AO136">
        <v>0</v>
      </c>
      <c r="AP136">
        <v>0</v>
      </c>
      <c r="AQ136">
        <v>1</v>
      </c>
      <c r="AR136">
        <v>1</v>
      </c>
      <c r="AS136">
        <v>1</v>
      </c>
      <c r="AT136">
        <v>-1</v>
      </c>
      <c r="AU136">
        <v>-1</v>
      </c>
      <c r="AV136">
        <v>-1</v>
      </c>
      <c r="AW136">
        <v>1</v>
      </c>
      <c r="AX136">
        <v>-1</v>
      </c>
      <c r="AY136">
        <v>1</v>
      </c>
      <c r="AZ136">
        <v>-1</v>
      </c>
      <c r="BA136" t="s">
        <v>343</v>
      </c>
      <c r="BB136" t="s">
        <v>399</v>
      </c>
      <c r="BC136" t="s">
        <v>343</v>
      </c>
      <c r="BD136" t="s">
        <v>343</v>
      </c>
      <c r="BE136" t="s">
        <v>343</v>
      </c>
      <c r="BF136" t="s">
        <v>343</v>
      </c>
      <c r="BG136" t="s">
        <v>343</v>
      </c>
      <c r="BH136" t="s">
        <v>343</v>
      </c>
      <c r="BI136" t="s">
        <v>343</v>
      </c>
      <c r="BJ136" t="s">
        <v>343</v>
      </c>
      <c r="BK136" t="s">
        <v>343</v>
      </c>
      <c r="BL136" t="s">
        <v>343</v>
      </c>
      <c r="BM136" t="s">
        <v>343</v>
      </c>
      <c r="BN136" t="s">
        <v>343</v>
      </c>
      <c r="BO136" t="s">
        <v>343</v>
      </c>
      <c r="BP136" t="s">
        <v>343</v>
      </c>
      <c r="BQ136" t="s">
        <v>343</v>
      </c>
      <c r="BR136" t="s">
        <v>343</v>
      </c>
      <c r="BS136" t="s">
        <v>343</v>
      </c>
      <c r="BT136" t="s">
        <v>176</v>
      </c>
      <c r="BU136">
        <v>5.4432</v>
      </c>
      <c r="BV136" t="s">
        <v>176</v>
      </c>
      <c r="BW136" t="s">
        <v>176</v>
      </c>
      <c r="BX136">
        <v>0</v>
      </c>
      <c r="BY136">
        <v>0</v>
      </c>
      <c r="BZ136">
        <v>90</v>
      </c>
      <c r="CA136">
        <v>1</v>
      </c>
      <c r="CB136">
        <v>1</v>
      </c>
      <c r="CC136">
        <v>2</v>
      </c>
      <c r="CD136">
        <v>0.7</v>
      </c>
      <c r="CE136">
        <v>1.62</v>
      </c>
      <c r="CF136">
        <v>214</v>
      </c>
      <c r="CG136">
        <v>0.80841121500000002</v>
      </c>
      <c r="CH136">
        <v>69</v>
      </c>
      <c r="CI136">
        <v>71</v>
      </c>
      <c r="CJ136" t="s">
        <v>1003</v>
      </c>
      <c r="CK136" t="s">
        <v>1001</v>
      </c>
      <c r="CL136" t="s">
        <v>1014</v>
      </c>
      <c r="CM136" t="s">
        <v>1014</v>
      </c>
      <c r="CN136">
        <v>2.8</v>
      </c>
      <c r="CO136" t="s">
        <v>1001</v>
      </c>
      <c r="CP136" t="s">
        <v>1044</v>
      </c>
      <c r="CQ136" t="s">
        <v>1019</v>
      </c>
      <c r="CR136" t="s">
        <v>1018</v>
      </c>
      <c r="CS136" t="s">
        <v>1017</v>
      </c>
      <c r="CT136" t="s">
        <v>997</v>
      </c>
      <c r="CU136" t="s">
        <v>997</v>
      </c>
      <c r="CV136" t="s">
        <v>1045</v>
      </c>
      <c r="CW136" t="s">
        <v>1008</v>
      </c>
      <c r="CX136" t="s">
        <v>1015</v>
      </c>
      <c r="CY136" t="s">
        <v>993</v>
      </c>
      <c r="CZ136" t="s">
        <v>1007</v>
      </c>
      <c r="DA136">
        <v>828</v>
      </c>
      <c r="DB136">
        <v>321</v>
      </c>
      <c r="DC136">
        <v>1</v>
      </c>
      <c r="DD136" t="s">
        <v>1015</v>
      </c>
      <c r="DE136" s="47">
        <v>7.2072072000000001E-2</v>
      </c>
      <c r="DF136" s="47">
        <v>0.66666666699999999</v>
      </c>
      <c r="DG136" s="47">
        <v>0.93670886099999995</v>
      </c>
      <c r="DH136" t="s">
        <v>1129</v>
      </c>
    </row>
    <row r="137" spans="1:112" x14ac:dyDescent="0.25">
      <c r="A137" t="s">
        <v>730</v>
      </c>
      <c r="B137" t="s">
        <v>356</v>
      </c>
      <c r="C137" t="s">
        <v>368</v>
      </c>
      <c r="D137" t="s">
        <v>367</v>
      </c>
      <c r="E137" t="s">
        <v>366</v>
      </c>
      <c r="F137" s="42" t="s">
        <v>1102</v>
      </c>
      <c r="G137" t="s">
        <v>352</v>
      </c>
      <c r="H137" t="s">
        <v>359</v>
      </c>
      <c r="I137" t="s">
        <v>358</v>
      </c>
      <c r="J137" t="s">
        <v>176</v>
      </c>
      <c r="K137" t="s">
        <v>348</v>
      </c>
      <c r="L137">
        <v>0</v>
      </c>
      <c r="M137">
        <v>0</v>
      </c>
      <c r="N137">
        <v>-1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1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-1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0</v>
      </c>
      <c r="AM137">
        <v>-1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-1</v>
      </c>
      <c r="AX137">
        <v>0</v>
      </c>
      <c r="AY137">
        <v>0</v>
      </c>
      <c r="AZ137">
        <v>0</v>
      </c>
      <c r="BA137" t="s">
        <v>343</v>
      </c>
      <c r="BB137" t="s">
        <v>343</v>
      </c>
      <c r="BC137" t="s">
        <v>343</v>
      </c>
      <c r="BD137" t="s">
        <v>343</v>
      </c>
      <c r="BE137" t="s">
        <v>343</v>
      </c>
      <c r="BF137" t="s">
        <v>343</v>
      </c>
      <c r="BG137" t="s">
        <v>343</v>
      </c>
      <c r="BH137" t="s">
        <v>343</v>
      </c>
      <c r="BI137" t="s">
        <v>343</v>
      </c>
      <c r="BJ137" t="s">
        <v>343</v>
      </c>
      <c r="BK137" t="s">
        <v>343</v>
      </c>
      <c r="BL137" t="s">
        <v>343</v>
      </c>
      <c r="BM137" t="s">
        <v>343</v>
      </c>
      <c r="BN137" t="s">
        <v>343</v>
      </c>
      <c r="BO137" t="s">
        <v>343</v>
      </c>
      <c r="BP137" t="s">
        <v>729</v>
      </c>
      <c r="BQ137" t="s">
        <v>343</v>
      </c>
      <c r="BR137" t="s">
        <v>343</v>
      </c>
      <c r="BS137" t="s">
        <v>343</v>
      </c>
      <c r="BT137" t="s">
        <v>176</v>
      </c>
      <c r="BU137">
        <v>4.8399000000000001</v>
      </c>
      <c r="BV137" t="s">
        <v>176</v>
      </c>
      <c r="BW137" t="s">
        <v>176</v>
      </c>
      <c r="BX137">
        <v>0</v>
      </c>
      <c r="BY137">
        <v>0</v>
      </c>
      <c r="BZ137">
        <v>95</v>
      </c>
      <c r="CA137">
        <v>0</v>
      </c>
      <c r="CB137">
        <v>0</v>
      </c>
      <c r="CC137">
        <v>0</v>
      </c>
      <c r="CD137">
        <v>1</v>
      </c>
      <c r="CE137">
        <v>1.98</v>
      </c>
      <c r="CF137">
        <v>46</v>
      </c>
      <c r="CG137">
        <v>0.41304347800000002</v>
      </c>
      <c r="CH137">
        <v>57</v>
      </c>
      <c r="CI137">
        <v>58</v>
      </c>
      <c r="CJ137" t="s">
        <v>1003</v>
      </c>
      <c r="CK137" t="s">
        <v>1001</v>
      </c>
      <c r="CL137" t="s">
        <v>1014</v>
      </c>
      <c r="CM137" t="s">
        <v>1014</v>
      </c>
      <c r="CN137">
        <v>29</v>
      </c>
      <c r="CO137" t="s">
        <v>1021</v>
      </c>
      <c r="CP137" t="s">
        <v>1024</v>
      </c>
      <c r="CQ137" t="s">
        <v>999</v>
      </c>
      <c r="CR137" t="s">
        <v>998</v>
      </c>
      <c r="CS137" t="s">
        <v>998</v>
      </c>
      <c r="CT137" t="s">
        <v>997</v>
      </c>
      <c r="CU137" t="s">
        <v>997</v>
      </c>
      <c r="CV137" t="s">
        <v>1023</v>
      </c>
      <c r="CW137" t="s">
        <v>995</v>
      </c>
      <c r="CX137" t="s">
        <v>1004</v>
      </c>
      <c r="CY137" t="s">
        <v>993</v>
      </c>
      <c r="CZ137" t="s">
        <v>1007</v>
      </c>
      <c r="DA137">
        <v>263</v>
      </c>
      <c r="DB137">
        <v>189</v>
      </c>
      <c r="DC137">
        <v>1</v>
      </c>
      <c r="DD137" t="s">
        <v>1004</v>
      </c>
      <c r="DE137" s="47">
        <v>0</v>
      </c>
      <c r="DF137" s="47">
        <v>0.21052631599999999</v>
      </c>
      <c r="DG137" s="47">
        <v>0.5</v>
      </c>
      <c r="DH137" t="s">
        <v>1129</v>
      </c>
    </row>
    <row r="138" spans="1:112" x14ac:dyDescent="0.25">
      <c r="A138" t="s">
        <v>728</v>
      </c>
      <c r="B138" t="s">
        <v>356</v>
      </c>
      <c r="C138" t="s">
        <v>374</v>
      </c>
      <c r="D138" t="s">
        <v>367</v>
      </c>
      <c r="E138" t="s">
        <v>418</v>
      </c>
      <c r="F138" s="42" t="s">
        <v>1101</v>
      </c>
      <c r="G138" t="s">
        <v>352</v>
      </c>
      <c r="H138" t="s">
        <v>351</v>
      </c>
      <c r="I138" t="s">
        <v>358</v>
      </c>
      <c r="J138" t="s">
        <v>378</v>
      </c>
      <c r="K138" t="s">
        <v>373</v>
      </c>
      <c r="L138">
        <v>1</v>
      </c>
      <c r="M138">
        <v>0</v>
      </c>
      <c r="N138">
        <v>1</v>
      </c>
      <c r="O138">
        <v>-1</v>
      </c>
      <c r="P138">
        <v>1</v>
      </c>
      <c r="Q138">
        <v>-1</v>
      </c>
      <c r="R138">
        <v>-1</v>
      </c>
      <c r="S138">
        <v>-1</v>
      </c>
      <c r="T138">
        <v>-1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2</v>
      </c>
      <c r="AA138">
        <v>-1</v>
      </c>
      <c r="AB138">
        <v>-1</v>
      </c>
      <c r="AC138">
        <v>-1</v>
      </c>
      <c r="AD138">
        <v>-1</v>
      </c>
      <c r="AE138">
        <v>1</v>
      </c>
      <c r="AF138">
        <v>-1</v>
      </c>
      <c r="AG138">
        <v>-1</v>
      </c>
      <c r="AH138">
        <v>0</v>
      </c>
      <c r="AI138">
        <v>1</v>
      </c>
      <c r="AJ138">
        <v>-1</v>
      </c>
      <c r="AK138">
        <v>-1</v>
      </c>
      <c r="AL138">
        <v>1</v>
      </c>
      <c r="AM138">
        <v>-1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-1</v>
      </c>
      <c r="AU138">
        <v>1</v>
      </c>
      <c r="AV138">
        <v>1</v>
      </c>
      <c r="AW138">
        <v>1</v>
      </c>
      <c r="AX138">
        <v>-1</v>
      </c>
      <c r="AY138">
        <v>1</v>
      </c>
      <c r="AZ138">
        <v>1</v>
      </c>
      <c r="BA138" t="s">
        <v>343</v>
      </c>
      <c r="BB138" t="s">
        <v>343</v>
      </c>
      <c r="BC138" t="s">
        <v>343</v>
      </c>
      <c r="BD138" t="s">
        <v>343</v>
      </c>
      <c r="BE138" t="s">
        <v>343</v>
      </c>
      <c r="BF138" t="s">
        <v>727</v>
      </c>
      <c r="BG138" t="s">
        <v>343</v>
      </c>
      <c r="BH138" t="s">
        <v>343</v>
      </c>
      <c r="BI138" t="s">
        <v>343</v>
      </c>
      <c r="BJ138" t="s">
        <v>343</v>
      </c>
      <c r="BK138" t="s">
        <v>343</v>
      </c>
      <c r="BL138" t="s">
        <v>343</v>
      </c>
      <c r="BM138" t="s">
        <v>343</v>
      </c>
      <c r="BN138" t="s">
        <v>343</v>
      </c>
      <c r="BO138" t="s">
        <v>343</v>
      </c>
      <c r="BP138" t="s">
        <v>343</v>
      </c>
      <c r="BQ138" t="s">
        <v>343</v>
      </c>
      <c r="BR138" t="s">
        <v>343</v>
      </c>
      <c r="BS138" t="s">
        <v>343</v>
      </c>
      <c r="BT138" t="s">
        <v>176</v>
      </c>
      <c r="BU138">
        <v>10.303000000000001</v>
      </c>
      <c r="BV138">
        <v>-0.80999223600000003</v>
      </c>
      <c r="BW138">
        <v>-1.108951639</v>
      </c>
      <c r="BX138">
        <v>1</v>
      </c>
      <c r="BY138">
        <v>2</v>
      </c>
      <c r="BZ138">
        <v>98</v>
      </c>
      <c r="CA138">
        <v>0</v>
      </c>
      <c r="CB138">
        <v>0</v>
      </c>
      <c r="CC138">
        <v>0</v>
      </c>
      <c r="CD138">
        <v>0.93</v>
      </c>
      <c r="CE138">
        <v>2.64</v>
      </c>
      <c r="CF138">
        <v>651</v>
      </c>
      <c r="CG138">
        <v>0.87250384000000003</v>
      </c>
      <c r="CH138">
        <v>69</v>
      </c>
      <c r="CI138">
        <v>77</v>
      </c>
      <c r="CJ138" t="s">
        <v>1003</v>
      </c>
      <c r="CK138" t="s">
        <v>1001</v>
      </c>
      <c r="CL138" t="s">
        <v>1014</v>
      </c>
      <c r="CM138" t="s">
        <v>1014</v>
      </c>
      <c r="CN138">
        <v>4.9000000000000004</v>
      </c>
      <c r="CO138" t="s">
        <v>1021</v>
      </c>
      <c r="CP138" t="s">
        <v>1024</v>
      </c>
      <c r="CQ138" t="s">
        <v>999</v>
      </c>
      <c r="CR138" t="s">
        <v>998</v>
      </c>
      <c r="CS138" t="s">
        <v>998</v>
      </c>
      <c r="CT138" t="s">
        <v>997</v>
      </c>
      <c r="CU138" t="s">
        <v>997</v>
      </c>
      <c r="CV138" t="s">
        <v>1023</v>
      </c>
      <c r="CW138" t="s">
        <v>995</v>
      </c>
      <c r="CX138" t="s">
        <v>1034</v>
      </c>
      <c r="CY138" t="s">
        <v>1072</v>
      </c>
      <c r="CZ138" t="s">
        <v>1007</v>
      </c>
      <c r="DA138">
        <v>2889</v>
      </c>
      <c r="DB138">
        <v>247</v>
      </c>
      <c r="DC138">
        <v>1</v>
      </c>
      <c r="DD138" t="s">
        <v>1034</v>
      </c>
      <c r="DE138" s="47">
        <v>4.2296072999999997E-2</v>
      </c>
      <c r="DF138" s="47">
        <v>0.78851963700000005</v>
      </c>
      <c r="DG138" s="47">
        <v>0.94909090900000004</v>
      </c>
      <c r="DH138" t="s">
        <v>1129</v>
      </c>
    </row>
    <row r="139" spans="1:112" x14ac:dyDescent="0.25">
      <c r="A139" t="s">
        <v>263</v>
      </c>
      <c r="B139" t="s">
        <v>356</v>
      </c>
      <c r="C139" t="s">
        <v>374</v>
      </c>
      <c r="D139" t="s">
        <v>367</v>
      </c>
      <c r="E139" t="s">
        <v>366</v>
      </c>
      <c r="F139" s="42" t="s">
        <v>1101</v>
      </c>
      <c r="G139" t="s">
        <v>365</v>
      </c>
      <c r="H139" t="s">
        <v>379</v>
      </c>
      <c r="I139" t="s">
        <v>363</v>
      </c>
      <c r="J139" t="s">
        <v>466</v>
      </c>
      <c r="K139" t="s">
        <v>408</v>
      </c>
      <c r="L139">
        <v>0</v>
      </c>
      <c r="M139">
        <v>0</v>
      </c>
      <c r="N139">
        <v>1</v>
      </c>
      <c r="O139">
        <v>1</v>
      </c>
      <c r="P139">
        <v>0</v>
      </c>
      <c r="Q139">
        <v>0</v>
      </c>
      <c r="R139">
        <v>0</v>
      </c>
      <c r="S139">
        <v>1</v>
      </c>
      <c r="T139">
        <v>1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-2</v>
      </c>
      <c r="AB139">
        <v>-1</v>
      </c>
      <c r="AC139">
        <v>0</v>
      </c>
      <c r="AD139">
        <v>-1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-1</v>
      </c>
      <c r="AU139">
        <v>-1</v>
      </c>
      <c r="AV139">
        <v>1</v>
      </c>
      <c r="AW139">
        <v>1</v>
      </c>
      <c r="AX139">
        <v>-1</v>
      </c>
      <c r="AY139">
        <v>0</v>
      </c>
      <c r="AZ139">
        <v>0</v>
      </c>
      <c r="BA139" t="s">
        <v>343</v>
      </c>
      <c r="BB139" t="s">
        <v>559</v>
      </c>
      <c r="BC139" t="s">
        <v>343</v>
      </c>
      <c r="BD139" t="s">
        <v>343</v>
      </c>
      <c r="BE139" t="s">
        <v>343</v>
      </c>
      <c r="BF139" t="s">
        <v>726</v>
      </c>
      <c r="BG139" t="s">
        <v>343</v>
      </c>
      <c r="BH139" t="s">
        <v>343</v>
      </c>
      <c r="BI139" t="s">
        <v>343</v>
      </c>
      <c r="BJ139" t="s">
        <v>343</v>
      </c>
      <c r="BK139" t="s">
        <v>725</v>
      </c>
      <c r="BL139" t="s">
        <v>343</v>
      </c>
      <c r="BM139" t="s">
        <v>343</v>
      </c>
      <c r="BN139" t="s">
        <v>343</v>
      </c>
      <c r="BO139" t="s">
        <v>343</v>
      </c>
      <c r="BP139" t="s">
        <v>343</v>
      </c>
      <c r="BQ139" t="s">
        <v>455</v>
      </c>
      <c r="BR139" t="s">
        <v>343</v>
      </c>
      <c r="BS139" t="s">
        <v>724</v>
      </c>
      <c r="BT139" t="s">
        <v>176</v>
      </c>
      <c r="BU139">
        <v>4.7138</v>
      </c>
      <c r="BV139">
        <v>0.59125345299999998</v>
      </c>
      <c r="BW139">
        <v>0.203309142</v>
      </c>
      <c r="BX139">
        <v>0</v>
      </c>
      <c r="BY139">
        <v>0</v>
      </c>
      <c r="BZ139">
        <v>95</v>
      </c>
      <c r="CA139">
        <v>1</v>
      </c>
      <c r="CB139">
        <v>1</v>
      </c>
      <c r="CC139">
        <v>2</v>
      </c>
      <c r="CD139">
        <v>0.55000000000000004</v>
      </c>
      <c r="CE139">
        <v>3.1</v>
      </c>
      <c r="CF139">
        <v>3703</v>
      </c>
      <c r="CG139">
        <v>0.87820685899999995</v>
      </c>
      <c r="CH139">
        <v>82</v>
      </c>
      <c r="CI139">
        <v>85</v>
      </c>
      <c r="CJ139" t="s">
        <v>1006</v>
      </c>
      <c r="CK139" t="s">
        <v>1001</v>
      </c>
      <c r="CL139" t="s">
        <v>1005</v>
      </c>
      <c r="CM139" t="s">
        <v>1005</v>
      </c>
      <c r="CN139">
        <v>2.5</v>
      </c>
      <c r="CO139" t="s">
        <v>993</v>
      </c>
      <c r="CP139" t="s">
        <v>1019</v>
      </c>
      <c r="CQ139" t="s">
        <v>1019</v>
      </c>
      <c r="CR139" t="s">
        <v>998</v>
      </c>
      <c r="CS139" t="s">
        <v>998</v>
      </c>
      <c r="CT139" t="s">
        <v>997</v>
      </c>
      <c r="CU139" t="s">
        <v>997</v>
      </c>
      <c r="CV139" t="s">
        <v>995</v>
      </c>
      <c r="CW139" t="s">
        <v>995</v>
      </c>
      <c r="CX139" t="s">
        <v>1004</v>
      </c>
      <c r="CY139" t="s">
        <v>993</v>
      </c>
      <c r="CZ139" t="s">
        <v>1007</v>
      </c>
      <c r="DA139">
        <v>1026</v>
      </c>
      <c r="DB139">
        <v>34</v>
      </c>
      <c r="DC139">
        <v>0</v>
      </c>
      <c r="DD139" t="s">
        <v>1004</v>
      </c>
      <c r="DE139" s="47">
        <v>4.4190664999999997E-2</v>
      </c>
      <c r="DF139" s="47">
        <v>0.80536246300000003</v>
      </c>
      <c r="DG139" s="47">
        <v>0.99631449599999999</v>
      </c>
      <c r="DH139" t="s">
        <v>1129</v>
      </c>
    </row>
    <row r="140" spans="1:112" x14ac:dyDescent="0.25">
      <c r="A140" t="s">
        <v>723</v>
      </c>
      <c r="B140" t="s">
        <v>356</v>
      </c>
      <c r="C140" t="s">
        <v>374</v>
      </c>
      <c r="D140" t="s">
        <v>367</v>
      </c>
      <c r="E140" t="s">
        <v>418</v>
      </c>
      <c r="F140" s="42" t="s">
        <v>1101</v>
      </c>
      <c r="G140" t="s">
        <v>352</v>
      </c>
      <c r="H140" t="s">
        <v>351</v>
      </c>
      <c r="I140" t="s">
        <v>350</v>
      </c>
      <c r="J140" t="s">
        <v>349</v>
      </c>
      <c r="K140" t="s">
        <v>373</v>
      </c>
      <c r="L140">
        <v>0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-1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-1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0</v>
      </c>
      <c r="AM140">
        <v>0</v>
      </c>
      <c r="AN140">
        <v>0</v>
      </c>
      <c r="AO140">
        <v>-1</v>
      </c>
      <c r="AP140">
        <v>-1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2</v>
      </c>
      <c r="AX140">
        <v>0</v>
      </c>
      <c r="AY140">
        <v>0</v>
      </c>
      <c r="AZ140">
        <v>1</v>
      </c>
      <c r="BA140" t="s">
        <v>722</v>
      </c>
      <c r="BB140" t="s">
        <v>343</v>
      </c>
      <c r="BC140" t="s">
        <v>343</v>
      </c>
      <c r="BD140" t="s">
        <v>343</v>
      </c>
      <c r="BE140" t="s">
        <v>343</v>
      </c>
      <c r="BF140" t="s">
        <v>721</v>
      </c>
      <c r="BG140" t="s">
        <v>343</v>
      </c>
      <c r="BH140" t="s">
        <v>343</v>
      </c>
      <c r="BI140" t="s">
        <v>343</v>
      </c>
      <c r="BJ140" t="s">
        <v>343</v>
      </c>
      <c r="BK140" t="s">
        <v>343</v>
      </c>
      <c r="BL140" t="s">
        <v>343</v>
      </c>
      <c r="BM140" t="s">
        <v>720</v>
      </c>
      <c r="BN140" t="s">
        <v>343</v>
      </c>
      <c r="BO140" t="s">
        <v>343</v>
      </c>
      <c r="BP140" t="s">
        <v>343</v>
      </c>
      <c r="BQ140" t="s">
        <v>343</v>
      </c>
      <c r="BR140" t="s">
        <v>343</v>
      </c>
      <c r="BS140" t="s">
        <v>343</v>
      </c>
      <c r="BT140" t="s">
        <v>176</v>
      </c>
      <c r="BU140">
        <v>7.4557000000000002</v>
      </c>
      <c r="BV140">
        <v>0.46358807800000001</v>
      </c>
      <c r="BW140">
        <v>0.68838344200000001</v>
      </c>
      <c r="BX140">
        <v>2</v>
      </c>
      <c r="BY140">
        <v>10</v>
      </c>
      <c r="BZ140">
        <v>90</v>
      </c>
      <c r="CA140">
        <v>1</v>
      </c>
      <c r="CB140">
        <v>1</v>
      </c>
      <c r="CC140">
        <v>2</v>
      </c>
      <c r="CD140">
        <v>0.63</v>
      </c>
      <c r="CE140">
        <v>1.97</v>
      </c>
      <c r="CF140">
        <v>1859</v>
      </c>
      <c r="CG140">
        <v>0.89564281899999998</v>
      </c>
      <c r="CH140">
        <v>84</v>
      </c>
      <c r="CI140">
        <v>85</v>
      </c>
      <c r="CJ140" t="s">
        <v>1006</v>
      </c>
      <c r="CK140" t="s">
        <v>1001</v>
      </c>
      <c r="CL140" t="s">
        <v>1014</v>
      </c>
      <c r="CM140" t="s">
        <v>1014</v>
      </c>
      <c r="CN140">
        <v>14</v>
      </c>
      <c r="CO140" t="s">
        <v>1001</v>
      </c>
      <c r="CP140" t="s">
        <v>1000</v>
      </c>
      <c r="CQ140" t="s">
        <v>999</v>
      </c>
      <c r="CR140" t="s">
        <v>1046</v>
      </c>
      <c r="CS140" t="s">
        <v>1017</v>
      </c>
      <c r="CT140" t="s">
        <v>997</v>
      </c>
      <c r="CU140" t="s">
        <v>997</v>
      </c>
      <c r="CV140" t="s">
        <v>1009</v>
      </c>
      <c r="CW140" t="s">
        <v>1008</v>
      </c>
      <c r="CX140" t="s">
        <v>1034</v>
      </c>
      <c r="CY140" t="s">
        <v>1067</v>
      </c>
      <c r="CZ140" t="s">
        <v>1007</v>
      </c>
      <c r="DA140">
        <v>447</v>
      </c>
      <c r="DB140">
        <v>41</v>
      </c>
      <c r="DC140">
        <v>1</v>
      </c>
      <c r="DD140" t="s">
        <v>1034</v>
      </c>
      <c r="DE140" s="47">
        <v>3.6803364999999998E-2</v>
      </c>
      <c r="DF140" s="47">
        <v>0.83911671899999996</v>
      </c>
      <c r="DG140" s="47">
        <v>0.982758621</v>
      </c>
      <c r="DH140" t="s">
        <v>1129</v>
      </c>
    </row>
    <row r="141" spans="1:112" x14ac:dyDescent="0.25">
      <c r="A141" t="s">
        <v>719</v>
      </c>
      <c r="B141" t="s">
        <v>356</v>
      </c>
      <c r="C141" t="s">
        <v>355</v>
      </c>
      <c r="D141" t="s">
        <v>367</v>
      </c>
      <c r="E141" t="s">
        <v>366</v>
      </c>
      <c r="F141" s="42" t="s">
        <v>1101</v>
      </c>
      <c r="G141" t="s">
        <v>365</v>
      </c>
      <c r="H141" t="s">
        <v>359</v>
      </c>
      <c r="I141" t="s">
        <v>350</v>
      </c>
      <c r="J141" t="s">
        <v>176</v>
      </c>
      <c r="K141" t="s">
        <v>402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</v>
      </c>
      <c r="AX141">
        <v>0</v>
      </c>
      <c r="AY141">
        <v>1</v>
      </c>
      <c r="AZ141">
        <v>0</v>
      </c>
      <c r="BA141" t="s">
        <v>343</v>
      </c>
      <c r="BB141" t="s">
        <v>346</v>
      </c>
      <c r="BC141" t="s">
        <v>343</v>
      </c>
      <c r="BD141" t="s">
        <v>343</v>
      </c>
      <c r="BE141" t="s">
        <v>343</v>
      </c>
      <c r="BF141" t="s">
        <v>343</v>
      </c>
      <c r="BG141" t="s">
        <v>343</v>
      </c>
      <c r="BH141" t="s">
        <v>343</v>
      </c>
      <c r="BI141" t="s">
        <v>343</v>
      </c>
      <c r="BJ141" t="s">
        <v>343</v>
      </c>
      <c r="BK141" t="s">
        <v>343</v>
      </c>
      <c r="BL141" t="s">
        <v>343</v>
      </c>
      <c r="BM141" t="s">
        <v>343</v>
      </c>
      <c r="BN141" t="s">
        <v>343</v>
      </c>
      <c r="BO141" t="s">
        <v>343</v>
      </c>
      <c r="BP141" t="s">
        <v>343</v>
      </c>
      <c r="BQ141" t="s">
        <v>343</v>
      </c>
      <c r="BR141" t="s">
        <v>343</v>
      </c>
      <c r="BS141" t="s">
        <v>343</v>
      </c>
      <c r="BT141" t="s">
        <v>176</v>
      </c>
      <c r="BU141">
        <v>20.855799999999999</v>
      </c>
      <c r="BV141" t="s">
        <v>176</v>
      </c>
      <c r="BW141" t="s">
        <v>176</v>
      </c>
      <c r="BX141">
        <v>1</v>
      </c>
      <c r="BY141">
        <v>5</v>
      </c>
      <c r="BZ141">
        <v>90</v>
      </c>
      <c r="CA141">
        <v>1</v>
      </c>
      <c r="CB141">
        <v>1</v>
      </c>
      <c r="CC141">
        <v>2</v>
      </c>
      <c r="CD141">
        <v>0.34</v>
      </c>
      <c r="CE141">
        <v>2.13</v>
      </c>
      <c r="CF141">
        <v>948</v>
      </c>
      <c r="CG141">
        <v>0.89873417700000002</v>
      </c>
      <c r="CH141">
        <v>48</v>
      </c>
      <c r="CI141">
        <v>50</v>
      </c>
      <c r="CJ141" t="s">
        <v>1003</v>
      </c>
      <c r="CK141" t="s">
        <v>1001</v>
      </c>
      <c r="CL141" t="s">
        <v>1014</v>
      </c>
      <c r="CM141" t="s">
        <v>1014</v>
      </c>
      <c r="CN141" t="s">
        <v>993</v>
      </c>
      <c r="CO141" t="s">
        <v>993</v>
      </c>
      <c r="CP141" t="s">
        <v>1065</v>
      </c>
      <c r="CQ141" t="s">
        <v>1026</v>
      </c>
      <c r="CR141" t="s">
        <v>998</v>
      </c>
      <c r="CS141" t="s">
        <v>998</v>
      </c>
      <c r="CT141" t="s">
        <v>997</v>
      </c>
      <c r="CU141" t="s">
        <v>997</v>
      </c>
      <c r="CV141" t="s">
        <v>1064</v>
      </c>
      <c r="CW141" t="s">
        <v>1064</v>
      </c>
      <c r="CX141" t="s">
        <v>1004</v>
      </c>
      <c r="CY141" t="s">
        <v>993</v>
      </c>
      <c r="CZ141" t="s">
        <v>1007</v>
      </c>
      <c r="DA141">
        <v>817</v>
      </c>
      <c r="DB141">
        <v>348</v>
      </c>
      <c r="DC141">
        <v>1</v>
      </c>
      <c r="DD141" t="s">
        <v>1004</v>
      </c>
      <c r="DE141" s="47">
        <v>3.5225049000000001E-2</v>
      </c>
      <c r="DF141" s="47">
        <v>0.82387475499999996</v>
      </c>
      <c r="DG141" s="47">
        <v>0.99058823500000004</v>
      </c>
      <c r="DH141" t="s">
        <v>1129</v>
      </c>
    </row>
    <row r="142" spans="1:112" x14ac:dyDescent="0.25">
      <c r="A142" t="s">
        <v>718</v>
      </c>
      <c r="B142" t="s">
        <v>356</v>
      </c>
      <c r="C142" t="s">
        <v>388</v>
      </c>
      <c r="D142" t="s">
        <v>367</v>
      </c>
      <c r="E142" t="s">
        <v>418</v>
      </c>
      <c r="F142" s="42" t="s">
        <v>1102</v>
      </c>
      <c r="G142" t="s">
        <v>365</v>
      </c>
      <c r="H142" t="s">
        <v>351</v>
      </c>
      <c r="I142" t="s">
        <v>358</v>
      </c>
      <c r="J142" t="s">
        <v>466</v>
      </c>
      <c r="K142" t="s">
        <v>377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1</v>
      </c>
      <c r="R142">
        <v>1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1</v>
      </c>
      <c r="Z142">
        <v>0</v>
      </c>
      <c r="AA142">
        <v>1</v>
      </c>
      <c r="AB142">
        <v>0</v>
      </c>
      <c r="AC142">
        <v>-1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0</v>
      </c>
      <c r="AJ142">
        <v>1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>
        <v>1</v>
      </c>
      <c r="BA142" t="s">
        <v>343</v>
      </c>
      <c r="BB142" t="s">
        <v>343</v>
      </c>
      <c r="BC142" t="s">
        <v>480</v>
      </c>
      <c r="BD142" t="s">
        <v>343</v>
      </c>
      <c r="BE142" t="s">
        <v>343</v>
      </c>
      <c r="BF142" t="s">
        <v>343</v>
      </c>
      <c r="BG142" t="s">
        <v>343</v>
      </c>
      <c r="BH142" t="s">
        <v>343</v>
      </c>
      <c r="BI142" t="s">
        <v>343</v>
      </c>
      <c r="BJ142" t="s">
        <v>343</v>
      </c>
      <c r="BK142" t="s">
        <v>343</v>
      </c>
      <c r="BL142" t="s">
        <v>343</v>
      </c>
      <c r="BM142" t="s">
        <v>343</v>
      </c>
      <c r="BN142" t="s">
        <v>343</v>
      </c>
      <c r="BO142" t="s">
        <v>343</v>
      </c>
      <c r="BP142" t="s">
        <v>343</v>
      </c>
      <c r="BQ142" t="s">
        <v>343</v>
      </c>
      <c r="BR142" t="s">
        <v>343</v>
      </c>
      <c r="BS142" t="s">
        <v>343</v>
      </c>
      <c r="BT142" t="s">
        <v>176</v>
      </c>
      <c r="BU142">
        <v>8.9719999999999995</v>
      </c>
      <c r="BV142">
        <v>0.19513591</v>
      </c>
      <c r="BW142">
        <v>-3.1382825000000003E-2</v>
      </c>
      <c r="BX142">
        <v>0</v>
      </c>
      <c r="BY142">
        <v>0</v>
      </c>
      <c r="BZ142">
        <v>95</v>
      </c>
      <c r="CA142">
        <v>3</v>
      </c>
      <c r="CB142">
        <v>2</v>
      </c>
      <c r="CC142">
        <v>5</v>
      </c>
      <c r="CD142">
        <v>0.84</v>
      </c>
      <c r="CE142">
        <v>2.2799999999999998</v>
      </c>
      <c r="CF142">
        <v>400</v>
      </c>
      <c r="CG142">
        <v>0.9</v>
      </c>
      <c r="CH142">
        <v>72</v>
      </c>
      <c r="CI142">
        <v>78</v>
      </c>
      <c r="CJ142" t="s">
        <v>1003</v>
      </c>
      <c r="CK142" t="s">
        <v>1001</v>
      </c>
      <c r="CL142" t="s">
        <v>1005</v>
      </c>
      <c r="CM142" t="s">
        <v>1005</v>
      </c>
      <c r="CN142">
        <v>1.95</v>
      </c>
      <c r="CO142" t="s">
        <v>1021</v>
      </c>
      <c r="CP142" t="s">
        <v>1042</v>
      </c>
      <c r="CQ142" t="s">
        <v>1012</v>
      </c>
      <c r="CR142" t="s">
        <v>998</v>
      </c>
      <c r="CS142" t="s">
        <v>998</v>
      </c>
      <c r="CT142" t="s">
        <v>997</v>
      </c>
      <c r="CU142" t="s">
        <v>997</v>
      </c>
      <c r="CV142" t="s">
        <v>1041</v>
      </c>
      <c r="CW142" t="s">
        <v>1040</v>
      </c>
      <c r="CX142" t="s">
        <v>1034</v>
      </c>
      <c r="CY142" t="s">
        <v>1071</v>
      </c>
      <c r="CZ142" t="s">
        <v>1007</v>
      </c>
      <c r="DA142">
        <v>2073</v>
      </c>
      <c r="DB142">
        <v>141</v>
      </c>
      <c r="DC142" t="s">
        <v>993</v>
      </c>
      <c r="DD142" t="s">
        <v>1034</v>
      </c>
      <c r="DE142" s="47">
        <v>0</v>
      </c>
      <c r="DF142" s="47">
        <v>0.15270935999999999</v>
      </c>
      <c r="DG142" s="47">
        <v>0.837837838</v>
      </c>
      <c r="DH142" t="s">
        <v>1129</v>
      </c>
    </row>
    <row r="143" spans="1:112" x14ac:dyDescent="0.25">
      <c r="A143" t="s">
        <v>717</v>
      </c>
      <c r="B143" t="s">
        <v>356</v>
      </c>
      <c r="C143" t="s">
        <v>388</v>
      </c>
      <c r="D143" t="s">
        <v>367</v>
      </c>
      <c r="E143" t="s">
        <v>366</v>
      </c>
      <c r="F143" s="42" t="s">
        <v>1101</v>
      </c>
      <c r="G143" t="s">
        <v>352</v>
      </c>
      <c r="H143" t="s">
        <v>351</v>
      </c>
      <c r="I143" t="s">
        <v>358</v>
      </c>
      <c r="J143" t="s">
        <v>378</v>
      </c>
      <c r="K143" t="s">
        <v>377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-1</v>
      </c>
      <c r="Y143">
        <v>0</v>
      </c>
      <c r="Z143">
        <v>1</v>
      </c>
      <c r="AA143">
        <v>-1</v>
      </c>
      <c r="AB143">
        <v>-1</v>
      </c>
      <c r="AC143">
        <v>-1</v>
      </c>
      <c r="AD143">
        <v>0</v>
      </c>
      <c r="AE143">
        <v>0</v>
      </c>
      <c r="AF143">
        <v>0</v>
      </c>
      <c r="AG143">
        <v>0</v>
      </c>
      <c r="AH143">
        <v>-1</v>
      </c>
      <c r="AI143">
        <v>0</v>
      </c>
      <c r="AJ143">
        <v>0</v>
      </c>
      <c r="AK143">
        <v>0</v>
      </c>
      <c r="AL143">
        <v>0</v>
      </c>
      <c r="AM143">
        <v>-1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-1</v>
      </c>
      <c r="AT143">
        <v>0</v>
      </c>
      <c r="AU143">
        <v>0</v>
      </c>
      <c r="AV143">
        <v>-1</v>
      </c>
      <c r="AW143">
        <v>0</v>
      </c>
      <c r="AX143">
        <v>0</v>
      </c>
      <c r="AY143">
        <v>0</v>
      </c>
      <c r="AZ143">
        <v>0</v>
      </c>
      <c r="BA143" t="s">
        <v>343</v>
      </c>
      <c r="BB143" t="s">
        <v>343</v>
      </c>
      <c r="BC143" t="s">
        <v>385</v>
      </c>
      <c r="BD143" t="s">
        <v>343</v>
      </c>
      <c r="BE143" t="s">
        <v>343</v>
      </c>
      <c r="BF143" t="s">
        <v>343</v>
      </c>
      <c r="BG143" t="s">
        <v>343</v>
      </c>
      <c r="BH143" t="s">
        <v>343</v>
      </c>
      <c r="BI143" t="s">
        <v>343</v>
      </c>
      <c r="BJ143" t="s">
        <v>343</v>
      </c>
      <c r="BK143" t="s">
        <v>375</v>
      </c>
      <c r="BL143" t="s">
        <v>343</v>
      </c>
      <c r="BM143" t="s">
        <v>343</v>
      </c>
      <c r="BN143" t="s">
        <v>343</v>
      </c>
      <c r="BO143" t="s">
        <v>343</v>
      </c>
      <c r="BP143" t="s">
        <v>343</v>
      </c>
      <c r="BQ143" t="s">
        <v>343</v>
      </c>
      <c r="BR143" t="s">
        <v>343</v>
      </c>
      <c r="BS143" t="s">
        <v>343</v>
      </c>
      <c r="BT143" t="s">
        <v>176</v>
      </c>
      <c r="BU143">
        <v>7.7347999999999999</v>
      </c>
      <c r="BV143">
        <v>-0.71381218499999999</v>
      </c>
      <c r="BW143">
        <v>-1.967190861</v>
      </c>
      <c r="BX143">
        <v>1</v>
      </c>
      <c r="BY143">
        <v>2</v>
      </c>
      <c r="BZ143">
        <v>90</v>
      </c>
      <c r="CA143">
        <v>0</v>
      </c>
      <c r="CB143">
        <v>0</v>
      </c>
      <c r="CC143">
        <v>0</v>
      </c>
      <c r="CD143">
        <v>0.93</v>
      </c>
      <c r="CE143">
        <v>1.86</v>
      </c>
      <c r="CF143">
        <v>247</v>
      </c>
      <c r="CG143">
        <v>0.88663967600000004</v>
      </c>
      <c r="CH143">
        <v>55</v>
      </c>
      <c r="CI143">
        <v>55</v>
      </c>
      <c r="CJ143" t="s">
        <v>1006</v>
      </c>
      <c r="CK143" t="s">
        <v>1001</v>
      </c>
      <c r="CL143" t="s">
        <v>1005</v>
      </c>
      <c r="CM143" t="s">
        <v>1005</v>
      </c>
      <c r="CN143">
        <v>6</v>
      </c>
      <c r="CO143" t="s">
        <v>1001</v>
      </c>
      <c r="CP143" t="s">
        <v>1000</v>
      </c>
      <c r="CQ143" t="s">
        <v>999</v>
      </c>
      <c r="CR143" t="s">
        <v>1022</v>
      </c>
      <c r="CS143" t="s">
        <v>1022</v>
      </c>
      <c r="CT143" t="s">
        <v>997</v>
      </c>
      <c r="CU143" t="s">
        <v>997</v>
      </c>
      <c r="CV143" t="s">
        <v>1009</v>
      </c>
      <c r="CW143" t="s">
        <v>1008</v>
      </c>
      <c r="CX143" t="s">
        <v>1004</v>
      </c>
      <c r="CY143" t="s">
        <v>993</v>
      </c>
      <c r="CZ143" t="s">
        <v>1007</v>
      </c>
      <c r="DA143">
        <v>150</v>
      </c>
      <c r="DB143">
        <v>130</v>
      </c>
      <c r="DC143">
        <v>1</v>
      </c>
      <c r="DD143" t="s">
        <v>1004</v>
      </c>
      <c r="DE143" s="47">
        <v>4.5871559999999999E-2</v>
      </c>
      <c r="DF143" s="47">
        <v>0.77981651399999996</v>
      </c>
      <c r="DG143" s="47">
        <v>0.98837209299999995</v>
      </c>
      <c r="DH143" t="s">
        <v>1129</v>
      </c>
    </row>
    <row r="144" spans="1:112" x14ac:dyDescent="0.25">
      <c r="A144" t="s">
        <v>262</v>
      </c>
      <c r="B144" t="s">
        <v>356</v>
      </c>
      <c r="C144" t="s">
        <v>355</v>
      </c>
      <c r="D144" t="s">
        <v>367</v>
      </c>
      <c r="E144" t="s">
        <v>381</v>
      </c>
      <c r="F144" s="42" t="s">
        <v>1101</v>
      </c>
      <c r="G144" t="s">
        <v>365</v>
      </c>
      <c r="H144" t="s">
        <v>379</v>
      </c>
      <c r="I144" t="s">
        <v>387</v>
      </c>
      <c r="J144" t="s">
        <v>176</v>
      </c>
      <c r="K144" t="s">
        <v>408</v>
      </c>
      <c r="L144">
        <v>0</v>
      </c>
      <c r="M144">
        <v>0</v>
      </c>
      <c r="N144">
        <v>1</v>
      </c>
      <c r="O144">
        <v>1</v>
      </c>
      <c r="P144">
        <v>1</v>
      </c>
      <c r="Q144">
        <v>-1</v>
      </c>
      <c r="R144">
        <v>-1</v>
      </c>
      <c r="S144">
        <v>-1</v>
      </c>
      <c r="T144">
        <v>1</v>
      </c>
      <c r="U144">
        <v>-1</v>
      </c>
      <c r="V144">
        <v>-1</v>
      </c>
      <c r="W144">
        <v>-1</v>
      </c>
      <c r="X144">
        <v>1</v>
      </c>
      <c r="Y144">
        <v>0</v>
      </c>
      <c r="Z144">
        <v>1</v>
      </c>
      <c r="AA144">
        <v>-1</v>
      </c>
      <c r="AB144">
        <v>-1</v>
      </c>
      <c r="AC144">
        <v>0</v>
      </c>
      <c r="AD144">
        <v>-1</v>
      </c>
      <c r="AE144">
        <v>-1</v>
      </c>
      <c r="AF144">
        <v>-1</v>
      </c>
      <c r="AG144">
        <v>1</v>
      </c>
      <c r="AH144">
        <v>0</v>
      </c>
      <c r="AI144">
        <v>1</v>
      </c>
      <c r="AJ144">
        <v>0</v>
      </c>
      <c r="AK144">
        <v>-1</v>
      </c>
      <c r="AL144">
        <v>1</v>
      </c>
      <c r="AM144">
        <v>1</v>
      </c>
      <c r="AN144">
        <v>-1</v>
      </c>
      <c r="AO144">
        <v>-1</v>
      </c>
      <c r="AP144">
        <v>-1</v>
      </c>
      <c r="AQ144">
        <v>-1</v>
      </c>
      <c r="AR144">
        <v>-1</v>
      </c>
      <c r="AS144">
        <v>0</v>
      </c>
      <c r="AT144">
        <v>-1</v>
      </c>
      <c r="AU144">
        <v>0</v>
      </c>
      <c r="AV144">
        <v>1</v>
      </c>
      <c r="AW144">
        <v>1</v>
      </c>
      <c r="AX144">
        <v>-1</v>
      </c>
      <c r="AY144">
        <v>1</v>
      </c>
      <c r="AZ144">
        <v>1</v>
      </c>
      <c r="BA144" t="s">
        <v>343</v>
      </c>
      <c r="BB144" t="s">
        <v>399</v>
      </c>
      <c r="BC144" t="s">
        <v>343</v>
      </c>
      <c r="BD144" t="s">
        <v>343</v>
      </c>
      <c r="BE144" t="s">
        <v>343</v>
      </c>
      <c r="BF144" t="s">
        <v>343</v>
      </c>
      <c r="BG144" t="s">
        <v>343</v>
      </c>
      <c r="BH144" t="s">
        <v>343</v>
      </c>
      <c r="BI144" t="s">
        <v>343</v>
      </c>
      <c r="BJ144" t="s">
        <v>343</v>
      </c>
      <c r="BK144" t="s">
        <v>523</v>
      </c>
      <c r="BL144" t="s">
        <v>716</v>
      </c>
      <c r="BM144" t="s">
        <v>343</v>
      </c>
      <c r="BN144" t="s">
        <v>343</v>
      </c>
      <c r="BO144" t="s">
        <v>343</v>
      </c>
      <c r="BP144" t="s">
        <v>343</v>
      </c>
      <c r="BQ144" t="s">
        <v>343</v>
      </c>
      <c r="BR144" t="s">
        <v>343</v>
      </c>
      <c r="BS144" t="s">
        <v>343</v>
      </c>
      <c r="BT144" t="s">
        <v>176</v>
      </c>
      <c r="BU144">
        <v>8.359</v>
      </c>
      <c r="BV144" t="s">
        <v>176</v>
      </c>
      <c r="BW144" t="s">
        <v>176</v>
      </c>
      <c r="BX144">
        <v>0</v>
      </c>
      <c r="BY144">
        <v>0</v>
      </c>
      <c r="BZ144">
        <v>85</v>
      </c>
      <c r="CA144">
        <v>1</v>
      </c>
      <c r="CB144">
        <v>2</v>
      </c>
      <c r="CC144">
        <v>3</v>
      </c>
      <c r="CD144">
        <v>0.76</v>
      </c>
      <c r="CE144">
        <v>1.89</v>
      </c>
      <c r="CF144">
        <v>232</v>
      </c>
      <c r="CG144">
        <v>0.82327586200000002</v>
      </c>
      <c r="CH144">
        <v>66</v>
      </c>
      <c r="CI144">
        <v>73</v>
      </c>
      <c r="CJ144" t="s">
        <v>1006</v>
      </c>
      <c r="CK144" t="s">
        <v>1001</v>
      </c>
      <c r="CL144" t="s">
        <v>1005</v>
      </c>
      <c r="CM144" t="s">
        <v>1005</v>
      </c>
      <c r="CN144">
        <v>2.6</v>
      </c>
      <c r="CO144" t="s">
        <v>993</v>
      </c>
      <c r="CP144" t="s">
        <v>1019</v>
      </c>
      <c r="CQ144" t="s">
        <v>1019</v>
      </c>
      <c r="CR144" t="s">
        <v>998</v>
      </c>
      <c r="CS144" t="s">
        <v>998</v>
      </c>
      <c r="CT144" t="s">
        <v>997</v>
      </c>
      <c r="CU144" t="s">
        <v>997</v>
      </c>
      <c r="CV144" t="s">
        <v>995</v>
      </c>
      <c r="CW144" t="s">
        <v>995</v>
      </c>
      <c r="CX144" t="s">
        <v>1015</v>
      </c>
      <c r="CY144" t="s">
        <v>993</v>
      </c>
      <c r="CZ144" t="s">
        <v>992</v>
      </c>
      <c r="DA144">
        <v>3335</v>
      </c>
      <c r="DB144">
        <v>1096</v>
      </c>
      <c r="DC144">
        <v>0</v>
      </c>
      <c r="DD144" t="s">
        <v>1015</v>
      </c>
      <c r="DE144" s="47">
        <v>5.6603774000000003E-2</v>
      </c>
      <c r="DF144" s="47">
        <v>0.73584905700000003</v>
      </c>
      <c r="DG144" s="47">
        <v>0.97499999999999998</v>
      </c>
      <c r="DH144" t="s">
        <v>1129</v>
      </c>
    </row>
    <row r="145" spans="1:112" x14ac:dyDescent="0.25">
      <c r="A145" t="s">
        <v>715</v>
      </c>
      <c r="B145" t="s">
        <v>356</v>
      </c>
      <c r="C145" t="s">
        <v>388</v>
      </c>
      <c r="D145" t="s">
        <v>367</v>
      </c>
      <c r="E145" t="s">
        <v>418</v>
      </c>
      <c r="F145" s="42" t="s">
        <v>1101</v>
      </c>
      <c r="G145" t="s">
        <v>380</v>
      </c>
      <c r="H145" t="s">
        <v>351</v>
      </c>
      <c r="I145" t="s">
        <v>387</v>
      </c>
      <c r="J145" t="s">
        <v>362</v>
      </c>
      <c r="K145" t="s">
        <v>373</v>
      </c>
      <c r="L145">
        <v>1</v>
      </c>
      <c r="M145">
        <v>0</v>
      </c>
      <c r="N145">
        <v>0</v>
      </c>
      <c r="O145">
        <v>0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0</v>
      </c>
      <c r="V145">
        <v>-1</v>
      </c>
      <c r="W145">
        <v>-1</v>
      </c>
      <c r="X145">
        <v>0</v>
      </c>
      <c r="Y145">
        <v>0</v>
      </c>
      <c r="Z145">
        <v>0</v>
      </c>
      <c r="AA145">
        <v>-1</v>
      </c>
      <c r="AB145">
        <v>0</v>
      </c>
      <c r="AC145">
        <v>-1</v>
      </c>
      <c r="AD145">
        <v>-1</v>
      </c>
      <c r="AE145">
        <v>-1</v>
      </c>
      <c r="AF145">
        <v>-1</v>
      </c>
      <c r="AG145">
        <v>0</v>
      </c>
      <c r="AH145">
        <v>-1</v>
      </c>
      <c r="AI145">
        <v>-1</v>
      </c>
      <c r="AJ145">
        <v>-1</v>
      </c>
      <c r="AK145">
        <v>-1</v>
      </c>
      <c r="AL145">
        <v>-1</v>
      </c>
      <c r="AM145">
        <v>0</v>
      </c>
      <c r="AN145">
        <v>-1</v>
      </c>
      <c r="AO145">
        <v>-1</v>
      </c>
      <c r="AP145">
        <v>-1</v>
      </c>
      <c r="AQ145">
        <v>-1</v>
      </c>
      <c r="AR145">
        <v>-1</v>
      </c>
      <c r="AS145">
        <v>0</v>
      </c>
      <c r="AT145">
        <v>-1</v>
      </c>
      <c r="AU145">
        <v>0</v>
      </c>
      <c r="AV145">
        <v>0</v>
      </c>
      <c r="AW145">
        <v>0</v>
      </c>
      <c r="AX145">
        <v>2</v>
      </c>
      <c r="AY145">
        <v>0</v>
      </c>
      <c r="AZ145">
        <v>-1</v>
      </c>
      <c r="BA145" t="s">
        <v>343</v>
      </c>
      <c r="BB145" t="s">
        <v>343</v>
      </c>
      <c r="BC145" t="s">
        <v>428</v>
      </c>
      <c r="BD145" t="s">
        <v>343</v>
      </c>
      <c r="BE145" t="s">
        <v>343</v>
      </c>
      <c r="BF145" t="s">
        <v>714</v>
      </c>
      <c r="BG145" t="s">
        <v>343</v>
      </c>
      <c r="BH145" t="s">
        <v>343</v>
      </c>
      <c r="BI145" t="s">
        <v>343</v>
      </c>
      <c r="BJ145" t="s">
        <v>343</v>
      </c>
      <c r="BK145" t="s">
        <v>343</v>
      </c>
      <c r="BL145" t="s">
        <v>343</v>
      </c>
      <c r="BM145" t="s">
        <v>343</v>
      </c>
      <c r="BN145" t="s">
        <v>343</v>
      </c>
      <c r="BO145" t="s">
        <v>343</v>
      </c>
      <c r="BP145" t="s">
        <v>343</v>
      </c>
      <c r="BQ145" t="s">
        <v>343</v>
      </c>
      <c r="BR145" t="s">
        <v>343</v>
      </c>
      <c r="BS145" t="s">
        <v>343</v>
      </c>
      <c r="BT145" t="s">
        <v>176</v>
      </c>
      <c r="BU145">
        <v>16.5563</v>
      </c>
      <c r="BV145">
        <v>-0.67711901299999999</v>
      </c>
      <c r="BW145">
        <v>-0.74160707100000001</v>
      </c>
      <c r="BX145">
        <v>0</v>
      </c>
      <c r="BY145">
        <v>5</v>
      </c>
      <c r="BZ145">
        <v>90</v>
      </c>
      <c r="CA145">
        <v>0</v>
      </c>
      <c r="CB145">
        <v>0</v>
      </c>
      <c r="CC145">
        <v>0</v>
      </c>
      <c r="CD145">
        <v>0.92</v>
      </c>
      <c r="CE145">
        <v>3.55</v>
      </c>
      <c r="CF145">
        <v>2505</v>
      </c>
      <c r="CG145">
        <v>0.84950099800000001</v>
      </c>
      <c r="CH145">
        <v>59</v>
      </c>
      <c r="CI145">
        <v>72</v>
      </c>
      <c r="CJ145" t="s">
        <v>1003</v>
      </c>
      <c r="CK145" t="s">
        <v>1001</v>
      </c>
      <c r="CL145" t="s">
        <v>1005</v>
      </c>
      <c r="CM145" t="s">
        <v>1005</v>
      </c>
      <c r="CN145" t="s">
        <v>993</v>
      </c>
      <c r="CO145" t="s">
        <v>993</v>
      </c>
      <c r="CP145" t="s">
        <v>1065</v>
      </c>
      <c r="CQ145" t="s">
        <v>1026</v>
      </c>
      <c r="CR145" t="s">
        <v>998</v>
      </c>
      <c r="CS145" t="s">
        <v>998</v>
      </c>
      <c r="CT145" t="s">
        <v>997</v>
      </c>
      <c r="CU145" t="s">
        <v>997</v>
      </c>
      <c r="CV145" t="s">
        <v>1064</v>
      </c>
      <c r="CW145" t="s">
        <v>1064</v>
      </c>
      <c r="CX145" t="s">
        <v>1034</v>
      </c>
      <c r="CY145" t="s">
        <v>1070</v>
      </c>
      <c r="CZ145" t="s">
        <v>1007</v>
      </c>
      <c r="DA145">
        <v>4600</v>
      </c>
      <c r="DB145">
        <v>132</v>
      </c>
      <c r="DC145">
        <v>1</v>
      </c>
      <c r="DD145" t="s">
        <v>1034</v>
      </c>
      <c r="DE145" s="47">
        <v>9.5826892999999996E-2</v>
      </c>
      <c r="DF145" s="47">
        <v>0.73261205600000001</v>
      </c>
      <c r="DG145" s="47">
        <v>0.99059561100000004</v>
      </c>
      <c r="DH145" t="s">
        <v>1129</v>
      </c>
    </row>
    <row r="146" spans="1:112" x14ac:dyDescent="0.25">
      <c r="A146" t="s">
        <v>713</v>
      </c>
      <c r="B146" t="s">
        <v>356</v>
      </c>
      <c r="C146" t="s">
        <v>355</v>
      </c>
      <c r="D146" t="s">
        <v>367</v>
      </c>
      <c r="E146" t="s">
        <v>366</v>
      </c>
      <c r="F146" s="42" t="s">
        <v>1101</v>
      </c>
      <c r="G146" t="s">
        <v>365</v>
      </c>
      <c r="H146" t="s">
        <v>379</v>
      </c>
      <c r="I146" t="s">
        <v>363</v>
      </c>
      <c r="J146" t="s">
        <v>349</v>
      </c>
      <c r="K146" t="s">
        <v>361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1</v>
      </c>
      <c r="R146">
        <v>1</v>
      </c>
      <c r="S146">
        <v>1</v>
      </c>
      <c r="T146">
        <v>0</v>
      </c>
      <c r="U146">
        <v>1</v>
      </c>
      <c r="V146">
        <v>0</v>
      </c>
      <c r="W146">
        <v>0</v>
      </c>
      <c r="X146">
        <v>-1</v>
      </c>
      <c r="Y146">
        <v>0</v>
      </c>
      <c r="Z146">
        <v>0</v>
      </c>
      <c r="AA146">
        <v>-2</v>
      </c>
      <c r="AB146">
        <v>-2</v>
      </c>
      <c r="AC146">
        <v>0</v>
      </c>
      <c r="AD146">
        <v>-1</v>
      </c>
      <c r="AE146">
        <v>0</v>
      </c>
      <c r="AF146">
        <v>-1</v>
      </c>
      <c r="AG146">
        <v>0</v>
      </c>
      <c r="AH146">
        <v>-1</v>
      </c>
      <c r="AI146">
        <v>0</v>
      </c>
      <c r="AJ146">
        <v>0</v>
      </c>
      <c r="AK146">
        <v>-1</v>
      </c>
      <c r="AL146">
        <v>-1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-1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1</v>
      </c>
      <c r="BA146" t="s">
        <v>343</v>
      </c>
      <c r="BB146" t="s">
        <v>399</v>
      </c>
      <c r="BC146" t="s">
        <v>343</v>
      </c>
      <c r="BD146" t="s">
        <v>343</v>
      </c>
      <c r="BE146" t="s">
        <v>343</v>
      </c>
      <c r="BF146" t="s">
        <v>343</v>
      </c>
      <c r="BG146" t="s">
        <v>343</v>
      </c>
      <c r="BH146" t="s">
        <v>343</v>
      </c>
      <c r="BI146" t="s">
        <v>343</v>
      </c>
      <c r="BJ146" t="s">
        <v>343</v>
      </c>
      <c r="BK146" t="s">
        <v>343</v>
      </c>
      <c r="BL146" t="s">
        <v>343</v>
      </c>
      <c r="BM146" t="s">
        <v>343</v>
      </c>
      <c r="BN146" t="s">
        <v>343</v>
      </c>
      <c r="BO146" t="s">
        <v>343</v>
      </c>
      <c r="BP146" t="s">
        <v>343</v>
      </c>
      <c r="BQ146" t="s">
        <v>343</v>
      </c>
      <c r="BR146" t="s">
        <v>343</v>
      </c>
      <c r="BS146" t="s">
        <v>343</v>
      </c>
      <c r="BT146" t="s">
        <v>176</v>
      </c>
      <c r="BU146">
        <v>5.6276000000000002</v>
      </c>
      <c r="BV146">
        <v>0.82335029500000001</v>
      </c>
      <c r="BW146">
        <v>1.125232048</v>
      </c>
      <c r="BX146">
        <v>0</v>
      </c>
      <c r="BY146">
        <v>5</v>
      </c>
      <c r="BZ146">
        <v>90</v>
      </c>
      <c r="CA146">
        <v>0</v>
      </c>
      <c r="CB146">
        <v>0</v>
      </c>
      <c r="CC146">
        <v>0</v>
      </c>
      <c r="CD146">
        <v>0.7</v>
      </c>
      <c r="CE146">
        <v>1.89</v>
      </c>
      <c r="CF146">
        <v>621</v>
      </c>
      <c r="CG146">
        <v>0.87600644100000002</v>
      </c>
      <c r="CH146">
        <v>53</v>
      </c>
      <c r="CI146">
        <v>59</v>
      </c>
      <c r="CJ146" t="s">
        <v>1003</v>
      </c>
      <c r="CK146" t="s">
        <v>1001</v>
      </c>
      <c r="CL146" t="s">
        <v>1005</v>
      </c>
      <c r="CM146" t="s">
        <v>1005</v>
      </c>
      <c r="CN146">
        <v>0.5</v>
      </c>
      <c r="CO146" t="s">
        <v>993</v>
      </c>
      <c r="CP146" t="s">
        <v>1032</v>
      </c>
      <c r="CQ146" t="s">
        <v>1032</v>
      </c>
      <c r="CR146" t="s">
        <v>998</v>
      </c>
      <c r="CS146" t="s">
        <v>998</v>
      </c>
      <c r="CT146" t="s">
        <v>997</v>
      </c>
      <c r="CU146" t="s">
        <v>997</v>
      </c>
      <c r="CV146" t="s">
        <v>1040</v>
      </c>
      <c r="CW146" t="s">
        <v>1040</v>
      </c>
      <c r="CX146" t="s">
        <v>1004</v>
      </c>
      <c r="CY146" t="s">
        <v>993</v>
      </c>
      <c r="CZ146" t="s">
        <v>992</v>
      </c>
      <c r="DA146">
        <v>2399</v>
      </c>
      <c r="DB146">
        <v>64</v>
      </c>
      <c r="DC146">
        <v>0</v>
      </c>
      <c r="DD146" t="s">
        <v>1004</v>
      </c>
      <c r="DE146" s="47">
        <v>3.1948881999999998E-2</v>
      </c>
      <c r="DF146" s="47">
        <v>0.82428115000000002</v>
      </c>
      <c r="DG146" s="47">
        <v>0.99230769200000002</v>
      </c>
      <c r="DH146" t="s">
        <v>1129</v>
      </c>
    </row>
    <row r="147" spans="1:112" x14ac:dyDescent="0.25">
      <c r="A147" t="s">
        <v>217</v>
      </c>
      <c r="B147" t="s">
        <v>356</v>
      </c>
      <c r="C147" t="s">
        <v>355</v>
      </c>
      <c r="D147" t="s">
        <v>367</v>
      </c>
      <c r="E147" t="s">
        <v>418</v>
      </c>
      <c r="F147" s="42" t="s">
        <v>1101</v>
      </c>
      <c r="G147" t="s">
        <v>380</v>
      </c>
      <c r="H147" t="s">
        <v>359</v>
      </c>
      <c r="I147" t="s">
        <v>387</v>
      </c>
      <c r="J147" t="s">
        <v>176</v>
      </c>
      <c r="K147" t="s">
        <v>361</v>
      </c>
      <c r="L147">
        <v>0</v>
      </c>
      <c r="M147">
        <v>0</v>
      </c>
      <c r="N147">
        <v>1</v>
      </c>
      <c r="O147">
        <v>-1</v>
      </c>
      <c r="P147">
        <v>-1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1</v>
      </c>
      <c r="Z147">
        <v>-1</v>
      </c>
      <c r="AA147">
        <v>-2</v>
      </c>
      <c r="AB147">
        <v>-1</v>
      </c>
      <c r="AC147">
        <v>0</v>
      </c>
      <c r="AD147">
        <v>-1</v>
      </c>
      <c r="AE147">
        <v>0</v>
      </c>
      <c r="AF147">
        <v>1</v>
      </c>
      <c r="AG147">
        <v>1</v>
      </c>
      <c r="AH147">
        <v>0</v>
      </c>
      <c r="AI147">
        <v>1</v>
      </c>
      <c r="AJ147">
        <v>0</v>
      </c>
      <c r="AK147">
        <v>1</v>
      </c>
      <c r="AL147">
        <v>-1</v>
      </c>
      <c r="AM147">
        <v>-1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-1</v>
      </c>
      <c r="AT147">
        <v>-1</v>
      </c>
      <c r="AU147">
        <v>1</v>
      </c>
      <c r="AV147">
        <v>-1</v>
      </c>
      <c r="AW147">
        <v>1</v>
      </c>
      <c r="AX147">
        <v>-1</v>
      </c>
      <c r="AY147">
        <v>1</v>
      </c>
      <c r="AZ147">
        <v>1</v>
      </c>
      <c r="BA147" t="s">
        <v>343</v>
      </c>
      <c r="BB147" t="s">
        <v>346</v>
      </c>
      <c r="BC147" t="s">
        <v>343</v>
      </c>
      <c r="BD147" t="s">
        <v>343</v>
      </c>
      <c r="BE147" t="s">
        <v>343</v>
      </c>
      <c r="BF147" t="s">
        <v>343</v>
      </c>
      <c r="BG147" t="s">
        <v>343</v>
      </c>
      <c r="BH147" t="s">
        <v>343</v>
      </c>
      <c r="BI147" t="s">
        <v>343</v>
      </c>
      <c r="BJ147" t="s">
        <v>343</v>
      </c>
      <c r="BK147" t="s">
        <v>343</v>
      </c>
      <c r="BL147" t="s">
        <v>343</v>
      </c>
      <c r="BM147" t="s">
        <v>343</v>
      </c>
      <c r="BN147" t="s">
        <v>343</v>
      </c>
      <c r="BO147" t="s">
        <v>343</v>
      </c>
      <c r="BP147" t="s">
        <v>343</v>
      </c>
      <c r="BQ147" t="s">
        <v>343</v>
      </c>
      <c r="BR147" t="s">
        <v>343</v>
      </c>
      <c r="BS147" t="s">
        <v>343</v>
      </c>
      <c r="BT147" t="s">
        <v>392</v>
      </c>
      <c r="BU147">
        <v>111.8472</v>
      </c>
      <c r="BV147" t="s">
        <v>176</v>
      </c>
      <c r="BW147" t="s">
        <v>176</v>
      </c>
      <c r="BX147">
        <v>0</v>
      </c>
      <c r="BY147">
        <v>15</v>
      </c>
      <c r="BZ147">
        <v>90</v>
      </c>
      <c r="CA147">
        <v>0</v>
      </c>
      <c r="CB147">
        <v>0</v>
      </c>
      <c r="CC147">
        <v>0</v>
      </c>
      <c r="CD147">
        <v>0.97</v>
      </c>
      <c r="CE147">
        <v>3.26</v>
      </c>
      <c r="CF147">
        <v>755</v>
      </c>
      <c r="CG147">
        <v>0.83443708599999999</v>
      </c>
      <c r="CH147">
        <v>56</v>
      </c>
      <c r="CI147">
        <v>69</v>
      </c>
      <c r="CJ147" t="s">
        <v>1003</v>
      </c>
      <c r="CK147" t="s">
        <v>1001</v>
      </c>
      <c r="CL147" t="s">
        <v>1005</v>
      </c>
      <c r="CM147" t="s">
        <v>1005</v>
      </c>
      <c r="CN147">
        <v>1.05</v>
      </c>
      <c r="CO147" t="s">
        <v>993</v>
      </c>
      <c r="CP147" t="s">
        <v>1012</v>
      </c>
      <c r="CQ147" t="s">
        <v>1012</v>
      </c>
      <c r="CR147" t="s">
        <v>998</v>
      </c>
      <c r="CS147" t="s">
        <v>998</v>
      </c>
      <c r="CT147" t="s">
        <v>997</v>
      </c>
      <c r="CU147" t="s">
        <v>997</v>
      </c>
      <c r="CV147" t="s">
        <v>1047</v>
      </c>
      <c r="CW147" t="s">
        <v>1026</v>
      </c>
      <c r="CX147" t="s">
        <v>1034</v>
      </c>
      <c r="CY147" t="s">
        <v>1069</v>
      </c>
      <c r="CZ147" t="s">
        <v>1007</v>
      </c>
      <c r="DA147">
        <v>5118</v>
      </c>
      <c r="DB147">
        <v>268</v>
      </c>
      <c r="DC147">
        <v>1</v>
      </c>
      <c r="DD147" t="s">
        <v>1034</v>
      </c>
      <c r="DE147" s="47">
        <v>3.4031414000000003E-2</v>
      </c>
      <c r="DF147" s="47">
        <v>0.74083769600000005</v>
      </c>
      <c r="DG147" s="47">
        <v>0.95286195299999998</v>
      </c>
      <c r="DH147" t="s">
        <v>1138</v>
      </c>
    </row>
    <row r="148" spans="1:112" x14ac:dyDescent="0.25">
      <c r="A148" t="s">
        <v>281</v>
      </c>
      <c r="B148" t="s">
        <v>356</v>
      </c>
      <c r="C148" t="s">
        <v>368</v>
      </c>
      <c r="D148" t="s">
        <v>367</v>
      </c>
      <c r="E148" t="s">
        <v>381</v>
      </c>
      <c r="F148" s="42" t="s">
        <v>1102</v>
      </c>
      <c r="G148" t="s">
        <v>365</v>
      </c>
      <c r="H148" t="s">
        <v>379</v>
      </c>
      <c r="I148" t="s">
        <v>363</v>
      </c>
      <c r="J148" t="s">
        <v>176</v>
      </c>
      <c r="K148" t="s">
        <v>176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-1</v>
      </c>
      <c r="W148">
        <v>0</v>
      </c>
      <c r="X148">
        <v>1</v>
      </c>
      <c r="Y148">
        <v>0</v>
      </c>
      <c r="Z148">
        <v>1</v>
      </c>
      <c r="AA148">
        <v>-1</v>
      </c>
      <c r="AB148">
        <v>-1</v>
      </c>
      <c r="AC148">
        <v>0</v>
      </c>
      <c r="AD148">
        <v>-1</v>
      </c>
      <c r="AE148">
        <v>-1</v>
      </c>
      <c r="AF148">
        <v>-1</v>
      </c>
      <c r="AG148">
        <v>0</v>
      </c>
      <c r="AH148">
        <v>-1</v>
      </c>
      <c r="AI148">
        <v>0</v>
      </c>
      <c r="AJ148">
        <v>0</v>
      </c>
      <c r="AK148">
        <v>0</v>
      </c>
      <c r="AL148">
        <v>0</v>
      </c>
      <c r="AM148">
        <v>-1</v>
      </c>
      <c r="AN148">
        <v>0</v>
      </c>
      <c r="AO148">
        <v>-1</v>
      </c>
      <c r="AP148">
        <v>-1</v>
      </c>
      <c r="AQ148">
        <v>0</v>
      </c>
      <c r="AR148">
        <v>0</v>
      </c>
      <c r="AS148">
        <v>-1</v>
      </c>
      <c r="AT148">
        <v>-1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 t="s">
        <v>343</v>
      </c>
      <c r="BB148" t="s">
        <v>343</v>
      </c>
      <c r="BC148" t="s">
        <v>343</v>
      </c>
      <c r="BD148" t="s">
        <v>343</v>
      </c>
      <c r="BE148" t="s">
        <v>343</v>
      </c>
      <c r="BF148" t="s">
        <v>343</v>
      </c>
      <c r="BG148" t="s">
        <v>343</v>
      </c>
      <c r="BH148" t="s">
        <v>343</v>
      </c>
      <c r="BI148" t="s">
        <v>343</v>
      </c>
      <c r="BJ148" t="s">
        <v>343</v>
      </c>
      <c r="BK148" t="s">
        <v>343</v>
      </c>
      <c r="BL148" t="s">
        <v>343</v>
      </c>
      <c r="BM148" t="s">
        <v>343</v>
      </c>
      <c r="BN148" t="s">
        <v>343</v>
      </c>
      <c r="BO148" t="s">
        <v>343</v>
      </c>
      <c r="BP148" t="s">
        <v>343</v>
      </c>
      <c r="BQ148" t="s">
        <v>343</v>
      </c>
      <c r="BR148" t="s">
        <v>343</v>
      </c>
      <c r="BS148" t="s">
        <v>343</v>
      </c>
      <c r="BT148" t="s">
        <v>176</v>
      </c>
      <c r="BU148">
        <v>14.065099999999999</v>
      </c>
      <c r="BV148" t="s">
        <v>176</v>
      </c>
      <c r="BW148" t="s">
        <v>176</v>
      </c>
      <c r="BX148">
        <v>0</v>
      </c>
      <c r="BY148">
        <v>5</v>
      </c>
      <c r="BZ148">
        <v>70</v>
      </c>
      <c r="CA148">
        <v>2</v>
      </c>
      <c r="CB148">
        <v>1</v>
      </c>
      <c r="CC148">
        <v>3</v>
      </c>
      <c r="CD148">
        <v>0.78</v>
      </c>
      <c r="CE148">
        <v>1.75</v>
      </c>
      <c r="CF148">
        <v>39</v>
      </c>
      <c r="CG148">
        <v>0.53846153799999996</v>
      </c>
      <c r="CH148">
        <v>79</v>
      </c>
      <c r="CI148">
        <v>80</v>
      </c>
      <c r="CJ148" t="s">
        <v>1003</v>
      </c>
      <c r="CK148" t="s">
        <v>1001</v>
      </c>
      <c r="CL148" t="s">
        <v>1005</v>
      </c>
      <c r="CM148" t="s">
        <v>1005</v>
      </c>
      <c r="CN148" t="s">
        <v>993</v>
      </c>
      <c r="CO148" t="s">
        <v>1001</v>
      </c>
      <c r="CP148" t="s">
        <v>1035</v>
      </c>
      <c r="CQ148" t="s">
        <v>1026</v>
      </c>
      <c r="CR148" t="s">
        <v>998</v>
      </c>
      <c r="CS148" t="s">
        <v>998</v>
      </c>
      <c r="CT148" t="s">
        <v>1030</v>
      </c>
      <c r="CU148" t="s">
        <v>1029</v>
      </c>
      <c r="CV148" t="s">
        <v>1028</v>
      </c>
      <c r="CW148" t="s">
        <v>1028</v>
      </c>
      <c r="CX148" t="s">
        <v>1015</v>
      </c>
      <c r="CY148" t="s">
        <v>993</v>
      </c>
      <c r="CZ148" t="s">
        <v>1007</v>
      </c>
      <c r="DA148">
        <v>412</v>
      </c>
      <c r="DB148">
        <v>36</v>
      </c>
      <c r="DC148">
        <v>1</v>
      </c>
      <c r="DD148" t="s">
        <v>1015</v>
      </c>
      <c r="DE148" s="47">
        <v>0</v>
      </c>
      <c r="DF148" s="47">
        <v>0.3125</v>
      </c>
      <c r="DG148" s="47">
        <v>0.83333333300000001</v>
      </c>
      <c r="DH148" t="s">
        <v>1129</v>
      </c>
    </row>
    <row r="149" spans="1:112" x14ac:dyDescent="0.25">
      <c r="A149" t="s">
        <v>712</v>
      </c>
      <c r="B149" t="s">
        <v>356</v>
      </c>
      <c r="C149" t="s">
        <v>355</v>
      </c>
      <c r="D149" t="s">
        <v>367</v>
      </c>
      <c r="E149" t="s">
        <v>418</v>
      </c>
      <c r="F149" s="42" t="s">
        <v>1101</v>
      </c>
      <c r="G149" t="s">
        <v>380</v>
      </c>
      <c r="H149" t="s">
        <v>351</v>
      </c>
      <c r="I149" t="s">
        <v>350</v>
      </c>
      <c r="J149" t="s">
        <v>176</v>
      </c>
      <c r="K149" t="s">
        <v>402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-1</v>
      </c>
      <c r="AB149">
        <v>0</v>
      </c>
      <c r="AC149">
        <v>0</v>
      </c>
      <c r="AD149">
        <v>1</v>
      </c>
      <c r="AE149">
        <v>0</v>
      </c>
      <c r="AF149">
        <v>1</v>
      </c>
      <c r="AG149">
        <v>0</v>
      </c>
      <c r="AH149">
        <v>1</v>
      </c>
      <c r="AI149">
        <v>1</v>
      </c>
      <c r="AJ149">
        <v>0</v>
      </c>
      <c r="AK149">
        <v>1</v>
      </c>
      <c r="AL149">
        <v>0</v>
      </c>
      <c r="AM149">
        <v>0</v>
      </c>
      <c r="AN149">
        <v>-1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</v>
      </c>
      <c r="AX149">
        <v>0</v>
      </c>
      <c r="AY149">
        <v>1</v>
      </c>
      <c r="AZ149">
        <v>0</v>
      </c>
      <c r="BA149" t="s">
        <v>343</v>
      </c>
      <c r="BB149" t="s">
        <v>399</v>
      </c>
      <c r="BC149" t="s">
        <v>343</v>
      </c>
      <c r="BD149" t="s">
        <v>343</v>
      </c>
      <c r="BE149" t="s">
        <v>343</v>
      </c>
      <c r="BF149" t="s">
        <v>343</v>
      </c>
      <c r="BG149" t="s">
        <v>345</v>
      </c>
      <c r="BH149" t="s">
        <v>343</v>
      </c>
      <c r="BI149" t="s">
        <v>343</v>
      </c>
      <c r="BJ149" t="s">
        <v>343</v>
      </c>
      <c r="BK149" t="s">
        <v>343</v>
      </c>
      <c r="BL149" t="s">
        <v>343</v>
      </c>
      <c r="BM149" t="s">
        <v>343</v>
      </c>
      <c r="BN149" t="s">
        <v>343</v>
      </c>
      <c r="BO149" t="s">
        <v>343</v>
      </c>
      <c r="BP149" t="s">
        <v>343</v>
      </c>
      <c r="BQ149" t="s">
        <v>343</v>
      </c>
      <c r="BR149" t="s">
        <v>343</v>
      </c>
      <c r="BS149" t="s">
        <v>343</v>
      </c>
      <c r="BT149" t="s">
        <v>176</v>
      </c>
      <c r="BU149">
        <v>41.653399999999998</v>
      </c>
      <c r="BV149" t="s">
        <v>176</v>
      </c>
      <c r="BW149" t="s">
        <v>176</v>
      </c>
      <c r="BX149">
        <v>0</v>
      </c>
      <c r="BY149">
        <v>0</v>
      </c>
      <c r="BZ149">
        <v>98</v>
      </c>
      <c r="CA149">
        <v>0</v>
      </c>
      <c r="CB149">
        <v>0</v>
      </c>
      <c r="CC149">
        <v>0</v>
      </c>
      <c r="CD149">
        <v>1</v>
      </c>
      <c r="CE149">
        <v>2.23</v>
      </c>
      <c r="CF149">
        <v>318</v>
      </c>
      <c r="CG149">
        <v>0.87106918200000005</v>
      </c>
      <c r="CH149">
        <v>68</v>
      </c>
      <c r="CI149">
        <v>73</v>
      </c>
      <c r="CJ149" t="s">
        <v>1003</v>
      </c>
      <c r="CK149" t="s">
        <v>1001</v>
      </c>
      <c r="CL149" t="s">
        <v>1014</v>
      </c>
      <c r="CM149" t="s">
        <v>1014</v>
      </c>
      <c r="CN149">
        <v>2.2999999999999998</v>
      </c>
      <c r="CO149" t="s">
        <v>1021</v>
      </c>
      <c r="CP149" t="s">
        <v>1020</v>
      </c>
      <c r="CQ149" t="s">
        <v>1019</v>
      </c>
      <c r="CR149" t="s">
        <v>1018</v>
      </c>
      <c r="CS149" t="s">
        <v>1017</v>
      </c>
      <c r="CT149" t="s">
        <v>997</v>
      </c>
      <c r="CU149" t="s">
        <v>997</v>
      </c>
      <c r="CV149" t="s">
        <v>1016</v>
      </c>
      <c r="CW149" t="s">
        <v>1008</v>
      </c>
      <c r="CX149" t="s">
        <v>1034</v>
      </c>
      <c r="CY149" t="s">
        <v>1068</v>
      </c>
      <c r="CZ149" t="s">
        <v>1007</v>
      </c>
      <c r="DA149">
        <v>1926</v>
      </c>
      <c r="DB149">
        <v>242</v>
      </c>
      <c r="DC149">
        <v>1</v>
      </c>
      <c r="DD149" t="s">
        <v>1034</v>
      </c>
      <c r="DE149" s="47">
        <v>0.10625</v>
      </c>
      <c r="DF149" s="47">
        <v>0.75624999999999998</v>
      </c>
      <c r="DG149" s="47">
        <v>0.98373983700000001</v>
      </c>
      <c r="DH149" t="s">
        <v>1129</v>
      </c>
    </row>
    <row r="150" spans="1:112" x14ac:dyDescent="0.25">
      <c r="A150" t="s">
        <v>711</v>
      </c>
      <c r="B150" t="s">
        <v>356</v>
      </c>
      <c r="C150" t="s">
        <v>388</v>
      </c>
      <c r="D150" t="s">
        <v>367</v>
      </c>
      <c r="E150" t="s">
        <v>418</v>
      </c>
      <c r="F150" s="42" t="s">
        <v>1101</v>
      </c>
      <c r="G150" t="s">
        <v>352</v>
      </c>
      <c r="H150" t="s">
        <v>351</v>
      </c>
      <c r="I150" t="s">
        <v>358</v>
      </c>
      <c r="J150" t="s">
        <v>466</v>
      </c>
      <c r="K150" t="s">
        <v>377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 t="s">
        <v>343</v>
      </c>
      <c r="BB150" t="s">
        <v>343</v>
      </c>
      <c r="BC150" t="s">
        <v>343</v>
      </c>
      <c r="BD150" t="s">
        <v>710</v>
      </c>
      <c r="BE150" t="s">
        <v>343</v>
      </c>
      <c r="BF150" t="s">
        <v>343</v>
      </c>
      <c r="BG150" t="s">
        <v>345</v>
      </c>
      <c r="BH150" t="s">
        <v>343</v>
      </c>
      <c r="BI150" t="s">
        <v>343</v>
      </c>
      <c r="BJ150" t="s">
        <v>343</v>
      </c>
      <c r="BK150" t="s">
        <v>343</v>
      </c>
      <c r="BL150" t="s">
        <v>343</v>
      </c>
      <c r="BM150" t="s">
        <v>343</v>
      </c>
      <c r="BN150" t="s">
        <v>343</v>
      </c>
      <c r="BO150" t="s">
        <v>343</v>
      </c>
      <c r="BP150" t="s">
        <v>343</v>
      </c>
      <c r="BQ150" t="s">
        <v>343</v>
      </c>
      <c r="BR150" t="s">
        <v>709</v>
      </c>
      <c r="BS150" t="s">
        <v>343</v>
      </c>
      <c r="BT150" t="s">
        <v>398</v>
      </c>
      <c r="BU150">
        <v>37.695</v>
      </c>
      <c r="BV150">
        <v>-0.118285056</v>
      </c>
      <c r="BW150">
        <v>0.321966484</v>
      </c>
      <c r="BX150">
        <v>1</v>
      </c>
      <c r="BY150">
        <v>5</v>
      </c>
      <c r="BZ150">
        <v>95</v>
      </c>
      <c r="CA150">
        <v>0</v>
      </c>
      <c r="CB150">
        <v>0</v>
      </c>
      <c r="CC150">
        <v>0</v>
      </c>
      <c r="CD150">
        <v>0.97</v>
      </c>
      <c r="CE150">
        <v>2.06</v>
      </c>
      <c r="CF150">
        <v>682</v>
      </c>
      <c r="CG150">
        <v>0.87390029300000005</v>
      </c>
      <c r="CH150">
        <v>67</v>
      </c>
      <c r="CI150">
        <v>73</v>
      </c>
      <c r="CJ150" t="s">
        <v>1003</v>
      </c>
      <c r="CK150" t="s">
        <v>1001</v>
      </c>
      <c r="CL150" t="s">
        <v>1005</v>
      </c>
      <c r="CM150" t="s">
        <v>1005</v>
      </c>
      <c r="CN150">
        <v>4</v>
      </c>
      <c r="CO150" t="s">
        <v>1001</v>
      </c>
      <c r="CP150" t="s">
        <v>1044</v>
      </c>
      <c r="CQ150" t="s">
        <v>1019</v>
      </c>
      <c r="CR150" t="s">
        <v>998</v>
      </c>
      <c r="CS150" t="s">
        <v>998</v>
      </c>
      <c r="CT150" t="s">
        <v>997</v>
      </c>
      <c r="CU150" t="s">
        <v>997</v>
      </c>
      <c r="CV150" t="s">
        <v>1023</v>
      </c>
      <c r="CW150" t="s">
        <v>995</v>
      </c>
      <c r="CX150" t="s">
        <v>1034</v>
      </c>
      <c r="CY150" t="s">
        <v>1067</v>
      </c>
      <c r="CZ150" t="s">
        <v>992</v>
      </c>
      <c r="DA150">
        <v>2452</v>
      </c>
      <c r="DB150">
        <v>257</v>
      </c>
      <c r="DC150">
        <v>0</v>
      </c>
      <c r="DD150" t="s">
        <v>1034</v>
      </c>
      <c r="DE150" s="47">
        <v>3.2697548E-2</v>
      </c>
      <c r="DF150" s="47">
        <v>0.828337875</v>
      </c>
      <c r="DG150" s="47">
        <v>0.98701298699999995</v>
      </c>
      <c r="DH150" t="s">
        <v>1126</v>
      </c>
    </row>
    <row r="151" spans="1:112" x14ac:dyDescent="0.25">
      <c r="A151" t="s">
        <v>708</v>
      </c>
      <c r="B151" t="s">
        <v>356</v>
      </c>
      <c r="C151" t="s">
        <v>355</v>
      </c>
      <c r="D151" t="s">
        <v>367</v>
      </c>
      <c r="E151" t="s">
        <v>366</v>
      </c>
      <c r="F151" s="42" t="s">
        <v>1101</v>
      </c>
      <c r="G151" t="s">
        <v>365</v>
      </c>
      <c r="H151" t="s">
        <v>364</v>
      </c>
      <c r="I151" t="s">
        <v>363</v>
      </c>
      <c r="J151" t="s">
        <v>349</v>
      </c>
      <c r="K151" t="s">
        <v>402</v>
      </c>
      <c r="L151">
        <v>0</v>
      </c>
      <c r="M151">
        <v>0</v>
      </c>
      <c r="N151">
        <v>1</v>
      </c>
      <c r="O151">
        <v>-1</v>
      </c>
      <c r="P151">
        <v>0</v>
      </c>
      <c r="Q151">
        <v>-1</v>
      </c>
      <c r="R151">
        <v>-1</v>
      </c>
      <c r="S151">
        <v>-1</v>
      </c>
      <c r="T151">
        <v>1</v>
      </c>
      <c r="U151">
        <v>-1</v>
      </c>
      <c r="V151">
        <v>0</v>
      </c>
      <c r="W151">
        <v>0</v>
      </c>
      <c r="X151">
        <v>-1</v>
      </c>
      <c r="Y151">
        <v>-1</v>
      </c>
      <c r="Z151">
        <v>1</v>
      </c>
      <c r="AA151">
        <v>-1</v>
      </c>
      <c r="AB151">
        <v>0</v>
      </c>
      <c r="AC151">
        <v>-1</v>
      </c>
      <c r="AD151">
        <v>0</v>
      </c>
      <c r="AE151">
        <v>0</v>
      </c>
      <c r="AF151">
        <v>-1</v>
      </c>
      <c r="AG151">
        <v>0</v>
      </c>
      <c r="AH151">
        <v>-1</v>
      </c>
      <c r="AI151">
        <v>1</v>
      </c>
      <c r="AJ151">
        <v>-1</v>
      </c>
      <c r="AK151">
        <v>-1</v>
      </c>
      <c r="AL151">
        <v>0</v>
      </c>
      <c r="AM151">
        <v>-1</v>
      </c>
      <c r="AN151">
        <v>0</v>
      </c>
      <c r="AO151">
        <v>-1</v>
      </c>
      <c r="AP151">
        <v>-1</v>
      </c>
      <c r="AQ151">
        <v>1</v>
      </c>
      <c r="AR151">
        <v>0</v>
      </c>
      <c r="AS151">
        <v>-1</v>
      </c>
      <c r="AT151">
        <v>0</v>
      </c>
      <c r="AU151">
        <v>-1</v>
      </c>
      <c r="AV151">
        <v>-1</v>
      </c>
      <c r="AW151">
        <v>1</v>
      </c>
      <c r="AX151">
        <v>-1</v>
      </c>
      <c r="AY151">
        <v>0</v>
      </c>
      <c r="AZ151">
        <v>0</v>
      </c>
      <c r="BA151" t="s">
        <v>343</v>
      </c>
      <c r="BB151" t="s">
        <v>399</v>
      </c>
      <c r="BC151" t="s">
        <v>343</v>
      </c>
      <c r="BD151" t="s">
        <v>343</v>
      </c>
      <c r="BE151" t="s">
        <v>343</v>
      </c>
      <c r="BF151" t="s">
        <v>343</v>
      </c>
      <c r="BG151" t="s">
        <v>343</v>
      </c>
      <c r="BH151" t="s">
        <v>343</v>
      </c>
      <c r="BI151" t="s">
        <v>343</v>
      </c>
      <c r="BJ151" t="s">
        <v>343</v>
      </c>
      <c r="BK151" t="s">
        <v>343</v>
      </c>
      <c r="BL151" t="s">
        <v>343</v>
      </c>
      <c r="BM151" t="s">
        <v>343</v>
      </c>
      <c r="BN151" t="s">
        <v>343</v>
      </c>
      <c r="BO151" t="s">
        <v>343</v>
      </c>
      <c r="BP151" t="s">
        <v>343</v>
      </c>
      <c r="BQ151" t="s">
        <v>343</v>
      </c>
      <c r="BR151" t="s">
        <v>343</v>
      </c>
      <c r="BS151" t="s">
        <v>343</v>
      </c>
      <c r="BT151" t="s">
        <v>398</v>
      </c>
      <c r="BU151">
        <v>9.4016000000000002</v>
      </c>
      <c r="BV151">
        <v>-8.2573926000000006E-2</v>
      </c>
      <c r="BW151">
        <v>-0.32330870900000003</v>
      </c>
      <c r="BX151">
        <v>1</v>
      </c>
      <c r="BY151">
        <v>0</v>
      </c>
      <c r="BZ151">
        <v>80</v>
      </c>
      <c r="CA151">
        <v>3</v>
      </c>
      <c r="CB151">
        <v>2</v>
      </c>
      <c r="CC151">
        <v>5</v>
      </c>
      <c r="CD151">
        <v>0.62</v>
      </c>
      <c r="CE151">
        <v>1.72</v>
      </c>
      <c r="CF151">
        <v>507</v>
      </c>
      <c r="CG151">
        <v>0.90138067099999997</v>
      </c>
      <c r="CH151">
        <v>20</v>
      </c>
      <c r="CI151">
        <v>21</v>
      </c>
      <c r="CJ151" t="s">
        <v>1003</v>
      </c>
      <c r="CK151" t="s">
        <v>1001</v>
      </c>
      <c r="CL151" t="s">
        <v>1014</v>
      </c>
      <c r="CM151" t="s">
        <v>1014</v>
      </c>
      <c r="CN151">
        <v>1.7</v>
      </c>
      <c r="CO151" t="s">
        <v>1021</v>
      </c>
      <c r="CP151" t="s">
        <v>1042</v>
      </c>
      <c r="CQ151" t="s">
        <v>1012</v>
      </c>
      <c r="CR151" t="s">
        <v>998</v>
      </c>
      <c r="CS151" t="s">
        <v>998</v>
      </c>
      <c r="CT151" t="s">
        <v>997</v>
      </c>
      <c r="CU151" t="s">
        <v>997</v>
      </c>
      <c r="CV151" t="s">
        <v>1041</v>
      </c>
      <c r="CW151" t="s">
        <v>1040</v>
      </c>
      <c r="CX151" t="s">
        <v>1004</v>
      </c>
      <c r="CY151" t="s">
        <v>993</v>
      </c>
      <c r="CZ151" t="s">
        <v>992</v>
      </c>
      <c r="DA151">
        <v>1455</v>
      </c>
      <c r="DB151">
        <v>1147</v>
      </c>
      <c r="DC151">
        <v>0</v>
      </c>
      <c r="DD151" t="s">
        <v>1004</v>
      </c>
      <c r="DE151" s="47">
        <v>7.1942445999999993E-2</v>
      </c>
      <c r="DF151" s="47">
        <v>0.80215827299999998</v>
      </c>
      <c r="DG151" s="47">
        <v>0.97379912700000004</v>
      </c>
      <c r="DH151" t="s">
        <v>1126</v>
      </c>
    </row>
    <row r="152" spans="1:112" x14ac:dyDescent="0.25">
      <c r="A152" t="s">
        <v>216</v>
      </c>
      <c r="B152" t="s">
        <v>356</v>
      </c>
      <c r="C152" t="s">
        <v>368</v>
      </c>
      <c r="D152" t="s">
        <v>367</v>
      </c>
      <c r="E152" t="s">
        <v>366</v>
      </c>
      <c r="F152" s="42" t="s">
        <v>1101</v>
      </c>
      <c r="G152" t="s">
        <v>352</v>
      </c>
      <c r="H152" t="s">
        <v>351</v>
      </c>
      <c r="I152" t="s">
        <v>363</v>
      </c>
      <c r="J152" t="s">
        <v>176</v>
      </c>
      <c r="K152" t="s">
        <v>377</v>
      </c>
      <c r="L152">
        <v>0</v>
      </c>
      <c r="M152">
        <v>0</v>
      </c>
      <c r="N152">
        <v>-1</v>
      </c>
      <c r="O152">
        <v>-1</v>
      </c>
      <c r="P152">
        <v>0</v>
      </c>
      <c r="Q152">
        <v>2</v>
      </c>
      <c r="R152">
        <v>-1</v>
      </c>
      <c r="S152">
        <v>1</v>
      </c>
      <c r="T152">
        <v>-1</v>
      </c>
      <c r="U152">
        <v>0</v>
      </c>
      <c r="V152">
        <v>1</v>
      </c>
      <c r="W152">
        <v>1</v>
      </c>
      <c r="X152">
        <v>1</v>
      </c>
      <c r="Y152">
        <v>0</v>
      </c>
      <c r="Z152">
        <v>1</v>
      </c>
      <c r="AA152">
        <v>-2</v>
      </c>
      <c r="AB152">
        <v>-1</v>
      </c>
      <c r="AC152">
        <v>1</v>
      </c>
      <c r="AD152">
        <v>-1</v>
      </c>
      <c r="AE152">
        <v>1</v>
      </c>
      <c r="AF152">
        <v>-1</v>
      </c>
      <c r="AG152">
        <v>1</v>
      </c>
      <c r="AH152">
        <v>-1</v>
      </c>
      <c r="AI152">
        <v>2</v>
      </c>
      <c r="AJ152">
        <v>1</v>
      </c>
      <c r="AK152">
        <v>-1</v>
      </c>
      <c r="AL152">
        <v>0</v>
      </c>
      <c r="AM152">
        <v>0</v>
      </c>
      <c r="AN152">
        <v>-1</v>
      </c>
      <c r="AO152">
        <v>1</v>
      </c>
      <c r="AP152">
        <v>1</v>
      </c>
      <c r="AQ152">
        <v>1</v>
      </c>
      <c r="AR152">
        <v>1</v>
      </c>
      <c r="AS152">
        <v>-1</v>
      </c>
      <c r="AT152">
        <v>-1</v>
      </c>
      <c r="AU152">
        <v>1</v>
      </c>
      <c r="AV152">
        <v>-1</v>
      </c>
      <c r="AW152">
        <v>-1</v>
      </c>
      <c r="AX152">
        <v>1</v>
      </c>
      <c r="AY152">
        <v>1</v>
      </c>
      <c r="AZ152">
        <v>0</v>
      </c>
      <c r="BA152" t="s">
        <v>343</v>
      </c>
      <c r="BB152" t="s">
        <v>343</v>
      </c>
      <c r="BC152" t="s">
        <v>343</v>
      </c>
      <c r="BD152" t="s">
        <v>343</v>
      </c>
      <c r="BE152" t="s">
        <v>343</v>
      </c>
      <c r="BF152" t="s">
        <v>343</v>
      </c>
      <c r="BG152" t="s">
        <v>343</v>
      </c>
      <c r="BH152" t="s">
        <v>343</v>
      </c>
      <c r="BI152" t="s">
        <v>343</v>
      </c>
      <c r="BJ152" t="s">
        <v>343</v>
      </c>
      <c r="BK152" t="s">
        <v>343</v>
      </c>
      <c r="BL152" t="s">
        <v>343</v>
      </c>
      <c r="BM152" t="s">
        <v>707</v>
      </c>
      <c r="BN152" t="s">
        <v>343</v>
      </c>
      <c r="BO152" t="s">
        <v>343</v>
      </c>
      <c r="BP152" t="s">
        <v>343</v>
      </c>
      <c r="BQ152" t="s">
        <v>706</v>
      </c>
      <c r="BR152" t="s">
        <v>343</v>
      </c>
      <c r="BS152" t="s">
        <v>343</v>
      </c>
      <c r="BT152" t="s">
        <v>411</v>
      </c>
      <c r="BU152">
        <v>12.9543</v>
      </c>
      <c r="BV152" t="s">
        <v>176</v>
      </c>
      <c r="BW152" t="s">
        <v>176</v>
      </c>
      <c r="BX152">
        <v>2</v>
      </c>
      <c r="BY152">
        <v>0</v>
      </c>
      <c r="BZ152">
        <v>98</v>
      </c>
      <c r="CA152">
        <v>2</v>
      </c>
      <c r="CB152">
        <v>1</v>
      </c>
      <c r="CC152">
        <v>3</v>
      </c>
      <c r="CD152">
        <v>0.95</v>
      </c>
      <c r="CE152">
        <v>3.71</v>
      </c>
      <c r="CF152">
        <v>4728</v>
      </c>
      <c r="CG152">
        <v>0.922165821</v>
      </c>
      <c r="CH152">
        <v>87</v>
      </c>
      <c r="CI152">
        <v>87</v>
      </c>
      <c r="CJ152" t="s">
        <v>1003</v>
      </c>
      <c r="CK152" t="s">
        <v>1001</v>
      </c>
      <c r="CL152" t="s">
        <v>1002</v>
      </c>
      <c r="CM152" t="s">
        <v>1002</v>
      </c>
      <c r="CN152">
        <v>3.2</v>
      </c>
      <c r="CO152" t="s">
        <v>1001</v>
      </c>
      <c r="CP152" t="s">
        <v>1044</v>
      </c>
      <c r="CQ152" t="s">
        <v>1019</v>
      </c>
      <c r="CR152" t="s">
        <v>1046</v>
      </c>
      <c r="CS152" t="s">
        <v>1017</v>
      </c>
      <c r="CT152" t="s">
        <v>997</v>
      </c>
      <c r="CU152" t="s">
        <v>997</v>
      </c>
      <c r="CV152" t="s">
        <v>1009</v>
      </c>
      <c r="CW152" t="s">
        <v>1008</v>
      </c>
      <c r="CX152" t="s">
        <v>1004</v>
      </c>
      <c r="CY152" t="s">
        <v>993</v>
      </c>
      <c r="CZ152" t="s">
        <v>1007</v>
      </c>
      <c r="DA152">
        <v>425</v>
      </c>
      <c r="DB152">
        <v>339</v>
      </c>
      <c r="DC152" t="s">
        <v>993</v>
      </c>
      <c r="DD152" t="s">
        <v>1004</v>
      </c>
      <c r="DE152" s="47">
        <v>3.9552536999999999E-2</v>
      </c>
      <c r="DF152" s="47">
        <v>0.86216540200000003</v>
      </c>
      <c r="DG152" s="47">
        <v>0.99172794099999995</v>
      </c>
      <c r="DH152" t="s">
        <v>1136</v>
      </c>
    </row>
    <row r="153" spans="1:112" x14ac:dyDescent="0.25">
      <c r="A153" t="s">
        <v>705</v>
      </c>
      <c r="B153" t="s">
        <v>356</v>
      </c>
      <c r="C153" t="s">
        <v>355</v>
      </c>
      <c r="D153" t="s">
        <v>367</v>
      </c>
      <c r="E153" t="s">
        <v>366</v>
      </c>
      <c r="F153" s="42" t="s">
        <v>1101</v>
      </c>
      <c r="G153" t="s">
        <v>352</v>
      </c>
      <c r="H153" t="s">
        <v>364</v>
      </c>
      <c r="I153" t="s">
        <v>358</v>
      </c>
      <c r="J153" t="s">
        <v>349</v>
      </c>
      <c r="K153" t="s">
        <v>408</v>
      </c>
      <c r="L153">
        <v>0</v>
      </c>
      <c r="M153">
        <v>0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1</v>
      </c>
      <c r="Y153">
        <v>-1</v>
      </c>
      <c r="Z153">
        <v>1</v>
      </c>
      <c r="AA153">
        <v>-1</v>
      </c>
      <c r="AB153">
        <v>0</v>
      </c>
      <c r="AC153">
        <v>-1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-1</v>
      </c>
      <c r="AK153">
        <v>0</v>
      </c>
      <c r="AL153">
        <v>0</v>
      </c>
      <c r="AM153">
        <v>-1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1</v>
      </c>
      <c r="AU153">
        <v>-1</v>
      </c>
      <c r="AV153">
        <v>-1</v>
      </c>
      <c r="AW153">
        <v>1</v>
      </c>
      <c r="AX153">
        <v>0</v>
      </c>
      <c r="AY153">
        <v>2</v>
      </c>
      <c r="AZ153">
        <v>0</v>
      </c>
      <c r="BA153" t="s">
        <v>343</v>
      </c>
      <c r="BB153" t="s">
        <v>346</v>
      </c>
      <c r="BC153" t="s">
        <v>343</v>
      </c>
      <c r="BD153" t="s">
        <v>343</v>
      </c>
      <c r="BE153" t="s">
        <v>343</v>
      </c>
      <c r="BF153" t="s">
        <v>343</v>
      </c>
      <c r="BG153" t="s">
        <v>343</v>
      </c>
      <c r="BH153" t="s">
        <v>343</v>
      </c>
      <c r="BI153" t="s">
        <v>343</v>
      </c>
      <c r="BJ153" t="s">
        <v>343</v>
      </c>
      <c r="BK153" t="s">
        <v>449</v>
      </c>
      <c r="BL153" t="s">
        <v>704</v>
      </c>
      <c r="BM153" t="s">
        <v>343</v>
      </c>
      <c r="BN153" t="s">
        <v>343</v>
      </c>
      <c r="BO153" t="s">
        <v>343</v>
      </c>
      <c r="BP153" t="s">
        <v>343</v>
      </c>
      <c r="BQ153" t="s">
        <v>343</v>
      </c>
      <c r="BR153" t="s">
        <v>343</v>
      </c>
      <c r="BS153" t="s">
        <v>703</v>
      </c>
      <c r="BT153" t="s">
        <v>398</v>
      </c>
      <c r="BU153">
        <v>5.4192999999999998</v>
      </c>
      <c r="BV153">
        <v>-0.13516984900000001</v>
      </c>
      <c r="BW153">
        <v>-0.219943844</v>
      </c>
      <c r="BX153">
        <v>1</v>
      </c>
      <c r="BY153">
        <v>5</v>
      </c>
      <c r="BZ153">
        <v>90</v>
      </c>
      <c r="CA153">
        <v>1</v>
      </c>
      <c r="CB153">
        <v>1</v>
      </c>
      <c r="CC153">
        <v>2</v>
      </c>
      <c r="CD153">
        <v>0.85</v>
      </c>
      <c r="CE153">
        <v>2.06</v>
      </c>
      <c r="CF153">
        <v>4417</v>
      </c>
      <c r="CG153">
        <v>0.927779036</v>
      </c>
      <c r="CH153">
        <v>54</v>
      </c>
      <c r="CI153">
        <v>55</v>
      </c>
      <c r="CJ153" t="s">
        <v>1003</v>
      </c>
      <c r="CK153" t="s">
        <v>1001</v>
      </c>
      <c r="CL153" t="s">
        <v>1005</v>
      </c>
      <c r="CM153" t="s">
        <v>1005</v>
      </c>
      <c r="CN153">
        <v>3.2</v>
      </c>
      <c r="CO153" t="s">
        <v>1021</v>
      </c>
      <c r="CP153" t="s">
        <v>1020</v>
      </c>
      <c r="CQ153" t="s">
        <v>1019</v>
      </c>
      <c r="CR153" t="s">
        <v>1046</v>
      </c>
      <c r="CS153" t="s">
        <v>1017</v>
      </c>
      <c r="CT153" t="s">
        <v>997</v>
      </c>
      <c r="CU153" t="s">
        <v>997</v>
      </c>
      <c r="CV153" t="s">
        <v>1045</v>
      </c>
      <c r="CW153" t="s">
        <v>1008</v>
      </c>
      <c r="CX153" t="s">
        <v>1004</v>
      </c>
      <c r="CY153" t="s">
        <v>993</v>
      </c>
      <c r="CZ153" t="s">
        <v>992</v>
      </c>
      <c r="DA153">
        <v>1205</v>
      </c>
      <c r="DB153">
        <v>1142</v>
      </c>
      <c r="DC153">
        <v>0</v>
      </c>
      <c r="DD153" t="s">
        <v>1004</v>
      </c>
      <c r="DE153" s="47">
        <v>4.2674878999999999E-2</v>
      </c>
      <c r="DF153" s="47">
        <v>0.85041794999999998</v>
      </c>
      <c r="DG153" s="47">
        <v>0.99793495099999996</v>
      </c>
      <c r="DH153" t="s">
        <v>1126</v>
      </c>
    </row>
    <row r="154" spans="1:112" x14ac:dyDescent="0.25">
      <c r="A154" t="s">
        <v>702</v>
      </c>
      <c r="B154" t="s">
        <v>356</v>
      </c>
      <c r="C154" t="s">
        <v>388</v>
      </c>
      <c r="D154" t="s">
        <v>367</v>
      </c>
      <c r="E154" t="s">
        <v>381</v>
      </c>
      <c r="F154" s="42" t="s">
        <v>1101</v>
      </c>
      <c r="G154" t="s">
        <v>352</v>
      </c>
      <c r="H154" t="s">
        <v>359</v>
      </c>
      <c r="I154" t="s">
        <v>350</v>
      </c>
      <c r="J154" t="s">
        <v>349</v>
      </c>
      <c r="K154" t="s">
        <v>386</v>
      </c>
      <c r="L154">
        <v>1</v>
      </c>
      <c r="M154">
        <v>1</v>
      </c>
      <c r="N154">
        <v>0</v>
      </c>
      <c r="O154">
        <v>1</v>
      </c>
      <c r="P154">
        <v>-1</v>
      </c>
      <c r="Q154">
        <v>1</v>
      </c>
      <c r="R154">
        <v>1</v>
      </c>
      <c r="S154">
        <v>1</v>
      </c>
      <c r="T154">
        <v>1</v>
      </c>
      <c r="U154">
        <v>0</v>
      </c>
      <c r="V154">
        <v>-1</v>
      </c>
      <c r="W154">
        <v>-1</v>
      </c>
      <c r="X154">
        <v>2</v>
      </c>
      <c r="Y154">
        <v>0</v>
      </c>
      <c r="Z154">
        <v>1</v>
      </c>
      <c r="AA154">
        <v>-1</v>
      </c>
      <c r="AB154">
        <v>-1</v>
      </c>
      <c r="AC154">
        <v>-1</v>
      </c>
      <c r="AD154">
        <v>-1</v>
      </c>
      <c r="AE154">
        <v>-1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-1</v>
      </c>
      <c r="AM154">
        <v>-1</v>
      </c>
      <c r="AN154">
        <v>-1</v>
      </c>
      <c r="AO154">
        <v>0</v>
      </c>
      <c r="AP154">
        <v>0</v>
      </c>
      <c r="AQ154">
        <v>-1</v>
      </c>
      <c r="AR154">
        <v>-1</v>
      </c>
      <c r="AS154">
        <v>-1</v>
      </c>
      <c r="AT154">
        <v>-1</v>
      </c>
      <c r="AU154">
        <v>-1</v>
      </c>
      <c r="AV154">
        <v>0</v>
      </c>
      <c r="AW154">
        <v>0</v>
      </c>
      <c r="AX154">
        <v>1</v>
      </c>
      <c r="AY154">
        <v>-1</v>
      </c>
      <c r="AZ154">
        <v>-1</v>
      </c>
      <c r="BA154" t="s">
        <v>343</v>
      </c>
      <c r="BB154" t="s">
        <v>343</v>
      </c>
      <c r="BC154" t="s">
        <v>385</v>
      </c>
      <c r="BD154" t="s">
        <v>343</v>
      </c>
      <c r="BE154" t="s">
        <v>343</v>
      </c>
      <c r="BF154" t="s">
        <v>343</v>
      </c>
      <c r="BG154" t="s">
        <v>343</v>
      </c>
      <c r="BH154" t="s">
        <v>343</v>
      </c>
      <c r="BI154" t="s">
        <v>343</v>
      </c>
      <c r="BJ154" t="s">
        <v>343</v>
      </c>
      <c r="BK154" t="s">
        <v>343</v>
      </c>
      <c r="BL154" t="s">
        <v>343</v>
      </c>
      <c r="BM154" t="s">
        <v>343</v>
      </c>
      <c r="BN154" t="s">
        <v>343</v>
      </c>
      <c r="BO154" t="s">
        <v>343</v>
      </c>
      <c r="BP154" t="s">
        <v>343</v>
      </c>
      <c r="BQ154" t="s">
        <v>343</v>
      </c>
      <c r="BR154" t="s">
        <v>343</v>
      </c>
      <c r="BS154" t="s">
        <v>343</v>
      </c>
      <c r="BT154" t="s">
        <v>176</v>
      </c>
      <c r="BU154">
        <v>6.7397</v>
      </c>
      <c r="BV154">
        <v>0.39700641199999998</v>
      </c>
      <c r="BW154">
        <v>0.65857910900000005</v>
      </c>
      <c r="BX154">
        <v>1</v>
      </c>
      <c r="BY154">
        <v>2</v>
      </c>
      <c r="BZ154">
        <v>95</v>
      </c>
      <c r="CA154">
        <v>2</v>
      </c>
      <c r="CB154">
        <v>1</v>
      </c>
      <c r="CC154">
        <v>3</v>
      </c>
      <c r="CD154">
        <v>0.22</v>
      </c>
      <c r="CE154">
        <v>2.94</v>
      </c>
      <c r="CF154">
        <v>500</v>
      </c>
      <c r="CG154">
        <v>0.83199999999999996</v>
      </c>
      <c r="CH154">
        <v>53</v>
      </c>
      <c r="CI154">
        <v>59</v>
      </c>
      <c r="CJ154" t="s">
        <v>1003</v>
      </c>
      <c r="CK154" t="s">
        <v>1001</v>
      </c>
      <c r="CL154" t="s">
        <v>1002</v>
      </c>
      <c r="CM154" t="s">
        <v>1002</v>
      </c>
      <c r="CN154">
        <v>7.4</v>
      </c>
      <c r="CO154" t="s">
        <v>1021</v>
      </c>
      <c r="CP154" t="s">
        <v>1024</v>
      </c>
      <c r="CQ154" t="s">
        <v>999</v>
      </c>
      <c r="CR154" t="s">
        <v>1063</v>
      </c>
      <c r="CS154" t="s">
        <v>1010</v>
      </c>
      <c r="CT154" t="s">
        <v>997</v>
      </c>
      <c r="CU154" t="s">
        <v>997</v>
      </c>
      <c r="CV154" t="s">
        <v>1016</v>
      </c>
      <c r="CW154" t="s">
        <v>1008</v>
      </c>
      <c r="CX154" t="s">
        <v>1015</v>
      </c>
      <c r="CY154" t="s">
        <v>993</v>
      </c>
      <c r="CZ154" t="s">
        <v>1007</v>
      </c>
      <c r="DA154">
        <v>2191</v>
      </c>
      <c r="DB154">
        <v>260</v>
      </c>
      <c r="DC154">
        <v>1</v>
      </c>
      <c r="DD154" t="s">
        <v>1015</v>
      </c>
      <c r="DE154" s="47">
        <v>4.0160639999999997E-3</v>
      </c>
      <c r="DF154" s="47">
        <v>0.77510040199999997</v>
      </c>
      <c r="DG154" s="47">
        <v>0.98974359000000001</v>
      </c>
      <c r="DH154" t="s">
        <v>1129</v>
      </c>
    </row>
    <row r="155" spans="1:112" x14ac:dyDescent="0.25">
      <c r="A155" t="s">
        <v>701</v>
      </c>
      <c r="B155" t="s">
        <v>356</v>
      </c>
      <c r="C155" t="s">
        <v>355</v>
      </c>
      <c r="D155" t="s">
        <v>367</v>
      </c>
      <c r="E155" t="s">
        <v>366</v>
      </c>
      <c r="F155" s="42" t="s">
        <v>1101</v>
      </c>
      <c r="G155" t="s">
        <v>365</v>
      </c>
      <c r="H155" t="s">
        <v>359</v>
      </c>
      <c r="I155" t="s">
        <v>358</v>
      </c>
      <c r="J155" t="s">
        <v>466</v>
      </c>
      <c r="K155" t="s">
        <v>361</v>
      </c>
      <c r="L155">
        <v>0</v>
      </c>
      <c r="M155">
        <v>0</v>
      </c>
      <c r="N155">
        <v>2</v>
      </c>
      <c r="O155">
        <v>0</v>
      </c>
      <c r="P155">
        <v>2</v>
      </c>
      <c r="Q155">
        <v>0</v>
      </c>
      <c r="R155">
        <v>0</v>
      </c>
      <c r="S155">
        <v>0</v>
      </c>
      <c r="T155">
        <v>2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-2</v>
      </c>
      <c r="AB155">
        <v>-1</v>
      </c>
      <c r="AC155">
        <v>-1</v>
      </c>
      <c r="AD155">
        <v>0</v>
      </c>
      <c r="AE155">
        <v>0</v>
      </c>
      <c r="AF155">
        <v>0</v>
      </c>
      <c r="AG155">
        <v>0</v>
      </c>
      <c r="AH155">
        <v>2</v>
      </c>
      <c r="AI155">
        <v>0</v>
      </c>
      <c r="AJ155">
        <v>-1</v>
      </c>
      <c r="AK155">
        <v>0</v>
      </c>
      <c r="AL155">
        <v>2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-1</v>
      </c>
      <c r="AT155">
        <v>0</v>
      </c>
      <c r="AU155">
        <v>2</v>
      </c>
      <c r="AV155">
        <v>0</v>
      </c>
      <c r="AW155">
        <v>2</v>
      </c>
      <c r="AX155">
        <v>0</v>
      </c>
      <c r="AY155">
        <v>0</v>
      </c>
      <c r="AZ155">
        <v>-1</v>
      </c>
      <c r="BA155" t="s">
        <v>343</v>
      </c>
      <c r="BB155" t="s">
        <v>399</v>
      </c>
      <c r="BC155" t="s">
        <v>343</v>
      </c>
      <c r="BD155" t="s">
        <v>343</v>
      </c>
      <c r="BE155" t="s">
        <v>343</v>
      </c>
      <c r="BF155" t="s">
        <v>343</v>
      </c>
      <c r="BG155" t="s">
        <v>343</v>
      </c>
      <c r="BH155" t="s">
        <v>343</v>
      </c>
      <c r="BI155" t="s">
        <v>343</v>
      </c>
      <c r="BJ155" t="s">
        <v>343</v>
      </c>
      <c r="BK155" t="s">
        <v>343</v>
      </c>
      <c r="BL155" t="s">
        <v>343</v>
      </c>
      <c r="BM155" t="s">
        <v>343</v>
      </c>
      <c r="BN155" t="s">
        <v>343</v>
      </c>
      <c r="BO155" t="s">
        <v>343</v>
      </c>
      <c r="BP155" t="s">
        <v>343</v>
      </c>
      <c r="BQ155" t="s">
        <v>343</v>
      </c>
      <c r="BR155" t="s">
        <v>343</v>
      </c>
      <c r="BS155" t="s">
        <v>343</v>
      </c>
      <c r="BT155" t="s">
        <v>411</v>
      </c>
      <c r="BU155">
        <v>0.44779999999999998</v>
      </c>
      <c r="BV155">
        <v>-0.17990714899999999</v>
      </c>
      <c r="BW155">
        <v>-0.47830771100000002</v>
      </c>
      <c r="BX155">
        <v>0</v>
      </c>
      <c r="BY155">
        <v>0</v>
      </c>
      <c r="BZ155">
        <v>90</v>
      </c>
      <c r="CA155">
        <v>3</v>
      </c>
      <c r="CB155">
        <v>2</v>
      </c>
      <c r="CC155">
        <v>5</v>
      </c>
      <c r="CD155">
        <v>0.86</v>
      </c>
      <c r="CE155">
        <v>1.92</v>
      </c>
      <c r="CF155">
        <v>401</v>
      </c>
      <c r="CG155">
        <v>0.86034912699999999</v>
      </c>
      <c r="CH155">
        <v>59</v>
      </c>
      <c r="CI155">
        <v>61</v>
      </c>
      <c r="CJ155" t="s">
        <v>1006</v>
      </c>
      <c r="CK155" t="s">
        <v>1001</v>
      </c>
      <c r="CL155" t="s">
        <v>1014</v>
      </c>
      <c r="CM155" t="s">
        <v>1014</v>
      </c>
      <c r="CN155">
        <v>1</v>
      </c>
      <c r="CO155" t="s">
        <v>1021</v>
      </c>
      <c r="CP155" t="s">
        <v>1053</v>
      </c>
      <c r="CQ155" t="s">
        <v>1032</v>
      </c>
      <c r="CR155" t="s">
        <v>998</v>
      </c>
      <c r="CS155" t="s">
        <v>998</v>
      </c>
      <c r="CT155" t="s">
        <v>997</v>
      </c>
      <c r="CU155" t="s">
        <v>997</v>
      </c>
      <c r="CV155" t="s">
        <v>1041</v>
      </c>
      <c r="CW155" t="s">
        <v>1040</v>
      </c>
      <c r="CX155" t="s">
        <v>1004</v>
      </c>
      <c r="CY155" t="s">
        <v>993</v>
      </c>
      <c r="CZ155" t="s">
        <v>992</v>
      </c>
      <c r="DA155">
        <v>979</v>
      </c>
      <c r="DB155">
        <v>134</v>
      </c>
      <c r="DC155">
        <v>0</v>
      </c>
      <c r="DD155" t="s">
        <v>1004</v>
      </c>
      <c r="DE155" s="47">
        <v>6.5000000000000002E-2</v>
      </c>
      <c r="DF155" s="47">
        <v>0.78500000000000003</v>
      </c>
      <c r="DG155" s="47">
        <v>0.98124999999999996</v>
      </c>
      <c r="DH155" t="s">
        <v>1126</v>
      </c>
    </row>
    <row r="156" spans="1:112" x14ac:dyDescent="0.25">
      <c r="A156" t="s">
        <v>700</v>
      </c>
      <c r="B156" t="s">
        <v>356</v>
      </c>
      <c r="C156" t="s">
        <v>388</v>
      </c>
      <c r="D156" t="s">
        <v>367</v>
      </c>
      <c r="E156" t="s">
        <v>366</v>
      </c>
      <c r="F156" s="42" t="s">
        <v>1101</v>
      </c>
      <c r="G156" t="s">
        <v>352</v>
      </c>
      <c r="H156" t="s">
        <v>351</v>
      </c>
      <c r="I156" t="s">
        <v>358</v>
      </c>
      <c r="J156" t="s">
        <v>378</v>
      </c>
      <c r="K156" t="s">
        <v>373</v>
      </c>
      <c r="L156">
        <v>1</v>
      </c>
      <c r="M156">
        <v>0</v>
      </c>
      <c r="N156">
        <v>1</v>
      </c>
      <c r="O156">
        <v>2</v>
      </c>
      <c r="P156">
        <v>1</v>
      </c>
      <c r="Q156">
        <v>0</v>
      </c>
      <c r="R156">
        <v>0</v>
      </c>
      <c r="S156">
        <v>0</v>
      </c>
      <c r="T156">
        <v>1</v>
      </c>
      <c r="U156">
        <v>-1</v>
      </c>
      <c r="V156">
        <v>0</v>
      </c>
      <c r="W156">
        <v>0</v>
      </c>
      <c r="X156">
        <v>-1</v>
      </c>
      <c r="Y156">
        <v>2</v>
      </c>
      <c r="Z156">
        <v>2</v>
      </c>
      <c r="AA156">
        <v>-1</v>
      </c>
      <c r="AB156">
        <v>-1</v>
      </c>
      <c r="AC156">
        <v>-1</v>
      </c>
      <c r="AD156">
        <v>1</v>
      </c>
      <c r="AE156">
        <v>0</v>
      </c>
      <c r="AF156">
        <v>1</v>
      </c>
      <c r="AG156">
        <v>-1</v>
      </c>
      <c r="AH156">
        <v>0</v>
      </c>
      <c r="AI156">
        <v>1</v>
      </c>
      <c r="AJ156">
        <v>1</v>
      </c>
      <c r="AK156">
        <v>1</v>
      </c>
      <c r="AL156">
        <v>1</v>
      </c>
      <c r="AM156">
        <v>0</v>
      </c>
      <c r="AN156">
        <v>1</v>
      </c>
      <c r="AO156">
        <v>-1</v>
      </c>
      <c r="AP156">
        <v>-1</v>
      </c>
      <c r="AQ156">
        <v>0</v>
      </c>
      <c r="AR156">
        <v>0</v>
      </c>
      <c r="AS156">
        <v>1</v>
      </c>
      <c r="AT156">
        <v>1</v>
      </c>
      <c r="AU156">
        <v>1</v>
      </c>
      <c r="AV156">
        <v>0</v>
      </c>
      <c r="AW156">
        <v>1</v>
      </c>
      <c r="AX156">
        <v>0</v>
      </c>
      <c r="AY156">
        <v>1</v>
      </c>
      <c r="AZ156">
        <v>0</v>
      </c>
      <c r="BA156" t="s">
        <v>343</v>
      </c>
      <c r="BB156" t="s">
        <v>343</v>
      </c>
      <c r="BC156" t="s">
        <v>457</v>
      </c>
      <c r="BD156" t="s">
        <v>343</v>
      </c>
      <c r="BE156" t="s">
        <v>343</v>
      </c>
      <c r="BF156" t="s">
        <v>699</v>
      </c>
      <c r="BG156" t="s">
        <v>343</v>
      </c>
      <c r="BH156" t="s">
        <v>343</v>
      </c>
      <c r="BI156" t="s">
        <v>343</v>
      </c>
      <c r="BJ156" t="s">
        <v>343</v>
      </c>
      <c r="BK156" t="s">
        <v>343</v>
      </c>
      <c r="BL156" t="s">
        <v>343</v>
      </c>
      <c r="BM156" t="s">
        <v>343</v>
      </c>
      <c r="BN156" t="s">
        <v>343</v>
      </c>
      <c r="BO156" t="s">
        <v>698</v>
      </c>
      <c r="BP156" t="s">
        <v>343</v>
      </c>
      <c r="BQ156" t="s">
        <v>343</v>
      </c>
      <c r="BR156" t="s">
        <v>343</v>
      </c>
      <c r="BS156" t="s">
        <v>697</v>
      </c>
      <c r="BT156" t="s">
        <v>176</v>
      </c>
      <c r="BU156">
        <v>18.5518</v>
      </c>
      <c r="BV156">
        <v>-0.89976939199999995</v>
      </c>
      <c r="BW156">
        <v>-1.300470904</v>
      </c>
      <c r="BX156">
        <v>0</v>
      </c>
      <c r="BY156">
        <v>5</v>
      </c>
      <c r="BZ156">
        <v>95</v>
      </c>
      <c r="CA156">
        <v>2</v>
      </c>
      <c r="CB156">
        <v>1</v>
      </c>
      <c r="CC156">
        <v>3</v>
      </c>
      <c r="CD156">
        <v>0.95</v>
      </c>
      <c r="CE156">
        <v>3.42</v>
      </c>
      <c r="CF156">
        <v>2510</v>
      </c>
      <c r="CG156">
        <v>0.896414343</v>
      </c>
      <c r="CH156">
        <v>78</v>
      </c>
      <c r="CI156">
        <v>79</v>
      </c>
      <c r="CJ156" t="s">
        <v>1003</v>
      </c>
      <c r="CK156" t="s">
        <v>1001</v>
      </c>
      <c r="CL156" t="s">
        <v>1005</v>
      </c>
      <c r="CM156" t="s">
        <v>1005</v>
      </c>
      <c r="CN156">
        <v>7</v>
      </c>
      <c r="CO156" t="s">
        <v>1001</v>
      </c>
      <c r="CP156" t="s">
        <v>1000</v>
      </c>
      <c r="CQ156" t="s">
        <v>999</v>
      </c>
      <c r="CR156" t="s">
        <v>1022</v>
      </c>
      <c r="CS156" t="s">
        <v>1022</v>
      </c>
      <c r="CT156" t="s">
        <v>997</v>
      </c>
      <c r="CU156" t="s">
        <v>997</v>
      </c>
      <c r="CV156" t="s">
        <v>1009</v>
      </c>
      <c r="CW156" t="s">
        <v>1008</v>
      </c>
      <c r="CX156" t="s">
        <v>1004</v>
      </c>
      <c r="CY156" t="s">
        <v>993</v>
      </c>
      <c r="CZ156" t="s">
        <v>1007</v>
      </c>
      <c r="DA156">
        <v>78</v>
      </c>
      <c r="DB156">
        <v>33</v>
      </c>
      <c r="DC156" t="s">
        <v>993</v>
      </c>
      <c r="DD156" t="s">
        <v>1004</v>
      </c>
      <c r="DE156" s="47">
        <v>3.5525320999999999E-2</v>
      </c>
      <c r="DF156" s="47">
        <v>0.826152683</v>
      </c>
      <c r="DG156" s="47">
        <v>0.99183303099999998</v>
      </c>
      <c r="DH156" t="s">
        <v>1129</v>
      </c>
    </row>
    <row r="157" spans="1:112" x14ac:dyDescent="0.25">
      <c r="A157" t="s">
        <v>696</v>
      </c>
      <c r="B157" t="s">
        <v>356</v>
      </c>
      <c r="C157" t="s">
        <v>355</v>
      </c>
      <c r="D157" t="s">
        <v>367</v>
      </c>
      <c r="E157" t="s">
        <v>366</v>
      </c>
      <c r="F157" s="42" t="s">
        <v>1101</v>
      </c>
      <c r="G157" t="s">
        <v>365</v>
      </c>
      <c r="H157" t="s">
        <v>364</v>
      </c>
      <c r="I157" t="s">
        <v>358</v>
      </c>
      <c r="J157" t="s">
        <v>466</v>
      </c>
      <c r="K157" t="s">
        <v>408</v>
      </c>
      <c r="L157">
        <v>0</v>
      </c>
      <c r="M157">
        <v>0</v>
      </c>
      <c r="N157">
        <v>1</v>
      </c>
      <c r="O157">
        <v>1</v>
      </c>
      <c r="P157">
        <v>1</v>
      </c>
      <c r="Q157">
        <v>-1</v>
      </c>
      <c r="R157">
        <v>-1</v>
      </c>
      <c r="S157">
        <v>-1</v>
      </c>
      <c r="T157">
        <v>-1</v>
      </c>
      <c r="U157">
        <v>-1</v>
      </c>
      <c r="V157">
        <v>0</v>
      </c>
      <c r="W157">
        <v>0</v>
      </c>
      <c r="X157">
        <v>1</v>
      </c>
      <c r="Y157">
        <v>2</v>
      </c>
      <c r="Z157">
        <v>1</v>
      </c>
      <c r="AA157">
        <v>0</v>
      </c>
      <c r="AB157">
        <v>-1</v>
      </c>
      <c r="AC157">
        <v>-1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-1</v>
      </c>
      <c r="AJ157">
        <v>0</v>
      </c>
      <c r="AK157">
        <v>1</v>
      </c>
      <c r="AL157">
        <v>1</v>
      </c>
      <c r="AM157">
        <v>-1</v>
      </c>
      <c r="AN157">
        <v>-1</v>
      </c>
      <c r="AO157">
        <v>-1</v>
      </c>
      <c r="AP157">
        <v>-1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-1</v>
      </c>
      <c r="AW157">
        <v>1</v>
      </c>
      <c r="AX157">
        <v>-1</v>
      </c>
      <c r="AY157">
        <v>0</v>
      </c>
      <c r="AZ157">
        <v>1</v>
      </c>
      <c r="BA157" t="s">
        <v>343</v>
      </c>
      <c r="BB157" t="s">
        <v>399</v>
      </c>
      <c r="BC157" t="s">
        <v>343</v>
      </c>
      <c r="BD157" t="s">
        <v>343</v>
      </c>
      <c r="BE157" t="s">
        <v>343</v>
      </c>
      <c r="BF157" t="s">
        <v>343</v>
      </c>
      <c r="BG157" t="s">
        <v>343</v>
      </c>
      <c r="BH157" t="s">
        <v>343</v>
      </c>
      <c r="BI157" t="s">
        <v>343</v>
      </c>
      <c r="BJ157" t="s">
        <v>343</v>
      </c>
      <c r="BK157" t="s">
        <v>343</v>
      </c>
      <c r="BL157" t="s">
        <v>343</v>
      </c>
      <c r="BM157" t="s">
        <v>343</v>
      </c>
      <c r="BN157" t="s">
        <v>695</v>
      </c>
      <c r="BO157" t="s">
        <v>343</v>
      </c>
      <c r="BP157" t="s">
        <v>343</v>
      </c>
      <c r="BQ157" t="s">
        <v>343</v>
      </c>
      <c r="BR157" t="s">
        <v>343</v>
      </c>
      <c r="BS157" t="s">
        <v>565</v>
      </c>
      <c r="BT157" t="s">
        <v>176</v>
      </c>
      <c r="BU157">
        <v>9.1806000000000001</v>
      </c>
      <c r="BV157">
        <v>0.71020612100000002</v>
      </c>
      <c r="BW157">
        <v>0.32691132000000001</v>
      </c>
      <c r="BX157">
        <v>0</v>
      </c>
      <c r="BY157">
        <v>5</v>
      </c>
      <c r="BZ157">
        <v>80</v>
      </c>
      <c r="CA157">
        <v>3</v>
      </c>
      <c r="CB157">
        <v>2</v>
      </c>
      <c r="CC157">
        <v>5</v>
      </c>
      <c r="CD157">
        <v>0.59</v>
      </c>
      <c r="CE157">
        <v>1.9</v>
      </c>
      <c r="CF157">
        <v>2886</v>
      </c>
      <c r="CG157">
        <v>0.92515592499999999</v>
      </c>
      <c r="CH157">
        <v>33</v>
      </c>
      <c r="CI157">
        <v>35</v>
      </c>
      <c r="CJ157" t="s">
        <v>1006</v>
      </c>
      <c r="CK157" t="s">
        <v>1001</v>
      </c>
      <c r="CL157" t="s">
        <v>1005</v>
      </c>
      <c r="CM157" t="s">
        <v>1005</v>
      </c>
      <c r="CN157">
        <v>1.02</v>
      </c>
      <c r="CO157" t="s">
        <v>1021</v>
      </c>
      <c r="CP157" t="s">
        <v>1042</v>
      </c>
      <c r="CQ157" t="s">
        <v>1012</v>
      </c>
      <c r="CR157" t="s">
        <v>998</v>
      </c>
      <c r="CS157" t="s">
        <v>998</v>
      </c>
      <c r="CT157" t="s">
        <v>997</v>
      </c>
      <c r="CU157" t="s">
        <v>997</v>
      </c>
      <c r="CV157" t="s">
        <v>1041</v>
      </c>
      <c r="CW157" t="s">
        <v>1040</v>
      </c>
      <c r="CX157" t="s">
        <v>1004</v>
      </c>
      <c r="CY157" t="s">
        <v>993</v>
      </c>
      <c r="CZ157" t="s">
        <v>992</v>
      </c>
      <c r="DA157">
        <v>1349</v>
      </c>
      <c r="DB157">
        <v>804</v>
      </c>
      <c r="DC157">
        <v>0</v>
      </c>
      <c r="DD157" t="s">
        <v>1004</v>
      </c>
      <c r="DE157" s="47">
        <v>4.1860464999999999E-2</v>
      </c>
      <c r="DF157" s="47">
        <v>0.87375415300000003</v>
      </c>
      <c r="DG157" s="47">
        <v>0.99772382400000004</v>
      </c>
      <c r="DH157" t="s">
        <v>1129</v>
      </c>
    </row>
    <row r="158" spans="1:112" x14ac:dyDescent="0.25">
      <c r="A158" t="s">
        <v>694</v>
      </c>
      <c r="B158" t="s">
        <v>356</v>
      </c>
      <c r="C158" t="s">
        <v>374</v>
      </c>
      <c r="D158" t="s">
        <v>367</v>
      </c>
      <c r="E158" t="s">
        <v>366</v>
      </c>
      <c r="F158" s="42" t="s">
        <v>1101</v>
      </c>
      <c r="G158" t="s">
        <v>365</v>
      </c>
      <c r="H158" t="s">
        <v>359</v>
      </c>
      <c r="I158" t="s">
        <v>363</v>
      </c>
      <c r="J158" t="s">
        <v>466</v>
      </c>
      <c r="K158" t="s">
        <v>373</v>
      </c>
      <c r="L158">
        <v>1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-1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-1</v>
      </c>
      <c r="AB158">
        <v>0</v>
      </c>
      <c r="AC158">
        <v>-1</v>
      </c>
      <c r="AD158">
        <v>-1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-1</v>
      </c>
      <c r="AK158">
        <v>0</v>
      </c>
      <c r="AL158">
        <v>0</v>
      </c>
      <c r="AM158">
        <v>0</v>
      </c>
      <c r="AN158">
        <v>0</v>
      </c>
      <c r="AO158">
        <v>-1</v>
      </c>
      <c r="AP158">
        <v>-1</v>
      </c>
      <c r="AQ158">
        <v>0</v>
      </c>
      <c r="AR158">
        <v>0</v>
      </c>
      <c r="AS158">
        <v>-1</v>
      </c>
      <c r="AT158">
        <v>-1</v>
      </c>
      <c r="AU158">
        <v>0</v>
      </c>
      <c r="AV158">
        <v>0</v>
      </c>
      <c r="AW158">
        <v>1</v>
      </c>
      <c r="AX158">
        <v>0</v>
      </c>
      <c r="AY158">
        <v>0</v>
      </c>
      <c r="AZ158">
        <v>0</v>
      </c>
      <c r="BA158" t="s">
        <v>693</v>
      </c>
      <c r="BB158" t="s">
        <v>692</v>
      </c>
      <c r="BC158" t="s">
        <v>343</v>
      </c>
      <c r="BD158" t="s">
        <v>691</v>
      </c>
      <c r="BE158" t="s">
        <v>343</v>
      </c>
      <c r="BF158" t="s">
        <v>690</v>
      </c>
      <c r="BG158" t="s">
        <v>343</v>
      </c>
      <c r="BH158" t="s">
        <v>343</v>
      </c>
      <c r="BI158" t="s">
        <v>343</v>
      </c>
      <c r="BJ158" t="s">
        <v>343</v>
      </c>
      <c r="BK158" t="s">
        <v>343</v>
      </c>
      <c r="BL158" t="s">
        <v>343</v>
      </c>
      <c r="BM158" t="s">
        <v>343</v>
      </c>
      <c r="BN158" t="s">
        <v>343</v>
      </c>
      <c r="BO158" t="s">
        <v>343</v>
      </c>
      <c r="BP158" t="s">
        <v>343</v>
      </c>
      <c r="BQ158" t="s">
        <v>343</v>
      </c>
      <c r="BR158" t="s">
        <v>343</v>
      </c>
      <c r="BS158" t="s">
        <v>343</v>
      </c>
      <c r="BT158" t="s">
        <v>398</v>
      </c>
      <c r="BU158">
        <v>12.882</v>
      </c>
      <c r="BV158">
        <v>1.366930939</v>
      </c>
      <c r="BW158">
        <v>1.6265909430000001</v>
      </c>
      <c r="BX158">
        <v>0</v>
      </c>
      <c r="BY158">
        <v>0</v>
      </c>
      <c r="BZ158">
        <v>70</v>
      </c>
      <c r="CA158">
        <v>3</v>
      </c>
      <c r="CB158">
        <v>3</v>
      </c>
      <c r="CC158">
        <v>6</v>
      </c>
      <c r="CD158">
        <v>0.38</v>
      </c>
      <c r="CE158">
        <v>1.99</v>
      </c>
      <c r="CF158">
        <v>767</v>
      </c>
      <c r="CG158">
        <v>0.85136897</v>
      </c>
      <c r="CH158">
        <v>78</v>
      </c>
      <c r="CI158">
        <v>80</v>
      </c>
      <c r="CJ158" t="s">
        <v>1003</v>
      </c>
      <c r="CK158" t="s">
        <v>1001</v>
      </c>
      <c r="CL158" t="s">
        <v>1014</v>
      </c>
      <c r="CM158" t="s">
        <v>1014</v>
      </c>
      <c r="CN158" t="s">
        <v>993</v>
      </c>
      <c r="CO158" t="s">
        <v>993</v>
      </c>
      <c r="CP158" t="s">
        <v>1035</v>
      </c>
      <c r="CQ158" t="s">
        <v>1026</v>
      </c>
      <c r="CR158" t="s">
        <v>998</v>
      </c>
      <c r="CS158" t="s">
        <v>998</v>
      </c>
      <c r="CT158" t="s">
        <v>997</v>
      </c>
      <c r="CU158" t="s">
        <v>997</v>
      </c>
      <c r="CV158" t="s">
        <v>1047</v>
      </c>
      <c r="CW158" t="s">
        <v>1026</v>
      </c>
      <c r="CX158" t="s">
        <v>1004</v>
      </c>
      <c r="CY158" t="s">
        <v>993</v>
      </c>
      <c r="CZ158" t="s">
        <v>1007</v>
      </c>
      <c r="DA158">
        <v>565</v>
      </c>
      <c r="DB158">
        <v>252</v>
      </c>
      <c r="DC158">
        <v>1</v>
      </c>
      <c r="DD158" t="s">
        <v>1004</v>
      </c>
      <c r="DE158" s="47">
        <v>8.9552239000000006E-2</v>
      </c>
      <c r="DF158" s="47">
        <v>0.73383084600000004</v>
      </c>
      <c r="DG158" s="47">
        <v>0.98662207400000002</v>
      </c>
      <c r="DH158" t="s">
        <v>1126</v>
      </c>
    </row>
    <row r="159" spans="1:112" x14ac:dyDescent="0.25">
      <c r="A159" t="s">
        <v>689</v>
      </c>
      <c r="B159" t="s">
        <v>356</v>
      </c>
      <c r="C159" t="s">
        <v>355</v>
      </c>
      <c r="D159" t="s">
        <v>367</v>
      </c>
      <c r="E159" t="s">
        <v>366</v>
      </c>
      <c r="F159" s="42" t="s">
        <v>1101</v>
      </c>
      <c r="G159" t="s">
        <v>365</v>
      </c>
      <c r="H159" t="s">
        <v>351</v>
      </c>
      <c r="I159" t="s">
        <v>358</v>
      </c>
      <c r="J159" t="s">
        <v>362</v>
      </c>
      <c r="K159" t="s">
        <v>348</v>
      </c>
      <c r="L159">
        <v>1</v>
      </c>
      <c r="M159">
        <v>1</v>
      </c>
      <c r="N159">
        <v>1</v>
      </c>
      <c r="O159">
        <v>0</v>
      </c>
      <c r="P159">
        <v>-1</v>
      </c>
      <c r="Q159">
        <v>1</v>
      </c>
      <c r="R159">
        <v>1</v>
      </c>
      <c r="S159">
        <v>1</v>
      </c>
      <c r="T159">
        <v>0</v>
      </c>
      <c r="U159">
        <v>-1</v>
      </c>
      <c r="V159">
        <v>-1</v>
      </c>
      <c r="W159">
        <v>-1</v>
      </c>
      <c r="X159">
        <v>-1</v>
      </c>
      <c r="Y159">
        <v>0</v>
      </c>
      <c r="Z159">
        <v>0</v>
      </c>
      <c r="AA159">
        <v>-1</v>
      </c>
      <c r="AB159">
        <v>-1</v>
      </c>
      <c r="AC159">
        <v>1</v>
      </c>
      <c r="AD159">
        <v>-1</v>
      </c>
      <c r="AE159">
        <v>-1</v>
      </c>
      <c r="AF159">
        <v>-1</v>
      </c>
      <c r="AG159">
        <v>-1</v>
      </c>
      <c r="AH159">
        <v>0</v>
      </c>
      <c r="AI159">
        <v>1</v>
      </c>
      <c r="AJ159">
        <v>1</v>
      </c>
      <c r="AK159">
        <v>-1</v>
      </c>
      <c r="AL159">
        <v>-1</v>
      </c>
      <c r="AM159">
        <v>-1</v>
      </c>
      <c r="AN159">
        <v>1</v>
      </c>
      <c r="AO159">
        <v>-1</v>
      </c>
      <c r="AP159">
        <v>-1</v>
      </c>
      <c r="AQ159">
        <v>0</v>
      </c>
      <c r="AR159">
        <v>0</v>
      </c>
      <c r="AS159">
        <v>1</v>
      </c>
      <c r="AT159">
        <v>-1</v>
      </c>
      <c r="AU159">
        <v>0</v>
      </c>
      <c r="AV159">
        <v>-1</v>
      </c>
      <c r="AW159">
        <v>1</v>
      </c>
      <c r="AX159">
        <v>1</v>
      </c>
      <c r="AY159">
        <v>1</v>
      </c>
      <c r="AZ159">
        <v>-1</v>
      </c>
      <c r="BA159" t="s">
        <v>688</v>
      </c>
      <c r="BB159" t="s">
        <v>399</v>
      </c>
      <c r="BC159" t="s">
        <v>343</v>
      </c>
      <c r="BD159" t="s">
        <v>343</v>
      </c>
      <c r="BE159" t="s">
        <v>343</v>
      </c>
      <c r="BF159" t="s">
        <v>343</v>
      </c>
      <c r="BG159" t="s">
        <v>345</v>
      </c>
      <c r="BH159" t="s">
        <v>343</v>
      </c>
      <c r="BI159" t="s">
        <v>343</v>
      </c>
      <c r="BJ159" t="s">
        <v>343</v>
      </c>
      <c r="BK159" t="s">
        <v>343</v>
      </c>
      <c r="BL159" t="s">
        <v>343</v>
      </c>
      <c r="BM159" t="s">
        <v>343</v>
      </c>
      <c r="BN159" t="s">
        <v>343</v>
      </c>
      <c r="BO159" t="s">
        <v>343</v>
      </c>
      <c r="BP159" t="s">
        <v>687</v>
      </c>
      <c r="BQ159" t="s">
        <v>343</v>
      </c>
      <c r="BR159" t="s">
        <v>343</v>
      </c>
      <c r="BS159" t="s">
        <v>343</v>
      </c>
      <c r="BT159" t="s">
        <v>398</v>
      </c>
      <c r="BU159">
        <v>6.1436999999999999</v>
      </c>
      <c r="BV159">
        <v>0.62310684999999999</v>
      </c>
      <c r="BW159">
        <v>0.30353920899999998</v>
      </c>
      <c r="BX159">
        <v>0</v>
      </c>
      <c r="BY159">
        <v>5</v>
      </c>
      <c r="BZ159">
        <v>80</v>
      </c>
      <c r="CA159">
        <v>3</v>
      </c>
      <c r="CB159">
        <v>3</v>
      </c>
      <c r="CC159">
        <v>6</v>
      </c>
      <c r="CD159">
        <v>0.43</v>
      </c>
      <c r="CE159">
        <v>3.41</v>
      </c>
      <c r="CF159">
        <v>387</v>
      </c>
      <c r="CG159">
        <v>0.87338501300000004</v>
      </c>
      <c r="CH159">
        <v>73</v>
      </c>
      <c r="CI159">
        <v>78</v>
      </c>
      <c r="CJ159" t="s">
        <v>1006</v>
      </c>
      <c r="CK159" t="s">
        <v>1001</v>
      </c>
      <c r="CL159" t="s">
        <v>1014</v>
      </c>
      <c r="CM159" t="s">
        <v>1014</v>
      </c>
      <c r="CN159">
        <v>4.5</v>
      </c>
      <c r="CO159" t="s">
        <v>1001</v>
      </c>
      <c r="CP159" t="s">
        <v>1000</v>
      </c>
      <c r="CQ159" t="s">
        <v>999</v>
      </c>
      <c r="CR159" t="s">
        <v>998</v>
      </c>
      <c r="CS159" t="s">
        <v>998</v>
      </c>
      <c r="CT159" t="s">
        <v>997</v>
      </c>
      <c r="CU159" t="s">
        <v>997</v>
      </c>
      <c r="CV159" t="s">
        <v>996</v>
      </c>
      <c r="CW159" t="s">
        <v>995</v>
      </c>
      <c r="CX159" t="s">
        <v>1004</v>
      </c>
      <c r="CY159" t="s">
        <v>993</v>
      </c>
      <c r="CZ159" t="s">
        <v>992</v>
      </c>
      <c r="DA159">
        <v>1716</v>
      </c>
      <c r="DB159">
        <v>287</v>
      </c>
      <c r="DC159">
        <v>0</v>
      </c>
      <c r="DD159" t="s">
        <v>1004</v>
      </c>
      <c r="DE159" s="47">
        <v>7.5117371000000002E-2</v>
      </c>
      <c r="DF159" s="47">
        <v>0.80281690100000003</v>
      </c>
      <c r="DG159" s="47">
        <v>0.99418604700000002</v>
      </c>
      <c r="DH159" t="s">
        <v>1126</v>
      </c>
    </row>
    <row r="160" spans="1:112" x14ac:dyDescent="0.25">
      <c r="A160" t="s">
        <v>686</v>
      </c>
      <c r="B160" t="s">
        <v>356</v>
      </c>
      <c r="C160" t="s">
        <v>388</v>
      </c>
      <c r="D160" t="s">
        <v>367</v>
      </c>
      <c r="E160" t="s">
        <v>381</v>
      </c>
      <c r="F160" s="42" t="s">
        <v>1101</v>
      </c>
      <c r="G160" t="s">
        <v>380</v>
      </c>
      <c r="H160" t="s">
        <v>379</v>
      </c>
      <c r="I160" t="s">
        <v>387</v>
      </c>
      <c r="J160" t="s">
        <v>176</v>
      </c>
      <c r="K160" t="s">
        <v>377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-1</v>
      </c>
      <c r="V160">
        <v>-1</v>
      </c>
      <c r="W160">
        <v>-1</v>
      </c>
      <c r="X160">
        <v>-1</v>
      </c>
      <c r="Y160">
        <v>1</v>
      </c>
      <c r="Z160">
        <v>0</v>
      </c>
      <c r="AA160">
        <v>-2</v>
      </c>
      <c r="AB160">
        <v>-1</v>
      </c>
      <c r="AC160">
        <v>0</v>
      </c>
      <c r="AD160">
        <v>-1</v>
      </c>
      <c r="AE160">
        <v>-1</v>
      </c>
      <c r="AF160">
        <v>1</v>
      </c>
      <c r="AG160">
        <v>-1</v>
      </c>
      <c r="AH160">
        <v>-1</v>
      </c>
      <c r="AI160">
        <v>2</v>
      </c>
      <c r="AJ160">
        <v>0</v>
      </c>
      <c r="AK160">
        <v>1</v>
      </c>
      <c r="AL160">
        <v>0</v>
      </c>
      <c r="AM160">
        <v>0</v>
      </c>
      <c r="AN160">
        <v>0</v>
      </c>
      <c r="AO160">
        <v>-1</v>
      </c>
      <c r="AP160">
        <v>-1</v>
      </c>
      <c r="AQ160">
        <v>-1</v>
      </c>
      <c r="AR160">
        <v>-1</v>
      </c>
      <c r="AS160">
        <v>0</v>
      </c>
      <c r="AT160">
        <v>-1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 t="s">
        <v>343</v>
      </c>
      <c r="BB160" t="s">
        <v>343</v>
      </c>
      <c r="BC160" t="s">
        <v>457</v>
      </c>
      <c r="BD160" t="s">
        <v>343</v>
      </c>
      <c r="BE160" t="s">
        <v>343</v>
      </c>
      <c r="BF160" t="s">
        <v>343</v>
      </c>
      <c r="BG160" t="s">
        <v>343</v>
      </c>
      <c r="BH160" t="s">
        <v>343</v>
      </c>
      <c r="BI160" t="s">
        <v>343</v>
      </c>
      <c r="BJ160" t="s">
        <v>343</v>
      </c>
      <c r="BK160" t="s">
        <v>343</v>
      </c>
      <c r="BL160" t="s">
        <v>343</v>
      </c>
      <c r="BM160" t="s">
        <v>343</v>
      </c>
      <c r="BN160" t="s">
        <v>343</v>
      </c>
      <c r="BO160" t="s">
        <v>343</v>
      </c>
      <c r="BP160" t="s">
        <v>343</v>
      </c>
      <c r="BQ160" t="s">
        <v>343</v>
      </c>
      <c r="BR160" t="s">
        <v>343</v>
      </c>
      <c r="BS160" t="s">
        <v>343</v>
      </c>
      <c r="BT160" t="s">
        <v>398</v>
      </c>
      <c r="BU160">
        <v>9.7624999999999993</v>
      </c>
      <c r="BV160" t="s">
        <v>176</v>
      </c>
      <c r="BW160" t="s">
        <v>176</v>
      </c>
      <c r="BX160">
        <v>0</v>
      </c>
      <c r="BY160">
        <v>0</v>
      </c>
      <c r="BZ160">
        <v>90</v>
      </c>
      <c r="CA160">
        <v>3</v>
      </c>
      <c r="CB160">
        <v>3</v>
      </c>
      <c r="CC160">
        <v>6</v>
      </c>
      <c r="CD160">
        <v>0.86</v>
      </c>
      <c r="CE160">
        <v>1.77</v>
      </c>
      <c r="CF160">
        <v>385</v>
      </c>
      <c r="CG160">
        <v>0.82857142900000003</v>
      </c>
      <c r="CH160">
        <v>70</v>
      </c>
      <c r="CI160">
        <v>73</v>
      </c>
      <c r="CJ160" t="s">
        <v>1006</v>
      </c>
      <c r="CK160" t="s">
        <v>1001</v>
      </c>
      <c r="CL160" t="s">
        <v>1005</v>
      </c>
      <c r="CM160" t="s">
        <v>1005</v>
      </c>
      <c r="CN160">
        <v>2.2999999999999998</v>
      </c>
      <c r="CO160" t="s">
        <v>1001</v>
      </c>
      <c r="CP160" t="s">
        <v>1044</v>
      </c>
      <c r="CQ160" t="s">
        <v>1019</v>
      </c>
      <c r="CR160" t="s">
        <v>998</v>
      </c>
      <c r="CS160" t="s">
        <v>998</v>
      </c>
      <c r="CT160" t="s">
        <v>997</v>
      </c>
      <c r="CU160" t="s">
        <v>997</v>
      </c>
      <c r="CV160" t="s">
        <v>1023</v>
      </c>
      <c r="CW160" t="s">
        <v>995</v>
      </c>
      <c r="CX160" t="s">
        <v>1015</v>
      </c>
      <c r="CY160" t="s">
        <v>993</v>
      </c>
      <c r="CZ160" t="s">
        <v>992</v>
      </c>
      <c r="DA160">
        <v>1136</v>
      </c>
      <c r="DB160">
        <v>231</v>
      </c>
      <c r="DC160">
        <v>0</v>
      </c>
      <c r="DD160" t="s">
        <v>1015</v>
      </c>
      <c r="DE160" s="47">
        <v>5.8510637999999997E-2</v>
      </c>
      <c r="DF160" s="47">
        <v>0.66489361700000005</v>
      </c>
      <c r="DG160" s="47">
        <v>0.984251969</v>
      </c>
      <c r="DH160" t="s">
        <v>1126</v>
      </c>
    </row>
    <row r="161" spans="1:112" x14ac:dyDescent="0.25">
      <c r="A161" t="s">
        <v>215</v>
      </c>
      <c r="B161" t="s">
        <v>356</v>
      </c>
      <c r="C161" t="s">
        <v>388</v>
      </c>
      <c r="D161" t="s">
        <v>367</v>
      </c>
      <c r="E161" t="s">
        <v>366</v>
      </c>
      <c r="F161" s="42" t="s">
        <v>1101</v>
      </c>
      <c r="G161" t="s">
        <v>380</v>
      </c>
      <c r="H161" t="s">
        <v>359</v>
      </c>
      <c r="I161" t="s">
        <v>358</v>
      </c>
      <c r="J161" t="s">
        <v>349</v>
      </c>
      <c r="K161" t="s">
        <v>377</v>
      </c>
      <c r="L161">
        <v>0</v>
      </c>
      <c r="M161">
        <v>0</v>
      </c>
      <c r="N161">
        <v>0</v>
      </c>
      <c r="O161">
        <v>-1</v>
      </c>
      <c r="P161">
        <v>1</v>
      </c>
      <c r="Q161">
        <v>0</v>
      </c>
      <c r="R161">
        <v>0</v>
      </c>
      <c r="S161">
        <v>0</v>
      </c>
      <c r="T161">
        <v>1</v>
      </c>
      <c r="U161">
        <v>-1</v>
      </c>
      <c r="V161">
        <v>0</v>
      </c>
      <c r="W161">
        <v>0</v>
      </c>
      <c r="X161">
        <v>0</v>
      </c>
      <c r="Y161">
        <v>1</v>
      </c>
      <c r="Z161">
        <v>-1</v>
      </c>
      <c r="AA161">
        <v>-2</v>
      </c>
      <c r="AB161">
        <v>0</v>
      </c>
      <c r="AC161">
        <v>1</v>
      </c>
      <c r="AD161">
        <v>0</v>
      </c>
      <c r="AE161">
        <v>0</v>
      </c>
      <c r="AF161">
        <v>1</v>
      </c>
      <c r="AG161">
        <v>0</v>
      </c>
      <c r="AH161">
        <v>1</v>
      </c>
      <c r="AI161">
        <v>0</v>
      </c>
      <c r="AJ161">
        <v>1</v>
      </c>
      <c r="AK161">
        <v>1</v>
      </c>
      <c r="AL161">
        <v>1</v>
      </c>
      <c r="AM161">
        <v>0</v>
      </c>
      <c r="AN161">
        <v>0</v>
      </c>
      <c r="AO161">
        <v>-1</v>
      </c>
      <c r="AP161">
        <v>-1</v>
      </c>
      <c r="AQ161">
        <v>0</v>
      </c>
      <c r="AR161">
        <v>0</v>
      </c>
      <c r="AS161">
        <v>1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1</v>
      </c>
      <c r="BA161" t="s">
        <v>343</v>
      </c>
      <c r="BB161" t="s">
        <v>343</v>
      </c>
      <c r="BC161" t="s">
        <v>428</v>
      </c>
      <c r="BD161" t="s">
        <v>343</v>
      </c>
      <c r="BE161" t="s">
        <v>343</v>
      </c>
      <c r="BF161" t="s">
        <v>343</v>
      </c>
      <c r="BG161" t="s">
        <v>343</v>
      </c>
      <c r="BH161" t="s">
        <v>343</v>
      </c>
      <c r="BI161" t="s">
        <v>343</v>
      </c>
      <c r="BJ161" t="s">
        <v>343</v>
      </c>
      <c r="BK161" t="s">
        <v>343</v>
      </c>
      <c r="BL161" t="s">
        <v>343</v>
      </c>
      <c r="BM161" t="s">
        <v>685</v>
      </c>
      <c r="BN161" t="s">
        <v>561</v>
      </c>
      <c r="BO161" t="s">
        <v>684</v>
      </c>
      <c r="BP161" t="s">
        <v>343</v>
      </c>
      <c r="BQ161" t="s">
        <v>343</v>
      </c>
      <c r="BR161" t="s">
        <v>343</v>
      </c>
      <c r="BS161" t="s">
        <v>343</v>
      </c>
      <c r="BT161" t="s">
        <v>398</v>
      </c>
      <c r="BU161">
        <v>20.967700000000001</v>
      </c>
      <c r="BV161">
        <v>3.2255971000000001E-2</v>
      </c>
      <c r="BW161">
        <v>-0.93218117199999995</v>
      </c>
      <c r="BX161">
        <v>0</v>
      </c>
      <c r="BY161">
        <v>0</v>
      </c>
      <c r="BZ161">
        <v>85</v>
      </c>
      <c r="CA161">
        <v>0</v>
      </c>
      <c r="CB161">
        <v>0</v>
      </c>
      <c r="CC161">
        <v>0</v>
      </c>
      <c r="CD161">
        <v>0.98</v>
      </c>
      <c r="CE161">
        <v>2.58</v>
      </c>
      <c r="CF161">
        <v>861</v>
      </c>
      <c r="CG161">
        <v>0.89779326400000004</v>
      </c>
      <c r="CH161">
        <v>48</v>
      </c>
      <c r="CI161">
        <v>49</v>
      </c>
      <c r="CJ161" t="s">
        <v>1006</v>
      </c>
      <c r="CK161" t="s">
        <v>1001</v>
      </c>
      <c r="CL161" t="s">
        <v>1002</v>
      </c>
      <c r="CM161" t="s">
        <v>1002</v>
      </c>
      <c r="CN161">
        <v>3.5</v>
      </c>
      <c r="CO161" t="s">
        <v>1001</v>
      </c>
      <c r="CP161" t="s">
        <v>1044</v>
      </c>
      <c r="CQ161" t="s">
        <v>1019</v>
      </c>
      <c r="CR161" t="s">
        <v>1046</v>
      </c>
      <c r="CS161" t="s">
        <v>1017</v>
      </c>
      <c r="CT161" t="s">
        <v>997</v>
      </c>
      <c r="CU161" t="s">
        <v>997</v>
      </c>
      <c r="CV161" t="s">
        <v>1009</v>
      </c>
      <c r="CW161" t="s">
        <v>1008</v>
      </c>
      <c r="CX161" t="s">
        <v>1004</v>
      </c>
      <c r="CY161" t="s">
        <v>993</v>
      </c>
      <c r="CZ161" t="s">
        <v>992</v>
      </c>
      <c r="DA161">
        <v>440</v>
      </c>
      <c r="DB161">
        <v>237</v>
      </c>
      <c r="DC161">
        <v>0</v>
      </c>
      <c r="DD161" t="s">
        <v>1004</v>
      </c>
      <c r="DE161" s="47">
        <v>3.0732861E-2</v>
      </c>
      <c r="DF161" s="47">
        <v>0.85106382999999997</v>
      </c>
      <c r="DG161" s="47">
        <v>0.98901098899999995</v>
      </c>
      <c r="DH161" t="s">
        <v>1126</v>
      </c>
    </row>
    <row r="162" spans="1:112" x14ac:dyDescent="0.25">
      <c r="A162" t="s">
        <v>683</v>
      </c>
      <c r="B162" t="s">
        <v>356</v>
      </c>
      <c r="C162" t="s">
        <v>388</v>
      </c>
      <c r="D162" t="s">
        <v>367</v>
      </c>
      <c r="E162" t="s">
        <v>366</v>
      </c>
      <c r="F162" s="42" t="s">
        <v>1101</v>
      </c>
      <c r="G162" t="s">
        <v>365</v>
      </c>
      <c r="H162" t="s">
        <v>351</v>
      </c>
      <c r="I162" t="s">
        <v>387</v>
      </c>
      <c r="J162" t="s">
        <v>362</v>
      </c>
      <c r="K162" t="s">
        <v>386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-1</v>
      </c>
      <c r="W162">
        <v>0</v>
      </c>
      <c r="X162">
        <v>0</v>
      </c>
      <c r="Y162">
        <v>0</v>
      </c>
      <c r="Z162">
        <v>0</v>
      </c>
      <c r="AA162">
        <v>-1</v>
      </c>
      <c r="AB162">
        <v>0</v>
      </c>
      <c r="AC162">
        <v>-1</v>
      </c>
      <c r="AD162">
        <v>-1</v>
      </c>
      <c r="AE162">
        <v>-1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-1</v>
      </c>
      <c r="AN162">
        <v>1</v>
      </c>
      <c r="AO162">
        <v>0</v>
      </c>
      <c r="AP162">
        <v>0</v>
      </c>
      <c r="AQ162">
        <v>-1</v>
      </c>
      <c r="AR162">
        <v>0</v>
      </c>
      <c r="AS162">
        <v>0</v>
      </c>
      <c r="AT162">
        <v>-1</v>
      </c>
      <c r="AU162">
        <v>0</v>
      </c>
      <c r="AV162">
        <v>-1</v>
      </c>
      <c r="AW162">
        <v>0</v>
      </c>
      <c r="AX162">
        <v>0</v>
      </c>
      <c r="AY162">
        <v>0</v>
      </c>
      <c r="AZ162">
        <v>0</v>
      </c>
      <c r="BA162" t="s">
        <v>490</v>
      </c>
      <c r="BB162" t="s">
        <v>343</v>
      </c>
      <c r="BC162" t="s">
        <v>457</v>
      </c>
      <c r="BD162" t="s">
        <v>343</v>
      </c>
      <c r="BE162" t="s">
        <v>343</v>
      </c>
      <c r="BF162" t="s">
        <v>343</v>
      </c>
      <c r="BG162" t="s">
        <v>343</v>
      </c>
      <c r="BH162" t="s">
        <v>343</v>
      </c>
      <c r="BI162" t="s">
        <v>343</v>
      </c>
      <c r="BJ162" t="s">
        <v>343</v>
      </c>
      <c r="BK162" t="s">
        <v>343</v>
      </c>
      <c r="BL162" t="s">
        <v>343</v>
      </c>
      <c r="BM162" t="s">
        <v>343</v>
      </c>
      <c r="BN162" t="s">
        <v>343</v>
      </c>
      <c r="BO162" t="s">
        <v>343</v>
      </c>
      <c r="BP162" t="s">
        <v>343</v>
      </c>
      <c r="BQ162" t="s">
        <v>343</v>
      </c>
      <c r="BR162" t="s">
        <v>343</v>
      </c>
      <c r="BS162" t="s">
        <v>343</v>
      </c>
      <c r="BT162" t="s">
        <v>398</v>
      </c>
      <c r="BU162">
        <v>12.987</v>
      </c>
      <c r="BV162">
        <v>0.21571905799999999</v>
      </c>
      <c r="BW162">
        <v>-4.8055182000000002E-2</v>
      </c>
      <c r="BX162">
        <v>0</v>
      </c>
      <c r="BY162">
        <v>0</v>
      </c>
      <c r="BZ162">
        <v>90</v>
      </c>
      <c r="CA162">
        <v>0</v>
      </c>
      <c r="CB162">
        <v>0</v>
      </c>
      <c r="CC162">
        <v>0</v>
      </c>
      <c r="CD162">
        <v>0.69</v>
      </c>
      <c r="CE162">
        <v>1.91</v>
      </c>
      <c r="CF162">
        <v>1319</v>
      </c>
      <c r="CG162">
        <v>0.871114481</v>
      </c>
      <c r="CH162">
        <v>79</v>
      </c>
      <c r="CI162">
        <v>84</v>
      </c>
      <c r="CJ162" t="s">
        <v>1003</v>
      </c>
      <c r="CK162" t="s">
        <v>1001</v>
      </c>
      <c r="CL162" t="s">
        <v>1005</v>
      </c>
      <c r="CM162" t="s">
        <v>1005</v>
      </c>
      <c r="CN162">
        <v>2.5</v>
      </c>
      <c r="CO162" t="s">
        <v>1021</v>
      </c>
      <c r="CP162" t="s">
        <v>1020</v>
      </c>
      <c r="CQ162" t="s">
        <v>1019</v>
      </c>
      <c r="CR162" t="s">
        <v>998</v>
      </c>
      <c r="CS162" t="s">
        <v>998</v>
      </c>
      <c r="CT162" t="s">
        <v>997</v>
      </c>
      <c r="CU162" t="s">
        <v>997</v>
      </c>
      <c r="CV162" t="s">
        <v>1038</v>
      </c>
      <c r="CW162" t="s">
        <v>995</v>
      </c>
      <c r="CX162" t="s">
        <v>1004</v>
      </c>
      <c r="CY162" t="s">
        <v>993</v>
      </c>
      <c r="CZ162" t="s">
        <v>992</v>
      </c>
      <c r="DA162">
        <v>1700</v>
      </c>
      <c r="DB162">
        <v>283</v>
      </c>
      <c r="DC162">
        <v>0</v>
      </c>
      <c r="DD162" t="s">
        <v>1004</v>
      </c>
      <c r="DE162" s="47">
        <v>3.1654676E-2</v>
      </c>
      <c r="DF162" s="47">
        <v>0.82733812900000003</v>
      </c>
      <c r="DG162" s="47">
        <v>0.99137931000000001</v>
      </c>
      <c r="DH162" t="s">
        <v>1139</v>
      </c>
    </row>
    <row r="163" spans="1:112" x14ac:dyDescent="0.25">
      <c r="A163" t="s">
        <v>682</v>
      </c>
      <c r="B163" t="s">
        <v>356</v>
      </c>
      <c r="C163" t="s">
        <v>176</v>
      </c>
      <c r="D163" t="s">
        <v>367</v>
      </c>
      <c r="E163" t="s">
        <v>366</v>
      </c>
      <c r="F163" t="s">
        <v>176</v>
      </c>
      <c r="G163" t="s">
        <v>365</v>
      </c>
      <c r="H163" t="s">
        <v>351</v>
      </c>
      <c r="I163" t="s">
        <v>387</v>
      </c>
      <c r="J163" t="s">
        <v>349</v>
      </c>
      <c r="K163" t="s">
        <v>176</v>
      </c>
      <c r="L163">
        <v>0</v>
      </c>
      <c r="M163">
        <v>1</v>
      </c>
      <c r="N163">
        <v>1</v>
      </c>
      <c r="O163">
        <v>-1</v>
      </c>
      <c r="P163">
        <v>1</v>
      </c>
      <c r="Q163">
        <v>-1</v>
      </c>
      <c r="R163">
        <v>-1</v>
      </c>
      <c r="S163">
        <v>-1</v>
      </c>
      <c r="T163">
        <v>1</v>
      </c>
      <c r="U163">
        <v>-1</v>
      </c>
      <c r="V163">
        <v>0</v>
      </c>
      <c r="W163">
        <v>0</v>
      </c>
      <c r="X163">
        <v>1</v>
      </c>
      <c r="Y163">
        <v>0</v>
      </c>
      <c r="Z163">
        <v>-1</v>
      </c>
      <c r="AA163">
        <v>-2</v>
      </c>
      <c r="AB163">
        <v>-1</v>
      </c>
      <c r="AC163">
        <v>-1</v>
      </c>
      <c r="AD163">
        <v>0</v>
      </c>
      <c r="AE163">
        <v>0</v>
      </c>
      <c r="AF163">
        <v>1</v>
      </c>
      <c r="AG163">
        <v>1</v>
      </c>
      <c r="AH163">
        <v>0</v>
      </c>
      <c r="AI163">
        <v>1</v>
      </c>
      <c r="AJ163">
        <v>0</v>
      </c>
      <c r="AK163">
        <v>1</v>
      </c>
      <c r="AL163">
        <v>1</v>
      </c>
      <c r="AM163">
        <v>0</v>
      </c>
      <c r="AN163">
        <v>-1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1</v>
      </c>
      <c r="AX163">
        <v>-1</v>
      </c>
      <c r="AY163">
        <v>1</v>
      </c>
      <c r="AZ163">
        <v>1</v>
      </c>
      <c r="BA163" t="s">
        <v>176</v>
      </c>
      <c r="BB163" t="s">
        <v>176</v>
      </c>
      <c r="BC163" t="s">
        <v>176</v>
      </c>
      <c r="BD163" t="s">
        <v>176</v>
      </c>
      <c r="BE163" t="s">
        <v>176</v>
      </c>
      <c r="BF163" t="s">
        <v>176</v>
      </c>
      <c r="BG163" t="s">
        <v>176</v>
      </c>
      <c r="BH163" t="s">
        <v>176</v>
      </c>
      <c r="BI163" t="s">
        <v>176</v>
      </c>
      <c r="BJ163" t="s">
        <v>176</v>
      </c>
      <c r="BK163" t="s">
        <v>176</v>
      </c>
      <c r="BL163" t="s">
        <v>176</v>
      </c>
      <c r="BM163" t="s">
        <v>176</v>
      </c>
      <c r="BN163" t="s">
        <v>176</v>
      </c>
      <c r="BO163" t="s">
        <v>176</v>
      </c>
      <c r="BP163" t="s">
        <v>176</v>
      </c>
      <c r="BQ163" t="s">
        <v>176</v>
      </c>
      <c r="BR163" t="s">
        <v>176</v>
      </c>
      <c r="BS163" t="s">
        <v>176</v>
      </c>
      <c r="BT163" t="s">
        <v>411</v>
      </c>
      <c r="BU163">
        <v>2.2778999999999998</v>
      </c>
      <c r="BV163">
        <v>1.2240604719999999</v>
      </c>
      <c r="BW163">
        <v>1.367699489</v>
      </c>
      <c r="BX163">
        <v>1</v>
      </c>
      <c r="BY163">
        <v>0</v>
      </c>
      <c r="BZ163">
        <v>70</v>
      </c>
      <c r="CA163">
        <v>2</v>
      </c>
      <c r="CB163">
        <v>1</v>
      </c>
      <c r="CC163">
        <v>3</v>
      </c>
      <c r="CD163">
        <v>0.4</v>
      </c>
      <c r="CE163">
        <v>3.36</v>
      </c>
      <c r="CF163" t="s">
        <v>176</v>
      </c>
      <c r="CG163" t="s">
        <v>176</v>
      </c>
      <c r="CH163">
        <v>51</v>
      </c>
      <c r="CI163">
        <v>80</v>
      </c>
      <c r="CJ163" t="s">
        <v>1006</v>
      </c>
      <c r="CK163" t="s">
        <v>1001</v>
      </c>
      <c r="CL163" t="s">
        <v>1014</v>
      </c>
      <c r="CM163" t="s">
        <v>1014</v>
      </c>
      <c r="CN163" t="s">
        <v>993</v>
      </c>
      <c r="CO163" t="s">
        <v>993</v>
      </c>
      <c r="CP163" t="s">
        <v>1035</v>
      </c>
      <c r="CQ163" t="s">
        <v>1026</v>
      </c>
      <c r="CR163" t="s">
        <v>1061</v>
      </c>
      <c r="CS163" t="s">
        <v>1026</v>
      </c>
      <c r="CT163" t="s">
        <v>997</v>
      </c>
      <c r="CU163" t="s">
        <v>997</v>
      </c>
      <c r="CV163" t="s">
        <v>1062</v>
      </c>
      <c r="CW163" t="s">
        <v>1026</v>
      </c>
      <c r="CX163" t="s">
        <v>1004</v>
      </c>
      <c r="CY163" t="s">
        <v>993</v>
      </c>
      <c r="CZ163" t="s">
        <v>992</v>
      </c>
      <c r="DA163">
        <v>10523</v>
      </c>
      <c r="DB163">
        <v>197</v>
      </c>
      <c r="DC163">
        <v>0</v>
      </c>
      <c r="DD163" t="s">
        <v>1004</v>
      </c>
      <c r="DE163" t="s">
        <v>176</v>
      </c>
      <c r="DF163" t="s">
        <v>176</v>
      </c>
      <c r="DG163" t="s">
        <v>176</v>
      </c>
      <c r="DH163" t="s">
        <v>1126</v>
      </c>
    </row>
    <row r="164" spans="1:112" x14ac:dyDescent="0.25">
      <c r="A164" t="s">
        <v>285</v>
      </c>
      <c r="B164" t="s">
        <v>356</v>
      </c>
      <c r="C164" t="s">
        <v>388</v>
      </c>
      <c r="D164" t="s">
        <v>367</v>
      </c>
      <c r="E164" t="s">
        <v>418</v>
      </c>
      <c r="F164" s="42" t="s">
        <v>1101</v>
      </c>
      <c r="G164" t="s">
        <v>352</v>
      </c>
      <c r="H164" t="s">
        <v>379</v>
      </c>
      <c r="I164" t="s">
        <v>350</v>
      </c>
      <c r="J164" t="s">
        <v>349</v>
      </c>
      <c r="K164" t="s">
        <v>373</v>
      </c>
      <c r="L164">
        <v>0</v>
      </c>
      <c r="M164">
        <v>0</v>
      </c>
      <c r="N164">
        <v>0</v>
      </c>
      <c r="O164">
        <v>2</v>
      </c>
      <c r="P164">
        <v>0</v>
      </c>
      <c r="Q164">
        <v>0</v>
      </c>
      <c r="R164">
        <v>0</v>
      </c>
      <c r="S164">
        <v>0</v>
      </c>
      <c r="T164">
        <v>2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2</v>
      </c>
      <c r="AA164">
        <v>-1</v>
      </c>
      <c r="AB164">
        <v>0</v>
      </c>
      <c r="AC164">
        <v>-1</v>
      </c>
      <c r="AD164">
        <v>0</v>
      </c>
      <c r="AE164">
        <v>0</v>
      </c>
      <c r="AF164">
        <v>0</v>
      </c>
      <c r="AG164">
        <v>0</v>
      </c>
      <c r="AH164">
        <v>-1</v>
      </c>
      <c r="AI164">
        <v>0</v>
      </c>
      <c r="AJ164">
        <v>-1</v>
      </c>
      <c r="AK164">
        <v>0</v>
      </c>
      <c r="AL164">
        <v>0</v>
      </c>
      <c r="AM164">
        <v>-1</v>
      </c>
      <c r="AN164">
        <v>-1</v>
      </c>
      <c r="AO164">
        <v>-1</v>
      </c>
      <c r="AP164">
        <v>-1</v>
      </c>
      <c r="AQ164">
        <v>0</v>
      </c>
      <c r="AR164">
        <v>2</v>
      </c>
      <c r="AS164">
        <v>-1</v>
      </c>
      <c r="AT164">
        <v>0</v>
      </c>
      <c r="AU164">
        <v>0</v>
      </c>
      <c r="AV164">
        <v>-1</v>
      </c>
      <c r="AW164">
        <v>0</v>
      </c>
      <c r="AX164">
        <v>0</v>
      </c>
      <c r="AY164">
        <v>0</v>
      </c>
      <c r="AZ164">
        <v>0</v>
      </c>
      <c r="BA164" t="s">
        <v>343</v>
      </c>
      <c r="BB164" t="s">
        <v>343</v>
      </c>
      <c r="BC164" t="s">
        <v>681</v>
      </c>
      <c r="BD164" t="s">
        <v>343</v>
      </c>
      <c r="BE164" t="s">
        <v>343</v>
      </c>
      <c r="BF164" t="s">
        <v>680</v>
      </c>
      <c r="BG164" t="s">
        <v>343</v>
      </c>
      <c r="BH164" t="s">
        <v>343</v>
      </c>
      <c r="BI164" t="s">
        <v>343</v>
      </c>
      <c r="BJ164" t="s">
        <v>679</v>
      </c>
      <c r="BK164" t="s">
        <v>449</v>
      </c>
      <c r="BL164" t="s">
        <v>343</v>
      </c>
      <c r="BM164" t="s">
        <v>343</v>
      </c>
      <c r="BN164" t="s">
        <v>343</v>
      </c>
      <c r="BO164" t="s">
        <v>343</v>
      </c>
      <c r="BP164" t="s">
        <v>343</v>
      </c>
      <c r="BQ164" t="s">
        <v>343</v>
      </c>
      <c r="BR164" t="s">
        <v>343</v>
      </c>
      <c r="BS164" t="s">
        <v>678</v>
      </c>
      <c r="BT164" t="s">
        <v>392</v>
      </c>
      <c r="BU164">
        <v>13.1654</v>
      </c>
      <c r="BV164">
        <v>-0.106524864</v>
      </c>
      <c r="BW164">
        <v>-0.17636945400000001</v>
      </c>
      <c r="BX164">
        <v>2</v>
      </c>
      <c r="BY164">
        <v>2</v>
      </c>
      <c r="BZ164">
        <v>95</v>
      </c>
      <c r="CA164">
        <v>0</v>
      </c>
      <c r="CB164">
        <v>0</v>
      </c>
      <c r="CC164">
        <v>0</v>
      </c>
      <c r="CD164">
        <v>0.71</v>
      </c>
      <c r="CE164">
        <v>1.85</v>
      </c>
      <c r="CF164">
        <v>1250</v>
      </c>
      <c r="CG164">
        <v>0.88639999999999997</v>
      </c>
      <c r="CH164">
        <v>85</v>
      </c>
      <c r="CI164">
        <v>87</v>
      </c>
      <c r="CJ164" t="s">
        <v>1003</v>
      </c>
      <c r="CK164" t="s">
        <v>1001</v>
      </c>
      <c r="CL164" t="s">
        <v>1002</v>
      </c>
      <c r="CM164" t="s">
        <v>1002</v>
      </c>
      <c r="CN164">
        <v>3.5</v>
      </c>
      <c r="CO164" t="s">
        <v>1001</v>
      </c>
      <c r="CP164" t="s">
        <v>1044</v>
      </c>
      <c r="CQ164" t="s">
        <v>1019</v>
      </c>
      <c r="CR164" t="s">
        <v>1046</v>
      </c>
      <c r="CS164" t="s">
        <v>1017</v>
      </c>
      <c r="CT164" t="s">
        <v>997</v>
      </c>
      <c r="CU164" t="s">
        <v>997</v>
      </c>
      <c r="CV164" t="s">
        <v>1009</v>
      </c>
      <c r="CW164" t="s">
        <v>1008</v>
      </c>
      <c r="CX164" t="s">
        <v>1034</v>
      </c>
      <c r="CY164" t="s">
        <v>1066</v>
      </c>
      <c r="CZ164" t="s">
        <v>1007</v>
      </c>
      <c r="DA164">
        <v>787</v>
      </c>
      <c r="DB164">
        <v>74</v>
      </c>
      <c r="DC164">
        <v>1</v>
      </c>
      <c r="DD164" t="s">
        <v>1034</v>
      </c>
      <c r="DE164" s="47">
        <v>9.5307918000000005E-2</v>
      </c>
      <c r="DF164" s="47">
        <v>0.775659824</v>
      </c>
      <c r="DG164" s="47">
        <v>0.98510242100000001</v>
      </c>
      <c r="DH164" t="s">
        <v>1143</v>
      </c>
    </row>
    <row r="165" spans="1:112" x14ac:dyDescent="0.25">
      <c r="A165" t="s">
        <v>677</v>
      </c>
      <c r="B165" t="s">
        <v>356</v>
      </c>
      <c r="C165" t="s">
        <v>355</v>
      </c>
      <c r="D165" t="s">
        <v>367</v>
      </c>
      <c r="E165" t="s">
        <v>366</v>
      </c>
      <c r="F165" s="42" t="s">
        <v>1101</v>
      </c>
      <c r="G165" t="s">
        <v>380</v>
      </c>
      <c r="H165" t="s">
        <v>359</v>
      </c>
      <c r="I165" t="s">
        <v>350</v>
      </c>
      <c r="J165" t="s">
        <v>349</v>
      </c>
      <c r="K165" t="s">
        <v>361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-1</v>
      </c>
      <c r="R165">
        <v>-1</v>
      </c>
      <c r="S165">
        <v>-1</v>
      </c>
      <c r="T165">
        <v>0</v>
      </c>
      <c r="U165">
        <v>1</v>
      </c>
      <c r="V165">
        <v>0</v>
      </c>
      <c r="W165">
        <v>0</v>
      </c>
      <c r="X165">
        <v>1</v>
      </c>
      <c r="Y165">
        <v>1</v>
      </c>
      <c r="Z165">
        <v>1</v>
      </c>
      <c r="AA165">
        <v>-2</v>
      </c>
      <c r="AB165">
        <v>-1</v>
      </c>
      <c r="AC165">
        <v>0</v>
      </c>
      <c r="AD165">
        <v>-1</v>
      </c>
      <c r="AE165">
        <v>0</v>
      </c>
      <c r="AF165">
        <v>1</v>
      </c>
      <c r="AG165">
        <v>1</v>
      </c>
      <c r="AH165">
        <v>0</v>
      </c>
      <c r="AI165">
        <v>1</v>
      </c>
      <c r="AJ165">
        <v>0</v>
      </c>
      <c r="AK165">
        <v>1</v>
      </c>
      <c r="AL165">
        <v>1</v>
      </c>
      <c r="AM165">
        <v>1</v>
      </c>
      <c r="AN165">
        <v>-1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-1</v>
      </c>
      <c r="AU165">
        <v>0</v>
      </c>
      <c r="AV165">
        <v>1</v>
      </c>
      <c r="AW165">
        <v>1</v>
      </c>
      <c r="AX165">
        <v>-1</v>
      </c>
      <c r="AY165">
        <v>1</v>
      </c>
      <c r="AZ165">
        <v>1</v>
      </c>
      <c r="BA165" t="s">
        <v>343</v>
      </c>
      <c r="BB165" t="s">
        <v>399</v>
      </c>
      <c r="BC165" t="s">
        <v>343</v>
      </c>
      <c r="BD165" t="s">
        <v>343</v>
      </c>
      <c r="BE165" t="s">
        <v>343</v>
      </c>
      <c r="BF165" t="s">
        <v>343</v>
      </c>
      <c r="BG165" t="s">
        <v>343</v>
      </c>
      <c r="BH165" t="s">
        <v>343</v>
      </c>
      <c r="BI165" t="s">
        <v>343</v>
      </c>
      <c r="BJ165" t="s">
        <v>343</v>
      </c>
      <c r="BK165" t="s">
        <v>343</v>
      </c>
      <c r="BL165" t="s">
        <v>343</v>
      </c>
      <c r="BM165" t="s">
        <v>343</v>
      </c>
      <c r="BN165" t="s">
        <v>343</v>
      </c>
      <c r="BO165" t="s">
        <v>676</v>
      </c>
      <c r="BP165" t="s">
        <v>343</v>
      </c>
      <c r="BQ165" t="s">
        <v>343</v>
      </c>
      <c r="BR165" t="s">
        <v>343</v>
      </c>
      <c r="BS165" t="s">
        <v>343</v>
      </c>
      <c r="BT165" t="s">
        <v>176</v>
      </c>
      <c r="BU165">
        <v>100.3597</v>
      </c>
      <c r="BV165">
        <v>-0.396755303</v>
      </c>
      <c r="BW165">
        <v>-0.96619022799999998</v>
      </c>
      <c r="BX165">
        <v>0</v>
      </c>
      <c r="BY165">
        <v>0</v>
      </c>
      <c r="BZ165">
        <v>80</v>
      </c>
      <c r="CA165">
        <v>1</v>
      </c>
      <c r="CB165">
        <v>1</v>
      </c>
      <c r="CC165">
        <v>2</v>
      </c>
      <c r="CD165">
        <v>0.64</v>
      </c>
      <c r="CE165">
        <v>6.43</v>
      </c>
      <c r="CF165">
        <v>99</v>
      </c>
      <c r="CG165">
        <v>0.80808080800000004</v>
      </c>
      <c r="CH165">
        <v>42</v>
      </c>
      <c r="CI165">
        <v>56</v>
      </c>
      <c r="CJ165" t="s">
        <v>1003</v>
      </c>
      <c r="CK165" t="s">
        <v>1001</v>
      </c>
      <c r="CL165" t="s">
        <v>1005</v>
      </c>
      <c r="CM165" t="s">
        <v>1005</v>
      </c>
      <c r="CN165">
        <v>0</v>
      </c>
      <c r="CO165" t="s">
        <v>993</v>
      </c>
      <c r="CP165" t="s">
        <v>1065</v>
      </c>
      <c r="CQ165" t="s">
        <v>1026</v>
      </c>
      <c r="CR165" t="s">
        <v>998</v>
      </c>
      <c r="CS165" t="s">
        <v>998</v>
      </c>
      <c r="CT165" t="s">
        <v>997</v>
      </c>
      <c r="CU165" t="s">
        <v>997</v>
      </c>
      <c r="CV165" t="s">
        <v>1064</v>
      </c>
      <c r="CW165" t="s">
        <v>1064</v>
      </c>
      <c r="CX165" t="s">
        <v>1004</v>
      </c>
      <c r="CY165" t="s">
        <v>993</v>
      </c>
      <c r="CZ165" t="s">
        <v>992</v>
      </c>
      <c r="DA165">
        <v>5217</v>
      </c>
      <c r="DB165">
        <v>242</v>
      </c>
      <c r="DC165">
        <v>0</v>
      </c>
      <c r="DD165" t="s">
        <v>1004</v>
      </c>
      <c r="DE165" s="47">
        <v>0</v>
      </c>
      <c r="DF165" s="47">
        <v>0.73170731700000002</v>
      </c>
      <c r="DG165" s="47">
        <v>0.9375</v>
      </c>
      <c r="DH165" t="s">
        <v>1129</v>
      </c>
    </row>
    <row r="166" spans="1:112" x14ac:dyDescent="0.25">
      <c r="A166" t="s">
        <v>675</v>
      </c>
      <c r="B166" t="s">
        <v>356</v>
      </c>
      <c r="C166" t="s">
        <v>388</v>
      </c>
      <c r="D166" t="s">
        <v>367</v>
      </c>
      <c r="E166" t="s">
        <v>366</v>
      </c>
      <c r="F166" s="42" t="s">
        <v>1101</v>
      </c>
      <c r="G166" t="s">
        <v>365</v>
      </c>
      <c r="H166" t="s">
        <v>359</v>
      </c>
      <c r="I166" t="s">
        <v>358</v>
      </c>
      <c r="J166" t="s">
        <v>176</v>
      </c>
      <c r="K166" t="s">
        <v>386</v>
      </c>
      <c r="L166">
        <v>1</v>
      </c>
      <c r="M166">
        <v>0</v>
      </c>
      <c r="N166">
        <v>0</v>
      </c>
      <c r="O166">
        <v>2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-1</v>
      </c>
      <c r="W166">
        <v>-1</v>
      </c>
      <c r="X166">
        <v>0</v>
      </c>
      <c r="Y166">
        <v>1</v>
      </c>
      <c r="Z166">
        <v>2</v>
      </c>
      <c r="AA166">
        <v>-1</v>
      </c>
      <c r="AB166">
        <v>-1</v>
      </c>
      <c r="AC166">
        <v>-1</v>
      </c>
      <c r="AD166">
        <v>-1</v>
      </c>
      <c r="AE166">
        <v>-1</v>
      </c>
      <c r="AF166">
        <v>0</v>
      </c>
      <c r="AG166">
        <v>1</v>
      </c>
      <c r="AH166">
        <v>-1</v>
      </c>
      <c r="AI166">
        <v>0</v>
      </c>
      <c r="AJ166">
        <v>-1</v>
      </c>
      <c r="AK166">
        <v>0</v>
      </c>
      <c r="AL166">
        <v>2</v>
      </c>
      <c r="AM166">
        <v>-1</v>
      </c>
      <c r="AN166">
        <v>-1</v>
      </c>
      <c r="AO166">
        <v>-1</v>
      </c>
      <c r="AP166">
        <v>-1</v>
      </c>
      <c r="AQ166">
        <v>-1</v>
      </c>
      <c r="AR166">
        <v>2</v>
      </c>
      <c r="AS166">
        <v>-1</v>
      </c>
      <c r="AT166">
        <v>-1</v>
      </c>
      <c r="AU166">
        <v>0</v>
      </c>
      <c r="AV166">
        <v>-1</v>
      </c>
      <c r="AW166">
        <v>0</v>
      </c>
      <c r="AX166">
        <v>0</v>
      </c>
      <c r="AY166">
        <v>1</v>
      </c>
      <c r="AZ166">
        <v>0</v>
      </c>
      <c r="BA166" t="s">
        <v>343</v>
      </c>
      <c r="BB166" t="s">
        <v>343</v>
      </c>
      <c r="BC166" t="s">
        <v>428</v>
      </c>
      <c r="BD166" t="s">
        <v>343</v>
      </c>
      <c r="BE166" t="s">
        <v>343</v>
      </c>
      <c r="BF166" t="s">
        <v>343</v>
      </c>
      <c r="BG166" t="s">
        <v>343</v>
      </c>
      <c r="BH166" t="s">
        <v>343</v>
      </c>
      <c r="BI166" t="s">
        <v>343</v>
      </c>
      <c r="BJ166" t="s">
        <v>343</v>
      </c>
      <c r="BK166" t="s">
        <v>343</v>
      </c>
      <c r="BL166" t="s">
        <v>343</v>
      </c>
      <c r="BM166" t="s">
        <v>343</v>
      </c>
      <c r="BN166" t="s">
        <v>343</v>
      </c>
      <c r="BO166" t="s">
        <v>343</v>
      </c>
      <c r="BP166" t="s">
        <v>343</v>
      </c>
      <c r="BQ166" t="s">
        <v>343</v>
      </c>
      <c r="BR166" t="s">
        <v>343</v>
      </c>
      <c r="BS166" t="s">
        <v>674</v>
      </c>
      <c r="BT166" t="s">
        <v>176</v>
      </c>
      <c r="BU166">
        <v>2.2099000000000002</v>
      </c>
      <c r="BV166" t="s">
        <v>176</v>
      </c>
      <c r="BW166" t="s">
        <v>176</v>
      </c>
      <c r="BX166">
        <v>2</v>
      </c>
      <c r="BY166">
        <v>5</v>
      </c>
      <c r="BZ166">
        <v>90</v>
      </c>
      <c r="CA166">
        <v>1</v>
      </c>
      <c r="CB166">
        <v>1</v>
      </c>
      <c r="CC166">
        <v>2</v>
      </c>
      <c r="CD166">
        <v>0.74</v>
      </c>
      <c r="CE166">
        <v>1.61</v>
      </c>
      <c r="CF166">
        <v>192</v>
      </c>
      <c r="CG166">
        <v>0.83854166699999999</v>
      </c>
      <c r="CH166">
        <v>58</v>
      </c>
      <c r="CI166">
        <v>59</v>
      </c>
      <c r="CJ166" t="s">
        <v>1006</v>
      </c>
      <c r="CK166" t="s">
        <v>1001</v>
      </c>
      <c r="CL166" t="s">
        <v>1002</v>
      </c>
      <c r="CM166" t="s">
        <v>1002</v>
      </c>
      <c r="CN166">
        <v>2</v>
      </c>
      <c r="CO166" t="s">
        <v>1021</v>
      </c>
      <c r="CP166" t="s">
        <v>1042</v>
      </c>
      <c r="CQ166" t="s">
        <v>1012</v>
      </c>
      <c r="CR166" t="s">
        <v>998</v>
      </c>
      <c r="CS166" t="s">
        <v>998</v>
      </c>
      <c r="CT166" t="s">
        <v>997</v>
      </c>
      <c r="CU166" t="s">
        <v>997</v>
      </c>
      <c r="CV166" t="s">
        <v>1041</v>
      </c>
      <c r="CW166" t="s">
        <v>1040</v>
      </c>
      <c r="CX166" t="s">
        <v>1004</v>
      </c>
      <c r="CY166" t="s">
        <v>993</v>
      </c>
      <c r="CZ166" t="s">
        <v>1007</v>
      </c>
      <c r="DA166">
        <v>545</v>
      </c>
      <c r="DB166">
        <v>230</v>
      </c>
      <c r="DC166">
        <v>1</v>
      </c>
      <c r="DD166" t="s">
        <v>1004</v>
      </c>
      <c r="DE166" s="47">
        <v>6.4516129000000005E-2</v>
      </c>
      <c r="DF166" s="47">
        <v>0.70967741900000003</v>
      </c>
      <c r="DG166" s="47">
        <v>0.98507462700000004</v>
      </c>
      <c r="DH166" t="s">
        <v>1129</v>
      </c>
    </row>
    <row r="167" spans="1:112" x14ac:dyDescent="0.25">
      <c r="A167" t="s">
        <v>673</v>
      </c>
      <c r="B167" t="s">
        <v>356</v>
      </c>
      <c r="C167" t="s">
        <v>368</v>
      </c>
      <c r="D167" t="s">
        <v>367</v>
      </c>
      <c r="E167" t="s">
        <v>366</v>
      </c>
      <c r="F167" s="42" t="s">
        <v>1101</v>
      </c>
      <c r="G167" t="s">
        <v>365</v>
      </c>
      <c r="H167" t="s">
        <v>359</v>
      </c>
      <c r="I167" t="s">
        <v>387</v>
      </c>
      <c r="J167" t="s">
        <v>349</v>
      </c>
      <c r="K167" t="s">
        <v>402</v>
      </c>
      <c r="L167">
        <v>1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0</v>
      </c>
      <c r="AA167">
        <v>-1</v>
      </c>
      <c r="AB167">
        <v>-1</v>
      </c>
      <c r="AC167">
        <v>0</v>
      </c>
      <c r="AD167">
        <v>-1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-1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-1</v>
      </c>
      <c r="AT167">
        <v>-1</v>
      </c>
      <c r="AU167">
        <v>0</v>
      </c>
      <c r="AV167">
        <v>-1</v>
      </c>
      <c r="AW167">
        <v>1</v>
      </c>
      <c r="AX167">
        <v>0</v>
      </c>
      <c r="AY167">
        <v>0</v>
      </c>
      <c r="AZ167">
        <v>0</v>
      </c>
      <c r="BA167" t="s">
        <v>343</v>
      </c>
      <c r="BB167" t="s">
        <v>672</v>
      </c>
      <c r="BC167" t="s">
        <v>343</v>
      </c>
      <c r="BD167" t="s">
        <v>343</v>
      </c>
      <c r="BE167" t="s">
        <v>343</v>
      </c>
      <c r="BF167" t="s">
        <v>343</v>
      </c>
      <c r="BG167" t="s">
        <v>343</v>
      </c>
      <c r="BH167" t="s">
        <v>343</v>
      </c>
      <c r="BI167" t="s">
        <v>343</v>
      </c>
      <c r="BJ167" t="s">
        <v>343</v>
      </c>
      <c r="BK167" t="s">
        <v>343</v>
      </c>
      <c r="BL167" t="s">
        <v>343</v>
      </c>
      <c r="BM167" t="s">
        <v>343</v>
      </c>
      <c r="BN167" t="s">
        <v>343</v>
      </c>
      <c r="BO167" t="s">
        <v>343</v>
      </c>
      <c r="BP167" t="s">
        <v>343</v>
      </c>
      <c r="BQ167" t="s">
        <v>343</v>
      </c>
      <c r="BR167" t="s">
        <v>343</v>
      </c>
      <c r="BS167" t="s">
        <v>343</v>
      </c>
      <c r="BT167" t="s">
        <v>176</v>
      </c>
      <c r="BU167">
        <v>4.1506999999999996</v>
      </c>
      <c r="BV167">
        <v>6.0721219999999999E-2</v>
      </c>
      <c r="BW167">
        <v>0.38743449899999999</v>
      </c>
      <c r="BX167">
        <v>0</v>
      </c>
      <c r="BY167">
        <v>0</v>
      </c>
      <c r="BZ167">
        <v>80</v>
      </c>
      <c r="CA167">
        <v>2</v>
      </c>
      <c r="CB167">
        <v>1</v>
      </c>
      <c r="CC167">
        <v>3</v>
      </c>
      <c r="CD167">
        <v>0.39</v>
      </c>
      <c r="CE167">
        <v>1.91</v>
      </c>
      <c r="CF167">
        <v>478</v>
      </c>
      <c r="CG167">
        <v>0.87029288699999996</v>
      </c>
      <c r="CH167">
        <v>77</v>
      </c>
      <c r="CI167">
        <v>81</v>
      </c>
      <c r="CJ167" t="s">
        <v>1006</v>
      </c>
      <c r="CK167" t="s">
        <v>1001</v>
      </c>
      <c r="CL167" t="s">
        <v>1005</v>
      </c>
      <c r="CM167" t="s">
        <v>1005</v>
      </c>
      <c r="CN167">
        <v>2.2000000000000002</v>
      </c>
      <c r="CO167" t="s">
        <v>1021</v>
      </c>
      <c r="CP167" t="s">
        <v>1020</v>
      </c>
      <c r="CQ167" t="s">
        <v>1019</v>
      </c>
      <c r="CR167" t="s">
        <v>998</v>
      </c>
      <c r="CS167" t="s">
        <v>998</v>
      </c>
      <c r="CT167" t="s">
        <v>997</v>
      </c>
      <c r="CU167" t="s">
        <v>997</v>
      </c>
      <c r="CV167" t="s">
        <v>1038</v>
      </c>
      <c r="CW167" t="s">
        <v>995</v>
      </c>
      <c r="CX167" t="s">
        <v>1004</v>
      </c>
      <c r="CY167" t="s">
        <v>993</v>
      </c>
      <c r="CZ167" t="s">
        <v>1007</v>
      </c>
      <c r="DA167">
        <v>1424</v>
      </c>
      <c r="DB167">
        <v>310</v>
      </c>
      <c r="DC167">
        <v>1</v>
      </c>
      <c r="DD167" t="s">
        <v>1004</v>
      </c>
      <c r="DE167" s="47">
        <v>4.3824701000000001E-2</v>
      </c>
      <c r="DF167" s="47">
        <v>0.79282868500000003</v>
      </c>
      <c r="DG167" s="47">
        <v>0.97549019599999998</v>
      </c>
      <c r="DH167" t="s">
        <v>1129</v>
      </c>
    </row>
    <row r="168" spans="1:112" x14ac:dyDescent="0.25">
      <c r="A168" t="s">
        <v>273</v>
      </c>
      <c r="B168" t="s">
        <v>356</v>
      </c>
      <c r="C168" t="s">
        <v>388</v>
      </c>
      <c r="D168" t="s">
        <v>367</v>
      </c>
      <c r="E168" t="s">
        <v>366</v>
      </c>
      <c r="F168" s="42" t="s">
        <v>1101</v>
      </c>
      <c r="G168" t="s">
        <v>365</v>
      </c>
      <c r="H168" t="s">
        <v>364</v>
      </c>
      <c r="I168" t="s">
        <v>350</v>
      </c>
      <c r="J168" t="s">
        <v>176</v>
      </c>
      <c r="K168" t="s">
        <v>377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-1</v>
      </c>
      <c r="AD168">
        <v>0</v>
      </c>
      <c r="AE168">
        <v>0</v>
      </c>
      <c r="AF168">
        <v>1</v>
      </c>
      <c r="AG168">
        <v>1</v>
      </c>
      <c r="AH168">
        <v>0</v>
      </c>
      <c r="AI168">
        <v>0</v>
      </c>
      <c r="AJ168">
        <v>0</v>
      </c>
      <c r="AK168">
        <v>1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1</v>
      </c>
      <c r="AZ168">
        <v>0</v>
      </c>
      <c r="BA168" t="s">
        <v>343</v>
      </c>
      <c r="BB168" t="s">
        <v>343</v>
      </c>
      <c r="BC168" t="s">
        <v>428</v>
      </c>
      <c r="BD168" t="s">
        <v>343</v>
      </c>
      <c r="BE168" t="s">
        <v>343</v>
      </c>
      <c r="BF168" t="s">
        <v>343</v>
      </c>
      <c r="BG168" t="s">
        <v>343</v>
      </c>
      <c r="BH168" t="s">
        <v>343</v>
      </c>
      <c r="BI168" t="s">
        <v>343</v>
      </c>
      <c r="BJ168" t="s">
        <v>343</v>
      </c>
      <c r="BK168" t="s">
        <v>343</v>
      </c>
      <c r="BL168" t="s">
        <v>671</v>
      </c>
      <c r="BM168" t="s">
        <v>343</v>
      </c>
      <c r="BN168" t="s">
        <v>343</v>
      </c>
      <c r="BO168" t="s">
        <v>343</v>
      </c>
      <c r="BP168" t="s">
        <v>343</v>
      </c>
      <c r="BQ168" t="s">
        <v>343</v>
      </c>
      <c r="BR168" t="s">
        <v>343</v>
      </c>
      <c r="BS168" t="s">
        <v>343</v>
      </c>
      <c r="BT168" t="s">
        <v>411</v>
      </c>
      <c r="BU168">
        <v>14.6098</v>
      </c>
      <c r="BV168" t="s">
        <v>176</v>
      </c>
      <c r="BW168" t="s">
        <v>176</v>
      </c>
      <c r="BX168">
        <v>1</v>
      </c>
      <c r="BY168">
        <v>2</v>
      </c>
      <c r="BZ168">
        <v>95</v>
      </c>
      <c r="CA168">
        <v>3</v>
      </c>
      <c r="CB168">
        <v>1</v>
      </c>
      <c r="CC168">
        <v>4</v>
      </c>
      <c r="CD168">
        <v>0.33</v>
      </c>
      <c r="CE168">
        <v>2.2000000000000002</v>
      </c>
      <c r="CF168">
        <v>493</v>
      </c>
      <c r="CG168">
        <v>0.88438133900000004</v>
      </c>
      <c r="CH168">
        <v>46</v>
      </c>
      <c r="CI168">
        <v>51</v>
      </c>
      <c r="CJ168" t="s">
        <v>1003</v>
      </c>
      <c r="CK168" t="s">
        <v>1001</v>
      </c>
      <c r="CL168" t="s">
        <v>1005</v>
      </c>
      <c r="CM168" t="s">
        <v>1005</v>
      </c>
      <c r="CN168">
        <v>1.3</v>
      </c>
      <c r="CO168" t="s">
        <v>1021</v>
      </c>
      <c r="CP168" t="s">
        <v>1042</v>
      </c>
      <c r="CQ168" t="s">
        <v>1012</v>
      </c>
      <c r="CR168" t="s">
        <v>998</v>
      </c>
      <c r="CS168" t="s">
        <v>998</v>
      </c>
      <c r="CT168" t="s">
        <v>997</v>
      </c>
      <c r="CU168" t="s">
        <v>997</v>
      </c>
      <c r="CV168" t="s">
        <v>1041</v>
      </c>
      <c r="CW168" t="s">
        <v>1040</v>
      </c>
      <c r="CX168" t="s">
        <v>1004</v>
      </c>
      <c r="CY168" t="s">
        <v>993</v>
      </c>
      <c r="CZ168" t="s">
        <v>992</v>
      </c>
      <c r="DA168">
        <v>2401</v>
      </c>
      <c r="DB168">
        <v>756</v>
      </c>
      <c r="DC168">
        <v>0</v>
      </c>
      <c r="DD168" t="s">
        <v>1004</v>
      </c>
      <c r="DE168" s="47">
        <v>2.8985507000000001E-2</v>
      </c>
      <c r="DF168" s="47">
        <v>0.82246376799999998</v>
      </c>
      <c r="DG168" s="47">
        <v>0.98268398300000004</v>
      </c>
      <c r="DH168" t="s">
        <v>1126</v>
      </c>
    </row>
    <row r="169" spans="1:112" x14ac:dyDescent="0.25">
      <c r="A169" t="s">
        <v>670</v>
      </c>
      <c r="B169" t="s">
        <v>356</v>
      </c>
      <c r="C169" t="s">
        <v>388</v>
      </c>
      <c r="D169" t="s">
        <v>367</v>
      </c>
      <c r="E169" t="s">
        <v>366</v>
      </c>
      <c r="F169" s="42" t="s">
        <v>1101</v>
      </c>
      <c r="G169" t="s">
        <v>365</v>
      </c>
      <c r="H169" t="s">
        <v>379</v>
      </c>
      <c r="I169" t="s">
        <v>387</v>
      </c>
      <c r="J169" t="s">
        <v>362</v>
      </c>
      <c r="K169" t="s">
        <v>373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-1</v>
      </c>
      <c r="V169">
        <v>-1</v>
      </c>
      <c r="W169">
        <v>-1</v>
      </c>
      <c r="X169">
        <v>-1</v>
      </c>
      <c r="Y169">
        <v>2</v>
      </c>
      <c r="Z169">
        <v>1</v>
      </c>
      <c r="AA169">
        <v>0</v>
      </c>
      <c r="AB169">
        <v>-1</v>
      </c>
      <c r="AC169">
        <v>-1</v>
      </c>
      <c r="AD169">
        <v>-1</v>
      </c>
      <c r="AE169">
        <v>-1</v>
      </c>
      <c r="AF169">
        <v>0</v>
      </c>
      <c r="AG169">
        <v>0</v>
      </c>
      <c r="AH169">
        <v>-1</v>
      </c>
      <c r="AI169">
        <v>0</v>
      </c>
      <c r="AJ169">
        <v>0</v>
      </c>
      <c r="AK169">
        <v>0</v>
      </c>
      <c r="AL169">
        <v>0</v>
      </c>
      <c r="AM169">
        <v>-1</v>
      </c>
      <c r="AN169">
        <v>0</v>
      </c>
      <c r="AO169">
        <v>-1</v>
      </c>
      <c r="AP169">
        <v>-1</v>
      </c>
      <c r="AQ169">
        <v>-1</v>
      </c>
      <c r="AR169">
        <v>-1</v>
      </c>
      <c r="AS169">
        <v>0</v>
      </c>
      <c r="AT169">
        <v>-1</v>
      </c>
      <c r="AU169">
        <v>-1</v>
      </c>
      <c r="AV169">
        <v>-1</v>
      </c>
      <c r="AW169">
        <v>0</v>
      </c>
      <c r="AX169">
        <v>0</v>
      </c>
      <c r="AY169">
        <v>0</v>
      </c>
      <c r="AZ169">
        <v>1</v>
      </c>
      <c r="BA169" t="s">
        <v>669</v>
      </c>
      <c r="BB169" t="s">
        <v>343</v>
      </c>
      <c r="BC169" t="s">
        <v>457</v>
      </c>
      <c r="BD169" t="s">
        <v>343</v>
      </c>
      <c r="BE169" t="s">
        <v>343</v>
      </c>
      <c r="BF169" t="s">
        <v>668</v>
      </c>
      <c r="BG169" t="s">
        <v>343</v>
      </c>
      <c r="BH169" t="s">
        <v>343</v>
      </c>
      <c r="BI169" t="s">
        <v>343</v>
      </c>
      <c r="BJ169" t="s">
        <v>343</v>
      </c>
      <c r="BK169" t="s">
        <v>343</v>
      </c>
      <c r="BL169" t="s">
        <v>343</v>
      </c>
      <c r="BM169" t="s">
        <v>343</v>
      </c>
      <c r="BN169" t="s">
        <v>343</v>
      </c>
      <c r="BO169" t="s">
        <v>343</v>
      </c>
      <c r="BP169" t="s">
        <v>343</v>
      </c>
      <c r="BQ169" t="s">
        <v>343</v>
      </c>
      <c r="BR169" t="s">
        <v>343</v>
      </c>
      <c r="BS169" t="s">
        <v>369</v>
      </c>
      <c r="BT169" t="s">
        <v>176</v>
      </c>
      <c r="BU169">
        <v>93.671599999999998</v>
      </c>
      <c r="BV169">
        <v>0.39277373999999998</v>
      </c>
      <c r="BW169">
        <v>0.78459205200000004</v>
      </c>
      <c r="BX169">
        <v>1</v>
      </c>
      <c r="BY169">
        <v>2</v>
      </c>
      <c r="BZ169">
        <v>90</v>
      </c>
      <c r="CA169">
        <v>0</v>
      </c>
      <c r="CB169">
        <v>0</v>
      </c>
      <c r="CC169">
        <v>0</v>
      </c>
      <c r="CD169">
        <v>0.82</v>
      </c>
      <c r="CE169">
        <v>1.97</v>
      </c>
      <c r="CF169">
        <v>1971</v>
      </c>
      <c r="CG169">
        <v>0.79502790499999998</v>
      </c>
      <c r="CH169">
        <v>71</v>
      </c>
      <c r="CI169">
        <v>71</v>
      </c>
      <c r="CJ169" t="s">
        <v>1003</v>
      </c>
      <c r="CK169" t="s">
        <v>1001</v>
      </c>
      <c r="CL169" t="s">
        <v>1014</v>
      </c>
      <c r="CM169" t="s">
        <v>1014</v>
      </c>
      <c r="CN169">
        <v>7</v>
      </c>
      <c r="CO169" t="s">
        <v>1001</v>
      </c>
      <c r="CP169" t="s">
        <v>1000</v>
      </c>
      <c r="CQ169" t="s">
        <v>999</v>
      </c>
      <c r="CR169" t="s">
        <v>1046</v>
      </c>
      <c r="CS169" t="s">
        <v>1017</v>
      </c>
      <c r="CT169" t="s">
        <v>997</v>
      </c>
      <c r="CU169" t="s">
        <v>997</v>
      </c>
      <c r="CV169" t="s">
        <v>1009</v>
      </c>
      <c r="CW169" t="s">
        <v>1008</v>
      </c>
      <c r="CX169" t="s">
        <v>1004</v>
      </c>
      <c r="CY169" t="s">
        <v>993</v>
      </c>
      <c r="CZ169" t="s">
        <v>992</v>
      </c>
      <c r="DA169">
        <v>743</v>
      </c>
      <c r="DB169">
        <v>698</v>
      </c>
      <c r="DC169">
        <v>0</v>
      </c>
      <c r="DD169" t="s">
        <v>1004</v>
      </c>
      <c r="DE169" s="47">
        <v>7.2090628000000004E-2</v>
      </c>
      <c r="DF169" s="47">
        <v>0.74871266700000005</v>
      </c>
      <c r="DG169" s="47">
        <v>0.98777173900000004</v>
      </c>
      <c r="DH169" t="s">
        <v>1129</v>
      </c>
    </row>
    <row r="170" spans="1:112" x14ac:dyDescent="0.25">
      <c r="A170" t="s">
        <v>667</v>
      </c>
      <c r="B170" t="s">
        <v>356</v>
      </c>
      <c r="C170" t="s">
        <v>388</v>
      </c>
      <c r="D170" t="s">
        <v>367</v>
      </c>
      <c r="E170" t="s">
        <v>381</v>
      </c>
      <c r="F170" s="42" t="s">
        <v>1101</v>
      </c>
      <c r="G170" t="s">
        <v>380</v>
      </c>
      <c r="H170" t="s">
        <v>351</v>
      </c>
      <c r="I170" t="s">
        <v>387</v>
      </c>
      <c r="J170" t="s">
        <v>176</v>
      </c>
      <c r="K170" t="s">
        <v>377</v>
      </c>
      <c r="L170">
        <v>0</v>
      </c>
      <c r="M170">
        <v>0</v>
      </c>
      <c r="N170">
        <v>-1</v>
      </c>
      <c r="O170">
        <v>0</v>
      </c>
      <c r="P170">
        <v>0</v>
      </c>
      <c r="Q170">
        <v>-1</v>
      </c>
      <c r="R170">
        <v>-1</v>
      </c>
      <c r="S170">
        <v>-1</v>
      </c>
      <c r="T170">
        <v>2</v>
      </c>
      <c r="U170">
        <v>-1</v>
      </c>
      <c r="V170">
        <v>-1</v>
      </c>
      <c r="W170">
        <v>-1</v>
      </c>
      <c r="X170">
        <v>0</v>
      </c>
      <c r="Y170">
        <v>1</v>
      </c>
      <c r="Z170">
        <v>0</v>
      </c>
      <c r="AA170">
        <v>-2</v>
      </c>
      <c r="AB170">
        <v>-1</v>
      </c>
      <c r="AC170">
        <v>-1</v>
      </c>
      <c r="AD170">
        <v>0</v>
      </c>
      <c r="AE170">
        <v>-1</v>
      </c>
      <c r="AF170">
        <v>0</v>
      </c>
      <c r="AG170">
        <v>-1</v>
      </c>
      <c r="AH170">
        <v>0</v>
      </c>
      <c r="AI170">
        <v>-1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-1</v>
      </c>
      <c r="AP170">
        <v>-1</v>
      </c>
      <c r="AQ170">
        <v>-1</v>
      </c>
      <c r="AR170">
        <v>1</v>
      </c>
      <c r="AS170">
        <v>0</v>
      </c>
      <c r="AT170">
        <v>0</v>
      </c>
      <c r="AU170">
        <v>-1</v>
      </c>
      <c r="AV170">
        <v>0</v>
      </c>
      <c r="AW170">
        <v>-1</v>
      </c>
      <c r="AX170">
        <v>-1</v>
      </c>
      <c r="AY170">
        <v>1</v>
      </c>
      <c r="AZ170">
        <v>0</v>
      </c>
      <c r="BA170" t="s">
        <v>343</v>
      </c>
      <c r="BB170" t="s">
        <v>343</v>
      </c>
      <c r="BC170" t="s">
        <v>428</v>
      </c>
      <c r="BD170" t="s">
        <v>343</v>
      </c>
      <c r="BE170" t="s">
        <v>343</v>
      </c>
      <c r="BF170" t="s">
        <v>343</v>
      </c>
      <c r="BG170" t="s">
        <v>343</v>
      </c>
      <c r="BH170" t="s">
        <v>343</v>
      </c>
      <c r="BI170" t="s">
        <v>343</v>
      </c>
      <c r="BJ170" t="s">
        <v>343</v>
      </c>
      <c r="BK170" t="s">
        <v>343</v>
      </c>
      <c r="BL170" t="s">
        <v>343</v>
      </c>
      <c r="BM170" t="s">
        <v>343</v>
      </c>
      <c r="BN170" t="s">
        <v>343</v>
      </c>
      <c r="BO170" t="s">
        <v>343</v>
      </c>
      <c r="BP170" t="s">
        <v>343</v>
      </c>
      <c r="BQ170" t="s">
        <v>343</v>
      </c>
      <c r="BR170" t="s">
        <v>343</v>
      </c>
      <c r="BS170" t="s">
        <v>343</v>
      </c>
      <c r="BT170" t="s">
        <v>398</v>
      </c>
      <c r="BU170">
        <v>45.454500000000003</v>
      </c>
      <c r="BV170" t="s">
        <v>176</v>
      </c>
      <c r="BW170" t="s">
        <v>176</v>
      </c>
      <c r="BX170">
        <v>0</v>
      </c>
      <c r="BY170">
        <v>0</v>
      </c>
      <c r="BZ170">
        <v>90</v>
      </c>
      <c r="CA170">
        <v>3</v>
      </c>
      <c r="CB170">
        <v>2</v>
      </c>
      <c r="CC170">
        <v>5</v>
      </c>
      <c r="CD170">
        <v>0.85</v>
      </c>
      <c r="CE170">
        <v>2.95</v>
      </c>
      <c r="CF170">
        <v>396</v>
      </c>
      <c r="CG170">
        <v>0.87626262600000004</v>
      </c>
      <c r="CH170">
        <v>43</v>
      </c>
      <c r="CI170">
        <v>46</v>
      </c>
      <c r="CJ170" t="s">
        <v>1003</v>
      </c>
      <c r="CK170" t="s">
        <v>1001</v>
      </c>
      <c r="CL170" t="s">
        <v>1005</v>
      </c>
      <c r="CM170" t="s">
        <v>1005</v>
      </c>
      <c r="CN170">
        <v>1.1000000000000001</v>
      </c>
      <c r="CO170" t="s">
        <v>1021</v>
      </c>
      <c r="CP170" t="s">
        <v>1042</v>
      </c>
      <c r="CQ170" t="s">
        <v>1012</v>
      </c>
      <c r="CR170" t="s">
        <v>998</v>
      </c>
      <c r="CS170" t="s">
        <v>998</v>
      </c>
      <c r="CT170" t="s">
        <v>997</v>
      </c>
      <c r="CU170" t="s">
        <v>997</v>
      </c>
      <c r="CV170" t="s">
        <v>1041</v>
      </c>
      <c r="CW170" t="s">
        <v>1040</v>
      </c>
      <c r="CX170" t="s">
        <v>1015</v>
      </c>
      <c r="CY170" t="s">
        <v>993</v>
      </c>
      <c r="CZ170" t="s">
        <v>1007</v>
      </c>
      <c r="DA170">
        <v>1194</v>
      </c>
      <c r="DB170">
        <v>286</v>
      </c>
      <c r="DC170">
        <v>1</v>
      </c>
      <c r="DD170" t="s">
        <v>1015</v>
      </c>
      <c r="DE170" s="47">
        <v>4.4776119000000003E-2</v>
      </c>
      <c r="DF170" s="47">
        <v>0.80099502499999997</v>
      </c>
      <c r="DG170" s="47">
        <v>0.98773006100000005</v>
      </c>
      <c r="DH170" t="s">
        <v>1129</v>
      </c>
    </row>
    <row r="171" spans="1:112" x14ac:dyDescent="0.25">
      <c r="A171" t="s">
        <v>253</v>
      </c>
      <c r="B171" t="s">
        <v>356</v>
      </c>
      <c r="C171" t="s">
        <v>355</v>
      </c>
      <c r="D171" t="s">
        <v>367</v>
      </c>
      <c r="E171" t="s">
        <v>366</v>
      </c>
      <c r="F171" s="42" t="s">
        <v>1101</v>
      </c>
      <c r="G171" t="s">
        <v>365</v>
      </c>
      <c r="H171" t="s">
        <v>359</v>
      </c>
      <c r="I171" t="s">
        <v>363</v>
      </c>
      <c r="J171" t="s">
        <v>378</v>
      </c>
      <c r="K171" t="s">
        <v>408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1</v>
      </c>
      <c r="X171">
        <v>0</v>
      </c>
      <c r="Y171">
        <v>1</v>
      </c>
      <c r="Z171">
        <v>0</v>
      </c>
      <c r="AA171">
        <v>-1</v>
      </c>
      <c r="AB171">
        <v>-1</v>
      </c>
      <c r="AC171">
        <v>0</v>
      </c>
      <c r="AD171">
        <v>0</v>
      </c>
      <c r="AE171">
        <v>1</v>
      </c>
      <c r="AF171">
        <v>1</v>
      </c>
      <c r="AG171">
        <v>0</v>
      </c>
      <c r="AH171">
        <v>0</v>
      </c>
      <c r="AI171">
        <v>1</v>
      </c>
      <c r="AJ171">
        <v>0</v>
      </c>
      <c r="AK171">
        <v>1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1</v>
      </c>
      <c r="AR171">
        <v>1</v>
      </c>
      <c r="AS171">
        <v>0</v>
      </c>
      <c r="AT171">
        <v>0</v>
      </c>
      <c r="AU171">
        <v>-1</v>
      </c>
      <c r="AV171">
        <v>0</v>
      </c>
      <c r="AW171">
        <v>1</v>
      </c>
      <c r="AX171">
        <v>0</v>
      </c>
      <c r="AY171">
        <v>1</v>
      </c>
      <c r="AZ171">
        <v>0</v>
      </c>
      <c r="BA171" t="s">
        <v>343</v>
      </c>
      <c r="BB171" t="s">
        <v>399</v>
      </c>
      <c r="BC171" t="s">
        <v>343</v>
      </c>
      <c r="BD171" t="s">
        <v>343</v>
      </c>
      <c r="BE171" t="s">
        <v>343</v>
      </c>
      <c r="BF171" t="s">
        <v>343</v>
      </c>
      <c r="BG171" t="s">
        <v>343</v>
      </c>
      <c r="BH171" t="s">
        <v>343</v>
      </c>
      <c r="BI171" t="s">
        <v>343</v>
      </c>
      <c r="BJ171" t="s">
        <v>343</v>
      </c>
      <c r="BK171" t="s">
        <v>666</v>
      </c>
      <c r="BL171" t="s">
        <v>343</v>
      </c>
      <c r="BM171" t="s">
        <v>343</v>
      </c>
      <c r="BN171" t="s">
        <v>343</v>
      </c>
      <c r="BO171" t="s">
        <v>343</v>
      </c>
      <c r="BP171" t="s">
        <v>343</v>
      </c>
      <c r="BQ171" t="s">
        <v>343</v>
      </c>
      <c r="BR171" t="s">
        <v>343</v>
      </c>
      <c r="BS171" t="s">
        <v>343</v>
      </c>
      <c r="BT171" t="s">
        <v>411</v>
      </c>
      <c r="BU171">
        <v>10.319599999999999</v>
      </c>
      <c r="BV171">
        <v>1.164775938</v>
      </c>
      <c r="BW171">
        <v>1.371184333</v>
      </c>
      <c r="BX171">
        <v>0</v>
      </c>
      <c r="BY171">
        <v>5</v>
      </c>
      <c r="BZ171">
        <v>80</v>
      </c>
      <c r="CA171">
        <v>1</v>
      </c>
      <c r="CB171">
        <v>3</v>
      </c>
      <c r="CC171">
        <v>4</v>
      </c>
      <c r="CD171">
        <v>0.55000000000000004</v>
      </c>
      <c r="CE171">
        <v>2.19</v>
      </c>
      <c r="CF171">
        <v>378</v>
      </c>
      <c r="CG171">
        <v>0.88624338599999997</v>
      </c>
      <c r="CH171">
        <v>43</v>
      </c>
      <c r="CI171">
        <v>48</v>
      </c>
      <c r="CJ171" t="s">
        <v>1003</v>
      </c>
      <c r="CK171" t="s">
        <v>1001</v>
      </c>
      <c r="CL171" t="s">
        <v>1014</v>
      </c>
      <c r="CM171" t="s">
        <v>1014</v>
      </c>
      <c r="CN171">
        <v>0.55000000000000004</v>
      </c>
      <c r="CO171" t="s">
        <v>1021</v>
      </c>
      <c r="CP171" t="s">
        <v>1051</v>
      </c>
      <c r="CQ171" t="s">
        <v>1032</v>
      </c>
      <c r="CR171" t="s">
        <v>998</v>
      </c>
      <c r="CS171" t="s">
        <v>998</v>
      </c>
      <c r="CT171" t="s">
        <v>997</v>
      </c>
      <c r="CU171" t="s">
        <v>997</v>
      </c>
      <c r="CV171" t="s">
        <v>1050</v>
      </c>
      <c r="CW171" t="s">
        <v>1040</v>
      </c>
      <c r="CX171" t="s">
        <v>1004</v>
      </c>
      <c r="CY171" t="s">
        <v>993</v>
      </c>
      <c r="CZ171" t="s">
        <v>992</v>
      </c>
      <c r="DA171">
        <v>1787</v>
      </c>
      <c r="DB171">
        <v>252</v>
      </c>
      <c r="DC171">
        <v>0</v>
      </c>
      <c r="DD171" t="s">
        <v>1004</v>
      </c>
      <c r="DE171" s="47">
        <v>5.8510637999999997E-2</v>
      </c>
      <c r="DF171" s="47">
        <v>0.79255319099999999</v>
      </c>
      <c r="DG171" s="47">
        <v>0.96753246800000003</v>
      </c>
      <c r="DH171" t="s">
        <v>1126</v>
      </c>
    </row>
    <row r="172" spans="1:112" x14ac:dyDescent="0.25">
      <c r="A172" t="s">
        <v>665</v>
      </c>
      <c r="B172" t="s">
        <v>356</v>
      </c>
      <c r="C172" t="s">
        <v>355</v>
      </c>
      <c r="D172" t="s">
        <v>367</v>
      </c>
      <c r="E172" t="s">
        <v>366</v>
      </c>
      <c r="F172" s="42" t="s">
        <v>1101</v>
      </c>
      <c r="G172" t="s">
        <v>352</v>
      </c>
      <c r="H172" t="s">
        <v>379</v>
      </c>
      <c r="I172" t="s">
        <v>358</v>
      </c>
      <c r="J172" t="s">
        <v>176</v>
      </c>
      <c r="K172" t="s">
        <v>361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1</v>
      </c>
      <c r="R172">
        <v>1</v>
      </c>
      <c r="S172">
        <v>1</v>
      </c>
      <c r="T172">
        <v>0</v>
      </c>
      <c r="U172">
        <v>1</v>
      </c>
      <c r="V172">
        <v>1</v>
      </c>
      <c r="W172">
        <v>1</v>
      </c>
      <c r="X172">
        <v>-1</v>
      </c>
      <c r="Y172">
        <v>1</v>
      </c>
      <c r="Z172">
        <v>1</v>
      </c>
      <c r="AA172">
        <v>-1</v>
      </c>
      <c r="AB172">
        <v>-2</v>
      </c>
      <c r="AC172">
        <v>0</v>
      </c>
      <c r="AD172">
        <v>-1</v>
      </c>
      <c r="AE172">
        <v>1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-1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0</v>
      </c>
      <c r="AT172">
        <v>-1</v>
      </c>
      <c r="AU172">
        <v>-1</v>
      </c>
      <c r="AV172">
        <v>-1</v>
      </c>
      <c r="AW172">
        <v>1</v>
      </c>
      <c r="AX172">
        <v>0</v>
      </c>
      <c r="AY172">
        <v>1</v>
      </c>
      <c r="AZ172">
        <v>0</v>
      </c>
      <c r="BA172" t="s">
        <v>343</v>
      </c>
      <c r="BB172" t="s">
        <v>346</v>
      </c>
      <c r="BC172" t="s">
        <v>343</v>
      </c>
      <c r="BD172" t="s">
        <v>343</v>
      </c>
      <c r="BE172" t="s">
        <v>343</v>
      </c>
      <c r="BF172" t="s">
        <v>343</v>
      </c>
      <c r="BG172" t="s">
        <v>343</v>
      </c>
      <c r="BH172" t="s">
        <v>343</v>
      </c>
      <c r="BI172" t="s">
        <v>343</v>
      </c>
      <c r="BJ172" t="s">
        <v>343</v>
      </c>
      <c r="BK172" t="s">
        <v>343</v>
      </c>
      <c r="BL172" t="s">
        <v>343</v>
      </c>
      <c r="BM172" t="s">
        <v>343</v>
      </c>
      <c r="BN172" t="s">
        <v>343</v>
      </c>
      <c r="BO172" t="s">
        <v>343</v>
      </c>
      <c r="BP172" t="s">
        <v>343</v>
      </c>
      <c r="BQ172" t="s">
        <v>343</v>
      </c>
      <c r="BR172" t="s">
        <v>343</v>
      </c>
      <c r="BS172" t="s">
        <v>343</v>
      </c>
      <c r="BT172" t="s">
        <v>392</v>
      </c>
      <c r="BU172">
        <v>6.0124000000000004</v>
      </c>
      <c r="BV172" t="s">
        <v>176</v>
      </c>
      <c r="BW172" t="s">
        <v>176</v>
      </c>
      <c r="BX172">
        <v>0</v>
      </c>
      <c r="BY172">
        <v>0</v>
      </c>
      <c r="BZ172">
        <v>95</v>
      </c>
      <c r="CA172">
        <v>2</v>
      </c>
      <c r="CB172">
        <v>1</v>
      </c>
      <c r="CC172">
        <v>3</v>
      </c>
      <c r="CD172">
        <v>0.83</v>
      </c>
      <c r="CE172">
        <v>3.28</v>
      </c>
      <c r="CF172">
        <v>819</v>
      </c>
      <c r="CG172">
        <v>0.88400488399999999</v>
      </c>
      <c r="CH172">
        <v>51</v>
      </c>
      <c r="CI172">
        <v>52</v>
      </c>
      <c r="CJ172" t="s">
        <v>1003</v>
      </c>
      <c r="CK172" t="s">
        <v>1001</v>
      </c>
      <c r="CL172" t="s">
        <v>1014</v>
      </c>
      <c r="CM172" t="s">
        <v>1014</v>
      </c>
      <c r="CN172">
        <v>1.65</v>
      </c>
      <c r="CO172" t="s">
        <v>1001</v>
      </c>
      <c r="CP172" t="s">
        <v>1013</v>
      </c>
      <c r="CQ172" t="s">
        <v>1012</v>
      </c>
      <c r="CR172" t="s">
        <v>1018</v>
      </c>
      <c r="CS172" t="s">
        <v>1017</v>
      </c>
      <c r="CT172" t="s">
        <v>997</v>
      </c>
      <c r="CU172" t="s">
        <v>997</v>
      </c>
      <c r="CV172" t="s">
        <v>1045</v>
      </c>
      <c r="CW172" t="s">
        <v>1008</v>
      </c>
      <c r="CX172" t="s">
        <v>1004</v>
      </c>
      <c r="CY172" t="s">
        <v>993</v>
      </c>
      <c r="CZ172" t="s">
        <v>992</v>
      </c>
      <c r="DA172">
        <v>1446</v>
      </c>
      <c r="DB172">
        <v>1198</v>
      </c>
      <c r="DC172">
        <v>0</v>
      </c>
      <c r="DD172" t="s">
        <v>1004</v>
      </c>
      <c r="DE172" s="47">
        <v>6.0674156999999999E-2</v>
      </c>
      <c r="DF172" s="47">
        <v>0.79775280900000001</v>
      </c>
      <c r="DG172" s="47">
        <v>0.99719101099999996</v>
      </c>
      <c r="DH172" t="s">
        <v>1126</v>
      </c>
    </row>
    <row r="173" spans="1:112" x14ac:dyDescent="0.25">
      <c r="A173" t="s">
        <v>664</v>
      </c>
      <c r="B173" t="s">
        <v>356</v>
      </c>
      <c r="C173" t="s">
        <v>374</v>
      </c>
      <c r="D173" t="s">
        <v>367</v>
      </c>
      <c r="E173" t="s">
        <v>366</v>
      </c>
      <c r="F173" s="42" t="s">
        <v>1101</v>
      </c>
      <c r="G173" t="s">
        <v>365</v>
      </c>
      <c r="H173" t="s">
        <v>359</v>
      </c>
      <c r="I173" t="s">
        <v>358</v>
      </c>
      <c r="J173" t="s">
        <v>378</v>
      </c>
      <c r="K173" t="s">
        <v>408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-1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-1</v>
      </c>
      <c r="AB173">
        <v>-1</v>
      </c>
      <c r="AC173">
        <v>-1</v>
      </c>
      <c r="AD173">
        <v>-1</v>
      </c>
      <c r="AE173">
        <v>0</v>
      </c>
      <c r="AF173">
        <v>-1</v>
      </c>
      <c r="AG173">
        <v>0</v>
      </c>
      <c r="AH173">
        <v>-1</v>
      </c>
      <c r="AI173">
        <v>0</v>
      </c>
      <c r="AJ173">
        <v>-1</v>
      </c>
      <c r="AK173">
        <v>-1</v>
      </c>
      <c r="AL173">
        <v>0</v>
      </c>
      <c r="AM173">
        <v>-1</v>
      </c>
      <c r="AN173">
        <v>-1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-1</v>
      </c>
      <c r="AU173">
        <v>0</v>
      </c>
      <c r="AV173">
        <v>-1</v>
      </c>
      <c r="AW173">
        <v>0</v>
      </c>
      <c r="AX173">
        <v>0</v>
      </c>
      <c r="AY173">
        <v>0</v>
      </c>
      <c r="AZ173">
        <v>-1</v>
      </c>
      <c r="BA173" t="s">
        <v>343</v>
      </c>
      <c r="BB173" t="s">
        <v>527</v>
      </c>
      <c r="BC173" t="s">
        <v>343</v>
      </c>
      <c r="BD173" t="s">
        <v>343</v>
      </c>
      <c r="BE173" t="s">
        <v>343</v>
      </c>
      <c r="BF173" t="s">
        <v>654</v>
      </c>
      <c r="BG173" t="s">
        <v>343</v>
      </c>
      <c r="BH173" t="s">
        <v>343</v>
      </c>
      <c r="BI173" t="s">
        <v>343</v>
      </c>
      <c r="BJ173" t="s">
        <v>343</v>
      </c>
      <c r="BK173" t="s">
        <v>449</v>
      </c>
      <c r="BL173" t="s">
        <v>567</v>
      </c>
      <c r="BM173" t="s">
        <v>343</v>
      </c>
      <c r="BN173" t="s">
        <v>343</v>
      </c>
      <c r="BO173" t="s">
        <v>343</v>
      </c>
      <c r="BP173" t="s">
        <v>343</v>
      </c>
      <c r="BQ173" t="s">
        <v>343</v>
      </c>
      <c r="BR173" t="s">
        <v>343</v>
      </c>
      <c r="BS173" t="s">
        <v>663</v>
      </c>
      <c r="BT173" t="s">
        <v>392</v>
      </c>
      <c r="BU173">
        <v>20.609300000000001</v>
      </c>
      <c r="BV173">
        <v>0.13592037000000001</v>
      </c>
      <c r="BW173">
        <v>0.202195454</v>
      </c>
      <c r="BX173">
        <v>0</v>
      </c>
      <c r="BY173">
        <v>0</v>
      </c>
      <c r="BZ173">
        <v>75</v>
      </c>
      <c r="CA173">
        <v>3</v>
      </c>
      <c r="CB173">
        <v>2</v>
      </c>
      <c r="CC173">
        <v>5</v>
      </c>
      <c r="CD173">
        <v>0.59</v>
      </c>
      <c r="CE173">
        <v>3.48</v>
      </c>
      <c r="CF173">
        <v>2827</v>
      </c>
      <c r="CG173">
        <v>0.91510435099999998</v>
      </c>
      <c r="CH173">
        <v>82</v>
      </c>
      <c r="CI173">
        <v>85</v>
      </c>
      <c r="CJ173" t="s">
        <v>1003</v>
      </c>
      <c r="CK173" t="s">
        <v>1001</v>
      </c>
      <c r="CL173" t="s">
        <v>1002</v>
      </c>
      <c r="CM173" t="s">
        <v>1002</v>
      </c>
      <c r="CN173">
        <v>2.2999999999999998</v>
      </c>
      <c r="CO173" t="s">
        <v>1001</v>
      </c>
      <c r="CP173" t="s">
        <v>1044</v>
      </c>
      <c r="CQ173" t="s">
        <v>1019</v>
      </c>
      <c r="CR173" t="s">
        <v>998</v>
      </c>
      <c r="CS173" t="s">
        <v>998</v>
      </c>
      <c r="CT173" t="s">
        <v>997</v>
      </c>
      <c r="CU173" t="s">
        <v>997</v>
      </c>
      <c r="CV173" t="s">
        <v>1023</v>
      </c>
      <c r="CW173" t="s">
        <v>995</v>
      </c>
      <c r="CX173" t="s">
        <v>1004</v>
      </c>
      <c r="CY173" t="s">
        <v>993</v>
      </c>
      <c r="CZ173" t="s">
        <v>992</v>
      </c>
      <c r="DA173">
        <v>1315</v>
      </c>
      <c r="DB173">
        <v>259</v>
      </c>
      <c r="DC173">
        <v>0</v>
      </c>
      <c r="DD173" t="s">
        <v>1004</v>
      </c>
      <c r="DE173" s="47">
        <v>5.0135500999999999E-2</v>
      </c>
      <c r="DF173" s="47">
        <v>0.84620596199999998</v>
      </c>
      <c r="DG173" s="47">
        <v>0.99521912400000001</v>
      </c>
      <c r="DH173" t="s">
        <v>1126</v>
      </c>
    </row>
    <row r="174" spans="1:112" x14ac:dyDescent="0.25">
      <c r="A174" t="s">
        <v>662</v>
      </c>
      <c r="B174" t="s">
        <v>356</v>
      </c>
      <c r="C174" t="s">
        <v>388</v>
      </c>
      <c r="D174" t="s">
        <v>367</v>
      </c>
      <c r="E174" t="s">
        <v>381</v>
      </c>
      <c r="F174" s="42" t="s">
        <v>1101</v>
      </c>
      <c r="G174" t="s">
        <v>365</v>
      </c>
      <c r="H174" t="s">
        <v>351</v>
      </c>
      <c r="I174" t="s">
        <v>387</v>
      </c>
      <c r="J174" t="s">
        <v>176</v>
      </c>
      <c r="K174" t="s">
        <v>373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-1</v>
      </c>
      <c r="Y174">
        <v>0</v>
      </c>
      <c r="Z174">
        <v>0</v>
      </c>
      <c r="AA174">
        <v>-1</v>
      </c>
      <c r="AB174">
        <v>-1</v>
      </c>
      <c r="AC174">
        <v>0</v>
      </c>
      <c r="AD174">
        <v>-1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-1</v>
      </c>
      <c r="AN174">
        <v>-1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-1</v>
      </c>
      <c r="AU174">
        <v>0</v>
      </c>
      <c r="AV174">
        <v>-1</v>
      </c>
      <c r="AW174">
        <v>0</v>
      </c>
      <c r="AX174">
        <v>0</v>
      </c>
      <c r="AY174">
        <v>0</v>
      </c>
      <c r="AZ174">
        <v>0</v>
      </c>
      <c r="BA174" t="s">
        <v>661</v>
      </c>
      <c r="BB174" t="s">
        <v>343</v>
      </c>
      <c r="BC174" t="s">
        <v>385</v>
      </c>
      <c r="BD174" t="s">
        <v>343</v>
      </c>
      <c r="BE174" t="s">
        <v>343</v>
      </c>
      <c r="BF174" t="s">
        <v>343</v>
      </c>
      <c r="BG174" t="s">
        <v>343</v>
      </c>
      <c r="BH174" t="s">
        <v>343</v>
      </c>
      <c r="BI174" t="s">
        <v>343</v>
      </c>
      <c r="BJ174" t="s">
        <v>343</v>
      </c>
      <c r="BK174" t="s">
        <v>343</v>
      </c>
      <c r="BL174" t="s">
        <v>343</v>
      </c>
      <c r="BM174" t="s">
        <v>343</v>
      </c>
      <c r="BN174" t="s">
        <v>343</v>
      </c>
      <c r="BO174" t="s">
        <v>660</v>
      </c>
      <c r="BP174" t="s">
        <v>343</v>
      </c>
      <c r="BQ174" t="s">
        <v>343</v>
      </c>
      <c r="BR174" t="s">
        <v>343</v>
      </c>
      <c r="BS174" t="s">
        <v>343</v>
      </c>
      <c r="BT174" t="s">
        <v>176</v>
      </c>
      <c r="BU174">
        <v>0.87839999999999996</v>
      </c>
      <c r="BV174" t="s">
        <v>176</v>
      </c>
      <c r="BW174" t="s">
        <v>176</v>
      </c>
      <c r="BX174">
        <v>0</v>
      </c>
      <c r="BY174">
        <v>0</v>
      </c>
      <c r="BZ174">
        <v>95</v>
      </c>
      <c r="CA174">
        <v>3</v>
      </c>
      <c r="CB174">
        <v>2</v>
      </c>
      <c r="CC174">
        <v>5</v>
      </c>
      <c r="CD174">
        <v>0.43</v>
      </c>
      <c r="CE174">
        <v>1.99</v>
      </c>
      <c r="CF174">
        <v>687</v>
      </c>
      <c r="CG174">
        <v>0.88209607000000001</v>
      </c>
      <c r="CH174">
        <v>58</v>
      </c>
      <c r="CI174">
        <v>84</v>
      </c>
      <c r="CJ174" t="s">
        <v>1006</v>
      </c>
      <c r="CK174" t="s">
        <v>1001</v>
      </c>
      <c r="CL174" t="s">
        <v>1005</v>
      </c>
      <c r="CM174" t="s">
        <v>1005</v>
      </c>
      <c r="CN174">
        <v>4.4000000000000004</v>
      </c>
      <c r="CO174" t="s">
        <v>1001</v>
      </c>
      <c r="CP174" t="s">
        <v>1000</v>
      </c>
      <c r="CQ174" t="s">
        <v>999</v>
      </c>
      <c r="CR174" t="s">
        <v>998</v>
      </c>
      <c r="CS174" t="s">
        <v>998</v>
      </c>
      <c r="CT174" t="s">
        <v>997</v>
      </c>
      <c r="CU174" t="s">
        <v>997</v>
      </c>
      <c r="CV174" t="s">
        <v>996</v>
      </c>
      <c r="CW174" t="s">
        <v>995</v>
      </c>
      <c r="CX174" t="s">
        <v>1015</v>
      </c>
      <c r="CY174" t="s">
        <v>993</v>
      </c>
      <c r="CZ174" t="s">
        <v>992</v>
      </c>
      <c r="DA174">
        <v>9567</v>
      </c>
      <c r="DB174">
        <v>547</v>
      </c>
      <c r="DC174">
        <v>0</v>
      </c>
      <c r="DD174" t="s">
        <v>1015</v>
      </c>
      <c r="DE174" s="47">
        <v>3.4985423000000002E-2</v>
      </c>
      <c r="DF174" s="47">
        <v>0.78717201199999998</v>
      </c>
      <c r="DG174" s="47">
        <v>0.98540145999999995</v>
      </c>
      <c r="DH174" t="s">
        <v>1129</v>
      </c>
    </row>
    <row r="175" spans="1:112" x14ac:dyDescent="0.25">
      <c r="A175" t="s">
        <v>659</v>
      </c>
      <c r="B175" t="s">
        <v>356</v>
      </c>
      <c r="C175" t="s">
        <v>355</v>
      </c>
      <c r="D175" t="s">
        <v>367</v>
      </c>
      <c r="E175" t="s">
        <v>366</v>
      </c>
      <c r="F175" s="42" t="s">
        <v>1101</v>
      </c>
      <c r="G175" t="s">
        <v>365</v>
      </c>
      <c r="H175" t="s">
        <v>379</v>
      </c>
      <c r="I175" t="s">
        <v>387</v>
      </c>
      <c r="J175" t="s">
        <v>176</v>
      </c>
      <c r="K175" t="s">
        <v>402</v>
      </c>
      <c r="L175">
        <v>0</v>
      </c>
      <c r="M175">
        <v>0</v>
      </c>
      <c r="N175">
        <v>1</v>
      </c>
      <c r="O175">
        <v>-1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-1</v>
      </c>
      <c r="V175">
        <v>0</v>
      </c>
      <c r="W175">
        <v>0</v>
      </c>
      <c r="X175">
        <v>-1</v>
      </c>
      <c r="Y175">
        <v>0</v>
      </c>
      <c r="Z175">
        <v>0</v>
      </c>
      <c r="AA175">
        <v>-1</v>
      </c>
      <c r="AB175">
        <v>-1</v>
      </c>
      <c r="AC175">
        <v>0</v>
      </c>
      <c r="AD175">
        <v>-1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-1</v>
      </c>
      <c r="AN175">
        <v>-1</v>
      </c>
      <c r="AO175">
        <v>-1</v>
      </c>
      <c r="AP175">
        <v>-1</v>
      </c>
      <c r="AQ175">
        <v>0</v>
      </c>
      <c r="AR175">
        <v>0</v>
      </c>
      <c r="AS175">
        <v>0</v>
      </c>
      <c r="AT175">
        <v>-1</v>
      </c>
      <c r="AU175">
        <v>-1</v>
      </c>
      <c r="AV175">
        <v>-1</v>
      </c>
      <c r="AW175">
        <v>1</v>
      </c>
      <c r="AX175">
        <v>0</v>
      </c>
      <c r="AY175">
        <v>1</v>
      </c>
      <c r="AZ175">
        <v>0</v>
      </c>
      <c r="BA175" t="s">
        <v>343</v>
      </c>
      <c r="BB175" t="s">
        <v>399</v>
      </c>
      <c r="BC175" t="s">
        <v>343</v>
      </c>
      <c r="BD175" t="s">
        <v>343</v>
      </c>
      <c r="BE175" t="s">
        <v>343</v>
      </c>
      <c r="BF175" t="s">
        <v>343</v>
      </c>
      <c r="BG175" t="s">
        <v>343</v>
      </c>
      <c r="BH175" t="s">
        <v>343</v>
      </c>
      <c r="BI175" t="s">
        <v>343</v>
      </c>
      <c r="BJ175" t="s">
        <v>343</v>
      </c>
      <c r="BK175" t="s">
        <v>343</v>
      </c>
      <c r="BL175" t="s">
        <v>343</v>
      </c>
      <c r="BM175" t="s">
        <v>343</v>
      </c>
      <c r="BN175" t="s">
        <v>343</v>
      </c>
      <c r="BO175" t="s">
        <v>343</v>
      </c>
      <c r="BP175" t="s">
        <v>343</v>
      </c>
      <c r="BQ175" t="s">
        <v>343</v>
      </c>
      <c r="BR175" t="s">
        <v>343</v>
      </c>
      <c r="BS175" t="s">
        <v>343</v>
      </c>
      <c r="BT175" t="s">
        <v>176</v>
      </c>
      <c r="BU175">
        <v>1.0201</v>
      </c>
      <c r="BV175" t="s">
        <v>176</v>
      </c>
      <c r="BW175" t="s">
        <v>176</v>
      </c>
      <c r="BX175">
        <v>0</v>
      </c>
      <c r="BY175">
        <v>0</v>
      </c>
      <c r="BZ175">
        <v>95</v>
      </c>
      <c r="CA175">
        <v>2</v>
      </c>
      <c r="CB175">
        <v>2</v>
      </c>
      <c r="CC175">
        <v>4</v>
      </c>
      <c r="CD175">
        <v>0.36</v>
      </c>
      <c r="CE175">
        <v>1.98</v>
      </c>
      <c r="CF175">
        <v>293</v>
      </c>
      <c r="CG175">
        <v>0.88054607500000004</v>
      </c>
      <c r="CH175">
        <v>44</v>
      </c>
      <c r="CI175">
        <v>53</v>
      </c>
      <c r="CJ175" t="s">
        <v>1003</v>
      </c>
      <c r="CK175" t="s">
        <v>1001</v>
      </c>
      <c r="CL175" t="s">
        <v>1014</v>
      </c>
      <c r="CM175" t="s">
        <v>1014</v>
      </c>
      <c r="CN175">
        <v>0.9</v>
      </c>
      <c r="CO175" t="s">
        <v>1021</v>
      </c>
      <c r="CP175" t="s">
        <v>1051</v>
      </c>
      <c r="CQ175" t="s">
        <v>1032</v>
      </c>
      <c r="CR175" t="s">
        <v>998</v>
      </c>
      <c r="CS175" t="s">
        <v>998</v>
      </c>
      <c r="CT175" t="s">
        <v>997</v>
      </c>
      <c r="CU175" t="s">
        <v>997</v>
      </c>
      <c r="CV175" t="s">
        <v>1050</v>
      </c>
      <c r="CW175" t="s">
        <v>1040</v>
      </c>
      <c r="CX175" t="s">
        <v>1004</v>
      </c>
      <c r="CY175" t="s">
        <v>993</v>
      </c>
      <c r="CZ175" t="s">
        <v>992</v>
      </c>
      <c r="DA175">
        <v>4134</v>
      </c>
      <c r="DB175">
        <v>1062</v>
      </c>
      <c r="DC175">
        <v>0</v>
      </c>
      <c r="DD175" t="s">
        <v>1004</v>
      </c>
      <c r="DE175" s="47">
        <v>0.11643835600000001</v>
      </c>
      <c r="DF175" s="47">
        <v>0.72602739699999996</v>
      </c>
      <c r="DG175" s="47">
        <v>0.99065420599999998</v>
      </c>
      <c r="DH175" t="s">
        <v>1129</v>
      </c>
    </row>
    <row r="176" spans="1:112" x14ac:dyDescent="0.25">
      <c r="A176" t="s">
        <v>658</v>
      </c>
      <c r="B176" t="s">
        <v>356</v>
      </c>
      <c r="C176" t="s">
        <v>355</v>
      </c>
      <c r="D176" t="s">
        <v>367</v>
      </c>
      <c r="E176" t="s">
        <v>366</v>
      </c>
      <c r="F176" s="42" t="s">
        <v>1101</v>
      </c>
      <c r="G176" t="s">
        <v>365</v>
      </c>
      <c r="H176" t="s">
        <v>379</v>
      </c>
      <c r="I176" t="s">
        <v>363</v>
      </c>
      <c r="J176" t="s">
        <v>378</v>
      </c>
      <c r="K176" t="s">
        <v>361</v>
      </c>
      <c r="L176">
        <v>0</v>
      </c>
      <c r="M176">
        <v>0</v>
      </c>
      <c r="N176">
        <v>1</v>
      </c>
      <c r="O176">
        <v>-1</v>
      </c>
      <c r="P176">
        <v>1</v>
      </c>
      <c r="Q176">
        <v>-1</v>
      </c>
      <c r="R176">
        <v>-1</v>
      </c>
      <c r="S176">
        <v>-1</v>
      </c>
      <c r="T176">
        <v>1</v>
      </c>
      <c r="U176">
        <v>1</v>
      </c>
      <c r="V176">
        <v>1</v>
      </c>
      <c r="W176">
        <v>1</v>
      </c>
      <c r="X176">
        <v>-1</v>
      </c>
      <c r="Y176">
        <v>1</v>
      </c>
      <c r="Z176">
        <v>-1</v>
      </c>
      <c r="AA176">
        <v>-2</v>
      </c>
      <c r="AB176">
        <v>-1</v>
      </c>
      <c r="AC176">
        <v>1</v>
      </c>
      <c r="AD176">
        <v>-1</v>
      </c>
      <c r="AE176">
        <v>1</v>
      </c>
      <c r="AF176">
        <v>-1</v>
      </c>
      <c r="AG176">
        <v>1</v>
      </c>
      <c r="AH176">
        <v>0</v>
      </c>
      <c r="AI176">
        <v>1</v>
      </c>
      <c r="AJ176">
        <v>1</v>
      </c>
      <c r="AK176">
        <v>-1</v>
      </c>
      <c r="AL176">
        <v>-1</v>
      </c>
      <c r="AM176">
        <v>-1</v>
      </c>
      <c r="AN176">
        <v>1</v>
      </c>
      <c r="AO176">
        <v>1</v>
      </c>
      <c r="AP176">
        <v>1</v>
      </c>
      <c r="AQ176">
        <v>-1</v>
      </c>
      <c r="AR176">
        <v>1</v>
      </c>
      <c r="AS176">
        <v>0</v>
      </c>
      <c r="AT176">
        <v>-1</v>
      </c>
      <c r="AU176">
        <v>1</v>
      </c>
      <c r="AV176">
        <v>-1</v>
      </c>
      <c r="AW176">
        <v>1</v>
      </c>
      <c r="AX176">
        <v>-1</v>
      </c>
      <c r="AY176">
        <v>1</v>
      </c>
      <c r="AZ176">
        <v>-1</v>
      </c>
      <c r="BA176" t="s">
        <v>343</v>
      </c>
      <c r="BB176" t="s">
        <v>657</v>
      </c>
      <c r="BC176" t="s">
        <v>343</v>
      </c>
      <c r="BD176" t="s">
        <v>343</v>
      </c>
      <c r="BE176" t="s">
        <v>343</v>
      </c>
      <c r="BF176" t="s">
        <v>343</v>
      </c>
      <c r="BG176" t="s">
        <v>343</v>
      </c>
      <c r="BH176" t="s">
        <v>343</v>
      </c>
      <c r="BI176" t="s">
        <v>343</v>
      </c>
      <c r="BJ176" t="s">
        <v>343</v>
      </c>
      <c r="BK176" t="s">
        <v>343</v>
      </c>
      <c r="BL176" t="s">
        <v>343</v>
      </c>
      <c r="BM176" t="s">
        <v>343</v>
      </c>
      <c r="BN176" t="s">
        <v>343</v>
      </c>
      <c r="BO176" t="s">
        <v>343</v>
      </c>
      <c r="BP176" t="s">
        <v>343</v>
      </c>
      <c r="BQ176" t="s">
        <v>343</v>
      </c>
      <c r="BR176" t="s">
        <v>343</v>
      </c>
      <c r="BS176" t="s">
        <v>343</v>
      </c>
      <c r="BT176" t="s">
        <v>176</v>
      </c>
      <c r="BU176">
        <v>13.4153</v>
      </c>
      <c r="BV176">
        <v>0.50520671299999997</v>
      </c>
      <c r="BW176">
        <v>0.52440593899999999</v>
      </c>
      <c r="BX176">
        <v>0</v>
      </c>
      <c r="BY176">
        <v>0</v>
      </c>
      <c r="BZ176">
        <v>98</v>
      </c>
      <c r="CA176">
        <v>1</v>
      </c>
      <c r="CB176">
        <v>1</v>
      </c>
      <c r="CC176">
        <v>2</v>
      </c>
      <c r="CD176">
        <v>0.33</v>
      </c>
      <c r="CE176">
        <v>1.54</v>
      </c>
      <c r="CF176">
        <v>384</v>
      </c>
      <c r="CG176">
        <v>0.890625</v>
      </c>
      <c r="CH176">
        <v>34</v>
      </c>
      <c r="CI176">
        <v>48</v>
      </c>
      <c r="CJ176" t="s">
        <v>1003</v>
      </c>
      <c r="CK176" t="s">
        <v>1001</v>
      </c>
      <c r="CL176" t="s">
        <v>1014</v>
      </c>
      <c r="CM176" t="s">
        <v>1014</v>
      </c>
      <c r="CN176">
        <v>0.8</v>
      </c>
      <c r="CO176" t="s">
        <v>993</v>
      </c>
      <c r="CP176" t="s">
        <v>1053</v>
      </c>
      <c r="CQ176" t="s">
        <v>1032</v>
      </c>
      <c r="CR176" t="s">
        <v>998</v>
      </c>
      <c r="CS176" t="s">
        <v>998</v>
      </c>
      <c r="CT176" t="s">
        <v>997</v>
      </c>
      <c r="CU176" t="s">
        <v>997</v>
      </c>
      <c r="CV176" t="s">
        <v>1041</v>
      </c>
      <c r="CW176" t="s">
        <v>1040</v>
      </c>
      <c r="CX176" t="s">
        <v>1004</v>
      </c>
      <c r="CY176" t="s">
        <v>993</v>
      </c>
      <c r="CZ176" t="s">
        <v>992</v>
      </c>
      <c r="DA176">
        <v>5536</v>
      </c>
      <c r="DB176">
        <v>638</v>
      </c>
      <c r="DC176">
        <v>0</v>
      </c>
      <c r="DD176" t="s">
        <v>1004</v>
      </c>
      <c r="DE176" s="47">
        <v>5.1282051000000002E-2</v>
      </c>
      <c r="DF176" s="47">
        <v>0.87179487200000005</v>
      </c>
      <c r="DG176" s="47">
        <v>0.98837209299999995</v>
      </c>
      <c r="DH176" t="s">
        <v>1129</v>
      </c>
    </row>
    <row r="177" spans="1:112" x14ac:dyDescent="0.25">
      <c r="A177" t="s">
        <v>656</v>
      </c>
      <c r="B177" t="s">
        <v>356</v>
      </c>
      <c r="C177" t="s">
        <v>374</v>
      </c>
      <c r="D177" t="s">
        <v>367</v>
      </c>
      <c r="E177" t="s">
        <v>366</v>
      </c>
      <c r="F177" s="42" t="s">
        <v>1101</v>
      </c>
      <c r="G177" t="s">
        <v>365</v>
      </c>
      <c r="H177" t="s">
        <v>379</v>
      </c>
      <c r="I177" t="s">
        <v>350</v>
      </c>
      <c r="J177" t="s">
        <v>378</v>
      </c>
      <c r="K177" t="s">
        <v>373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-1</v>
      </c>
      <c r="Y177">
        <v>1</v>
      </c>
      <c r="Z177">
        <v>1</v>
      </c>
      <c r="AA177">
        <v>-1</v>
      </c>
      <c r="AB177">
        <v>-1</v>
      </c>
      <c r="AC177">
        <v>-1</v>
      </c>
      <c r="AD177">
        <v>-1</v>
      </c>
      <c r="AE177">
        <v>0</v>
      </c>
      <c r="AF177">
        <v>0</v>
      </c>
      <c r="AG177">
        <v>1</v>
      </c>
      <c r="AH177">
        <v>0</v>
      </c>
      <c r="AI177">
        <v>1</v>
      </c>
      <c r="AJ177">
        <v>-1</v>
      </c>
      <c r="AK177">
        <v>0</v>
      </c>
      <c r="AL177">
        <v>1</v>
      </c>
      <c r="AM177">
        <v>-1</v>
      </c>
      <c r="AN177">
        <v>-1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-1</v>
      </c>
      <c r="AU177">
        <v>0</v>
      </c>
      <c r="AV177">
        <v>-1</v>
      </c>
      <c r="AW177">
        <v>1</v>
      </c>
      <c r="AX177">
        <v>-1</v>
      </c>
      <c r="AY177">
        <v>1</v>
      </c>
      <c r="AZ177">
        <v>1</v>
      </c>
      <c r="BA177" t="s">
        <v>655</v>
      </c>
      <c r="BB177" t="s">
        <v>343</v>
      </c>
      <c r="BC177" t="s">
        <v>343</v>
      </c>
      <c r="BD177" t="s">
        <v>343</v>
      </c>
      <c r="BE177" t="s">
        <v>343</v>
      </c>
      <c r="BF177" t="s">
        <v>654</v>
      </c>
      <c r="BG177" t="s">
        <v>343</v>
      </c>
      <c r="BH177" t="s">
        <v>343</v>
      </c>
      <c r="BI177" t="s">
        <v>343</v>
      </c>
      <c r="BJ177" t="s">
        <v>343</v>
      </c>
      <c r="BK177" t="s">
        <v>343</v>
      </c>
      <c r="BL177" t="s">
        <v>343</v>
      </c>
      <c r="BM177" t="s">
        <v>343</v>
      </c>
      <c r="BN177" t="s">
        <v>343</v>
      </c>
      <c r="BO177" t="s">
        <v>343</v>
      </c>
      <c r="BP177" t="s">
        <v>343</v>
      </c>
      <c r="BQ177" t="s">
        <v>343</v>
      </c>
      <c r="BR177" t="s">
        <v>343</v>
      </c>
      <c r="BS177" t="s">
        <v>343</v>
      </c>
      <c r="BT177" t="s">
        <v>176</v>
      </c>
      <c r="BU177">
        <v>12.5068</v>
      </c>
      <c r="BV177">
        <v>-0.19481121900000001</v>
      </c>
      <c r="BW177">
        <v>0.20088534399999999</v>
      </c>
      <c r="BX177">
        <v>0</v>
      </c>
      <c r="BY177">
        <v>5</v>
      </c>
      <c r="BZ177">
        <v>95</v>
      </c>
      <c r="CA177">
        <v>3</v>
      </c>
      <c r="CB177">
        <v>2</v>
      </c>
      <c r="CC177">
        <v>5</v>
      </c>
      <c r="CD177">
        <v>0.55000000000000004</v>
      </c>
      <c r="CE177">
        <v>3.26</v>
      </c>
      <c r="CF177">
        <v>1976</v>
      </c>
      <c r="CG177">
        <v>0.89676113400000002</v>
      </c>
      <c r="CH177">
        <v>39</v>
      </c>
      <c r="CI177">
        <v>41</v>
      </c>
      <c r="CJ177" t="s">
        <v>1003</v>
      </c>
      <c r="CK177" t="s">
        <v>1001</v>
      </c>
      <c r="CL177" t="s">
        <v>1005</v>
      </c>
      <c r="CM177" t="s">
        <v>1005</v>
      </c>
      <c r="CN177">
        <v>0.65</v>
      </c>
      <c r="CO177" t="s">
        <v>1021</v>
      </c>
      <c r="CP177" t="s">
        <v>1051</v>
      </c>
      <c r="CQ177" t="s">
        <v>1032</v>
      </c>
      <c r="CR177" t="s">
        <v>998</v>
      </c>
      <c r="CS177" t="s">
        <v>998</v>
      </c>
      <c r="CT177" t="s">
        <v>997</v>
      </c>
      <c r="CU177" t="s">
        <v>997</v>
      </c>
      <c r="CV177" t="s">
        <v>1050</v>
      </c>
      <c r="CW177" t="s">
        <v>1040</v>
      </c>
      <c r="CX177" t="s">
        <v>1004</v>
      </c>
      <c r="CY177" t="s">
        <v>993</v>
      </c>
      <c r="CZ177" t="s">
        <v>992</v>
      </c>
      <c r="DA177">
        <v>686</v>
      </c>
      <c r="DB177">
        <v>107</v>
      </c>
      <c r="DC177">
        <v>0</v>
      </c>
      <c r="DD177" t="s">
        <v>1004</v>
      </c>
      <c r="DE177" s="47">
        <v>2.5933609999999999E-2</v>
      </c>
      <c r="DF177" s="47">
        <v>0.83713692900000003</v>
      </c>
      <c r="DG177" s="47">
        <v>0.99629629600000003</v>
      </c>
      <c r="DH177" t="s">
        <v>1129</v>
      </c>
    </row>
    <row r="178" spans="1:112" x14ac:dyDescent="0.25">
      <c r="A178" t="s">
        <v>653</v>
      </c>
      <c r="B178" t="s">
        <v>356</v>
      </c>
      <c r="C178" t="s">
        <v>388</v>
      </c>
      <c r="D178" t="s">
        <v>367</v>
      </c>
      <c r="E178" t="s">
        <v>366</v>
      </c>
      <c r="F178" s="42" t="s">
        <v>1101</v>
      </c>
      <c r="G178" t="s">
        <v>365</v>
      </c>
      <c r="H178" t="s">
        <v>351</v>
      </c>
      <c r="I178" t="s">
        <v>363</v>
      </c>
      <c r="J178" t="s">
        <v>176</v>
      </c>
      <c r="K178" t="s">
        <v>373</v>
      </c>
      <c r="L178">
        <v>1</v>
      </c>
      <c r="M178">
        <v>1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-1</v>
      </c>
      <c r="AC178">
        <v>-1</v>
      </c>
      <c r="AD178">
        <v>-1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-1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-1</v>
      </c>
      <c r="AU178">
        <v>-1</v>
      </c>
      <c r="AV178">
        <v>0</v>
      </c>
      <c r="AW178">
        <v>0</v>
      </c>
      <c r="AX178">
        <v>0</v>
      </c>
      <c r="AY178">
        <v>0</v>
      </c>
      <c r="AZ178">
        <v>-1</v>
      </c>
      <c r="BA178" t="s">
        <v>652</v>
      </c>
      <c r="BB178" t="s">
        <v>527</v>
      </c>
      <c r="BC178" t="s">
        <v>465</v>
      </c>
      <c r="BD178" t="s">
        <v>343</v>
      </c>
      <c r="BE178" t="s">
        <v>343</v>
      </c>
      <c r="BF178" t="s">
        <v>343</v>
      </c>
      <c r="BG178" t="s">
        <v>343</v>
      </c>
      <c r="BH178" t="s">
        <v>651</v>
      </c>
      <c r="BI178" t="s">
        <v>343</v>
      </c>
      <c r="BJ178" t="s">
        <v>343</v>
      </c>
      <c r="BK178" t="s">
        <v>343</v>
      </c>
      <c r="BL178" t="s">
        <v>343</v>
      </c>
      <c r="BM178" t="s">
        <v>343</v>
      </c>
      <c r="BN178" t="s">
        <v>343</v>
      </c>
      <c r="BO178" t="s">
        <v>343</v>
      </c>
      <c r="BP178" t="s">
        <v>343</v>
      </c>
      <c r="BQ178" t="s">
        <v>343</v>
      </c>
      <c r="BR178" t="s">
        <v>343</v>
      </c>
      <c r="BS178" t="s">
        <v>650</v>
      </c>
      <c r="BT178" t="s">
        <v>176</v>
      </c>
      <c r="BU178">
        <v>9.5279000000000007</v>
      </c>
      <c r="BV178" t="s">
        <v>176</v>
      </c>
      <c r="BW178" t="s">
        <v>176</v>
      </c>
      <c r="BX178">
        <v>0</v>
      </c>
      <c r="BY178">
        <v>8</v>
      </c>
      <c r="BZ178">
        <v>85</v>
      </c>
      <c r="CA178">
        <v>1</v>
      </c>
      <c r="CB178">
        <v>1</v>
      </c>
      <c r="CC178">
        <v>2</v>
      </c>
      <c r="CD178">
        <v>0.72</v>
      </c>
      <c r="CE178">
        <v>1.96</v>
      </c>
      <c r="CF178">
        <v>1436</v>
      </c>
      <c r="CG178">
        <v>0.86142061299999995</v>
      </c>
      <c r="CH178">
        <v>83</v>
      </c>
      <c r="CI178">
        <v>90</v>
      </c>
      <c r="CJ178" t="s">
        <v>1003</v>
      </c>
      <c r="CK178" t="s">
        <v>1001</v>
      </c>
      <c r="CL178" t="s">
        <v>1005</v>
      </c>
      <c r="CM178" t="s">
        <v>1005</v>
      </c>
      <c r="CN178">
        <v>0.4</v>
      </c>
      <c r="CO178" t="s">
        <v>1021</v>
      </c>
      <c r="CP178" t="s">
        <v>1051</v>
      </c>
      <c r="CQ178" t="s">
        <v>1032</v>
      </c>
      <c r="CR178" t="s">
        <v>998</v>
      </c>
      <c r="CS178" t="s">
        <v>998</v>
      </c>
      <c r="CT178" t="s">
        <v>997</v>
      </c>
      <c r="CU178" t="s">
        <v>997</v>
      </c>
      <c r="CV178" t="s">
        <v>1050</v>
      </c>
      <c r="CW178" t="s">
        <v>1040</v>
      </c>
      <c r="CX178" t="s">
        <v>1004</v>
      </c>
      <c r="CY178" t="s">
        <v>993</v>
      </c>
      <c r="CZ178" t="s">
        <v>992</v>
      </c>
      <c r="DA178">
        <v>2717</v>
      </c>
      <c r="DB178">
        <v>570</v>
      </c>
      <c r="DC178">
        <v>0</v>
      </c>
      <c r="DD178" t="s">
        <v>1004</v>
      </c>
      <c r="DE178" s="47">
        <v>4.5033113E-2</v>
      </c>
      <c r="DF178" s="47">
        <v>0.81721854299999996</v>
      </c>
      <c r="DG178" s="47">
        <v>0.99838187700000003</v>
      </c>
      <c r="DH178" t="s">
        <v>1129</v>
      </c>
    </row>
    <row r="179" spans="1:112" x14ac:dyDescent="0.25">
      <c r="A179" t="s">
        <v>649</v>
      </c>
      <c r="B179" t="s">
        <v>356</v>
      </c>
      <c r="C179" t="s">
        <v>368</v>
      </c>
      <c r="D179" t="s">
        <v>367</v>
      </c>
      <c r="E179" t="s">
        <v>366</v>
      </c>
      <c r="F179" s="42" t="s">
        <v>1102</v>
      </c>
      <c r="G179" t="s">
        <v>365</v>
      </c>
      <c r="H179" t="s">
        <v>364</v>
      </c>
      <c r="I179" t="s">
        <v>350</v>
      </c>
      <c r="J179" t="s">
        <v>362</v>
      </c>
      <c r="K179" t="s">
        <v>176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 t="s">
        <v>343</v>
      </c>
      <c r="BB179" t="s">
        <v>343</v>
      </c>
      <c r="BC179" t="s">
        <v>343</v>
      </c>
      <c r="BD179" t="s">
        <v>343</v>
      </c>
      <c r="BE179" t="s">
        <v>343</v>
      </c>
      <c r="BF179" t="s">
        <v>343</v>
      </c>
      <c r="BG179" t="s">
        <v>343</v>
      </c>
      <c r="BH179" t="s">
        <v>343</v>
      </c>
      <c r="BI179" t="s">
        <v>343</v>
      </c>
      <c r="BJ179" t="s">
        <v>343</v>
      </c>
      <c r="BK179" t="s">
        <v>343</v>
      </c>
      <c r="BL179" t="s">
        <v>343</v>
      </c>
      <c r="BM179" t="s">
        <v>343</v>
      </c>
      <c r="BN179" t="s">
        <v>343</v>
      </c>
      <c r="BO179" t="s">
        <v>343</v>
      </c>
      <c r="BP179" t="s">
        <v>343</v>
      </c>
      <c r="BQ179" t="s">
        <v>343</v>
      </c>
      <c r="BR179" t="s">
        <v>343</v>
      </c>
      <c r="BS179" t="s">
        <v>343</v>
      </c>
      <c r="BT179" t="s">
        <v>176</v>
      </c>
      <c r="BU179">
        <v>30.997900000000001</v>
      </c>
      <c r="BV179">
        <v>1.091998907</v>
      </c>
      <c r="BW179">
        <v>1.6871414300000001</v>
      </c>
      <c r="BX179">
        <v>1</v>
      </c>
      <c r="BY179">
        <v>0</v>
      </c>
      <c r="BZ179">
        <v>95</v>
      </c>
      <c r="CA179">
        <v>3</v>
      </c>
      <c r="CB179">
        <v>2</v>
      </c>
      <c r="CC179">
        <v>5</v>
      </c>
      <c r="CD179">
        <v>0.99</v>
      </c>
      <c r="CE179">
        <v>2</v>
      </c>
      <c r="CF179">
        <v>26</v>
      </c>
      <c r="CG179">
        <v>0.115384615</v>
      </c>
      <c r="CH179">
        <v>46</v>
      </c>
      <c r="CI179">
        <v>50</v>
      </c>
      <c r="CJ179" t="s">
        <v>1006</v>
      </c>
      <c r="CK179" t="s">
        <v>1001</v>
      </c>
      <c r="CL179" t="s">
        <v>1014</v>
      </c>
      <c r="CM179" t="s">
        <v>1014</v>
      </c>
      <c r="CN179">
        <v>0.8</v>
      </c>
      <c r="CO179" t="s">
        <v>993</v>
      </c>
      <c r="CP179" t="s">
        <v>1032</v>
      </c>
      <c r="CQ179" t="s">
        <v>1032</v>
      </c>
      <c r="CR179" t="s">
        <v>998</v>
      </c>
      <c r="CS179" t="s">
        <v>998</v>
      </c>
      <c r="CT179" t="s">
        <v>997</v>
      </c>
      <c r="CU179" t="s">
        <v>997</v>
      </c>
      <c r="CV179" t="s">
        <v>1040</v>
      </c>
      <c r="CW179" t="s">
        <v>1040</v>
      </c>
      <c r="CX179" t="s">
        <v>1004</v>
      </c>
      <c r="CY179" t="s">
        <v>993</v>
      </c>
      <c r="CZ179" t="s">
        <v>992</v>
      </c>
      <c r="DA179">
        <v>1664</v>
      </c>
      <c r="DB179">
        <v>434</v>
      </c>
      <c r="DC179">
        <v>0</v>
      </c>
      <c r="DD179" t="s">
        <v>1004</v>
      </c>
      <c r="DE179" s="47">
        <v>0</v>
      </c>
      <c r="DF179" s="47">
        <v>0</v>
      </c>
      <c r="DG179" s="47">
        <v>0</v>
      </c>
      <c r="DH179" t="s">
        <v>1129</v>
      </c>
    </row>
    <row r="180" spans="1:112" x14ac:dyDescent="0.25">
      <c r="A180" t="s">
        <v>203</v>
      </c>
      <c r="B180" t="s">
        <v>356</v>
      </c>
      <c r="C180" t="s">
        <v>388</v>
      </c>
      <c r="D180" t="s">
        <v>367</v>
      </c>
      <c r="E180" t="s">
        <v>366</v>
      </c>
      <c r="F180" s="42" t="s">
        <v>1101</v>
      </c>
      <c r="G180" t="s">
        <v>365</v>
      </c>
      <c r="H180" t="s">
        <v>359</v>
      </c>
      <c r="I180" t="s">
        <v>350</v>
      </c>
      <c r="J180" t="s">
        <v>362</v>
      </c>
      <c r="K180" t="s">
        <v>377</v>
      </c>
      <c r="L180">
        <v>0</v>
      </c>
      <c r="M180">
        <v>0</v>
      </c>
      <c r="N180">
        <v>1</v>
      </c>
      <c r="O180">
        <v>2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2</v>
      </c>
      <c r="AA180">
        <v>-1</v>
      </c>
      <c r="AB180">
        <v>0</v>
      </c>
      <c r="AC180">
        <v>0</v>
      </c>
      <c r="AD180">
        <v>-1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-1</v>
      </c>
      <c r="AU180">
        <v>0</v>
      </c>
      <c r="AV180">
        <v>0</v>
      </c>
      <c r="AW180">
        <v>1</v>
      </c>
      <c r="AX180">
        <v>0</v>
      </c>
      <c r="AY180">
        <v>0</v>
      </c>
      <c r="AZ180">
        <v>0</v>
      </c>
      <c r="BA180" t="s">
        <v>343</v>
      </c>
      <c r="BB180" t="s">
        <v>343</v>
      </c>
      <c r="BC180" t="s">
        <v>385</v>
      </c>
      <c r="BD180" t="s">
        <v>343</v>
      </c>
      <c r="BE180" t="s">
        <v>343</v>
      </c>
      <c r="BF180" t="s">
        <v>343</v>
      </c>
      <c r="BG180" t="s">
        <v>343</v>
      </c>
      <c r="BH180" t="s">
        <v>343</v>
      </c>
      <c r="BI180" t="s">
        <v>343</v>
      </c>
      <c r="BJ180" t="s">
        <v>343</v>
      </c>
      <c r="BK180" t="s">
        <v>343</v>
      </c>
      <c r="BL180" t="s">
        <v>343</v>
      </c>
      <c r="BM180" t="s">
        <v>343</v>
      </c>
      <c r="BN180" t="s">
        <v>343</v>
      </c>
      <c r="BO180" t="s">
        <v>343</v>
      </c>
      <c r="BP180" t="s">
        <v>343</v>
      </c>
      <c r="BQ180" t="s">
        <v>343</v>
      </c>
      <c r="BR180" t="s">
        <v>343</v>
      </c>
      <c r="BS180" t="s">
        <v>343</v>
      </c>
      <c r="BT180" t="s">
        <v>176</v>
      </c>
      <c r="BU180">
        <v>7.1326999999999998</v>
      </c>
      <c r="BV180">
        <v>-0.41297980499999998</v>
      </c>
      <c r="BW180">
        <v>-0.54609887499999998</v>
      </c>
      <c r="BX180">
        <v>0</v>
      </c>
      <c r="BY180">
        <v>0</v>
      </c>
      <c r="BZ180">
        <v>90</v>
      </c>
      <c r="CA180">
        <v>2</v>
      </c>
      <c r="CB180">
        <v>1</v>
      </c>
      <c r="CC180">
        <v>3</v>
      </c>
      <c r="CD180">
        <v>0.26</v>
      </c>
      <c r="CE180">
        <v>2.09</v>
      </c>
      <c r="CF180">
        <v>450</v>
      </c>
      <c r="CG180">
        <v>0.85777777799999999</v>
      </c>
      <c r="CH180">
        <v>40</v>
      </c>
      <c r="CI180">
        <v>44</v>
      </c>
      <c r="CJ180" t="s">
        <v>1006</v>
      </c>
      <c r="CK180" t="s">
        <v>1001</v>
      </c>
      <c r="CL180" t="s">
        <v>1005</v>
      </c>
      <c r="CM180" t="s">
        <v>1005</v>
      </c>
      <c r="CN180">
        <v>3.1</v>
      </c>
      <c r="CO180" t="s">
        <v>1021</v>
      </c>
      <c r="CP180" t="s">
        <v>1020</v>
      </c>
      <c r="CQ180" t="s">
        <v>1019</v>
      </c>
      <c r="CR180" t="s">
        <v>998</v>
      </c>
      <c r="CS180" t="s">
        <v>998</v>
      </c>
      <c r="CT180" t="s">
        <v>997</v>
      </c>
      <c r="CU180" t="s">
        <v>997</v>
      </c>
      <c r="CV180" t="s">
        <v>1038</v>
      </c>
      <c r="CW180" t="s">
        <v>995</v>
      </c>
      <c r="CX180" t="s">
        <v>1004</v>
      </c>
      <c r="CY180" t="s">
        <v>993</v>
      </c>
      <c r="CZ180" t="s">
        <v>992</v>
      </c>
      <c r="DA180">
        <v>1673</v>
      </c>
      <c r="DB180">
        <v>309</v>
      </c>
      <c r="DC180">
        <v>0</v>
      </c>
      <c r="DD180" t="s">
        <v>1004</v>
      </c>
      <c r="DE180" s="47">
        <v>9.2105263000000007E-2</v>
      </c>
      <c r="DF180" s="47">
        <v>0.75877192999999998</v>
      </c>
      <c r="DG180" s="47">
        <v>0.99425287399999995</v>
      </c>
      <c r="DH180" t="s">
        <v>1129</v>
      </c>
    </row>
    <row r="181" spans="1:112" x14ac:dyDescent="0.25">
      <c r="A181" t="s">
        <v>648</v>
      </c>
      <c r="B181" t="s">
        <v>356</v>
      </c>
      <c r="C181" t="s">
        <v>388</v>
      </c>
      <c r="D181" t="s">
        <v>367</v>
      </c>
      <c r="E181" t="s">
        <v>381</v>
      </c>
      <c r="F181" s="42" t="s">
        <v>1101</v>
      </c>
      <c r="G181" t="s">
        <v>380</v>
      </c>
      <c r="H181" t="s">
        <v>351</v>
      </c>
      <c r="I181" t="s">
        <v>358</v>
      </c>
      <c r="J181" t="s">
        <v>176</v>
      </c>
      <c r="K181" t="s">
        <v>377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-1</v>
      </c>
      <c r="R181">
        <v>-1</v>
      </c>
      <c r="S181">
        <v>-1</v>
      </c>
      <c r="T181">
        <v>1</v>
      </c>
      <c r="U181">
        <v>-1</v>
      </c>
      <c r="V181">
        <v>0</v>
      </c>
      <c r="W181">
        <v>0</v>
      </c>
      <c r="X181">
        <v>1</v>
      </c>
      <c r="Y181">
        <v>1</v>
      </c>
      <c r="Z181">
        <v>0</v>
      </c>
      <c r="AA181">
        <v>-1</v>
      </c>
      <c r="AB181">
        <v>-1</v>
      </c>
      <c r="AC181">
        <v>1</v>
      </c>
      <c r="AD181">
        <v>-1</v>
      </c>
      <c r="AE181">
        <v>0</v>
      </c>
      <c r="AF181">
        <v>1</v>
      </c>
      <c r="AG181">
        <v>1</v>
      </c>
      <c r="AH181">
        <v>0</v>
      </c>
      <c r="AI181">
        <v>1</v>
      </c>
      <c r="AJ181">
        <v>1</v>
      </c>
      <c r="AK181">
        <v>1</v>
      </c>
      <c r="AL181">
        <v>0</v>
      </c>
      <c r="AM181">
        <v>-1</v>
      </c>
      <c r="AN181">
        <v>1</v>
      </c>
      <c r="AO181">
        <v>-1</v>
      </c>
      <c r="AP181">
        <v>-1</v>
      </c>
      <c r="AQ181">
        <v>0</v>
      </c>
      <c r="AR181">
        <v>0</v>
      </c>
      <c r="AS181">
        <v>-1</v>
      </c>
      <c r="AT181">
        <v>-1</v>
      </c>
      <c r="AU181">
        <v>1</v>
      </c>
      <c r="AV181">
        <v>-1</v>
      </c>
      <c r="AW181">
        <v>1</v>
      </c>
      <c r="AX181">
        <v>-1</v>
      </c>
      <c r="AY181">
        <v>1</v>
      </c>
      <c r="AZ181">
        <v>0</v>
      </c>
      <c r="BA181" t="s">
        <v>343</v>
      </c>
      <c r="BB181" t="s">
        <v>647</v>
      </c>
      <c r="BC181" t="s">
        <v>428</v>
      </c>
      <c r="BD181" t="s">
        <v>343</v>
      </c>
      <c r="BE181" t="s">
        <v>343</v>
      </c>
      <c r="BF181" t="s">
        <v>343</v>
      </c>
      <c r="BG181" t="s">
        <v>343</v>
      </c>
      <c r="BH181" t="s">
        <v>646</v>
      </c>
      <c r="BI181" t="s">
        <v>343</v>
      </c>
      <c r="BJ181" t="s">
        <v>343</v>
      </c>
      <c r="BK181" t="s">
        <v>375</v>
      </c>
      <c r="BL181" t="s">
        <v>343</v>
      </c>
      <c r="BM181" t="s">
        <v>343</v>
      </c>
      <c r="BN181" t="s">
        <v>343</v>
      </c>
      <c r="BO181" t="s">
        <v>471</v>
      </c>
      <c r="BP181" t="s">
        <v>343</v>
      </c>
      <c r="BQ181" t="s">
        <v>645</v>
      </c>
      <c r="BR181" t="s">
        <v>343</v>
      </c>
      <c r="BS181" t="s">
        <v>343</v>
      </c>
      <c r="BT181" t="s">
        <v>176</v>
      </c>
      <c r="BU181">
        <v>16.665800000000001</v>
      </c>
      <c r="BV181" t="s">
        <v>176</v>
      </c>
      <c r="BW181" t="s">
        <v>176</v>
      </c>
      <c r="BX181">
        <v>2</v>
      </c>
      <c r="BY181">
        <v>0</v>
      </c>
      <c r="BZ181">
        <v>95</v>
      </c>
      <c r="CA181">
        <v>0</v>
      </c>
      <c r="CB181">
        <v>0</v>
      </c>
      <c r="CC181">
        <v>0</v>
      </c>
      <c r="CD181">
        <v>0.83</v>
      </c>
      <c r="CE181">
        <v>3.24</v>
      </c>
      <c r="CF181">
        <v>880</v>
      </c>
      <c r="CG181">
        <v>0.91136363600000003</v>
      </c>
      <c r="CH181">
        <v>70</v>
      </c>
      <c r="CI181">
        <v>74</v>
      </c>
      <c r="CJ181" t="s">
        <v>1006</v>
      </c>
      <c r="CK181" t="s">
        <v>1001</v>
      </c>
      <c r="CL181" t="s">
        <v>1014</v>
      </c>
      <c r="CM181" t="s">
        <v>1014</v>
      </c>
      <c r="CN181">
        <v>6.5</v>
      </c>
      <c r="CO181" t="s">
        <v>1001</v>
      </c>
      <c r="CP181" t="s">
        <v>1000</v>
      </c>
      <c r="CQ181" t="s">
        <v>999</v>
      </c>
      <c r="CR181" t="s">
        <v>998</v>
      </c>
      <c r="CS181" t="s">
        <v>998</v>
      </c>
      <c r="CT181" t="s">
        <v>997</v>
      </c>
      <c r="CU181" t="s">
        <v>997</v>
      </c>
      <c r="CV181" t="s">
        <v>996</v>
      </c>
      <c r="CW181" t="s">
        <v>995</v>
      </c>
      <c r="CX181" t="s">
        <v>1015</v>
      </c>
      <c r="CY181" t="s">
        <v>993</v>
      </c>
      <c r="CZ181" t="s">
        <v>992</v>
      </c>
      <c r="DA181">
        <v>2296</v>
      </c>
      <c r="DB181">
        <v>861</v>
      </c>
      <c r="DC181">
        <v>0</v>
      </c>
      <c r="DD181" t="s">
        <v>1015</v>
      </c>
      <c r="DE181" s="47">
        <v>9.5032397000000005E-2</v>
      </c>
      <c r="DF181" s="47">
        <v>0.80561555100000004</v>
      </c>
      <c r="DG181" s="47">
        <v>0.984168865</v>
      </c>
      <c r="DH181" t="s">
        <v>1129</v>
      </c>
    </row>
    <row r="182" spans="1:112" x14ac:dyDescent="0.25">
      <c r="A182" t="s">
        <v>644</v>
      </c>
      <c r="B182" t="s">
        <v>356</v>
      </c>
      <c r="C182" t="s">
        <v>388</v>
      </c>
      <c r="D182" t="s">
        <v>367</v>
      </c>
      <c r="E182" t="s">
        <v>381</v>
      </c>
      <c r="F182" s="42" t="s">
        <v>1101</v>
      </c>
      <c r="G182" t="s">
        <v>352</v>
      </c>
      <c r="H182" t="s">
        <v>359</v>
      </c>
      <c r="I182" t="s">
        <v>387</v>
      </c>
      <c r="J182" t="s">
        <v>176</v>
      </c>
      <c r="K182" t="s">
        <v>377</v>
      </c>
      <c r="L182">
        <v>0</v>
      </c>
      <c r="M182">
        <v>0</v>
      </c>
      <c r="N182">
        <v>-1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-1</v>
      </c>
      <c r="AB182">
        <v>-1</v>
      </c>
      <c r="AC182">
        <v>0</v>
      </c>
      <c r="AD182">
        <v>1</v>
      </c>
      <c r="AE182">
        <v>0</v>
      </c>
      <c r="AF182">
        <v>1</v>
      </c>
      <c r="AG182">
        <v>0</v>
      </c>
      <c r="AH182">
        <v>1</v>
      </c>
      <c r="AI182">
        <v>1</v>
      </c>
      <c r="AJ182">
        <v>0</v>
      </c>
      <c r="AK182">
        <v>1</v>
      </c>
      <c r="AL182">
        <v>1</v>
      </c>
      <c r="AM182">
        <v>0</v>
      </c>
      <c r="AN182">
        <v>0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-1</v>
      </c>
      <c r="AX182">
        <v>0</v>
      </c>
      <c r="AY182">
        <v>1</v>
      </c>
      <c r="AZ182">
        <v>1</v>
      </c>
      <c r="BA182" t="s">
        <v>343</v>
      </c>
      <c r="BB182" t="s">
        <v>343</v>
      </c>
      <c r="BC182" t="s">
        <v>385</v>
      </c>
      <c r="BD182" t="s">
        <v>343</v>
      </c>
      <c r="BE182" t="s">
        <v>343</v>
      </c>
      <c r="BF182" t="s">
        <v>343</v>
      </c>
      <c r="BG182" t="s">
        <v>343</v>
      </c>
      <c r="BH182" t="s">
        <v>343</v>
      </c>
      <c r="BI182" t="s">
        <v>343</v>
      </c>
      <c r="BJ182" t="s">
        <v>343</v>
      </c>
      <c r="BK182" t="s">
        <v>343</v>
      </c>
      <c r="BL182" t="s">
        <v>643</v>
      </c>
      <c r="BM182" t="s">
        <v>343</v>
      </c>
      <c r="BN182" t="s">
        <v>343</v>
      </c>
      <c r="BO182" t="s">
        <v>343</v>
      </c>
      <c r="BP182" t="s">
        <v>642</v>
      </c>
      <c r="BQ182" t="s">
        <v>343</v>
      </c>
      <c r="BR182" t="s">
        <v>343</v>
      </c>
      <c r="BS182" t="s">
        <v>343</v>
      </c>
      <c r="BT182" t="s">
        <v>176</v>
      </c>
      <c r="BU182">
        <v>6.0437000000000003</v>
      </c>
      <c r="BV182" t="s">
        <v>176</v>
      </c>
      <c r="BW182" t="s">
        <v>176</v>
      </c>
      <c r="BX182">
        <v>1</v>
      </c>
      <c r="BY182">
        <v>0</v>
      </c>
      <c r="BZ182">
        <v>95</v>
      </c>
      <c r="CA182">
        <v>1</v>
      </c>
      <c r="CB182">
        <v>3</v>
      </c>
      <c r="CC182">
        <v>4</v>
      </c>
      <c r="CD182">
        <v>0.87</v>
      </c>
      <c r="CE182">
        <v>2.44</v>
      </c>
      <c r="CF182">
        <v>512</v>
      </c>
      <c r="CG182">
        <v>0.89453125</v>
      </c>
      <c r="CH182">
        <v>67</v>
      </c>
      <c r="CI182">
        <v>72</v>
      </c>
      <c r="CJ182" t="s">
        <v>1003</v>
      </c>
      <c r="CK182" t="s">
        <v>1001</v>
      </c>
      <c r="CL182" t="s">
        <v>1014</v>
      </c>
      <c r="CM182" t="s">
        <v>1014</v>
      </c>
      <c r="CN182">
        <v>1.9</v>
      </c>
      <c r="CO182" t="s">
        <v>1001</v>
      </c>
      <c r="CP182" t="s">
        <v>1013</v>
      </c>
      <c r="CQ182" t="s">
        <v>1012</v>
      </c>
      <c r="CR182" t="s">
        <v>998</v>
      </c>
      <c r="CS182" t="s">
        <v>998</v>
      </c>
      <c r="CT182" t="s">
        <v>997</v>
      </c>
      <c r="CU182" t="s">
        <v>997</v>
      </c>
      <c r="CV182" t="s">
        <v>1038</v>
      </c>
      <c r="CW182" t="s">
        <v>995</v>
      </c>
      <c r="CX182" t="s">
        <v>1015</v>
      </c>
      <c r="CY182" t="s">
        <v>993</v>
      </c>
      <c r="CZ182" t="s">
        <v>992</v>
      </c>
      <c r="DA182">
        <v>2766</v>
      </c>
      <c r="DB182">
        <v>1017</v>
      </c>
      <c r="DC182">
        <v>0</v>
      </c>
      <c r="DD182" t="s">
        <v>1015</v>
      </c>
      <c r="DE182" s="47">
        <v>0.11147541</v>
      </c>
      <c r="DF182" s="47">
        <v>0.72786885199999996</v>
      </c>
      <c r="DG182" s="47">
        <v>0.98230088500000001</v>
      </c>
      <c r="DH182" t="s">
        <v>1129</v>
      </c>
    </row>
    <row r="183" spans="1:112" x14ac:dyDescent="0.25">
      <c r="A183" t="s">
        <v>641</v>
      </c>
      <c r="B183" t="s">
        <v>356</v>
      </c>
      <c r="C183" t="s">
        <v>388</v>
      </c>
      <c r="D183" t="s">
        <v>367</v>
      </c>
      <c r="E183" t="s">
        <v>381</v>
      </c>
      <c r="F183" s="42" t="s">
        <v>1101</v>
      </c>
      <c r="G183" t="s">
        <v>380</v>
      </c>
      <c r="H183" t="s">
        <v>359</v>
      </c>
      <c r="I183" t="s">
        <v>350</v>
      </c>
      <c r="J183" t="s">
        <v>176</v>
      </c>
      <c r="K183" t="s">
        <v>373</v>
      </c>
      <c r="L183">
        <v>0</v>
      </c>
      <c r="M183">
        <v>0</v>
      </c>
      <c r="N183">
        <v>1</v>
      </c>
      <c r="O183">
        <v>-1</v>
      </c>
      <c r="P183">
        <v>0</v>
      </c>
      <c r="Q183">
        <v>-1</v>
      </c>
      <c r="R183">
        <v>-1</v>
      </c>
      <c r="S183">
        <v>-1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-1</v>
      </c>
      <c r="AA183">
        <v>-2</v>
      </c>
      <c r="AB183">
        <v>-1</v>
      </c>
      <c r="AC183">
        <v>0</v>
      </c>
      <c r="AD183">
        <v>0</v>
      </c>
      <c r="AE183">
        <v>0</v>
      </c>
      <c r="AF183">
        <v>0</v>
      </c>
      <c r="AG183">
        <v>1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</v>
      </c>
      <c r="AT183">
        <v>0</v>
      </c>
      <c r="AU183">
        <v>1</v>
      </c>
      <c r="AV183">
        <v>0</v>
      </c>
      <c r="AW183">
        <v>1</v>
      </c>
      <c r="AX183">
        <v>-1</v>
      </c>
      <c r="AY183">
        <v>1</v>
      </c>
      <c r="AZ183">
        <v>0</v>
      </c>
      <c r="BA183" t="s">
        <v>343</v>
      </c>
      <c r="BB183" t="s">
        <v>640</v>
      </c>
      <c r="BC183" t="s">
        <v>343</v>
      </c>
      <c r="BD183" t="s">
        <v>343</v>
      </c>
      <c r="BE183" t="s">
        <v>385</v>
      </c>
      <c r="BF183" t="s">
        <v>639</v>
      </c>
      <c r="BG183" t="s">
        <v>343</v>
      </c>
      <c r="BH183" t="s">
        <v>638</v>
      </c>
      <c r="BI183" t="s">
        <v>343</v>
      </c>
      <c r="BJ183" t="s">
        <v>343</v>
      </c>
      <c r="BK183" t="s">
        <v>343</v>
      </c>
      <c r="BL183" t="s">
        <v>343</v>
      </c>
      <c r="BM183" t="s">
        <v>343</v>
      </c>
      <c r="BN183" t="s">
        <v>343</v>
      </c>
      <c r="BO183" t="s">
        <v>343</v>
      </c>
      <c r="BP183" t="s">
        <v>343</v>
      </c>
      <c r="BQ183" t="s">
        <v>343</v>
      </c>
      <c r="BR183" t="s">
        <v>343</v>
      </c>
      <c r="BS183" t="s">
        <v>343</v>
      </c>
      <c r="BT183" t="s">
        <v>176</v>
      </c>
      <c r="BU183">
        <v>19.516500000000001</v>
      </c>
      <c r="BV183" t="s">
        <v>176</v>
      </c>
      <c r="BW183" t="s">
        <v>176</v>
      </c>
      <c r="BX183">
        <v>0</v>
      </c>
      <c r="BY183">
        <v>2</v>
      </c>
      <c r="BZ183">
        <v>95</v>
      </c>
      <c r="CA183">
        <v>0</v>
      </c>
      <c r="CB183">
        <v>0</v>
      </c>
      <c r="CC183">
        <v>0</v>
      </c>
      <c r="CD183">
        <v>0.91</v>
      </c>
      <c r="CE183">
        <v>3.01</v>
      </c>
      <c r="CF183">
        <v>2483</v>
      </c>
      <c r="CG183">
        <v>0.88481675400000004</v>
      </c>
      <c r="CH183">
        <v>66</v>
      </c>
      <c r="CI183">
        <v>72</v>
      </c>
      <c r="CJ183" t="s">
        <v>1006</v>
      </c>
      <c r="CK183" t="s">
        <v>1001</v>
      </c>
      <c r="CL183" t="s">
        <v>1005</v>
      </c>
      <c r="CM183" t="s">
        <v>1005</v>
      </c>
      <c r="CN183">
        <v>3.4</v>
      </c>
      <c r="CO183" t="s">
        <v>1031</v>
      </c>
      <c r="CP183" t="s">
        <v>1019</v>
      </c>
      <c r="CQ183" t="s">
        <v>1019</v>
      </c>
      <c r="CR183" t="s">
        <v>998</v>
      </c>
      <c r="CS183" t="s">
        <v>998</v>
      </c>
      <c r="CT183" t="s">
        <v>997</v>
      </c>
      <c r="CU183" t="s">
        <v>997</v>
      </c>
      <c r="CV183" t="s">
        <v>995</v>
      </c>
      <c r="CW183" t="s">
        <v>995</v>
      </c>
      <c r="CX183" t="s">
        <v>1015</v>
      </c>
      <c r="CY183" t="s">
        <v>993</v>
      </c>
      <c r="CZ183" t="s">
        <v>992</v>
      </c>
      <c r="DA183">
        <v>3101</v>
      </c>
      <c r="DB183">
        <v>925</v>
      </c>
      <c r="DC183">
        <v>0</v>
      </c>
      <c r="DD183" t="s">
        <v>1015</v>
      </c>
      <c r="DE183" s="47">
        <v>5.1608078000000002E-2</v>
      </c>
      <c r="DF183" s="47">
        <v>0.81002243799999996</v>
      </c>
      <c r="DG183" s="47">
        <v>0.99175824199999996</v>
      </c>
      <c r="DH183" t="s">
        <v>1129</v>
      </c>
    </row>
    <row r="184" spans="1:112" x14ac:dyDescent="0.25">
      <c r="A184" t="s">
        <v>252</v>
      </c>
      <c r="B184" t="s">
        <v>356</v>
      </c>
      <c r="C184" t="s">
        <v>388</v>
      </c>
      <c r="D184" t="s">
        <v>367</v>
      </c>
      <c r="E184" t="s">
        <v>381</v>
      </c>
      <c r="F184" s="42" t="s">
        <v>1101</v>
      </c>
      <c r="G184" t="s">
        <v>380</v>
      </c>
      <c r="H184" t="s">
        <v>359</v>
      </c>
      <c r="I184" t="s">
        <v>358</v>
      </c>
      <c r="J184" t="s">
        <v>349</v>
      </c>
      <c r="K184" t="s">
        <v>377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-1</v>
      </c>
      <c r="W184">
        <v>-1</v>
      </c>
      <c r="X184">
        <v>0</v>
      </c>
      <c r="Y184">
        <v>-1</v>
      </c>
      <c r="Z184">
        <v>1</v>
      </c>
      <c r="AA184">
        <v>-1</v>
      </c>
      <c r="AB184">
        <v>-1</v>
      </c>
      <c r="AC184">
        <v>-1</v>
      </c>
      <c r="AD184">
        <v>-1</v>
      </c>
      <c r="AE184">
        <v>-1</v>
      </c>
      <c r="AF184">
        <v>0</v>
      </c>
      <c r="AG184">
        <v>1</v>
      </c>
      <c r="AH184">
        <v>0</v>
      </c>
      <c r="AI184">
        <v>1</v>
      </c>
      <c r="AJ184">
        <v>-1</v>
      </c>
      <c r="AK184">
        <v>0</v>
      </c>
      <c r="AL184">
        <v>1</v>
      </c>
      <c r="AM184">
        <v>0</v>
      </c>
      <c r="AN184">
        <v>-1</v>
      </c>
      <c r="AO184">
        <v>1</v>
      </c>
      <c r="AP184">
        <v>1</v>
      </c>
      <c r="AQ184">
        <v>-1</v>
      </c>
      <c r="AR184">
        <v>-1</v>
      </c>
      <c r="AS184">
        <v>0</v>
      </c>
      <c r="AT184">
        <v>-1</v>
      </c>
      <c r="AU184">
        <v>-1</v>
      </c>
      <c r="AV184">
        <v>0</v>
      </c>
      <c r="AW184">
        <v>1</v>
      </c>
      <c r="AX184">
        <v>1</v>
      </c>
      <c r="AY184">
        <v>1</v>
      </c>
      <c r="AZ184">
        <v>1</v>
      </c>
      <c r="BA184" t="s">
        <v>343</v>
      </c>
      <c r="BB184" t="s">
        <v>343</v>
      </c>
      <c r="BC184" t="s">
        <v>428</v>
      </c>
      <c r="BD184" t="s">
        <v>343</v>
      </c>
      <c r="BE184" t="s">
        <v>343</v>
      </c>
      <c r="BF184" t="s">
        <v>343</v>
      </c>
      <c r="BG184" t="s">
        <v>343</v>
      </c>
      <c r="BH184" t="s">
        <v>343</v>
      </c>
      <c r="BI184" t="s">
        <v>343</v>
      </c>
      <c r="BJ184" t="s">
        <v>343</v>
      </c>
      <c r="BK184" t="s">
        <v>637</v>
      </c>
      <c r="BL184" t="s">
        <v>636</v>
      </c>
      <c r="BM184" t="s">
        <v>343</v>
      </c>
      <c r="BN184" t="s">
        <v>343</v>
      </c>
      <c r="BO184" t="s">
        <v>343</v>
      </c>
      <c r="BP184" t="s">
        <v>343</v>
      </c>
      <c r="BQ184" t="s">
        <v>343</v>
      </c>
      <c r="BR184" t="s">
        <v>343</v>
      </c>
      <c r="BS184" t="s">
        <v>635</v>
      </c>
      <c r="BT184" t="s">
        <v>411</v>
      </c>
      <c r="BU184">
        <v>13.655900000000001</v>
      </c>
      <c r="BV184">
        <v>0.33017172900000002</v>
      </c>
      <c r="BW184">
        <v>0.53970720000000005</v>
      </c>
      <c r="BX184">
        <v>1</v>
      </c>
      <c r="BY184">
        <v>0</v>
      </c>
      <c r="BZ184">
        <v>95</v>
      </c>
      <c r="CA184">
        <v>1</v>
      </c>
      <c r="CB184">
        <v>1</v>
      </c>
      <c r="CC184">
        <v>2</v>
      </c>
      <c r="CD184">
        <v>0.62</v>
      </c>
      <c r="CE184">
        <v>3.24</v>
      </c>
      <c r="CF184">
        <v>789</v>
      </c>
      <c r="CG184">
        <v>0.90621039299999995</v>
      </c>
      <c r="CH184">
        <v>80</v>
      </c>
      <c r="CI184">
        <v>81</v>
      </c>
      <c r="CJ184" t="s">
        <v>1003</v>
      </c>
      <c r="CK184" t="s">
        <v>1001</v>
      </c>
      <c r="CL184" t="s">
        <v>1005</v>
      </c>
      <c r="CM184" t="s">
        <v>1005</v>
      </c>
      <c r="CN184">
        <v>4.2</v>
      </c>
      <c r="CO184" t="s">
        <v>1001</v>
      </c>
      <c r="CP184" t="s">
        <v>1000</v>
      </c>
      <c r="CQ184" t="s">
        <v>999</v>
      </c>
      <c r="CR184" t="s">
        <v>1018</v>
      </c>
      <c r="CS184" t="s">
        <v>1017</v>
      </c>
      <c r="CT184" t="s">
        <v>997</v>
      </c>
      <c r="CU184" t="s">
        <v>997</v>
      </c>
      <c r="CV184" t="s">
        <v>1045</v>
      </c>
      <c r="CW184" t="s">
        <v>1008</v>
      </c>
      <c r="CX184" t="s">
        <v>1015</v>
      </c>
      <c r="CY184" t="s">
        <v>993</v>
      </c>
      <c r="CZ184" t="s">
        <v>1007</v>
      </c>
      <c r="DA184">
        <v>422</v>
      </c>
      <c r="DB184">
        <v>164</v>
      </c>
      <c r="DC184">
        <v>1</v>
      </c>
      <c r="DD184" t="s">
        <v>1015</v>
      </c>
      <c r="DE184" s="47">
        <v>4.1763341000000002E-2</v>
      </c>
      <c r="DF184" s="47">
        <v>0.85614849199999998</v>
      </c>
      <c r="DG184" s="47">
        <v>0.99460916399999999</v>
      </c>
      <c r="DH184" t="s">
        <v>1133</v>
      </c>
    </row>
    <row r="185" spans="1:112" x14ac:dyDescent="0.25">
      <c r="A185" t="s">
        <v>214</v>
      </c>
      <c r="B185" t="s">
        <v>356</v>
      </c>
      <c r="C185" t="s">
        <v>374</v>
      </c>
      <c r="D185" t="s">
        <v>367</v>
      </c>
      <c r="E185" t="s">
        <v>381</v>
      </c>
      <c r="F185" s="42" t="s">
        <v>1101</v>
      </c>
      <c r="G185" t="s">
        <v>352</v>
      </c>
      <c r="H185" t="s">
        <v>359</v>
      </c>
      <c r="I185" t="s">
        <v>358</v>
      </c>
      <c r="J185" t="s">
        <v>349</v>
      </c>
      <c r="K185" t="s">
        <v>373</v>
      </c>
      <c r="L185">
        <v>1</v>
      </c>
      <c r="M185">
        <v>0</v>
      </c>
      <c r="N185">
        <v>0</v>
      </c>
      <c r="O185">
        <v>-1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-1</v>
      </c>
      <c r="W185">
        <v>-1</v>
      </c>
      <c r="X185">
        <v>-1</v>
      </c>
      <c r="Y185">
        <v>0</v>
      </c>
      <c r="Z185">
        <v>2</v>
      </c>
      <c r="AA185">
        <v>-2</v>
      </c>
      <c r="AB185">
        <v>-1</v>
      </c>
      <c r="AC185">
        <v>0</v>
      </c>
      <c r="AD185">
        <v>0</v>
      </c>
      <c r="AE185">
        <v>-1</v>
      </c>
      <c r="AF185">
        <v>-1</v>
      </c>
      <c r="AG185">
        <v>0</v>
      </c>
      <c r="AH185">
        <v>-1</v>
      </c>
      <c r="AI185">
        <v>0</v>
      </c>
      <c r="AJ185">
        <v>0</v>
      </c>
      <c r="AK185">
        <v>-1</v>
      </c>
      <c r="AL185">
        <v>0</v>
      </c>
      <c r="AM185">
        <v>-1</v>
      </c>
      <c r="AN185">
        <v>-1</v>
      </c>
      <c r="AO185">
        <v>0</v>
      </c>
      <c r="AP185">
        <v>0</v>
      </c>
      <c r="AQ185">
        <v>-1</v>
      </c>
      <c r="AR185">
        <v>0</v>
      </c>
      <c r="AS185">
        <v>0</v>
      </c>
      <c r="AT185">
        <v>0</v>
      </c>
      <c r="AU185">
        <v>0</v>
      </c>
      <c r="AV185">
        <v>-1</v>
      </c>
      <c r="AW185">
        <v>0</v>
      </c>
      <c r="AX185">
        <v>0</v>
      </c>
      <c r="AY185">
        <v>0</v>
      </c>
      <c r="AZ185">
        <v>0</v>
      </c>
      <c r="BA185" t="s">
        <v>343</v>
      </c>
      <c r="BB185" t="s">
        <v>343</v>
      </c>
      <c r="BC185" t="s">
        <v>343</v>
      </c>
      <c r="BD185" t="s">
        <v>343</v>
      </c>
      <c r="BE185" t="s">
        <v>343</v>
      </c>
      <c r="BF185" t="s">
        <v>634</v>
      </c>
      <c r="BG185" t="s">
        <v>343</v>
      </c>
      <c r="BH185" t="s">
        <v>343</v>
      </c>
      <c r="BI185" t="s">
        <v>343</v>
      </c>
      <c r="BJ185" t="s">
        <v>343</v>
      </c>
      <c r="BK185" t="s">
        <v>343</v>
      </c>
      <c r="BL185" t="s">
        <v>343</v>
      </c>
      <c r="BM185" t="s">
        <v>343</v>
      </c>
      <c r="BN185" t="s">
        <v>343</v>
      </c>
      <c r="BO185" t="s">
        <v>343</v>
      </c>
      <c r="BP185" t="s">
        <v>343</v>
      </c>
      <c r="BQ185" t="s">
        <v>343</v>
      </c>
      <c r="BR185" t="s">
        <v>343</v>
      </c>
      <c r="BS185" t="s">
        <v>343</v>
      </c>
      <c r="BT185" t="s">
        <v>398</v>
      </c>
      <c r="BU185">
        <v>34.6736</v>
      </c>
      <c r="BV185">
        <v>-9.2099638999999997E-2</v>
      </c>
      <c r="BW185">
        <v>-1.464926653</v>
      </c>
      <c r="BX185">
        <v>0</v>
      </c>
      <c r="BY185">
        <v>0</v>
      </c>
      <c r="BZ185">
        <v>90</v>
      </c>
      <c r="CA185">
        <v>1</v>
      </c>
      <c r="CB185">
        <v>1</v>
      </c>
      <c r="CC185">
        <v>2</v>
      </c>
      <c r="CD185">
        <v>0.98</v>
      </c>
      <c r="CE185">
        <v>3.72</v>
      </c>
      <c r="CF185">
        <v>1971</v>
      </c>
      <c r="CG185">
        <v>0.88635210600000003</v>
      </c>
      <c r="CH185">
        <v>78</v>
      </c>
      <c r="CI185">
        <v>79</v>
      </c>
      <c r="CJ185" t="s">
        <v>1003</v>
      </c>
      <c r="CK185" t="s">
        <v>1001</v>
      </c>
      <c r="CL185" t="s">
        <v>1005</v>
      </c>
      <c r="CM185" t="s">
        <v>1005</v>
      </c>
      <c r="CN185">
        <v>6.9</v>
      </c>
      <c r="CO185" t="s">
        <v>993</v>
      </c>
      <c r="CP185" t="s">
        <v>999</v>
      </c>
      <c r="CQ185" t="s">
        <v>999</v>
      </c>
      <c r="CR185" t="s">
        <v>998</v>
      </c>
      <c r="CS185" t="s">
        <v>998</v>
      </c>
      <c r="CT185" t="s">
        <v>997</v>
      </c>
      <c r="CU185" t="s">
        <v>997</v>
      </c>
      <c r="CV185" t="s">
        <v>995</v>
      </c>
      <c r="CW185" t="s">
        <v>995</v>
      </c>
      <c r="CX185" t="s">
        <v>1015</v>
      </c>
      <c r="CY185" t="s">
        <v>993</v>
      </c>
      <c r="CZ185" t="s">
        <v>992</v>
      </c>
      <c r="DA185">
        <v>435</v>
      </c>
      <c r="DB185">
        <v>16</v>
      </c>
      <c r="DC185">
        <v>0</v>
      </c>
      <c r="DD185" t="s">
        <v>1015</v>
      </c>
      <c r="DE185" s="47">
        <v>8.3094556E-2</v>
      </c>
      <c r="DF185" s="47">
        <v>0.78032473700000005</v>
      </c>
      <c r="DG185" s="47">
        <v>0.98552472899999999</v>
      </c>
      <c r="DH185" t="s">
        <v>1144</v>
      </c>
    </row>
    <row r="186" spans="1:112" x14ac:dyDescent="0.25">
      <c r="A186" t="s">
        <v>633</v>
      </c>
      <c r="B186" t="s">
        <v>356</v>
      </c>
      <c r="C186" t="s">
        <v>355</v>
      </c>
      <c r="D186" t="s">
        <v>367</v>
      </c>
      <c r="E186" t="s">
        <v>366</v>
      </c>
      <c r="F186" s="42" t="s">
        <v>1101</v>
      </c>
      <c r="G186" t="s">
        <v>380</v>
      </c>
      <c r="H186" t="s">
        <v>379</v>
      </c>
      <c r="I186" t="s">
        <v>387</v>
      </c>
      <c r="J186" t="s">
        <v>378</v>
      </c>
      <c r="K186" t="s">
        <v>348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-2</v>
      </c>
      <c r="AB186">
        <v>-1</v>
      </c>
      <c r="AC186">
        <v>0</v>
      </c>
      <c r="AD186">
        <v>-1</v>
      </c>
      <c r="AE186">
        <v>0</v>
      </c>
      <c r="AF186">
        <v>0</v>
      </c>
      <c r="AG186">
        <v>0</v>
      </c>
      <c r="AH186">
        <v>-1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-1</v>
      </c>
      <c r="AT186">
        <v>-1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-1</v>
      </c>
      <c r="BA186" t="s">
        <v>343</v>
      </c>
      <c r="BB186" t="s">
        <v>399</v>
      </c>
      <c r="BC186" t="s">
        <v>343</v>
      </c>
      <c r="BD186" t="s">
        <v>343</v>
      </c>
      <c r="BE186" t="s">
        <v>343</v>
      </c>
      <c r="BF186" t="s">
        <v>343</v>
      </c>
      <c r="BG186" t="s">
        <v>343</v>
      </c>
      <c r="BH186" t="s">
        <v>343</v>
      </c>
      <c r="BI186" t="s">
        <v>343</v>
      </c>
      <c r="BJ186" t="s">
        <v>343</v>
      </c>
      <c r="BK186" t="s">
        <v>343</v>
      </c>
      <c r="BL186" t="s">
        <v>343</v>
      </c>
      <c r="BM186" t="s">
        <v>343</v>
      </c>
      <c r="BN186" t="s">
        <v>343</v>
      </c>
      <c r="BO186" t="s">
        <v>343</v>
      </c>
      <c r="BP186" t="s">
        <v>632</v>
      </c>
      <c r="BQ186" t="s">
        <v>343</v>
      </c>
      <c r="BR186" t="s">
        <v>343</v>
      </c>
      <c r="BS186" t="s">
        <v>343</v>
      </c>
      <c r="BT186" t="s">
        <v>398</v>
      </c>
      <c r="BU186">
        <v>18.397600000000001</v>
      </c>
      <c r="BV186">
        <v>-0.27768544099999998</v>
      </c>
      <c r="BW186">
        <v>0.31022857799999998</v>
      </c>
      <c r="BX186">
        <v>0</v>
      </c>
      <c r="BY186">
        <v>0</v>
      </c>
      <c r="BZ186">
        <v>95</v>
      </c>
      <c r="CA186">
        <v>1</v>
      </c>
      <c r="CB186">
        <v>1</v>
      </c>
      <c r="CC186">
        <v>2</v>
      </c>
      <c r="CD186">
        <v>0.89</v>
      </c>
      <c r="CE186">
        <v>1.96</v>
      </c>
      <c r="CF186">
        <v>427</v>
      </c>
      <c r="CG186">
        <v>0.87587822000000004</v>
      </c>
      <c r="CH186">
        <v>28</v>
      </c>
      <c r="CI186">
        <v>32</v>
      </c>
      <c r="CJ186" t="s">
        <v>1006</v>
      </c>
      <c r="CK186" t="s">
        <v>1001</v>
      </c>
      <c r="CL186" t="s">
        <v>1005</v>
      </c>
      <c r="CM186" t="s">
        <v>1005</v>
      </c>
      <c r="CN186">
        <v>1.8</v>
      </c>
      <c r="CO186" t="s">
        <v>1021</v>
      </c>
      <c r="CP186" t="s">
        <v>1042</v>
      </c>
      <c r="CQ186" t="s">
        <v>1012</v>
      </c>
      <c r="CR186" t="s">
        <v>998</v>
      </c>
      <c r="CS186" t="s">
        <v>998</v>
      </c>
      <c r="CT186" t="s">
        <v>997</v>
      </c>
      <c r="CU186" t="s">
        <v>997</v>
      </c>
      <c r="CV186" t="s">
        <v>1041</v>
      </c>
      <c r="CW186" t="s">
        <v>1040</v>
      </c>
      <c r="CX186" t="s">
        <v>1004</v>
      </c>
      <c r="CY186" t="s">
        <v>993</v>
      </c>
      <c r="CZ186" t="s">
        <v>992</v>
      </c>
      <c r="DA186">
        <v>1691</v>
      </c>
      <c r="DB186">
        <v>376</v>
      </c>
      <c r="DC186">
        <v>0</v>
      </c>
      <c r="DD186" t="s">
        <v>1004</v>
      </c>
      <c r="DE186" s="47">
        <v>3.0612245E-2</v>
      </c>
      <c r="DF186" s="47">
        <v>0.826530612</v>
      </c>
      <c r="DG186" s="47">
        <v>0.97590361400000003</v>
      </c>
      <c r="DH186" t="s">
        <v>1126</v>
      </c>
    </row>
    <row r="187" spans="1:112" x14ac:dyDescent="0.25">
      <c r="A187" t="s">
        <v>261</v>
      </c>
      <c r="B187" t="s">
        <v>356</v>
      </c>
      <c r="C187" t="s">
        <v>355</v>
      </c>
      <c r="D187" t="s">
        <v>367</v>
      </c>
      <c r="E187" t="s">
        <v>366</v>
      </c>
      <c r="F187" s="42" t="s">
        <v>1101</v>
      </c>
      <c r="G187" t="s">
        <v>365</v>
      </c>
      <c r="H187" t="s">
        <v>364</v>
      </c>
      <c r="I187" t="s">
        <v>350</v>
      </c>
      <c r="J187" t="s">
        <v>466</v>
      </c>
      <c r="K187" t="s">
        <v>408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-1</v>
      </c>
      <c r="R187">
        <v>-1</v>
      </c>
      <c r="S187">
        <v>-1</v>
      </c>
      <c r="T187">
        <v>0</v>
      </c>
      <c r="U187">
        <v>0</v>
      </c>
      <c r="V187">
        <v>-1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-1</v>
      </c>
      <c r="AD187">
        <v>0</v>
      </c>
      <c r="AE187">
        <v>-1</v>
      </c>
      <c r="AF187">
        <v>0</v>
      </c>
      <c r="AG187">
        <v>0</v>
      </c>
      <c r="AH187">
        <v>0</v>
      </c>
      <c r="AI187">
        <v>0</v>
      </c>
      <c r="AJ187">
        <v>-1</v>
      </c>
      <c r="AK187">
        <v>0</v>
      </c>
      <c r="AL187">
        <v>0</v>
      </c>
      <c r="AM187">
        <v>-1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-1</v>
      </c>
      <c r="AW187">
        <v>1</v>
      </c>
      <c r="AX187">
        <v>0</v>
      </c>
      <c r="AY187">
        <v>0</v>
      </c>
      <c r="AZ187">
        <v>0</v>
      </c>
      <c r="BA187" t="s">
        <v>343</v>
      </c>
      <c r="BB187" t="s">
        <v>346</v>
      </c>
      <c r="BC187" t="s">
        <v>343</v>
      </c>
      <c r="BD187" t="s">
        <v>343</v>
      </c>
      <c r="BE187" t="s">
        <v>343</v>
      </c>
      <c r="BF187" t="s">
        <v>343</v>
      </c>
      <c r="BG187" t="s">
        <v>631</v>
      </c>
      <c r="BH187" t="s">
        <v>343</v>
      </c>
      <c r="BI187" t="s">
        <v>343</v>
      </c>
      <c r="BJ187" t="s">
        <v>343</v>
      </c>
      <c r="BK187" t="s">
        <v>343</v>
      </c>
      <c r="BL187" t="s">
        <v>343</v>
      </c>
      <c r="BM187" t="s">
        <v>343</v>
      </c>
      <c r="BN187" t="s">
        <v>343</v>
      </c>
      <c r="BO187" t="s">
        <v>343</v>
      </c>
      <c r="BP187" t="s">
        <v>343</v>
      </c>
      <c r="BQ187" t="s">
        <v>343</v>
      </c>
      <c r="BR187" t="s">
        <v>343</v>
      </c>
      <c r="BS187" t="s">
        <v>630</v>
      </c>
      <c r="BT187" t="s">
        <v>411</v>
      </c>
      <c r="BU187">
        <v>15.0632</v>
      </c>
      <c r="BV187">
        <v>0.92374767099999999</v>
      </c>
      <c r="BW187">
        <v>0.52207109799999996</v>
      </c>
      <c r="BX187">
        <v>2</v>
      </c>
      <c r="BY187">
        <v>0</v>
      </c>
      <c r="BZ187">
        <v>60</v>
      </c>
      <c r="CA187">
        <v>2</v>
      </c>
      <c r="CB187">
        <v>3</v>
      </c>
      <c r="CC187">
        <v>5</v>
      </c>
      <c r="CD187">
        <v>0.43</v>
      </c>
      <c r="CE187">
        <v>2.0099999999999998</v>
      </c>
      <c r="CF187">
        <v>434</v>
      </c>
      <c r="CG187">
        <v>0.86175115199999996</v>
      </c>
      <c r="CH187">
        <v>77</v>
      </c>
      <c r="CI187">
        <v>79</v>
      </c>
      <c r="CJ187" t="s">
        <v>1003</v>
      </c>
      <c r="CK187" t="s">
        <v>1001</v>
      </c>
      <c r="CL187" t="s">
        <v>1014</v>
      </c>
      <c r="CM187" t="s">
        <v>1014</v>
      </c>
      <c r="CN187">
        <v>2.2000000000000002</v>
      </c>
      <c r="CO187" t="s">
        <v>1021</v>
      </c>
      <c r="CP187" t="s">
        <v>1020</v>
      </c>
      <c r="CQ187" t="s">
        <v>1019</v>
      </c>
      <c r="CR187" t="s">
        <v>998</v>
      </c>
      <c r="CS187" t="s">
        <v>998</v>
      </c>
      <c r="CT187" t="s">
        <v>997</v>
      </c>
      <c r="CU187" t="s">
        <v>997</v>
      </c>
      <c r="CV187" t="s">
        <v>1038</v>
      </c>
      <c r="CW187" t="s">
        <v>995</v>
      </c>
      <c r="CX187" t="s">
        <v>1004</v>
      </c>
      <c r="CY187" t="s">
        <v>993</v>
      </c>
      <c r="CZ187" t="s">
        <v>992</v>
      </c>
      <c r="DA187">
        <v>595</v>
      </c>
      <c r="DB187">
        <v>280</v>
      </c>
      <c r="DC187">
        <v>0</v>
      </c>
      <c r="DD187" t="s">
        <v>1004</v>
      </c>
      <c r="DE187" s="47">
        <v>3.6199095000000001E-2</v>
      </c>
      <c r="DF187" s="47">
        <v>0.73303167400000002</v>
      </c>
      <c r="DG187" s="47">
        <v>0.96428571399999996</v>
      </c>
      <c r="DH187" t="s">
        <v>1126</v>
      </c>
    </row>
    <row r="188" spans="1:112" x14ac:dyDescent="0.25">
      <c r="A188" t="s">
        <v>200</v>
      </c>
      <c r="B188" t="s">
        <v>356</v>
      </c>
      <c r="C188" t="s">
        <v>388</v>
      </c>
      <c r="D188" t="s">
        <v>367</v>
      </c>
      <c r="E188" t="s">
        <v>366</v>
      </c>
      <c r="F188" s="42" t="s">
        <v>1101</v>
      </c>
      <c r="G188" t="s">
        <v>365</v>
      </c>
      <c r="H188" t="s">
        <v>351</v>
      </c>
      <c r="I188" t="s">
        <v>358</v>
      </c>
      <c r="J188" t="s">
        <v>362</v>
      </c>
      <c r="K188" t="s">
        <v>386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-1</v>
      </c>
      <c r="W188">
        <v>-1</v>
      </c>
      <c r="X188">
        <v>0</v>
      </c>
      <c r="Y188">
        <v>0</v>
      </c>
      <c r="Z188">
        <v>0</v>
      </c>
      <c r="AA188">
        <v>-1</v>
      </c>
      <c r="AB188">
        <v>-1</v>
      </c>
      <c r="AC188">
        <v>0</v>
      </c>
      <c r="AD188">
        <v>0</v>
      </c>
      <c r="AE188">
        <v>-1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-1</v>
      </c>
      <c r="AR188">
        <v>1</v>
      </c>
      <c r="AS188">
        <v>-1</v>
      </c>
      <c r="AT188">
        <v>0</v>
      </c>
      <c r="AU188">
        <v>-1</v>
      </c>
      <c r="AV188">
        <v>0</v>
      </c>
      <c r="AW188">
        <v>0</v>
      </c>
      <c r="AX188">
        <v>-1</v>
      </c>
      <c r="AY188">
        <v>1</v>
      </c>
      <c r="AZ188">
        <v>0</v>
      </c>
      <c r="BA188" t="s">
        <v>343</v>
      </c>
      <c r="BB188" t="s">
        <v>343</v>
      </c>
      <c r="BC188" t="s">
        <v>385</v>
      </c>
      <c r="BD188" t="s">
        <v>343</v>
      </c>
      <c r="BE188" t="s">
        <v>343</v>
      </c>
      <c r="BF188" t="s">
        <v>343</v>
      </c>
      <c r="BG188" t="s">
        <v>345</v>
      </c>
      <c r="BH188" t="s">
        <v>343</v>
      </c>
      <c r="BI188" t="s">
        <v>343</v>
      </c>
      <c r="BJ188" t="s">
        <v>343</v>
      </c>
      <c r="BK188" t="s">
        <v>343</v>
      </c>
      <c r="BL188" t="s">
        <v>343</v>
      </c>
      <c r="BM188" t="s">
        <v>343</v>
      </c>
      <c r="BN188" t="s">
        <v>343</v>
      </c>
      <c r="BO188" t="s">
        <v>343</v>
      </c>
      <c r="BP188" t="s">
        <v>629</v>
      </c>
      <c r="BQ188" t="s">
        <v>343</v>
      </c>
      <c r="BR188" t="s">
        <v>343</v>
      </c>
      <c r="BS188" t="s">
        <v>343</v>
      </c>
      <c r="BT188" t="s">
        <v>176</v>
      </c>
      <c r="BU188">
        <v>14.0136</v>
      </c>
      <c r="BV188">
        <v>0.81150077499999995</v>
      </c>
      <c r="BW188">
        <v>0.24998567799999999</v>
      </c>
      <c r="BX188">
        <v>0</v>
      </c>
      <c r="BY188">
        <v>5</v>
      </c>
      <c r="BZ188">
        <v>60</v>
      </c>
      <c r="CA188">
        <v>3</v>
      </c>
      <c r="CB188">
        <v>3</v>
      </c>
      <c r="CC188">
        <v>6</v>
      </c>
      <c r="CD188">
        <v>0.61</v>
      </c>
      <c r="CE188">
        <v>1.92</v>
      </c>
      <c r="CF188">
        <v>748</v>
      </c>
      <c r="CG188">
        <v>0.90508021400000005</v>
      </c>
      <c r="CH188">
        <v>65</v>
      </c>
      <c r="CI188">
        <v>70</v>
      </c>
      <c r="CJ188" t="s">
        <v>1006</v>
      </c>
      <c r="CK188" t="s">
        <v>1001</v>
      </c>
      <c r="CL188" t="s">
        <v>1005</v>
      </c>
      <c r="CM188" t="s">
        <v>1005</v>
      </c>
      <c r="CN188">
        <v>0.3</v>
      </c>
      <c r="CO188" t="s">
        <v>1021</v>
      </c>
      <c r="CP188" t="s">
        <v>1051</v>
      </c>
      <c r="CQ188" t="s">
        <v>1032</v>
      </c>
      <c r="CR188" t="s">
        <v>998</v>
      </c>
      <c r="CS188" t="s">
        <v>998</v>
      </c>
      <c r="CT188" t="s">
        <v>997</v>
      </c>
      <c r="CU188" t="s">
        <v>997</v>
      </c>
      <c r="CV188" t="s">
        <v>1050</v>
      </c>
      <c r="CW188" t="s">
        <v>1040</v>
      </c>
      <c r="CX188" t="s">
        <v>1004</v>
      </c>
      <c r="CY188" t="s">
        <v>993</v>
      </c>
      <c r="CZ188" t="s">
        <v>992</v>
      </c>
      <c r="DA188">
        <v>2042</v>
      </c>
      <c r="DB188">
        <v>243</v>
      </c>
      <c r="DC188">
        <v>0</v>
      </c>
      <c r="DD188" t="s">
        <v>1004</v>
      </c>
      <c r="DE188" s="47">
        <v>1.6085790999999999E-2</v>
      </c>
      <c r="DF188" s="47">
        <v>0.89008042899999995</v>
      </c>
      <c r="DG188" s="47">
        <v>0.98809523799999999</v>
      </c>
      <c r="DH188" t="s">
        <v>1129</v>
      </c>
    </row>
    <row r="189" spans="1:112" x14ac:dyDescent="0.25">
      <c r="A189" t="s">
        <v>628</v>
      </c>
      <c r="B189" t="s">
        <v>356</v>
      </c>
      <c r="C189" t="s">
        <v>355</v>
      </c>
      <c r="D189" t="s">
        <v>367</v>
      </c>
      <c r="E189" t="s">
        <v>366</v>
      </c>
      <c r="F189" s="42" t="s">
        <v>1101</v>
      </c>
      <c r="G189" t="s">
        <v>365</v>
      </c>
      <c r="H189" t="s">
        <v>379</v>
      </c>
      <c r="I189" t="s">
        <v>363</v>
      </c>
      <c r="J189" t="s">
        <v>349</v>
      </c>
      <c r="K189" t="s">
        <v>408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-1</v>
      </c>
      <c r="R189">
        <v>-1</v>
      </c>
      <c r="S189">
        <v>-1</v>
      </c>
      <c r="T189">
        <v>0</v>
      </c>
      <c r="U189">
        <v>1</v>
      </c>
      <c r="V189">
        <v>1</v>
      </c>
      <c r="W189">
        <v>1</v>
      </c>
      <c r="X189">
        <v>0</v>
      </c>
      <c r="Y189">
        <v>0</v>
      </c>
      <c r="Z189">
        <v>0</v>
      </c>
      <c r="AA189">
        <v>-2</v>
      </c>
      <c r="AB189">
        <v>0</v>
      </c>
      <c r="AC189">
        <v>-1</v>
      </c>
      <c r="AD189">
        <v>1</v>
      </c>
      <c r="AE189">
        <v>1</v>
      </c>
      <c r="AF189">
        <v>0</v>
      </c>
      <c r="AG189">
        <v>-1</v>
      </c>
      <c r="AH189">
        <v>0</v>
      </c>
      <c r="AI189">
        <v>1</v>
      </c>
      <c r="AJ189">
        <v>-1</v>
      </c>
      <c r="AK189">
        <v>0</v>
      </c>
      <c r="AL189">
        <v>1</v>
      </c>
      <c r="AM189">
        <v>0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0</v>
      </c>
      <c r="AT189">
        <v>1</v>
      </c>
      <c r="AU189">
        <v>1</v>
      </c>
      <c r="AV189">
        <v>0</v>
      </c>
      <c r="AW189">
        <v>0</v>
      </c>
      <c r="AX189">
        <v>-1</v>
      </c>
      <c r="AY189">
        <v>1</v>
      </c>
      <c r="AZ189">
        <v>1</v>
      </c>
      <c r="BA189" t="s">
        <v>343</v>
      </c>
      <c r="BB189" t="s">
        <v>399</v>
      </c>
      <c r="BC189" t="s">
        <v>343</v>
      </c>
      <c r="BD189" t="s">
        <v>343</v>
      </c>
      <c r="BE189" t="s">
        <v>343</v>
      </c>
      <c r="BF189" t="s">
        <v>343</v>
      </c>
      <c r="BG189" t="s">
        <v>343</v>
      </c>
      <c r="BH189" t="s">
        <v>343</v>
      </c>
      <c r="BI189" t="s">
        <v>343</v>
      </c>
      <c r="BJ189" t="s">
        <v>343</v>
      </c>
      <c r="BK189" t="s">
        <v>627</v>
      </c>
      <c r="BL189" t="s">
        <v>343</v>
      </c>
      <c r="BM189" t="s">
        <v>343</v>
      </c>
      <c r="BN189" t="s">
        <v>561</v>
      </c>
      <c r="BO189" t="s">
        <v>343</v>
      </c>
      <c r="BP189" t="s">
        <v>343</v>
      </c>
      <c r="BQ189" t="s">
        <v>455</v>
      </c>
      <c r="BR189" t="s">
        <v>343</v>
      </c>
      <c r="BS189" t="s">
        <v>343</v>
      </c>
      <c r="BT189" t="s">
        <v>411</v>
      </c>
      <c r="BU189">
        <v>50.924300000000002</v>
      </c>
      <c r="BV189">
        <v>0.39331838899999999</v>
      </c>
      <c r="BW189">
        <v>-0.585223308</v>
      </c>
      <c r="BX189">
        <v>0</v>
      </c>
      <c r="BY189">
        <v>0</v>
      </c>
      <c r="BZ189">
        <v>90</v>
      </c>
      <c r="CA189">
        <v>3</v>
      </c>
      <c r="CB189">
        <v>2</v>
      </c>
      <c r="CC189">
        <v>5</v>
      </c>
      <c r="CD189">
        <v>0.61</v>
      </c>
      <c r="CE189">
        <v>2.0099999999999998</v>
      </c>
      <c r="CF189">
        <v>2437</v>
      </c>
      <c r="CG189">
        <v>0.86622896999999999</v>
      </c>
      <c r="CH189">
        <v>49</v>
      </c>
      <c r="CI189">
        <v>50</v>
      </c>
      <c r="CJ189" t="s">
        <v>1003</v>
      </c>
      <c r="CK189" t="s">
        <v>1001</v>
      </c>
      <c r="CL189" t="s">
        <v>1014</v>
      </c>
      <c r="CM189" t="s">
        <v>1014</v>
      </c>
      <c r="CN189">
        <v>0.8</v>
      </c>
      <c r="CO189" t="s">
        <v>1021</v>
      </c>
      <c r="CP189" t="s">
        <v>1053</v>
      </c>
      <c r="CQ189" t="s">
        <v>1032</v>
      </c>
      <c r="CR189" t="s">
        <v>998</v>
      </c>
      <c r="CS189" t="s">
        <v>998</v>
      </c>
      <c r="CT189" t="s">
        <v>997</v>
      </c>
      <c r="CU189" t="s">
        <v>997</v>
      </c>
      <c r="CV189" t="s">
        <v>1041</v>
      </c>
      <c r="CW189" t="s">
        <v>1040</v>
      </c>
      <c r="CX189" t="s">
        <v>1004</v>
      </c>
      <c r="CY189" t="s">
        <v>993</v>
      </c>
      <c r="CZ189" t="s">
        <v>1007</v>
      </c>
      <c r="DA189">
        <v>659</v>
      </c>
      <c r="DB189">
        <v>256</v>
      </c>
      <c r="DC189">
        <v>1</v>
      </c>
      <c r="DD189" t="s">
        <v>1004</v>
      </c>
      <c r="DE189" s="47">
        <v>6.9838833000000003E-2</v>
      </c>
      <c r="DF189" s="47">
        <v>0.77820414400000004</v>
      </c>
      <c r="DG189" s="47">
        <v>0.99411764700000005</v>
      </c>
      <c r="DH189" t="s">
        <v>1126</v>
      </c>
    </row>
    <row r="190" spans="1:112" x14ac:dyDescent="0.25">
      <c r="A190" t="s">
        <v>204</v>
      </c>
      <c r="B190" t="s">
        <v>356</v>
      </c>
      <c r="C190" t="s">
        <v>355</v>
      </c>
      <c r="D190" t="s">
        <v>367</v>
      </c>
      <c r="E190" t="s">
        <v>366</v>
      </c>
      <c r="F190" s="42" t="s">
        <v>1101</v>
      </c>
      <c r="G190" t="s">
        <v>365</v>
      </c>
      <c r="H190" t="s">
        <v>359</v>
      </c>
      <c r="I190" t="s">
        <v>358</v>
      </c>
      <c r="J190" t="s">
        <v>362</v>
      </c>
      <c r="K190" t="s">
        <v>402</v>
      </c>
      <c r="L190">
        <v>1</v>
      </c>
      <c r="M190">
        <v>1</v>
      </c>
      <c r="N190">
        <v>2</v>
      </c>
      <c r="O190">
        <v>-1</v>
      </c>
      <c r="P190">
        <v>2</v>
      </c>
      <c r="Q190">
        <v>-1</v>
      </c>
      <c r="R190">
        <v>-1</v>
      </c>
      <c r="S190">
        <v>-1</v>
      </c>
      <c r="T190">
        <v>2</v>
      </c>
      <c r="U190">
        <v>-1</v>
      </c>
      <c r="V190">
        <v>0</v>
      </c>
      <c r="W190">
        <v>0</v>
      </c>
      <c r="X190">
        <v>1</v>
      </c>
      <c r="Y190">
        <v>1</v>
      </c>
      <c r="Z190">
        <v>-1</v>
      </c>
      <c r="AA190">
        <v>-1</v>
      </c>
      <c r="AB190">
        <v>-1</v>
      </c>
      <c r="AC190">
        <v>-1</v>
      </c>
      <c r="AD190">
        <v>-1</v>
      </c>
      <c r="AE190">
        <v>-1</v>
      </c>
      <c r="AF190">
        <v>1</v>
      </c>
      <c r="AG190">
        <v>1</v>
      </c>
      <c r="AH190">
        <v>0</v>
      </c>
      <c r="AI190">
        <v>1</v>
      </c>
      <c r="AJ190">
        <v>-1</v>
      </c>
      <c r="AK190">
        <v>1</v>
      </c>
      <c r="AL190">
        <v>-1</v>
      </c>
      <c r="AM190">
        <v>-1</v>
      </c>
      <c r="AN190">
        <v>0</v>
      </c>
      <c r="AO190">
        <v>-1</v>
      </c>
      <c r="AP190">
        <v>-1</v>
      </c>
      <c r="AQ190">
        <v>0</v>
      </c>
      <c r="AR190">
        <v>1</v>
      </c>
      <c r="AS190">
        <v>1</v>
      </c>
      <c r="AT190">
        <v>-1</v>
      </c>
      <c r="AU190">
        <v>-1</v>
      </c>
      <c r="AV190">
        <v>-1</v>
      </c>
      <c r="AW190">
        <v>2</v>
      </c>
      <c r="AX190">
        <v>-1</v>
      </c>
      <c r="AY190">
        <v>1</v>
      </c>
      <c r="AZ190">
        <v>1</v>
      </c>
      <c r="BA190" t="s">
        <v>343</v>
      </c>
      <c r="BB190" t="s">
        <v>399</v>
      </c>
      <c r="BC190" t="s">
        <v>343</v>
      </c>
      <c r="BD190" t="s">
        <v>343</v>
      </c>
      <c r="BE190" t="s">
        <v>343</v>
      </c>
      <c r="BF190" t="s">
        <v>343</v>
      </c>
      <c r="BG190" t="s">
        <v>343</v>
      </c>
      <c r="BH190" t="s">
        <v>343</v>
      </c>
      <c r="BI190" t="s">
        <v>343</v>
      </c>
      <c r="BJ190" t="s">
        <v>343</v>
      </c>
      <c r="BK190" t="s">
        <v>343</v>
      </c>
      <c r="BL190" t="s">
        <v>343</v>
      </c>
      <c r="BM190" t="s">
        <v>343</v>
      </c>
      <c r="BN190" t="s">
        <v>343</v>
      </c>
      <c r="BO190" t="s">
        <v>471</v>
      </c>
      <c r="BP190" t="s">
        <v>343</v>
      </c>
      <c r="BQ190" t="s">
        <v>343</v>
      </c>
      <c r="BR190" t="s">
        <v>343</v>
      </c>
      <c r="BS190" t="s">
        <v>343</v>
      </c>
      <c r="BT190" t="s">
        <v>610</v>
      </c>
      <c r="BU190">
        <v>207.32939999999999</v>
      </c>
      <c r="BV190">
        <v>-0.123376955</v>
      </c>
      <c r="BW190">
        <v>0.30587237499999997</v>
      </c>
      <c r="BX190">
        <v>1</v>
      </c>
      <c r="BY190">
        <v>20</v>
      </c>
      <c r="BZ190">
        <v>90</v>
      </c>
      <c r="CA190">
        <v>3</v>
      </c>
      <c r="CB190">
        <v>2</v>
      </c>
      <c r="CC190">
        <v>5</v>
      </c>
      <c r="CD190">
        <v>0.95</v>
      </c>
      <c r="CE190">
        <v>3.19</v>
      </c>
      <c r="CF190">
        <v>669</v>
      </c>
      <c r="CG190">
        <v>0.86995515700000003</v>
      </c>
      <c r="CH190">
        <v>61</v>
      </c>
      <c r="CI190">
        <v>64</v>
      </c>
      <c r="CJ190" t="s">
        <v>1003</v>
      </c>
      <c r="CK190" t="s">
        <v>1001</v>
      </c>
      <c r="CL190" t="s">
        <v>1014</v>
      </c>
      <c r="CM190" t="s">
        <v>1014</v>
      </c>
      <c r="CN190">
        <v>0.7</v>
      </c>
      <c r="CO190" t="s">
        <v>1021</v>
      </c>
      <c r="CP190" t="s">
        <v>1051</v>
      </c>
      <c r="CQ190" t="s">
        <v>1032</v>
      </c>
      <c r="CR190" t="s">
        <v>998</v>
      </c>
      <c r="CS190" t="s">
        <v>998</v>
      </c>
      <c r="CT190" t="s">
        <v>997</v>
      </c>
      <c r="CU190" t="s">
        <v>997</v>
      </c>
      <c r="CV190" t="s">
        <v>1050</v>
      </c>
      <c r="CW190" t="s">
        <v>1040</v>
      </c>
      <c r="CX190" t="s">
        <v>1004</v>
      </c>
      <c r="CY190" t="s">
        <v>993</v>
      </c>
      <c r="CZ190" t="s">
        <v>992</v>
      </c>
      <c r="DA190">
        <v>3931</v>
      </c>
      <c r="DB190">
        <v>2969</v>
      </c>
      <c r="DC190">
        <v>0</v>
      </c>
      <c r="DD190" t="s">
        <v>1004</v>
      </c>
      <c r="DE190" s="47">
        <v>3.0054645000000001E-2</v>
      </c>
      <c r="DF190" s="47">
        <v>0.80327868899999999</v>
      </c>
      <c r="DG190" s="47">
        <v>0.98</v>
      </c>
      <c r="DH190" t="s">
        <v>1143</v>
      </c>
    </row>
    <row r="191" spans="1:112" x14ac:dyDescent="0.25">
      <c r="A191" t="s">
        <v>213</v>
      </c>
      <c r="B191" t="s">
        <v>356</v>
      </c>
      <c r="C191" t="s">
        <v>355</v>
      </c>
      <c r="D191" t="s">
        <v>367</v>
      </c>
      <c r="E191" t="s">
        <v>366</v>
      </c>
      <c r="F191" s="42" t="s">
        <v>1102</v>
      </c>
      <c r="G191" t="s">
        <v>365</v>
      </c>
      <c r="H191" t="s">
        <v>359</v>
      </c>
      <c r="I191" t="s">
        <v>387</v>
      </c>
      <c r="J191" t="s">
        <v>176</v>
      </c>
      <c r="K191" t="s">
        <v>402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1</v>
      </c>
      <c r="Y191">
        <v>1</v>
      </c>
      <c r="Z191">
        <v>0</v>
      </c>
      <c r="AA191">
        <v>0</v>
      </c>
      <c r="AB191">
        <v>-1</v>
      </c>
      <c r="AC191">
        <v>1</v>
      </c>
      <c r="AD191">
        <v>0</v>
      </c>
      <c r="AE191">
        <v>0</v>
      </c>
      <c r="AF191">
        <v>1</v>
      </c>
      <c r="AG191">
        <v>1</v>
      </c>
      <c r="AH191">
        <v>0</v>
      </c>
      <c r="AI191">
        <v>1</v>
      </c>
      <c r="AJ191">
        <v>1</v>
      </c>
      <c r="AK191">
        <v>1</v>
      </c>
      <c r="AL191">
        <v>-1</v>
      </c>
      <c r="AM191">
        <v>-1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1</v>
      </c>
      <c r="AT191">
        <v>0</v>
      </c>
      <c r="AU191">
        <v>-1</v>
      </c>
      <c r="AV191">
        <v>1</v>
      </c>
      <c r="AW191">
        <v>1</v>
      </c>
      <c r="AX191">
        <v>0</v>
      </c>
      <c r="AY191">
        <v>1</v>
      </c>
      <c r="AZ191">
        <v>0</v>
      </c>
      <c r="BA191" t="s">
        <v>343</v>
      </c>
      <c r="BB191" t="s">
        <v>399</v>
      </c>
      <c r="BC191" t="s">
        <v>343</v>
      </c>
      <c r="BD191" t="s">
        <v>343</v>
      </c>
      <c r="BE191" t="s">
        <v>343</v>
      </c>
      <c r="BF191" t="s">
        <v>343</v>
      </c>
      <c r="BG191" t="s">
        <v>343</v>
      </c>
      <c r="BH191" t="s">
        <v>343</v>
      </c>
      <c r="BI191" t="s">
        <v>343</v>
      </c>
      <c r="BJ191" t="s">
        <v>343</v>
      </c>
      <c r="BK191" t="s">
        <v>343</v>
      </c>
      <c r="BL191" t="s">
        <v>343</v>
      </c>
      <c r="BM191" t="s">
        <v>343</v>
      </c>
      <c r="BN191" t="s">
        <v>343</v>
      </c>
      <c r="BO191" t="s">
        <v>343</v>
      </c>
      <c r="BP191" t="s">
        <v>343</v>
      </c>
      <c r="BQ191" t="s">
        <v>343</v>
      </c>
      <c r="BR191" t="s">
        <v>343</v>
      </c>
      <c r="BS191" t="s">
        <v>343</v>
      </c>
      <c r="BT191" t="s">
        <v>398</v>
      </c>
      <c r="BU191">
        <v>4.3258999999999999</v>
      </c>
      <c r="BV191" t="s">
        <v>176</v>
      </c>
      <c r="BW191" t="s">
        <v>176</v>
      </c>
      <c r="BX191">
        <v>0</v>
      </c>
      <c r="BY191">
        <v>0</v>
      </c>
      <c r="BZ191">
        <v>70</v>
      </c>
      <c r="CA191">
        <v>1</v>
      </c>
      <c r="CB191">
        <v>3</v>
      </c>
      <c r="CC191">
        <v>4</v>
      </c>
      <c r="CD191">
        <v>0.47</v>
      </c>
      <c r="CE191">
        <v>3.47</v>
      </c>
      <c r="CF191">
        <v>91</v>
      </c>
      <c r="CG191">
        <v>0.72527472500000001</v>
      </c>
      <c r="CH191">
        <v>66</v>
      </c>
      <c r="CI191">
        <v>69</v>
      </c>
      <c r="CJ191" t="s">
        <v>1003</v>
      </c>
      <c r="CK191" t="s">
        <v>1001</v>
      </c>
      <c r="CL191" t="s">
        <v>1014</v>
      </c>
      <c r="CM191" t="s">
        <v>1014</v>
      </c>
      <c r="CN191">
        <v>2.2000000000000002</v>
      </c>
      <c r="CO191" t="s">
        <v>993</v>
      </c>
      <c r="CP191" t="s">
        <v>1020</v>
      </c>
      <c r="CQ191" t="s">
        <v>1019</v>
      </c>
      <c r="CR191" t="s">
        <v>998</v>
      </c>
      <c r="CS191" t="s">
        <v>998</v>
      </c>
      <c r="CT191" t="s">
        <v>997</v>
      </c>
      <c r="CU191" t="s">
        <v>997</v>
      </c>
      <c r="CV191" t="s">
        <v>1038</v>
      </c>
      <c r="CW191" t="s">
        <v>995</v>
      </c>
      <c r="CX191" t="s">
        <v>1004</v>
      </c>
      <c r="CY191" t="s">
        <v>993</v>
      </c>
      <c r="CZ191" t="s">
        <v>1007</v>
      </c>
      <c r="DA191">
        <v>876</v>
      </c>
      <c r="DB191">
        <v>70</v>
      </c>
      <c r="DC191">
        <v>1</v>
      </c>
      <c r="DD191" t="s">
        <v>1004</v>
      </c>
      <c r="DE191" s="47">
        <v>0</v>
      </c>
      <c r="DF191" s="47">
        <v>0.53191489400000003</v>
      </c>
      <c r="DG191" s="47">
        <v>0.86206896600000005</v>
      </c>
      <c r="DH191" t="s">
        <v>1145</v>
      </c>
    </row>
    <row r="192" spans="1:112" x14ac:dyDescent="0.25">
      <c r="A192" t="s">
        <v>246</v>
      </c>
      <c r="B192" t="s">
        <v>356</v>
      </c>
      <c r="C192" t="s">
        <v>355</v>
      </c>
      <c r="D192" t="s">
        <v>367</v>
      </c>
      <c r="E192" t="s">
        <v>366</v>
      </c>
      <c r="F192" s="42" t="s">
        <v>1101</v>
      </c>
      <c r="G192" t="s">
        <v>365</v>
      </c>
      <c r="H192" t="s">
        <v>364</v>
      </c>
      <c r="I192" t="s">
        <v>363</v>
      </c>
      <c r="J192" t="s">
        <v>466</v>
      </c>
      <c r="K192" t="s">
        <v>402</v>
      </c>
      <c r="L192">
        <v>0</v>
      </c>
      <c r="M192">
        <v>0</v>
      </c>
      <c r="N192">
        <v>2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-1</v>
      </c>
      <c r="AB192">
        <v>-1</v>
      </c>
      <c r="AC192">
        <v>0</v>
      </c>
      <c r="AD192">
        <v>-1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-1</v>
      </c>
      <c r="AU192">
        <v>-1</v>
      </c>
      <c r="AV192">
        <v>0</v>
      </c>
      <c r="AW192">
        <v>2</v>
      </c>
      <c r="AX192">
        <v>0</v>
      </c>
      <c r="AY192">
        <v>1</v>
      </c>
      <c r="AZ192">
        <v>0</v>
      </c>
      <c r="BA192" t="s">
        <v>343</v>
      </c>
      <c r="BB192" t="s">
        <v>399</v>
      </c>
      <c r="BC192" t="s">
        <v>343</v>
      </c>
      <c r="BD192" t="s">
        <v>343</v>
      </c>
      <c r="BE192" t="s">
        <v>343</v>
      </c>
      <c r="BF192" t="s">
        <v>343</v>
      </c>
      <c r="BG192" t="s">
        <v>343</v>
      </c>
      <c r="BH192" t="s">
        <v>343</v>
      </c>
      <c r="BI192" t="s">
        <v>343</v>
      </c>
      <c r="BJ192" t="s">
        <v>343</v>
      </c>
      <c r="BK192" t="s">
        <v>343</v>
      </c>
      <c r="BL192" t="s">
        <v>343</v>
      </c>
      <c r="BM192" t="s">
        <v>343</v>
      </c>
      <c r="BN192" t="s">
        <v>343</v>
      </c>
      <c r="BO192" t="s">
        <v>343</v>
      </c>
      <c r="BP192" t="s">
        <v>343</v>
      </c>
      <c r="BQ192" t="s">
        <v>343</v>
      </c>
      <c r="BR192" t="s">
        <v>343</v>
      </c>
      <c r="BS192" t="s">
        <v>343</v>
      </c>
      <c r="BT192" t="s">
        <v>176</v>
      </c>
      <c r="BU192">
        <v>4.1356999999999999</v>
      </c>
      <c r="BV192">
        <v>1.3054097629999999</v>
      </c>
      <c r="BW192">
        <v>1.101022173</v>
      </c>
      <c r="BX192">
        <v>0</v>
      </c>
      <c r="BY192">
        <v>0</v>
      </c>
      <c r="BZ192">
        <v>70</v>
      </c>
      <c r="CA192">
        <v>3</v>
      </c>
      <c r="CB192">
        <v>2</v>
      </c>
      <c r="CC192">
        <v>5</v>
      </c>
      <c r="CD192">
        <v>0.25</v>
      </c>
      <c r="CE192">
        <v>1.98</v>
      </c>
      <c r="CF192">
        <v>155</v>
      </c>
      <c r="CG192">
        <v>0.8</v>
      </c>
      <c r="CH192">
        <v>54</v>
      </c>
      <c r="CI192">
        <v>55</v>
      </c>
      <c r="CJ192" t="s">
        <v>1006</v>
      </c>
      <c r="CK192" t="s">
        <v>1001</v>
      </c>
      <c r="CL192" t="s">
        <v>1005</v>
      </c>
      <c r="CM192" t="s">
        <v>1005</v>
      </c>
      <c r="CN192">
        <v>2</v>
      </c>
      <c r="CO192" t="s">
        <v>1021</v>
      </c>
      <c r="CP192" t="s">
        <v>1042</v>
      </c>
      <c r="CQ192" t="s">
        <v>1012</v>
      </c>
      <c r="CR192" t="s">
        <v>1017</v>
      </c>
      <c r="CS192" t="s">
        <v>1017</v>
      </c>
      <c r="CT192" t="s">
        <v>997</v>
      </c>
      <c r="CU192" t="s">
        <v>997</v>
      </c>
      <c r="CV192" t="s">
        <v>1008</v>
      </c>
      <c r="CW192" t="s">
        <v>1008</v>
      </c>
      <c r="CX192" t="s">
        <v>1004</v>
      </c>
      <c r="CY192" t="s">
        <v>993</v>
      </c>
      <c r="CZ192" t="s">
        <v>1007</v>
      </c>
      <c r="DA192">
        <v>601</v>
      </c>
      <c r="DB192">
        <v>170</v>
      </c>
      <c r="DC192">
        <v>1</v>
      </c>
      <c r="DD192" t="s">
        <v>1004</v>
      </c>
      <c r="DE192" s="47">
        <v>2.5641026000000001E-2</v>
      </c>
      <c r="DF192" s="47">
        <v>0.743589744</v>
      </c>
      <c r="DG192" s="47">
        <v>0.98305084700000001</v>
      </c>
      <c r="DH192" t="s">
        <v>1129</v>
      </c>
    </row>
    <row r="193" spans="1:112" x14ac:dyDescent="0.25">
      <c r="A193" t="s">
        <v>242</v>
      </c>
      <c r="B193" t="s">
        <v>356</v>
      </c>
      <c r="C193" t="s">
        <v>388</v>
      </c>
      <c r="D193" t="s">
        <v>367</v>
      </c>
      <c r="E193" t="s">
        <v>366</v>
      </c>
      <c r="F193" s="42" t="s">
        <v>1101</v>
      </c>
      <c r="G193" t="s">
        <v>365</v>
      </c>
      <c r="H193" t="s">
        <v>379</v>
      </c>
      <c r="I193" t="s">
        <v>350</v>
      </c>
      <c r="J193" t="s">
        <v>349</v>
      </c>
      <c r="K193" t="s">
        <v>373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-1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-1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-2</v>
      </c>
      <c r="AV193">
        <v>0</v>
      </c>
      <c r="AW193">
        <v>0</v>
      </c>
      <c r="AX193">
        <v>0</v>
      </c>
      <c r="AY193">
        <v>1</v>
      </c>
      <c r="AZ193">
        <v>0</v>
      </c>
      <c r="BA193" t="s">
        <v>626</v>
      </c>
      <c r="BB193" t="s">
        <v>343</v>
      </c>
      <c r="BC193" t="s">
        <v>428</v>
      </c>
      <c r="BD193" t="s">
        <v>343</v>
      </c>
      <c r="BE193" t="s">
        <v>343</v>
      </c>
      <c r="BF193" t="s">
        <v>343</v>
      </c>
      <c r="BG193" t="s">
        <v>343</v>
      </c>
      <c r="BH193" t="s">
        <v>343</v>
      </c>
      <c r="BI193" t="s">
        <v>343</v>
      </c>
      <c r="BJ193" t="s">
        <v>343</v>
      </c>
      <c r="BK193" t="s">
        <v>343</v>
      </c>
      <c r="BL193" t="s">
        <v>343</v>
      </c>
      <c r="BM193" t="s">
        <v>343</v>
      </c>
      <c r="BN193" t="s">
        <v>343</v>
      </c>
      <c r="BO193" t="s">
        <v>343</v>
      </c>
      <c r="BP193" t="s">
        <v>343</v>
      </c>
      <c r="BQ193" t="s">
        <v>343</v>
      </c>
      <c r="BR193" t="s">
        <v>343</v>
      </c>
      <c r="BS193" t="s">
        <v>343</v>
      </c>
      <c r="BT193" t="s">
        <v>398</v>
      </c>
      <c r="BU193">
        <v>33.346699999999998</v>
      </c>
      <c r="BV193">
        <v>1.0842485959999999</v>
      </c>
      <c r="BW193">
        <v>0.98577271300000002</v>
      </c>
      <c r="BX193">
        <v>0</v>
      </c>
      <c r="BY193">
        <v>0</v>
      </c>
      <c r="BZ193">
        <v>80</v>
      </c>
      <c r="CA193">
        <v>3</v>
      </c>
      <c r="CB193">
        <v>3</v>
      </c>
      <c r="CC193">
        <v>6</v>
      </c>
      <c r="CD193">
        <v>0.37</v>
      </c>
      <c r="CE193">
        <v>2</v>
      </c>
      <c r="CF193">
        <v>958</v>
      </c>
      <c r="CG193">
        <v>0.85699373700000003</v>
      </c>
      <c r="CH193">
        <v>73</v>
      </c>
      <c r="CI193">
        <v>75</v>
      </c>
      <c r="CJ193" t="s">
        <v>1003</v>
      </c>
      <c r="CK193" t="s">
        <v>1001</v>
      </c>
      <c r="CL193" t="s">
        <v>1005</v>
      </c>
      <c r="CM193" t="s">
        <v>1005</v>
      </c>
      <c r="CN193">
        <v>1</v>
      </c>
      <c r="CO193" t="s">
        <v>1021</v>
      </c>
      <c r="CP193" t="s">
        <v>1053</v>
      </c>
      <c r="CQ193" t="s">
        <v>1032</v>
      </c>
      <c r="CR193" t="s">
        <v>998</v>
      </c>
      <c r="CS193" t="s">
        <v>998</v>
      </c>
      <c r="CT193" t="s">
        <v>997</v>
      </c>
      <c r="CU193" t="s">
        <v>997</v>
      </c>
      <c r="CV193" t="s">
        <v>1041</v>
      </c>
      <c r="CW193" t="s">
        <v>1040</v>
      </c>
      <c r="CX193" t="s">
        <v>1004</v>
      </c>
      <c r="CY193" t="s">
        <v>993</v>
      </c>
      <c r="CZ193" t="s">
        <v>1007</v>
      </c>
      <c r="DA193">
        <v>1871</v>
      </c>
      <c r="DB193">
        <v>1445</v>
      </c>
      <c r="DC193">
        <v>0</v>
      </c>
      <c r="DD193" t="s">
        <v>1004</v>
      </c>
      <c r="DE193" s="47">
        <v>1.443299E-2</v>
      </c>
      <c r="DF193" s="47">
        <v>0.81649484500000002</v>
      </c>
      <c r="DG193" s="47">
        <v>0.99748110800000001</v>
      </c>
      <c r="DH193" t="s">
        <v>1126</v>
      </c>
    </row>
    <row r="194" spans="1:112" x14ac:dyDescent="0.25">
      <c r="A194" t="s">
        <v>188</v>
      </c>
      <c r="B194" t="s">
        <v>356</v>
      </c>
      <c r="C194" t="s">
        <v>388</v>
      </c>
      <c r="D194" t="s">
        <v>367</v>
      </c>
      <c r="E194" t="s">
        <v>366</v>
      </c>
      <c r="F194" s="42" t="s">
        <v>1101</v>
      </c>
      <c r="G194" t="s">
        <v>352</v>
      </c>
      <c r="H194" t="s">
        <v>359</v>
      </c>
      <c r="I194" t="s">
        <v>358</v>
      </c>
      <c r="J194" t="s">
        <v>378</v>
      </c>
      <c r="K194" t="s">
        <v>377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-1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-1</v>
      </c>
      <c r="AB194">
        <v>-1</v>
      </c>
      <c r="AC194">
        <v>-1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-1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-1</v>
      </c>
      <c r="AV194">
        <v>0</v>
      </c>
      <c r="AW194">
        <v>0</v>
      </c>
      <c r="AX194">
        <v>0</v>
      </c>
      <c r="AY194">
        <v>0</v>
      </c>
      <c r="AZ194">
        <v>0</v>
      </c>
      <c r="BA194" t="s">
        <v>625</v>
      </c>
      <c r="BB194" t="s">
        <v>343</v>
      </c>
      <c r="BC194" t="s">
        <v>428</v>
      </c>
      <c r="BD194" t="s">
        <v>343</v>
      </c>
      <c r="BE194" t="s">
        <v>343</v>
      </c>
      <c r="BF194" t="s">
        <v>343</v>
      </c>
      <c r="BG194" t="s">
        <v>343</v>
      </c>
      <c r="BH194" t="s">
        <v>343</v>
      </c>
      <c r="BI194" t="s">
        <v>343</v>
      </c>
      <c r="BJ194" t="s">
        <v>343</v>
      </c>
      <c r="BK194" t="s">
        <v>375</v>
      </c>
      <c r="BL194" t="s">
        <v>343</v>
      </c>
      <c r="BM194" t="s">
        <v>343</v>
      </c>
      <c r="BN194" t="s">
        <v>343</v>
      </c>
      <c r="BO194" t="s">
        <v>343</v>
      </c>
      <c r="BP194" t="s">
        <v>343</v>
      </c>
      <c r="BQ194" t="s">
        <v>343</v>
      </c>
      <c r="BR194" t="s">
        <v>343</v>
      </c>
      <c r="BS194" t="s">
        <v>343</v>
      </c>
      <c r="BT194" t="s">
        <v>398</v>
      </c>
      <c r="BU194">
        <v>14.3155</v>
      </c>
      <c r="BV194">
        <v>-0.36364295699999999</v>
      </c>
      <c r="BW194">
        <v>1.7871506999999998E-2</v>
      </c>
      <c r="BX194">
        <v>0</v>
      </c>
      <c r="BY194">
        <v>0</v>
      </c>
      <c r="BZ194">
        <v>95</v>
      </c>
      <c r="CA194">
        <v>1</v>
      </c>
      <c r="CB194">
        <v>1</v>
      </c>
      <c r="CC194">
        <v>2</v>
      </c>
      <c r="CD194">
        <v>0.63</v>
      </c>
      <c r="CE194">
        <v>1.94</v>
      </c>
      <c r="CF194">
        <v>2099</v>
      </c>
      <c r="CG194">
        <v>0.91233920899999998</v>
      </c>
      <c r="CH194">
        <v>52</v>
      </c>
      <c r="CI194">
        <v>56</v>
      </c>
      <c r="CJ194" t="s">
        <v>1003</v>
      </c>
      <c r="CK194" t="s">
        <v>1001</v>
      </c>
      <c r="CL194" t="s">
        <v>1005</v>
      </c>
      <c r="CM194" t="s">
        <v>1005</v>
      </c>
      <c r="CN194">
        <v>3</v>
      </c>
      <c r="CO194" t="s">
        <v>1001</v>
      </c>
      <c r="CP194" t="s">
        <v>1044</v>
      </c>
      <c r="CQ194" t="s">
        <v>1019</v>
      </c>
      <c r="CR194" t="s">
        <v>998</v>
      </c>
      <c r="CS194" t="s">
        <v>998</v>
      </c>
      <c r="CT194" t="s">
        <v>997</v>
      </c>
      <c r="CU194" t="s">
        <v>997</v>
      </c>
      <c r="CV194" t="s">
        <v>1023</v>
      </c>
      <c r="CW194" t="s">
        <v>995</v>
      </c>
      <c r="CX194" t="s">
        <v>1004</v>
      </c>
      <c r="CY194" t="s">
        <v>993</v>
      </c>
      <c r="CZ194" t="s">
        <v>1007</v>
      </c>
      <c r="DA194">
        <v>1438</v>
      </c>
      <c r="DB194">
        <v>275</v>
      </c>
      <c r="DC194">
        <v>1</v>
      </c>
      <c r="DD194" t="s">
        <v>1004</v>
      </c>
      <c r="DE194" s="47">
        <v>4.3151969999999998E-2</v>
      </c>
      <c r="DF194" s="47">
        <v>0.83771106900000003</v>
      </c>
      <c r="DG194" s="47">
        <v>0.99332591800000003</v>
      </c>
      <c r="DH194" t="s">
        <v>1126</v>
      </c>
    </row>
    <row r="195" spans="1:112" x14ac:dyDescent="0.25">
      <c r="A195" t="s">
        <v>260</v>
      </c>
      <c r="B195" t="s">
        <v>356</v>
      </c>
      <c r="C195" t="s">
        <v>355</v>
      </c>
      <c r="D195" t="s">
        <v>367</v>
      </c>
      <c r="E195" t="s">
        <v>366</v>
      </c>
      <c r="F195" s="42" t="s">
        <v>1101</v>
      </c>
      <c r="G195" t="s">
        <v>365</v>
      </c>
      <c r="H195" t="s">
        <v>364</v>
      </c>
      <c r="I195" t="s">
        <v>350</v>
      </c>
      <c r="J195" t="s">
        <v>176</v>
      </c>
      <c r="K195" t="s">
        <v>402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2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 t="s">
        <v>343</v>
      </c>
      <c r="BB195" t="s">
        <v>346</v>
      </c>
      <c r="BC195" t="s">
        <v>343</v>
      </c>
      <c r="BD195" t="s">
        <v>343</v>
      </c>
      <c r="BE195" t="s">
        <v>343</v>
      </c>
      <c r="BF195" t="s">
        <v>343</v>
      </c>
      <c r="BG195" t="s">
        <v>343</v>
      </c>
      <c r="BH195" t="s">
        <v>343</v>
      </c>
      <c r="BI195" t="s">
        <v>343</v>
      </c>
      <c r="BJ195" t="s">
        <v>343</v>
      </c>
      <c r="BK195" t="s">
        <v>343</v>
      </c>
      <c r="BL195" t="s">
        <v>343</v>
      </c>
      <c r="BM195" t="s">
        <v>343</v>
      </c>
      <c r="BN195" t="s">
        <v>343</v>
      </c>
      <c r="BO195" t="s">
        <v>343</v>
      </c>
      <c r="BP195" t="s">
        <v>343</v>
      </c>
      <c r="BQ195" t="s">
        <v>343</v>
      </c>
      <c r="BR195" t="s">
        <v>343</v>
      </c>
      <c r="BS195" t="s">
        <v>343</v>
      </c>
      <c r="BT195" t="s">
        <v>411</v>
      </c>
      <c r="BU195">
        <v>5.3532999999999999</v>
      </c>
      <c r="BV195" t="s">
        <v>176</v>
      </c>
      <c r="BW195" t="s">
        <v>176</v>
      </c>
      <c r="BX195">
        <v>1</v>
      </c>
      <c r="BY195">
        <v>0</v>
      </c>
      <c r="BZ195">
        <v>95</v>
      </c>
      <c r="CA195">
        <v>1</v>
      </c>
      <c r="CB195">
        <v>3</v>
      </c>
      <c r="CC195">
        <v>4</v>
      </c>
      <c r="CD195">
        <v>0.22</v>
      </c>
      <c r="CE195">
        <v>2.02</v>
      </c>
      <c r="CF195">
        <v>60</v>
      </c>
      <c r="CG195">
        <v>0.88333333300000005</v>
      </c>
      <c r="CH195">
        <v>51</v>
      </c>
      <c r="CI195">
        <v>58</v>
      </c>
      <c r="CJ195" t="s">
        <v>1003</v>
      </c>
      <c r="CK195" t="s">
        <v>1001</v>
      </c>
      <c r="CL195" t="s">
        <v>1014</v>
      </c>
      <c r="CM195" t="s">
        <v>1014</v>
      </c>
      <c r="CN195">
        <v>0.52</v>
      </c>
      <c r="CO195" t="s">
        <v>1021</v>
      </c>
      <c r="CP195" t="s">
        <v>1051</v>
      </c>
      <c r="CQ195" t="s">
        <v>1032</v>
      </c>
      <c r="CR195" t="s">
        <v>998</v>
      </c>
      <c r="CS195" t="s">
        <v>998</v>
      </c>
      <c r="CT195" t="s">
        <v>997</v>
      </c>
      <c r="CU195" t="s">
        <v>997</v>
      </c>
      <c r="CV195" t="s">
        <v>1050</v>
      </c>
      <c r="CW195" t="s">
        <v>1040</v>
      </c>
      <c r="CX195" t="s">
        <v>1004</v>
      </c>
      <c r="CY195" t="s">
        <v>993</v>
      </c>
      <c r="CZ195" t="s">
        <v>1007</v>
      </c>
      <c r="DA195">
        <v>3141</v>
      </c>
      <c r="DB195">
        <v>896</v>
      </c>
      <c r="DC195">
        <v>1</v>
      </c>
      <c r="DD195" t="s">
        <v>1004</v>
      </c>
      <c r="DE195" s="47">
        <v>0</v>
      </c>
      <c r="DF195" s="47">
        <v>0.875</v>
      </c>
      <c r="DG195" s="47">
        <v>1</v>
      </c>
      <c r="DH195" t="s">
        <v>1146</v>
      </c>
    </row>
    <row r="196" spans="1:112" x14ac:dyDescent="0.25">
      <c r="A196" t="s">
        <v>624</v>
      </c>
      <c r="B196" t="s">
        <v>356</v>
      </c>
      <c r="C196" t="s">
        <v>388</v>
      </c>
      <c r="D196" t="s">
        <v>367</v>
      </c>
      <c r="E196" t="s">
        <v>176</v>
      </c>
      <c r="F196" s="42" t="s">
        <v>1101</v>
      </c>
      <c r="G196" t="s">
        <v>365</v>
      </c>
      <c r="H196" t="s">
        <v>351</v>
      </c>
      <c r="I196" t="s">
        <v>358</v>
      </c>
      <c r="J196" t="s">
        <v>176</v>
      </c>
      <c r="K196" t="s">
        <v>377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-2</v>
      </c>
      <c r="AB196">
        <v>-2</v>
      </c>
      <c r="AC196">
        <v>0</v>
      </c>
      <c r="AD196">
        <v>-1</v>
      </c>
      <c r="AE196">
        <v>0</v>
      </c>
      <c r="AF196">
        <v>0</v>
      </c>
      <c r="AG196">
        <v>-1</v>
      </c>
      <c r="AH196">
        <v>-1</v>
      </c>
      <c r="AI196">
        <v>0</v>
      </c>
      <c r="AJ196">
        <v>0</v>
      </c>
      <c r="AK196">
        <v>0</v>
      </c>
      <c r="AL196">
        <v>-1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-1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 t="s">
        <v>343</v>
      </c>
      <c r="BB196" t="s">
        <v>343</v>
      </c>
      <c r="BC196" t="s">
        <v>385</v>
      </c>
      <c r="BD196" t="s">
        <v>343</v>
      </c>
      <c r="BE196" t="s">
        <v>623</v>
      </c>
      <c r="BF196" t="s">
        <v>343</v>
      </c>
      <c r="BG196" t="s">
        <v>343</v>
      </c>
      <c r="BH196" t="s">
        <v>343</v>
      </c>
      <c r="BI196" t="s">
        <v>343</v>
      </c>
      <c r="BJ196" t="s">
        <v>343</v>
      </c>
      <c r="BK196" t="s">
        <v>343</v>
      </c>
      <c r="BL196" t="s">
        <v>343</v>
      </c>
      <c r="BM196" t="s">
        <v>343</v>
      </c>
      <c r="BN196" t="s">
        <v>343</v>
      </c>
      <c r="BO196" t="s">
        <v>343</v>
      </c>
      <c r="BP196" t="s">
        <v>343</v>
      </c>
      <c r="BQ196" t="s">
        <v>343</v>
      </c>
      <c r="BR196" t="s">
        <v>343</v>
      </c>
      <c r="BS196" t="s">
        <v>343</v>
      </c>
      <c r="BT196" t="s">
        <v>176</v>
      </c>
      <c r="BU196">
        <v>1.1335</v>
      </c>
      <c r="BV196" t="s">
        <v>176</v>
      </c>
      <c r="BW196" t="s">
        <v>176</v>
      </c>
      <c r="BX196">
        <v>0</v>
      </c>
      <c r="BY196">
        <v>0</v>
      </c>
      <c r="BZ196">
        <v>95</v>
      </c>
      <c r="CA196">
        <v>0</v>
      </c>
      <c r="CB196">
        <v>0</v>
      </c>
      <c r="CC196">
        <v>0</v>
      </c>
      <c r="CD196">
        <v>0.9</v>
      </c>
      <c r="CE196">
        <v>1.9</v>
      </c>
      <c r="CF196">
        <v>957</v>
      </c>
      <c r="CG196">
        <v>0.80355276899999994</v>
      </c>
      <c r="CH196" t="s">
        <v>176</v>
      </c>
      <c r="CI196" t="s">
        <v>176</v>
      </c>
      <c r="CJ196" t="s">
        <v>176</v>
      </c>
      <c r="CK196" t="s">
        <v>176</v>
      </c>
      <c r="CL196" t="s">
        <v>176</v>
      </c>
      <c r="CM196" t="s">
        <v>176</v>
      </c>
      <c r="CN196" t="s">
        <v>176</v>
      </c>
      <c r="CO196" t="s">
        <v>176</v>
      </c>
      <c r="CP196" t="s">
        <v>176</v>
      </c>
      <c r="CQ196" t="s">
        <v>176</v>
      </c>
      <c r="CR196" t="s">
        <v>176</v>
      </c>
      <c r="CS196" t="s">
        <v>176</v>
      </c>
      <c r="CT196" t="s">
        <v>176</v>
      </c>
      <c r="CU196" t="s">
        <v>176</v>
      </c>
      <c r="CV196" t="s">
        <v>176</v>
      </c>
      <c r="CW196" t="s">
        <v>176</v>
      </c>
      <c r="CX196" t="s">
        <v>176</v>
      </c>
      <c r="CY196" t="s">
        <v>176</v>
      </c>
      <c r="CZ196" t="s">
        <v>176</v>
      </c>
      <c r="DA196" t="s">
        <v>176</v>
      </c>
      <c r="DB196" t="s">
        <v>176</v>
      </c>
      <c r="DC196" t="s">
        <v>176</v>
      </c>
      <c r="DD196" t="s">
        <v>176</v>
      </c>
      <c r="DE196" s="47">
        <v>1.9823789000000001E-2</v>
      </c>
      <c r="DF196" s="47">
        <v>0.76872246700000002</v>
      </c>
      <c r="DG196" s="47">
        <v>0.97759103599999997</v>
      </c>
      <c r="DH196" t="s">
        <v>1129</v>
      </c>
    </row>
    <row r="197" spans="1:112" x14ac:dyDescent="0.25">
      <c r="A197" t="s">
        <v>622</v>
      </c>
      <c r="B197" t="s">
        <v>356</v>
      </c>
      <c r="C197" t="s">
        <v>355</v>
      </c>
      <c r="D197" t="s">
        <v>367</v>
      </c>
      <c r="E197" t="s">
        <v>366</v>
      </c>
      <c r="F197" s="42" t="s">
        <v>1101</v>
      </c>
      <c r="G197" t="s">
        <v>365</v>
      </c>
      <c r="H197" t="s">
        <v>364</v>
      </c>
      <c r="I197" t="s">
        <v>387</v>
      </c>
      <c r="J197" t="s">
        <v>176</v>
      </c>
      <c r="K197" t="s">
        <v>408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-1</v>
      </c>
      <c r="W197">
        <v>-1</v>
      </c>
      <c r="X197">
        <v>0</v>
      </c>
      <c r="Y197">
        <v>-1</v>
      </c>
      <c r="Z197">
        <v>0</v>
      </c>
      <c r="AA197">
        <v>0</v>
      </c>
      <c r="AB197">
        <v>-1</v>
      </c>
      <c r="AC197">
        <v>-1</v>
      </c>
      <c r="AD197">
        <v>0</v>
      </c>
      <c r="AE197">
        <v>-1</v>
      </c>
      <c r="AF197">
        <v>0</v>
      </c>
      <c r="AG197">
        <v>0</v>
      </c>
      <c r="AH197">
        <v>0</v>
      </c>
      <c r="AI197">
        <v>0</v>
      </c>
      <c r="AJ197">
        <v>-1</v>
      </c>
      <c r="AK197">
        <v>0</v>
      </c>
      <c r="AL197">
        <v>0</v>
      </c>
      <c r="AM197">
        <v>-1</v>
      </c>
      <c r="AN197">
        <v>-1</v>
      </c>
      <c r="AO197">
        <v>0</v>
      </c>
      <c r="AP197">
        <v>0</v>
      </c>
      <c r="AQ197">
        <v>-1</v>
      </c>
      <c r="AR197">
        <v>-1</v>
      </c>
      <c r="AS197">
        <v>-1</v>
      </c>
      <c r="AT197">
        <v>0</v>
      </c>
      <c r="AU197">
        <v>-1</v>
      </c>
      <c r="AV197">
        <v>-1</v>
      </c>
      <c r="AW197">
        <v>0</v>
      </c>
      <c r="AX197">
        <v>0</v>
      </c>
      <c r="AY197">
        <v>1</v>
      </c>
      <c r="AZ197">
        <v>0</v>
      </c>
      <c r="BA197" t="s">
        <v>343</v>
      </c>
      <c r="BB197" t="s">
        <v>399</v>
      </c>
      <c r="BC197" t="s">
        <v>343</v>
      </c>
      <c r="BD197" t="s">
        <v>343</v>
      </c>
      <c r="BE197" t="s">
        <v>343</v>
      </c>
      <c r="BF197" t="s">
        <v>343</v>
      </c>
      <c r="BG197" t="s">
        <v>343</v>
      </c>
      <c r="BH197" t="s">
        <v>343</v>
      </c>
      <c r="BI197" t="s">
        <v>343</v>
      </c>
      <c r="BJ197" t="s">
        <v>621</v>
      </c>
      <c r="BK197" t="s">
        <v>343</v>
      </c>
      <c r="BL197" t="s">
        <v>343</v>
      </c>
      <c r="BM197" t="s">
        <v>343</v>
      </c>
      <c r="BN197" t="s">
        <v>343</v>
      </c>
      <c r="BO197" t="s">
        <v>343</v>
      </c>
      <c r="BP197" t="s">
        <v>343</v>
      </c>
      <c r="BQ197" t="s">
        <v>343</v>
      </c>
      <c r="BR197" t="s">
        <v>343</v>
      </c>
      <c r="BS197" t="s">
        <v>606</v>
      </c>
      <c r="BT197" t="s">
        <v>411</v>
      </c>
      <c r="BU197">
        <v>4.3522999999999996</v>
      </c>
      <c r="BV197" t="s">
        <v>176</v>
      </c>
      <c r="BW197" t="s">
        <v>176</v>
      </c>
      <c r="BX197">
        <v>0</v>
      </c>
      <c r="BY197">
        <v>0</v>
      </c>
      <c r="BZ197">
        <v>80</v>
      </c>
      <c r="CA197">
        <v>3</v>
      </c>
      <c r="CB197">
        <v>3</v>
      </c>
      <c r="CC197">
        <v>6</v>
      </c>
      <c r="CD197">
        <v>0.32</v>
      </c>
      <c r="CE197">
        <v>1.71</v>
      </c>
      <c r="CF197">
        <v>273</v>
      </c>
      <c r="CG197">
        <v>0.88278388299999999</v>
      </c>
      <c r="CH197">
        <v>23</v>
      </c>
      <c r="CI197">
        <v>28</v>
      </c>
      <c r="CJ197" t="s">
        <v>1003</v>
      </c>
      <c r="CK197" t="s">
        <v>1031</v>
      </c>
      <c r="CL197" t="s">
        <v>1031</v>
      </c>
      <c r="CM197" t="s">
        <v>1031</v>
      </c>
      <c r="CN197" t="s">
        <v>1031</v>
      </c>
      <c r="CO197" t="s">
        <v>1031</v>
      </c>
      <c r="CP197" t="s">
        <v>1031</v>
      </c>
      <c r="CQ197" t="s">
        <v>1031</v>
      </c>
      <c r="CR197" t="s">
        <v>1031</v>
      </c>
      <c r="CS197" t="s">
        <v>1031</v>
      </c>
      <c r="CT197" t="s">
        <v>1031</v>
      </c>
      <c r="CU197" t="s">
        <v>1031</v>
      </c>
      <c r="CV197" t="s">
        <v>1031</v>
      </c>
      <c r="CW197" t="s">
        <v>1031</v>
      </c>
      <c r="CX197" t="s">
        <v>1004</v>
      </c>
      <c r="CY197" t="s">
        <v>993</v>
      </c>
      <c r="CZ197" t="s">
        <v>1007</v>
      </c>
      <c r="DA197">
        <v>3138</v>
      </c>
      <c r="DB197">
        <v>1325</v>
      </c>
      <c r="DC197">
        <v>1</v>
      </c>
      <c r="DD197" t="s">
        <v>1004</v>
      </c>
      <c r="DE197" s="47">
        <v>2.7777777999999999E-2</v>
      </c>
      <c r="DF197" s="47">
        <v>0.82638888899999996</v>
      </c>
      <c r="DG197" s="47">
        <v>0.983471074</v>
      </c>
      <c r="DH197" t="s">
        <v>1126</v>
      </c>
    </row>
    <row r="198" spans="1:112" x14ac:dyDescent="0.25">
      <c r="A198" t="s">
        <v>251</v>
      </c>
      <c r="B198" t="s">
        <v>356</v>
      </c>
      <c r="C198" t="s">
        <v>355</v>
      </c>
      <c r="D198" t="s">
        <v>367</v>
      </c>
      <c r="E198" t="s">
        <v>366</v>
      </c>
      <c r="F198" s="42" t="s">
        <v>1101</v>
      </c>
      <c r="G198" t="s">
        <v>365</v>
      </c>
      <c r="H198" t="s">
        <v>359</v>
      </c>
      <c r="I198" t="s">
        <v>350</v>
      </c>
      <c r="J198" t="s">
        <v>176</v>
      </c>
      <c r="K198" t="s">
        <v>361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-2</v>
      </c>
      <c r="AB198">
        <v>-1</v>
      </c>
      <c r="AC198">
        <v>0</v>
      </c>
      <c r="AD198">
        <v>-1</v>
      </c>
      <c r="AE198">
        <v>0</v>
      </c>
      <c r="AF198">
        <v>0</v>
      </c>
      <c r="AG198">
        <v>-1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-1</v>
      </c>
      <c r="AU198">
        <v>-1</v>
      </c>
      <c r="AV198">
        <v>0</v>
      </c>
      <c r="AW198">
        <v>1</v>
      </c>
      <c r="AX198">
        <v>0</v>
      </c>
      <c r="AY198">
        <v>1</v>
      </c>
      <c r="AZ198">
        <v>0</v>
      </c>
      <c r="BA198" t="s">
        <v>343</v>
      </c>
      <c r="BB198" t="s">
        <v>399</v>
      </c>
      <c r="BC198" t="s">
        <v>343</v>
      </c>
      <c r="BD198" t="s">
        <v>343</v>
      </c>
      <c r="BE198" t="s">
        <v>343</v>
      </c>
      <c r="BF198" t="s">
        <v>343</v>
      </c>
      <c r="BG198" t="s">
        <v>343</v>
      </c>
      <c r="BH198" t="s">
        <v>343</v>
      </c>
      <c r="BI198" t="s">
        <v>343</v>
      </c>
      <c r="BJ198" t="s">
        <v>343</v>
      </c>
      <c r="BK198" t="s">
        <v>343</v>
      </c>
      <c r="BL198" t="s">
        <v>343</v>
      </c>
      <c r="BM198" t="s">
        <v>343</v>
      </c>
      <c r="BN198" t="s">
        <v>343</v>
      </c>
      <c r="BO198" t="s">
        <v>343</v>
      </c>
      <c r="BP198" t="s">
        <v>343</v>
      </c>
      <c r="BQ198" t="s">
        <v>343</v>
      </c>
      <c r="BR198" t="s">
        <v>343</v>
      </c>
      <c r="BS198" t="s">
        <v>343</v>
      </c>
      <c r="BT198" t="s">
        <v>398</v>
      </c>
      <c r="BU198">
        <v>6.1120999999999999</v>
      </c>
      <c r="BV198" t="s">
        <v>176</v>
      </c>
      <c r="BW198" t="s">
        <v>176</v>
      </c>
      <c r="BX198">
        <v>0</v>
      </c>
      <c r="BY198">
        <v>0</v>
      </c>
      <c r="BZ198">
        <v>30</v>
      </c>
      <c r="CA198">
        <v>3</v>
      </c>
      <c r="CB198">
        <v>3</v>
      </c>
      <c r="CC198">
        <v>6</v>
      </c>
      <c r="CD198">
        <v>0.43</v>
      </c>
      <c r="CE198">
        <v>2.0299999999999998</v>
      </c>
      <c r="CF198">
        <v>194</v>
      </c>
      <c r="CG198">
        <v>0.85567010300000002</v>
      </c>
      <c r="CH198">
        <v>66</v>
      </c>
      <c r="CI198">
        <v>67</v>
      </c>
      <c r="CJ198" t="s">
        <v>1003</v>
      </c>
      <c r="CK198" t="s">
        <v>1001</v>
      </c>
      <c r="CL198" t="s">
        <v>1014</v>
      </c>
      <c r="CM198" t="s">
        <v>1014</v>
      </c>
      <c r="CN198">
        <v>3.4</v>
      </c>
      <c r="CO198" t="s">
        <v>1021</v>
      </c>
      <c r="CP198" t="s">
        <v>1020</v>
      </c>
      <c r="CQ198" t="s">
        <v>1019</v>
      </c>
      <c r="CR198" t="s">
        <v>998</v>
      </c>
      <c r="CS198" t="s">
        <v>998</v>
      </c>
      <c r="CT198" t="s">
        <v>997</v>
      </c>
      <c r="CU198" t="s">
        <v>997</v>
      </c>
      <c r="CV198" t="s">
        <v>1038</v>
      </c>
      <c r="CW198" t="s">
        <v>995</v>
      </c>
      <c r="CX198" t="s">
        <v>1004</v>
      </c>
      <c r="CY198" t="s">
        <v>993</v>
      </c>
      <c r="CZ198" t="s">
        <v>1007</v>
      </c>
      <c r="DA198">
        <v>516</v>
      </c>
      <c r="DB198">
        <v>215</v>
      </c>
      <c r="DC198">
        <v>1</v>
      </c>
      <c r="DD198" t="s">
        <v>1004</v>
      </c>
      <c r="DE198" s="47">
        <v>6.1946902999999998E-2</v>
      </c>
      <c r="DF198" s="47">
        <v>0.73451327399999999</v>
      </c>
      <c r="DG198" s="47">
        <v>0.95402298900000004</v>
      </c>
      <c r="DH198" t="s">
        <v>1147</v>
      </c>
    </row>
    <row r="199" spans="1:112" x14ac:dyDescent="0.25">
      <c r="A199" t="s">
        <v>207</v>
      </c>
      <c r="B199" t="s">
        <v>356</v>
      </c>
      <c r="C199" t="s">
        <v>374</v>
      </c>
      <c r="D199" t="s">
        <v>367</v>
      </c>
      <c r="E199" t="s">
        <v>366</v>
      </c>
      <c r="F199" s="42" t="s">
        <v>1101</v>
      </c>
      <c r="G199" t="s">
        <v>365</v>
      </c>
      <c r="H199" t="s">
        <v>359</v>
      </c>
      <c r="I199" t="s">
        <v>350</v>
      </c>
      <c r="J199" t="s">
        <v>362</v>
      </c>
      <c r="K199" t="s">
        <v>373</v>
      </c>
      <c r="L199">
        <v>0</v>
      </c>
      <c r="M199">
        <v>0</v>
      </c>
      <c r="N199">
        <v>0</v>
      </c>
      <c r="O199">
        <v>-1</v>
      </c>
      <c r="P199">
        <v>0</v>
      </c>
      <c r="Q199">
        <v>0</v>
      </c>
      <c r="R199">
        <v>0</v>
      </c>
      <c r="S199">
        <v>0</v>
      </c>
      <c r="T199">
        <v>-1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2</v>
      </c>
      <c r="AA199">
        <v>-2</v>
      </c>
      <c r="AB199">
        <v>-1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 t="s">
        <v>343</v>
      </c>
      <c r="BB199" t="s">
        <v>343</v>
      </c>
      <c r="BC199" t="s">
        <v>343</v>
      </c>
      <c r="BD199" t="s">
        <v>343</v>
      </c>
      <c r="BE199" t="s">
        <v>343</v>
      </c>
      <c r="BF199" t="s">
        <v>620</v>
      </c>
      <c r="BG199" t="s">
        <v>343</v>
      </c>
      <c r="BH199" t="s">
        <v>343</v>
      </c>
      <c r="BI199" t="s">
        <v>343</v>
      </c>
      <c r="BJ199" t="s">
        <v>343</v>
      </c>
      <c r="BK199" t="s">
        <v>343</v>
      </c>
      <c r="BL199" t="s">
        <v>343</v>
      </c>
      <c r="BM199" t="s">
        <v>343</v>
      </c>
      <c r="BN199" t="s">
        <v>343</v>
      </c>
      <c r="BO199" t="s">
        <v>343</v>
      </c>
      <c r="BP199" t="s">
        <v>343</v>
      </c>
      <c r="BQ199" t="s">
        <v>343</v>
      </c>
      <c r="BR199" t="s">
        <v>343</v>
      </c>
      <c r="BS199" t="s">
        <v>343</v>
      </c>
      <c r="BT199" t="s">
        <v>392</v>
      </c>
      <c r="BU199">
        <v>0.89449999999999996</v>
      </c>
      <c r="BV199">
        <v>-0.61816489399999996</v>
      </c>
      <c r="BW199">
        <v>0.22792247400000001</v>
      </c>
      <c r="BX199">
        <v>0</v>
      </c>
      <c r="BY199">
        <v>0</v>
      </c>
      <c r="BZ199">
        <v>90</v>
      </c>
      <c r="CA199">
        <v>2</v>
      </c>
      <c r="CB199">
        <v>1</v>
      </c>
      <c r="CC199">
        <v>3</v>
      </c>
      <c r="CD199">
        <v>0.65</v>
      </c>
      <c r="CE199">
        <v>2.0699999999999998</v>
      </c>
      <c r="CF199">
        <v>1326</v>
      </c>
      <c r="CG199">
        <v>0.89969834100000001</v>
      </c>
      <c r="CH199">
        <v>43</v>
      </c>
      <c r="CI199">
        <v>59</v>
      </c>
      <c r="CJ199" t="s">
        <v>1003</v>
      </c>
      <c r="CK199" t="s">
        <v>1001</v>
      </c>
      <c r="CL199" t="s">
        <v>1005</v>
      </c>
      <c r="CM199" t="s">
        <v>1005</v>
      </c>
      <c r="CN199">
        <v>0.4</v>
      </c>
      <c r="CO199" t="s">
        <v>993</v>
      </c>
      <c r="CP199" t="s">
        <v>1032</v>
      </c>
      <c r="CQ199" t="s">
        <v>1032</v>
      </c>
      <c r="CR199" t="s">
        <v>998</v>
      </c>
      <c r="CS199" t="s">
        <v>998</v>
      </c>
      <c r="CT199" t="s">
        <v>997</v>
      </c>
      <c r="CU199" t="s">
        <v>997</v>
      </c>
      <c r="CV199" t="s">
        <v>1040</v>
      </c>
      <c r="CW199" t="s">
        <v>1040</v>
      </c>
      <c r="CX199" t="s">
        <v>1004</v>
      </c>
      <c r="CY199" t="s">
        <v>993</v>
      </c>
      <c r="CZ199" t="s">
        <v>1007</v>
      </c>
      <c r="DA199">
        <v>6224</v>
      </c>
      <c r="DB199">
        <v>429</v>
      </c>
      <c r="DC199">
        <v>1</v>
      </c>
      <c r="DD199" t="s">
        <v>1004</v>
      </c>
      <c r="DE199" s="47">
        <v>3.2857142999999998E-2</v>
      </c>
      <c r="DF199" s="47">
        <v>0.84285714300000003</v>
      </c>
      <c r="DG199" s="47">
        <v>0.99326599299999996</v>
      </c>
      <c r="DH199" t="s">
        <v>1126</v>
      </c>
    </row>
    <row r="200" spans="1:112" x14ac:dyDescent="0.25">
      <c r="A200" t="s">
        <v>619</v>
      </c>
      <c r="B200" t="s">
        <v>356</v>
      </c>
      <c r="C200" t="s">
        <v>374</v>
      </c>
      <c r="D200" t="s">
        <v>367</v>
      </c>
      <c r="E200" t="s">
        <v>366</v>
      </c>
      <c r="F200" s="42" t="s">
        <v>1101</v>
      </c>
      <c r="G200" t="s">
        <v>365</v>
      </c>
      <c r="H200" t="s">
        <v>364</v>
      </c>
      <c r="I200" t="s">
        <v>358</v>
      </c>
      <c r="J200" t="s">
        <v>378</v>
      </c>
      <c r="K200" t="s">
        <v>373</v>
      </c>
      <c r="L200">
        <v>1</v>
      </c>
      <c r="M200">
        <v>1</v>
      </c>
      <c r="N200">
        <v>1</v>
      </c>
      <c r="O200">
        <v>1</v>
      </c>
      <c r="P200">
        <v>0</v>
      </c>
      <c r="Q200">
        <v>1</v>
      </c>
      <c r="R200">
        <v>1</v>
      </c>
      <c r="S200">
        <v>1</v>
      </c>
      <c r="T200">
        <v>1</v>
      </c>
      <c r="U200">
        <v>-1</v>
      </c>
      <c r="V200">
        <v>0</v>
      </c>
      <c r="W200">
        <v>0</v>
      </c>
      <c r="X200">
        <v>0</v>
      </c>
      <c r="Y200">
        <v>1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-1</v>
      </c>
      <c r="AG200">
        <v>1</v>
      </c>
      <c r="AH200">
        <v>0</v>
      </c>
      <c r="AI200">
        <v>1</v>
      </c>
      <c r="AJ200">
        <v>0</v>
      </c>
      <c r="AK200">
        <v>-1</v>
      </c>
      <c r="AL200">
        <v>0</v>
      </c>
      <c r="AM200">
        <v>-1</v>
      </c>
      <c r="AN200">
        <v>0</v>
      </c>
      <c r="AO200">
        <v>-1</v>
      </c>
      <c r="AP200">
        <v>-1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-1</v>
      </c>
      <c r="AW200">
        <v>1</v>
      </c>
      <c r="AX200">
        <v>1</v>
      </c>
      <c r="AY200">
        <v>0</v>
      </c>
      <c r="AZ200">
        <v>0</v>
      </c>
      <c r="BA200" t="s">
        <v>343</v>
      </c>
      <c r="BB200" t="s">
        <v>343</v>
      </c>
      <c r="BC200" t="s">
        <v>343</v>
      </c>
      <c r="BD200" t="s">
        <v>343</v>
      </c>
      <c r="BE200" t="s">
        <v>343</v>
      </c>
      <c r="BF200" t="s">
        <v>618</v>
      </c>
      <c r="BG200" t="s">
        <v>343</v>
      </c>
      <c r="BH200" t="s">
        <v>343</v>
      </c>
      <c r="BI200" t="s">
        <v>617</v>
      </c>
      <c r="BJ200" t="s">
        <v>343</v>
      </c>
      <c r="BK200" t="s">
        <v>343</v>
      </c>
      <c r="BL200" t="s">
        <v>343</v>
      </c>
      <c r="BM200" t="s">
        <v>343</v>
      </c>
      <c r="BN200" t="s">
        <v>343</v>
      </c>
      <c r="BO200" t="s">
        <v>343</v>
      </c>
      <c r="BP200" t="s">
        <v>343</v>
      </c>
      <c r="BQ200" t="s">
        <v>343</v>
      </c>
      <c r="BR200" t="s">
        <v>343</v>
      </c>
      <c r="BS200" t="s">
        <v>343</v>
      </c>
      <c r="BT200" t="s">
        <v>411</v>
      </c>
      <c r="BU200">
        <v>11.5274</v>
      </c>
      <c r="BV200">
        <v>0.41825472400000002</v>
      </c>
      <c r="BW200">
        <v>0.646366306</v>
      </c>
      <c r="BX200">
        <v>0</v>
      </c>
      <c r="BY200">
        <v>0</v>
      </c>
      <c r="BZ200">
        <v>90</v>
      </c>
      <c r="CA200">
        <v>0</v>
      </c>
      <c r="CB200">
        <v>0</v>
      </c>
      <c r="CC200">
        <v>0</v>
      </c>
      <c r="CD200">
        <v>1</v>
      </c>
      <c r="CE200">
        <v>5.76</v>
      </c>
      <c r="CF200">
        <v>2692</v>
      </c>
      <c r="CG200">
        <v>0.91753343200000004</v>
      </c>
      <c r="CH200">
        <v>60</v>
      </c>
      <c r="CI200">
        <v>63</v>
      </c>
      <c r="CJ200" t="s">
        <v>1003</v>
      </c>
      <c r="CK200" t="s">
        <v>1001</v>
      </c>
      <c r="CL200" t="s">
        <v>1014</v>
      </c>
      <c r="CM200" t="s">
        <v>1014</v>
      </c>
      <c r="CN200">
        <v>11</v>
      </c>
      <c r="CO200" t="s">
        <v>1021</v>
      </c>
      <c r="CP200" t="s">
        <v>1024</v>
      </c>
      <c r="CQ200" t="s">
        <v>999</v>
      </c>
      <c r="CR200" t="s">
        <v>998</v>
      </c>
      <c r="CS200" t="s">
        <v>998</v>
      </c>
      <c r="CT200" t="s">
        <v>997</v>
      </c>
      <c r="CU200" t="s">
        <v>997</v>
      </c>
      <c r="CV200" t="s">
        <v>1023</v>
      </c>
      <c r="CW200" t="s">
        <v>995</v>
      </c>
      <c r="CX200" t="s">
        <v>1004</v>
      </c>
      <c r="CY200" t="s">
        <v>993</v>
      </c>
      <c r="CZ200" t="s">
        <v>1007</v>
      </c>
      <c r="DA200">
        <v>2927</v>
      </c>
      <c r="DB200">
        <v>1929</v>
      </c>
      <c r="DC200">
        <v>0</v>
      </c>
      <c r="DD200" t="s">
        <v>1004</v>
      </c>
      <c r="DE200" s="47">
        <v>6.7035244999999993E-2</v>
      </c>
      <c r="DF200" s="47">
        <v>0.83137525899999998</v>
      </c>
      <c r="DG200" s="47">
        <v>0.99668599800000002</v>
      </c>
      <c r="DH200" t="s">
        <v>1126</v>
      </c>
    </row>
    <row r="201" spans="1:112" x14ac:dyDescent="0.25">
      <c r="A201" t="s">
        <v>616</v>
      </c>
      <c r="B201" t="s">
        <v>356</v>
      </c>
      <c r="C201" t="s">
        <v>355</v>
      </c>
      <c r="D201" t="s">
        <v>367</v>
      </c>
      <c r="E201" t="s">
        <v>366</v>
      </c>
      <c r="F201" s="42" t="s">
        <v>1101</v>
      </c>
      <c r="G201" t="s">
        <v>365</v>
      </c>
      <c r="H201" t="s">
        <v>379</v>
      </c>
      <c r="I201" t="s">
        <v>387</v>
      </c>
      <c r="J201" t="s">
        <v>362</v>
      </c>
      <c r="K201" t="s">
        <v>361</v>
      </c>
      <c r="L201">
        <v>0</v>
      </c>
      <c r="M201">
        <v>0</v>
      </c>
      <c r="N201">
        <v>1</v>
      </c>
      <c r="O201">
        <v>-1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-1</v>
      </c>
      <c r="W201">
        <v>-1</v>
      </c>
      <c r="X201">
        <v>0</v>
      </c>
      <c r="Y201">
        <v>0</v>
      </c>
      <c r="Z201">
        <v>-1</v>
      </c>
      <c r="AA201">
        <v>-2</v>
      </c>
      <c r="AB201">
        <v>-1</v>
      </c>
      <c r="AC201">
        <v>0</v>
      </c>
      <c r="AD201">
        <v>-1</v>
      </c>
      <c r="AE201">
        <v>-1</v>
      </c>
      <c r="AF201">
        <v>-1</v>
      </c>
      <c r="AG201">
        <v>-1</v>
      </c>
      <c r="AH201">
        <v>-1</v>
      </c>
      <c r="AI201">
        <v>1</v>
      </c>
      <c r="AJ201">
        <v>0</v>
      </c>
      <c r="AK201">
        <v>-1</v>
      </c>
      <c r="AL201">
        <v>0</v>
      </c>
      <c r="AM201">
        <v>0</v>
      </c>
      <c r="AN201">
        <v>-1</v>
      </c>
      <c r="AO201">
        <v>0</v>
      </c>
      <c r="AP201">
        <v>0</v>
      </c>
      <c r="AQ201">
        <v>-1</v>
      </c>
      <c r="AR201">
        <v>-1</v>
      </c>
      <c r="AS201">
        <v>0</v>
      </c>
      <c r="AT201">
        <v>-1</v>
      </c>
      <c r="AU201">
        <v>-1</v>
      </c>
      <c r="AV201">
        <v>0</v>
      </c>
      <c r="AW201">
        <v>1</v>
      </c>
      <c r="AX201">
        <v>0</v>
      </c>
      <c r="AY201">
        <v>0</v>
      </c>
      <c r="AZ201">
        <v>0</v>
      </c>
      <c r="BA201" t="s">
        <v>343</v>
      </c>
      <c r="BB201" t="s">
        <v>399</v>
      </c>
      <c r="BC201" t="s">
        <v>343</v>
      </c>
      <c r="BD201" t="s">
        <v>343</v>
      </c>
      <c r="BE201" t="s">
        <v>343</v>
      </c>
      <c r="BF201" t="s">
        <v>343</v>
      </c>
      <c r="BG201" t="s">
        <v>343</v>
      </c>
      <c r="BH201" t="s">
        <v>343</v>
      </c>
      <c r="BI201" t="s">
        <v>343</v>
      </c>
      <c r="BJ201" t="s">
        <v>343</v>
      </c>
      <c r="BK201" t="s">
        <v>343</v>
      </c>
      <c r="BL201" t="s">
        <v>343</v>
      </c>
      <c r="BM201" t="s">
        <v>343</v>
      </c>
      <c r="BN201" t="s">
        <v>343</v>
      </c>
      <c r="BO201" t="s">
        <v>343</v>
      </c>
      <c r="BP201" t="s">
        <v>343</v>
      </c>
      <c r="BQ201" t="s">
        <v>343</v>
      </c>
      <c r="BR201" t="s">
        <v>343</v>
      </c>
      <c r="BS201" t="s">
        <v>343</v>
      </c>
      <c r="BT201" t="s">
        <v>176</v>
      </c>
      <c r="BU201">
        <v>0</v>
      </c>
      <c r="BV201">
        <v>0.21485219899999999</v>
      </c>
      <c r="BW201">
        <v>0.91775393500000002</v>
      </c>
      <c r="BX201">
        <v>0</v>
      </c>
      <c r="BY201">
        <v>0</v>
      </c>
      <c r="BZ201">
        <v>80</v>
      </c>
      <c r="CA201">
        <v>1</v>
      </c>
      <c r="CB201">
        <v>1</v>
      </c>
      <c r="CC201">
        <v>2</v>
      </c>
      <c r="CD201">
        <v>0.77</v>
      </c>
      <c r="CE201">
        <v>2.67</v>
      </c>
      <c r="CF201">
        <v>379</v>
      </c>
      <c r="CG201">
        <v>0.84696569899999996</v>
      </c>
      <c r="CH201">
        <v>18</v>
      </c>
      <c r="CI201">
        <v>22</v>
      </c>
      <c r="CJ201" t="s">
        <v>1006</v>
      </c>
      <c r="CK201" t="s">
        <v>1001</v>
      </c>
      <c r="CL201" t="s">
        <v>1005</v>
      </c>
      <c r="CM201" t="s">
        <v>1005</v>
      </c>
      <c r="CN201">
        <v>5.2</v>
      </c>
      <c r="CO201" t="s">
        <v>1021</v>
      </c>
      <c r="CP201" t="s">
        <v>1024</v>
      </c>
      <c r="CQ201" t="s">
        <v>999</v>
      </c>
      <c r="CR201" t="s">
        <v>998</v>
      </c>
      <c r="CS201" t="s">
        <v>998</v>
      </c>
      <c r="CT201" t="s">
        <v>997</v>
      </c>
      <c r="CU201" t="s">
        <v>997</v>
      </c>
      <c r="CV201" t="s">
        <v>1023</v>
      </c>
      <c r="CW201" t="s">
        <v>995</v>
      </c>
      <c r="CX201" t="s">
        <v>1004</v>
      </c>
      <c r="CY201" t="s">
        <v>993</v>
      </c>
      <c r="CZ201" t="s">
        <v>992</v>
      </c>
      <c r="DA201">
        <v>4403</v>
      </c>
      <c r="DB201">
        <v>3357</v>
      </c>
      <c r="DC201">
        <v>0</v>
      </c>
      <c r="DD201" t="s">
        <v>1004</v>
      </c>
      <c r="DE201" s="47">
        <v>3.1914893999999999E-2</v>
      </c>
      <c r="DF201" s="47">
        <v>0.80319148900000004</v>
      </c>
      <c r="DG201" s="47">
        <v>0.97419354800000002</v>
      </c>
      <c r="DH201" t="s">
        <v>1129</v>
      </c>
    </row>
    <row r="202" spans="1:112" x14ac:dyDescent="0.25">
      <c r="A202" t="s">
        <v>615</v>
      </c>
      <c r="B202" t="s">
        <v>356</v>
      </c>
      <c r="C202" t="s">
        <v>388</v>
      </c>
      <c r="D202" t="s">
        <v>367</v>
      </c>
      <c r="E202" t="s">
        <v>366</v>
      </c>
      <c r="F202" s="42" t="s">
        <v>1101</v>
      </c>
      <c r="G202" t="s">
        <v>365</v>
      </c>
      <c r="H202" t="s">
        <v>351</v>
      </c>
      <c r="I202" t="s">
        <v>358</v>
      </c>
      <c r="J202" t="s">
        <v>378</v>
      </c>
      <c r="K202" t="s">
        <v>377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-2</v>
      </c>
      <c r="AB202">
        <v>0</v>
      </c>
      <c r="AC202">
        <v>0</v>
      </c>
      <c r="AD202">
        <v>-1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-1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1</v>
      </c>
      <c r="BA202" t="s">
        <v>343</v>
      </c>
      <c r="BB202" t="s">
        <v>343</v>
      </c>
      <c r="BC202" t="s">
        <v>428</v>
      </c>
      <c r="BD202" t="s">
        <v>343</v>
      </c>
      <c r="BE202" t="s">
        <v>343</v>
      </c>
      <c r="BF202" t="s">
        <v>343</v>
      </c>
      <c r="BG202" t="s">
        <v>343</v>
      </c>
      <c r="BH202" t="s">
        <v>343</v>
      </c>
      <c r="BI202" t="s">
        <v>343</v>
      </c>
      <c r="BJ202" t="s">
        <v>343</v>
      </c>
      <c r="BK202" t="s">
        <v>343</v>
      </c>
      <c r="BL202" t="s">
        <v>614</v>
      </c>
      <c r="BM202" t="s">
        <v>343</v>
      </c>
      <c r="BN202" t="s">
        <v>343</v>
      </c>
      <c r="BO202" t="s">
        <v>613</v>
      </c>
      <c r="BP202" t="s">
        <v>343</v>
      </c>
      <c r="BQ202" t="s">
        <v>343</v>
      </c>
      <c r="BR202" t="s">
        <v>343</v>
      </c>
      <c r="BS202" t="s">
        <v>343</v>
      </c>
      <c r="BT202" t="s">
        <v>411</v>
      </c>
      <c r="BU202">
        <v>3.5314000000000001</v>
      </c>
      <c r="BV202">
        <v>-0.57882078999999997</v>
      </c>
      <c r="BW202">
        <v>-0.41825358099999999</v>
      </c>
      <c r="BX202">
        <v>0</v>
      </c>
      <c r="BY202">
        <v>0</v>
      </c>
      <c r="BZ202">
        <v>95</v>
      </c>
      <c r="CA202">
        <v>3</v>
      </c>
      <c r="CB202">
        <v>2</v>
      </c>
      <c r="CC202">
        <v>5</v>
      </c>
      <c r="CD202">
        <v>0.65</v>
      </c>
      <c r="CE202">
        <v>1.96</v>
      </c>
      <c r="CF202">
        <v>698</v>
      </c>
      <c r="CG202">
        <v>0.88252149000000002</v>
      </c>
      <c r="CH202">
        <v>35</v>
      </c>
      <c r="CI202">
        <v>44</v>
      </c>
      <c r="CJ202" t="s">
        <v>1003</v>
      </c>
      <c r="CK202" t="s">
        <v>1001</v>
      </c>
      <c r="CL202" t="s">
        <v>1014</v>
      </c>
      <c r="CM202" t="s">
        <v>1014</v>
      </c>
      <c r="CN202">
        <v>3</v>
      </c>
      <c r="CO202" t="s">
        <v>1021</v>
      </c>
      <c r="CP202" t="s">
        <v>1020</v>
      </c>
      <c r="CQ202" t="s">
        <v>1019</v>
      </c>
      <c r="CR202" t="s">
        <v>998</v>
      </c>
      <c r="CS202" t="s">
        <v>998</v>
      </c>
      <c r="CT202" t="s">
        <v>997</v>
      </c>
      <c r="CU202" t="s">
        <v>997</v>
      </c>
      <c r="CV202" t="s">
        <v>1038</v>
      </c>
      <c r="CW202" t="s">
        <v>995</v>
      </c>
      <c r="CX202" t="s">
        <v>1004</v>
      </c>
      <c r="CY202" t="s">
        <v>993</v>
      </c>
      <c r="CZ202" t="s">
        <v>992</v>
      </c>
      <c r="DA202">
        <v>6175</v>
      </c>
      <c r="DB202">
        <v>3384</v>
      </c>
      <c r="DC202">
        <v>0</v>
      </c>
      <c r="DD202" t="s">
        <v>1004</v>
      </c>
      <c r="DE202" s="47">
        <v>5.6179775000000001E-2</v>
      </c>
      <c r="DF202" s="47">
        <v>0.80056179800000005</v>
      </c>
      <c r="DG202" s="47">
        <v>0.98958333300000001</v>
      </c>
      <c r="DH202" t="s">
        <v>1136</v>
      </c>
    </row>
    <row r="203" spans="1:112" x14ac:dyDescent="0.25">
      <c r="A203" t="s">
        <v>612</v>
      </c>
      <c r="B203" t="s">
        <v>356</v>
      </c>
      <c r="C203" t="s">
        <v>388</v>
      </c>
      <c r="D203" t="s">
        <v>367</v>
      </c>
      <c r="E203" t="s">
        <v>366</v>
      </c>
      <c r="F203" s="42" t="s">
        <v>1101</v>
      </c>
      <c r="G203" t="s">
        <v>365</v>
      </c>
      <c r="H203" t="s">
        <v>351</v>
      </c>
      <c r="I203" t="s">
        <v>358</v>
      </c>
      <c r="J203" t="s">
        <v>362</v>
      </c>
      <c r="K203" t="s">
        <v>386</v>
      </c>
      <c r="L203">
        <v>1</v>
      </c>
      <c r="M203">
        <v>1</v>
      </c>
      <c r="N203">
        <v>1</v>
      </c>
      <c r="O203">
        <v>1</v>
      </c>
      <c r="P203">
        <v>0</v>
      </c>
      <c r="Q203">
        <v>-1</v>
      </c>
      <c r="R203">
        <v>-1</v>
      </c>
      <c r="S203">
        <v>-1</v>
      </c>
      <c r="T203">
        <v>-1</v>
      </c>
      <c r="U203">
        <v>1</v>
      </c>
      <c r="V203">
        <v>0</v>
      </c>
      <c r="W203">
        <v>0</v>
      </c>
      <c r="X203">
        <v>-1</v>
      </c>
      <c r="Y203">
        <v>-1</v>
      </c>
      <c r="Z203">
        <v>1</v>
      </c>
      <c r="AA203">
        <v>-1</v>
      </c>
      <c r="AB203">
        <v>-1</v>
      </c>
      <c r="AC203">
        <v>-1</v>
      </c>
      <c r="AD203">
        <v>-1</v>
      </c>
      <c r="AE203">
        <v>0</v>
      </c>
      <c r="AF203">
        <v>0</v>
      </c>
      <c r="AG203">
        <v>-1</v>
      </c>
      <c r="AH203">
        <v>-1</v>
      </c>
      <c r="AI203">
        <v>1</v>
      </c>
      <c r="AJ203">
        <v>0</v>
      </c>
      <c r="AK203">
        <v>0</v>
      </c>
      <c r="AL203">
        <v>0</v>
      </c>
      <c r="AM203">
        <v>-1</v>
      </c>
      <c r="AN203">
        <v>0</v>
      </c>
      <c r="AO203">
        <v>0</v>
      </c>
      <c r="AP203">
        <v>0</v>
      </c>
      <c r="AQ203">
        <v>0</v>
      </c>
      <c r="AR203">
        <v>-1</v>
      </c>
      <c r="AS203">
        <v>1</v>
      </c>
      <c r="AT203">
        <v>0</v>
      </c>
      <c r="AU203">
        <v>0</v>
      </c>
      <c r="AV203">
        <v>-1</v>
      </c>
      <c r="AW203">
        <v>1</v>
      </c>
      <c r="AX203">
        <v>-1</v>
      </c>
      <c r="AY203">
        <v>0</v>
      </c>
      <c r="AZ203">
        <v>0</v>
      </c>
      <c r="BA203" t="s">
        <v>343</v>
      </c>
      <c r="BB203" t="s">
        <v>343</v>
      </c>
      <c r="BC203" t="s">
        <v>480</v>
      </c>
      <c r="BD203" t="s">
        <v>343</v>
      </c>
      <c r="BE203" t="s">
        <v>343</v>
      </c>
      <c r="BF203" t="s">
        <v>343</v>
      </c>
      <c r="BG203" t="s">
        <v>343</v>
      </c>
      <c r="BH203" t="s">
        <v>343</v>
      </c>
      <c r="BI203" t="s">
        <v>343</v>
      </c>
      <c r="BJ203" t="s">
        <v>343</v>
      </c>
      <c r="BK203" t="s">
        <v>343</v>
      </c>
      <c r="BL203" t="s">
        <v>343</v>
      </c>
      <c r="BM203" t="s">
        <v>343</v>
      </c>
      <c r="BN203" t="s">
        <v>343</v>
      </c>
      <c r="BO203" t="s">
        <v>343</v>
      </c>
      <c r="BP203" t="s">
        <v>343</v>
      </c>
      <c r="BQ203" t="s">
        <v>343</v>
      </c>
      <c r="BR203" t="s">
        <v>343</v>
      </c>
      <c r="BS203" t="s">
        <v>611</v>
      </c>
      <c r="BT203" t="s">
        <v>176</v>
      </c>
      <c r="BU203">
        <v>14.3454</v>
      </c>
      <c r="BV203">
        <v>-0.77121201399999995</v>
      </c>
      <c r="BW203">
        <v>0.35984885900000002</v>
      </c>
      <c r="BX203">
        <v>0</v>
      </c>
      <c r="BY203">
        <v>0</v>
      </c>
      <c r="BZ203">
        <v>95</v>
      </c>
      <c r="CA203">
        <v>0</v>
      </c>
      <c r="CB203">
        <v>0</v>
      </c>
      <c r="CC203">
        <v>0</v>
      </c>
      <c r="CD203">
        <v>0.95</v>
      </c>
      <c r="CE203">
        <v>2.0099999999999998</v>
      </c>
      <c r="CF203">
        <v>705</v>
      </c>
      <c r="CG203">
        <v>0.91914893600000003</v>
      </c>
      <c r="CH203">
        <v>63</v>
      </c>
      <c r="CI203">
        <v>73</v>
      </c>
      <c r="CJ203" t="s">
        <v>1006</v>
      </c>
      <c r="CK203" t="s">
        <v>1001</v>
      </c>
      <c r="CL203" t="s">
        <v>1014</v>
      </c>
      <c r="CM203" t="s">
        <v>1014</v>
      </c>
      <c r="CN203">
        <v>0.6</v>
      </c>
      <c r="CO203" t="s">
        <v>993</v>
      </c>
      <c r="CP203" t="s">
        <v>1053</v>
      </c>
      <c r="CQ203" t="s">
        <v>1032</v>
      </c>
      <c r="CR203" t="s">
        <v>998</v>
      </c>
      <c r="CS203" t="s">
        <v>998</v>
      </c>
      <c r="CT203" t="s">
        <v>997</v>
      </c>
      <c r="CU203" t="s">
        <v>997</v>
      </c>
      <c r="CV203" t="s">
        <v>1041</v>
      </c>
      <c r="CW203" t="s">
        <v>1040</v>
      </c>
      <c r="CX203" t="s">
        <v>1004</v>
      </c>
      <c r="CY203" t="s">
        <v>993</v>
      </c>
      <c r="CZ203" t="s">
        <v>1007</v>
      </c>
      <c r="DA203">
        <v>5106</v>
      </c>
      <c r="DB203">
        <v>1662</v>
      </c>
      <c r="DC203">
        <v>1</v>
      </c>
      <c r="DD203" t="s">
        <v>1004</v>
      </c>
      <c r="DE203" s="47">
        <v>3.4852546999999998E-2</v>
      </c>
      <c r="DF203" s="47">
        <v>0.83914209100000003</v>
      </c>
      <c r="DG203" s="47">
        <v>0.97812500000000002</v>
      </c>
      <c r="DH203" t="s">
        <v>1129</v>
      </c>
    </row>
    <row r="204" spans="1:112" x14ac:dyDescent="0.25">
      <c r="A204" t="s">
        <v>241</v>
      </c>
      <c r="B204" t="s">
        <v>356</v>
      </c>
      <c r="C204" t="s">
        <v>388</v>
      </c>
      <c r="D204" t="s">
        <v>367</v>
      </c>
      <c r="E204" t="s">
        <v>366</v>
      </c>
      <c r="F204" s="42" t="s">
        <v>1101</v>
      </c>
      <c r="G204" t="s">
        <v>365</v>
      </c>
      <c r="H204" t="s">
        <v>351</v>
      </c>
      <c r="I204" t="s">
        <v>358</v>
      </c>
      <c r="J204" t="s">
        <v>362</v>
      </c>
      <c r="K204" t="s">
        <v>386</v>
      </c>
      <c r="L204">
        <v>1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-1</v>
      </c>
      <c r="V204">
        <v>0</v>
      </c>
      <c r="W204">
        <v>0</v>
      </c>
      <c r="X204">
        <v>0</v>
      </c>
      <c r="Y204">
        <v>2</v>
      </c>
      <c r="Z204">
        <v>0</v>
      </c>
      <c r="AA204">
        <v>-1</v>
      </c>
      <c r="AB204">
        <v>0</v>
      </c>
      <c r="AC204">
        <v>-1</v>
      </c>
      <c r="AD204">
        <v>0</v>
      </c>
      <c r="AE204">
        <v>0</v>
      </c>
      <c r="AF204">
        <v>0</v>
      </c>
      <c r="AG204">
        <v>1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-1</v>
      </c>
      <c r="AP204">
        <v>-1</v>
      </c>
      <c r="AQ204">
        <v>0</v>
      </c>
      <c r="AR204">
        <v>0</v>
      </c>
      <c r="AS204">
        <v>0</v>
      </c>
      <c r="AT204">
        <v>0</v>
      </c>
      <c r="AU204">
        <v>-1</v>
      </c>
      <c r="AV204">
        <v>0</v>
      </c>
      <c r="AW204">
        <v>0</v>
      </c>
      <c r="AX204">
        <v>0</v>
      </c>
      <c r="AY204">
        <v>0</v>
      </c>
      <c r="AZ204">
        <v>0</v>
      </c>
      <c r="BA204" t="s">
        <v>343</v>
      </c>
      <c r="BB204" t="s">
        <v>343</v>
      </c>
      <c r="BC204" t="s">
        <v>385</v>
      </c>
      <c r="BD204" t="s">
        <v>343</v>
      </c>
      <c r="BE204" t="s">
        <v>343</v>
      </c>
      <c r="BF204" t="s">
        <v>343</v>
      </c>
      <c r="BG204" t="s">
        <v>343</v>
      </c>
      <c r="BH204" t="s">
        <v>343</v>
      </c>
      <c r="BI204" t="s">
        <v>343</v>
      </c>
      <c r="BJ204" t="s">
        <v>343</v>
      </c>
      <c r="BK204" t="s">
        <v>343</v>
      </c>
      <c r="BL204" t="s">
        <v>343</v>
      </c>
      <c r="BM204" t="s">
        <v>343</v>
      </c>
      <c r="BN204" t="s">
        <v>343</v>
      </c>
      <c r="BO204" t="s">
        <v>343</v>
      </c>
      <c r="BP204" t="s">
        <v>343</v>
      </c>
      <c r="BQ204" t="s">
        <v>343</v>
      </c>
      <c r="BR204" t="s">
        <v>343</v>
      </c>
      <c r="BS204" t="s">
        <v>343</v>
      </c>
      <c r="BT204" t="s">
        <v>610</v>
      </c>
      <c r="BU204">
        <v>14.468999999999999</v>
      </c>
      <c r="BV204">
        <v>0.30810430599999999</v>
      </c>
      <c r="BW204">
        <v>0.59171484600000002</v>
      </c>
      <c r="BX204">
        <v>0</v>
      </c>
      <c r="BY204">
        <v>0</v>
      </c>
      <c r="BZ204">
        <v>98</v>
      </c>
      <c r="CA204">
        <v>0</v>
      </c>
      <c r="CB204">
        <v>0</v>
      </c>
      <c r="CC204">
        <v>0</v>
      </c>
      <c r="CD204">
        <v>0.79</v>
      </c>
      <c r="CE204">
        <v>2.0699999999999998</v>
      </c>
      <c r="CF204">
        <v>198</v>
      </c>
      <c r="CG204">
        <v>0.85858585899999995</v>
      </c>
      <c r="CH204">
        <v>58</v>
      </c>
      <c r="CI204">
        <v>60</v>
      </c>
      <c r="CJ204" t="s">
        <v>1003</v>
      </c>
      <c r="CK204" t="s">
        <v>1001</v>
      </c>
      <c r="CL204" t="s">
        <v>1014</v>
      </c>
      <c r="CM204" t="s">
        <v>1014</v>
      </c>
      <c r="CN204">
        <v>1</v>
      </c>
      <c r="CO204" t="s">
        <v>1021</v>
      </c>
      <c r="CP204" t="s">
        <v>1051</v>
      </c>
      <c r="CQ204" t="s">
        <v>1032</v>
      </c>
      <c r="CR204" t="s">
        <v>998</v>
      </c>
      <c r="CS204" t="s">
        <v>998</v>
      </c>
      <c r="CT204" t="s">
        <v>997</v>
      </c>
      <c r="CU204" t="s">
        <v>997</v>
      </c>
      <c r="CV204" t="s">
        <v>1050</v>
      </c>
      <c r="CW204" t="s">
        <v>1040</v>
      </c>
      <c r="CX204" t="s">
        <v>1004</v>
      </c>
      <c r="CY204" t="s">
        <v>993</v>
      </c>
      <c r="CZ204" t="s">
        <v>1007</v>
      </c>
      <c r="DA204">
        <v>1446</v>
      </c>
      <c r="DB204">
        <v>752</v>
      </c>
      <c r="DC204">
        <v>1</v>
      </c>
      <c r="DD204" t="s">
        <v>1004</v>
      </c>
      <c r="DE204" s="47">
        <v>3.9215686E-2</v>
      </c>
      <c r="DF204" s="47">
        <v>0.75490196099999995</v>
      </c>
      <c r="DG204" s="47">
        <v>0.96250000000000002</v>
      </c>
      <c r="DH204" t="s">
        <v>1148</v>
      </c>
    </row>
    <row r="205" spans="1:112" x14ac:dyDescent="0.25">
      <c r="A205" t="s">
        <v>609</v>
      </c>
      <c r="B205" t="s">
        <v>356</v>
      </c>
      <c r="C205" t="s">
        <v>355</v>
      </c>
      <c r="D205" t="s">
        <v>367</v>
      </c>
      <c r="E205" t="s">
        <v>366</v>
      </c>
      <c r="F205" s="42" t="s">
        <v>1101</v>
      </c>
      <c r="G205" t="s">
        <v>365</v>
      </c>
      <c r="H205" t="s">
        <v>379</v>
      </c>
      <c r="I205" t="s">
        <v>350</v>
      </c>
      <c r="J205" t="s">
        <v>378</v>
      </c>
      <c r="K205" t="s">
        <v>402</v>
      </c>
      <c r="L205">
        <v>0</v>
      </c>
      <c r="M205">
        <v>0</v>
      </c>
      <c r="N205">
        <v>-1</v>
      </c>
      <c r="O205">
        <v>-1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-1</v>
      </c>
      <c r="V205">
        <v>-1</v>
      </c>
      <c r="W205">
        <v>-1</v>
      </c>
      <c r="X205">
        <v>1</v>
      </c>
      <c r="Y205">
        <v>0</v>
      </c>
      <c r="Z205">
        <v>-1</v>
      </c>
      <c r="AA205">
        <v>-1</v>
      </c>
      <c r="AB205">
        <v>-1</v>
      </c>
      <c r="AC205">
        <v>-1</v>
      </c>
      <c r="AD205">
        <v>-1</v>
      </c>
      <c r="AE205">
        <v>-1</v>
      </c>
      <c r="AF205">
        <v>0</v>
      </c>
      <c r="AG205">
        <v>1</v>
      </c>
      <c r="AH205">
        <v>0</v>
      </c>
      <c r="AI205">
        <v>1</v>
      </c>
      <c r="AJ205">
        <v>-1</v>
      </c>
      <c r="AK205">
        <v>0</v>
      </c>
      <c r="AL205">
        <v>1</v>
      </c>
      <c r="AM205">
        <v>-1</v>
      </c>
      <c r="AN205">
        <v>-1</v>
      </c>
      <c r="AO205">
        <v>-1</v>
      </c>
      <c r="AP205">
        <v>-1</v>
      </c>
      <c r="AQ205">
        <v>-1</v>
      </c>
      <c r="AR205">
        <v>-1</v>
      </c>
      <c r="AS205">
        <v>-1</v>
      </c>
      <c r="AT205">
        <v>-1</v>
      </c>
      <c r="AU205">
        <v>0</v>
      </c>
      <c r="AV205">
        <v>-1</v>
      </c>
      <c r="AW205">
        <v>-1</v>
      </c>
      <c r="AX205">
        <v>1</v>
      </c>
      <c r="AY205">
        <v>1</v>
      </c>
      <c r="AZ205">
        <v>1</v>
      </c>
      <c r="BA205" t="s">
        <v>343</v>
      </c>
      <c r="BB205" t="s">
        <v>399</v>
      </c>
      <c r="BC205" t="s">
        <v>343</v>
      </c>
      <c r="BD205" t="s">
        <v>343</v>
      </c>
      <c r="BE205" t="s">
        <v>343</v>
      </c>
      <c r="BF205" t="s">
        <v>343</v>
      </c>
      <c r="BG205" t="s">
        <v>343</v>
      </c>
      <c r="BH205" t="s">
        <v>343</v>
      </c>
      <c r="BI205" t="s">
        <v>343</v>
      </c>
      <c r="BJ205" t="s">
        <v>343</v>
      </c>
      <c r="BK205" t="s">
        <v>343</v>
      </c>
      <c r="BL205" t="s">
        <v>343</v>
      </c>
      <c r="BM205" t="s">
        <v>343</v>
      </c>
      <c r="BN205" t="s">
        <v>343</v>
      </c>
      <c r="BO205" t="s">
        <v>343</v>
      </c>
      <c r="BP205" t="s">
        <v>343</v>
      </c>
      <c r="BQ205" t="s">
        <v>343</v>
      </c>
      <c r="BR205" t="s">
        <v>343</v>
      </c>
      <c r="BS205" t="s">
        <v>343</v>
      </c>
      <c r="BT205" t="s">
        <v>392</v>
      </c>
      <c r="BU205">
        <v>12.975</v>
      </c>
      <c r="BV205">
        <v>-1.8365309E-2</v>
      </c>
      <c r="BW205">
        <v>0.42681595100000003</v>
      </c>
      <c r="BX205">
        <v>0</v>
      </c>
      <c r="BY205">
        <v>0</v>
      </c>
      <c r="BZ205">
        <v>95</v>
      </c>
      <c r="CA205">
        <v>0</v>
      </c>
      <c r="CB205">
        <v>0</v>
      </c>
      <c r="CC205">
        <v>0</v>
      </c>
      <c r="CD205">
        <v>0.62</v>
      </c>
      <c r="CE205">
        <v>3.67</v>
      </c>
      <c r="CF205">
        <v>340</v>
      </c>
      <c r="CG205">
        <v>0.83529411799999997</v>
      </c>
      <c r="CH205">
        <v>34</v>
      </c>
      <c r="CI205">
        <v>53</v>
      </c>
      <c r="CJ205" t="s">
        <v>1006</v>
      </c>
      <c r="CK205" t="s">
        <v>1001</v>
      </c>
      <c r="CL205" t="s">
        <v>1005</v>
      </c>
      <c r="CM205" t="s">
        <v>1005</v>
      </c>
      <c r="CN205">
        <v>1.05</v>
      </c>
      <c r="CO205" t="s">
        <v>993</v>
      </c>
      <c r="CP205" t="s">
        <v>1012</v>
      </c>
      <c r="CQ205" t="s">
        <v>1012</v>
      </c>
      <c r="CR205" t="s">
        <v>998</v>
      </c>
      <c r="CS205" t="s">
        <v>998</v>
      </c>
      <c r="CT205" t="s">
        <v>997</v>
      </c>
      <c r="CU205" t="s">
        <v>997</v>
      </c>
      <c r="CV205" t="s">
        <v>1047</v>
      </c>
      <c r="CW205" t="s">
        <v>1026</v>
      </c>
      <c r="CX205" t="s">
        <v>1004</v>
      </c>
      <c r="CY205" t="s">
        <v>993</v>
      </c>
      <c r="CZ205" t="s">
        <v>992</v>
      </c>
      <c r="DA205">
        <v>7562</v>
      </c>
      <c r="DB205">
        <v>815</v>
      </c>
      <c r="DC205">
        <v>1</v>
      </c>
      <c r="DD205" t="s">
        <v>1004</v>
      </c>
      <c r="DE205" s="47">
        <v>0.103626943</v>
      </c>
      <c r="DF205" s="47">
        <v>0.72020725399999996</v>
      </c>
      <c r="DG205" s="47">
        <v>0.97202797200000002</v>
      </c>
      <c r="DH205" t="s">
        <v>1126</v>
      </c>
    </row>
    <row r="206" spans="1:112" x14ac:dyDescent="0.25">
      <c r="A206" t="s">
        <v>608</v>
      </c>
      <c r="B206" t="s">
        <v>356</v>
      </c>
      <c r="C206" t="s">
        <v>355</v>
      </c>
      <c r="D206" t="s">
        <v>367</v>
      </c>
      <c r="E206" t="s">
        <v>366</v>
      </c>
      <c r="F206" s="42" t="s">
        <v>1101</v>
      </c>
      <c r="G206" t="s">
        <v>365</v>
      </c>
      <c r="H206" t="s">
        <v>351</v>
      </c>
      <c r="I206" t="s">
        <v>350</v>
      </c>
      <c r="J206" t="s">
        <v>176</v>
      </c>
      <c r="K206" t="s">
        <v>408</v>
      </c>
      <c r="L206">
        <v>1</v>
      </c>
      <c r="M206">
        <v>0</v>
      </c>
      <c r="N206">
        <v>1</v>
      </c>
      <c r="O206">
        <v>1</v>
      </c>
      <c r="P206">
        <v>0</v>
      </c>
      <c r="Q206">
        <v>-1</v>
      </c>
      <c r="R206">
        <v>-1</v>
      </c>
      <c r="S206">
        <v>-1</v>
      </c>
      <c r="T206">
        <v>0</v>
      </c>
      <c r="U206">
        <v>0</v>
      </c>
      <c r="V206">
        <v>0</v>
      </c>
      <c r="W206">
        <v>0</v>
      </c>
      <c r="X206">
        <v>-1</v>
      </c>
      <c r="Y206">
        <v>1</v>
      </c>
      <c r="Z206">
        <v>1</v>
      </c>
      <c r="AA206">
        <v>0</v>
      </c>
      <c r="AB206">
        <v>0</v>
      </c>
      <c r="AC206">
        <v>-1</v>
      </c>
      <c r="AD206">
        <v>-1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-1</v>
      </c>
      <c r="AK206">
        <v>0</v>
      </c>
      <c r="AL206">
        <v>0</v>
      </c>
      <c r="AM206">
        <v>-1</v>
      </c>
      <c r="AN206">
        <v>-1</v>
      </c>
      <c r="AO206">
        <v>0</v>
      </c>
      <c r="AP206">
        <v>0</v>
      </c>
      <c r="AQ206">
        <v>0</v>
      </c>
      <c r="AR206">
        <v>0</v>
      </c>
      <c r="AS206">
        <v>-1</v>
      </c>
      <c r="AT206">
        <v>-1</v>
      </c>
      <c r="AU206">
        <v>0</v>
      </c>
      <c r="AV206">
        <v>0</v>
      </c>
      <c r="AW206">
        <v>1</v>
      </c>
      <c r="AX206">
        <v>-1</v>
      </c>
      <c r="AY206">
        <v>0</v>
      </c>
      <c r="AZ206">
        <v>0</v>
      </c>
      <c r="BA206" t="s">
        <v>343</v>
      </c>
      <c r="BB206" t="s">
        <v>607</v>
      </c>
      <c r="BC206" t="s">
        <v>343</v>
      </c>
      <c r="BD206" t="s">
        <v>343</v>
      </c>
      <c r="BE206" t="s">
        <v>343</v>
      </c>
      <c r="BF206" t="s">
        <v>343</v>
      </c>
      <c r="BG206" t="s">
        <v>343</v>
      </c>
      <c r="BH206" t="s">
        <v>343</v>
      </c>
      <c r="BI206" t="s">
        <v>343</v>
      </c>
      <c r="BJ206" t="s">
        <v>343</v>
      </c>
      <c r="BK206" t="s">
        <v>343</v>
      </c>
      <c r="BL206" t="s">
        <v>343</v>
      </c>
      <c r="BM206" t="s">
        <v>343</v>
      </c>
      <c r="BN206" t="s">
        <v>343</v>
      </c>
      <c r="BO206" t="s">
        <v>343</v>
      </c>
      <c r="BP206" t="s">
        <v>343</v>
      </c>
      <c r="BQ206" t="s">
        <v>343</v>
      </c>
      <c r="BR206" t="s">
        <v>343</v>
      </c>
      <c r="BS206" t="s">
        <v>606</v>
      </c>
      <c r="BT206" t="s">
        <v>398</v>
      </c>
      <c r="BU206">
        <v>1.0313000000000001</v>
      </c>
      <c r="BV206" t="s">
        <v>176</v>
      </c>
      <c r="BW206" t="s">
        <v>176</v>
      </c>
      <c r="BX206">
        <v>0</v>
      </c>
      <c r="BY206">
        <v>0</v>
      </c>
      <c r="BZ206">
        <v>95</v>
      </c>
      <c r="CA206">
        <v>2</v>
      </c>
      <c r="CB206">
        <v>2</v>
      </c>
      <c r="CC206">
        <v>4</v>
      </c>
      <c r="CD206">
        <v>0.81</v>
      </c>
      <c r="CE206">
        <v>2.02</v>
      </c>
      <c r="CF206">
        <v>338</v>
      </c>
      <c r="CG206">
        <v>0.81065088799999996</v>
      </c>
      <c r="CH206">
        <v>70</v>
      </c>
      <c r="CI206">
        <v>73</v>
      </c>
      <c r="CJ206" t="s">
        <v>1006</v>
      </c>
      <c r="CK206" t="s">
        <v>1001</v>
      </c>
      <c r="CL206" t="s">
        <v>1014</v>
      </c>
      <c r="CM206" t="s">
        <v>1014</v>
      </c>
      <c r="CN206">
        <v>3.1</v>
      </c>
      <c r="CO206" t="s">
        <v>1021</v>
      </c>
      <c r="CP206" t="s">
        <v>1020</v>
      </c>
      <c r="CQ206" t="s">
        <v>1019</v>
      </c>
      <c r="CR206" t="s">
        <v>1063</v>
      </c>
      <c r="CS206" t="s">
        <v>1010</v>
      </c>
      <c r="CT206" t="s">
        <v>997</v>
      </c>
      <c r="CU206" t="s">
        <v>997</v>
      </c>
      <c r="CV206" t="s">
        <v>1016</v>
      </c>
      <c r="CW206" t="s">
        <v>1008</v>
      </c>
      <c r="CX206" t="s">
        <v>1004</v>
      </c>
      <c r="CY206" t="s">
        <v>993</v>
      </c>
      <c r="CZ206" t="s">
        <v>1007</v>
      </c>
      <c r="DA206">
        <v>1315</v>
      </c>
      <c r="DB206">
        <v>632</v>
      </c>
      <c r="DC206">
        <v>1</v>
      </c>
      <c r="DD206" t="s">
        <v>1004</v>
      </c>
      <c r="DE206" s="47">
        <v>5.4216867000000002E-2</v>
      </c>
      <c r="DF206" s="47">
        <v>0.69879518100000004</v>
      </c>
      <c r="DG206" s="47">
        <v>0.97478991599999998</v>
      </c>
      <c r="DH206" t="s">
        <v>1126</v>
      </c>
    </row>
    <row r="207" spans="1:112" x14ac:dyDescent="0.25">
      <c r="A207" t="s">
        <v>181</v>
      </c>
      <c r="B207" t="s">
        <v>356</v>
      </c>
      <c r="C207" t="s">
        <v>368</v>
      </c>
      <c r="D207" t="s">
        <v>367</v>
      </c>
      <c r="E207" t="s">
        <v>366</v>
      </c>
      <c r="F207" s="42" t="s">
        <v>1101</v>
      </c>
      <c r="G207" t="s">
        <v>365</v>
      </c>
      <c r="H207" t="s">
        <v>364</v>
      </c>
      <c r="I207" t="s">
        <v>363</v>
      </c>
      <c r="J207" t="s">
        <v>362</v>
      </c>
      <c r="K207" t="s">
        <v>386</v>
      </c>
      <c r="L207">
        <v>1</v>
      </c>
      <c r="M207">
        <v>0</v>
      </c>
      <c r="N207">
        <v>1</v>
      </c>
      <c r="O207">
        <v>1</v>
      </c>
      <c r="P207">
        <v>0</v>
      </c>
      <c r="Q207">
        <v>1</v>
      </c>
      <c r="R207">
        <v>1</v>
      </c>
      <c r="S207">
        <v>1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1</v>
      </c>
      <c r="AA207">
        <v>-1</v>
      </c>
      <c r="AB207">
        <v>0</v>
      </c>
      <c r="AC207">
        <v>-1</v>
      </c>
      <c r="AD207">
        <v>-1</v>
      </c>
      <c r="AE207">
        <v>0</v>
      </c>
      <c r="AF207">
        <v>1</v>
      </c>
      <c r="AG207">
        <v>1</v>
      </c>
      <c r="AH207">
        <v>0</v>
      </c>
      <c r="AI207">
        <v>1</v>
      </c>
      <c r="AJ207">
        <v>-1</v>
      </c>
      <c r="AK207">
        <v>1</v>
      </c>
      <c r="AL207">
        <v>0</v>
      </c>
      <c r="AM207">
        <v>-1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1</v>
      </c>
      <c r="AT207">
        <v>-1</v>
      </c>
      <c r="AU207">
        <v>0</v>
      </c>
      <c r="AV207">
        <v>0</v>
      </c>
      <c r="AW207">
        <v>1</v>
      </c>
      <c r="AX207">
        <v>1</v>
      </c>
      <c r="AY207">
        <v>0</v>
      </c>
      <c r="AZ207">
        <v>-1</v>
      </c>
      <c r="BA207" t="s">
        <v>343</v>
      </c>
      <c r="BB207" t="s">
        <v>343</v>
      </c>
      <c r="BC207" t="s">
        <v>343</v>
      </c>
      <c r="BD207" t="s">
        <v>343</v>
      </c>
      <c r="BE207" t="s">
        <v>343</v>
      </c>
      <c r="BF207" t="s">
        <v>343</v>
      </c>
      <c r="BG207" t="s">
        <v>343</v>
      </c>
      <c r="BH207" t="s">
        <v>343</v>
      </c>
      <c r="BI207" t="s">
        <v>343</v>
      </c>
      <c r="BJ207" t="s">
        <v>343</v>
      </c>
      <c r="BK207" t="s">
        <v>343</v>
      </c>
      <c r="BL207" t="s">
        <v>343</v>
      </c>
      <c r="BM207" t="s">
        <v>343</v>
      </c>
      <c r="BN207" t="s">
        <v>343</v>
      </c>
      <c r="BO207" t="s">
        <v>343</v>
      </c>
      <c r="BP207" t="s">
        <v>343</v>
      </c>
      <c r="BQ207" t="s">
        <v>343</v>
      </c>
      <c r="BR207" t="s">
        <v>343</v>
      </c>
      <c r="BS207" t="s">
        <v>343</v>
      </c>
      <c r="BT207" t="s">
        <v>176</v>
      </c>
      <c r="BU207">
        <v>17.329499999999999</v>
      </c>
      <c r="BV207">
        <v>0.70848041299999998</v>
      </c>
      <c r="BW207">
        <v>1.3932840719999999</v>
      </c>
      <c r="BX207">
        <v>0</v>
      </c>
      <c r="BY207">
        <v>0</v>
      </c>
      <c r="BZ207">
        <v>20</v>
      </c>
      <c r="CA207">
        <v>3</v>
      </c>
      <c r="CB207">
        <v>3</v>
      </c>
      <c r="CC207">
        <v>6</v>
      </c>
      <c r="CD207">
        <v>0.26</v>
      </c>
      <c r="CE207">
        <v>2.36</v>
      </c>
      <c r="CF207">
        <v>6306</v>
      </c>
      <c r="CG207">
        <v>0.94941325700000001</v>
      </c>
      <c r="CH207">
        <v>61</v>
      </c>
      <c r="CI207">
        <v>68</v>
      </c>
      <c r="CJ207" t="s">
        <v>1003</v>
      </c>
      <c r="CK207" t="s">
        <v>1001</v>
      </c>
      <c r="CL207" t="s">
        <v>1014</v>
      </c>
      <c r="CM207" t="s">
        <v>1014</v>
      </c>
      <c r="CN207">
        <v>1.25</v>
      </c>
      <c r="CO207" t="s">
        <v>1021</v>
      </c>
      <c r="CP207" t="s">
        <v>1042</v>
      </c>
      <c r="CQ207" t="s">
        <v>1012</v>
      </c>
      <c r="CR207" t="s">
        <v>998</v>
      </c>
      <c r="CS207" t="s">
        <v>998</v>
      </c>
      <c r="CT207" t="s">
        <v>997</v>
      </c>
      <c r="CU207" t="s">
        <v>997</v>
      </c>
      <c r="CV207" t="s">
        <v>1041</v>
      </c>
      <c r="CW207" t="s">
        <v>1040</v>
      </c>
      <c r="CX207" t="s">
        <v>1004</v>
      </c>
      <c r="CY207" t="s">
        <v>993</v>
      </c>
      <c r="CZ207" t="s">
        <v>992</v>
      </c>
      <c r="DA207">
        <v>3150</v>
      </c>
      <c r="DB207">
        <v>885</v>
      </c>
      <c r="DC207">
        <v>0</v>
      </c>
      <c r="DD207" t="s">
        <v>1004</v>
      </c>
      <c r="DE207" s="47">
        <v>3.2851115E-2</v>
      </c>
      <c r="DF207" s="47">
        <v>0.89150090400000004</v>
      </c>
      <c r="DG207" s="47">
        <v>0.99898682900000002</v>
      </c>
      <c r="DH207" t="s">
        <v>1129</v>
      </c>
    </row>
    <row r="208" spans="1:112" x14ac:dyDescent="0.25">
      <c r="A208" t="s">
        <v>212</v>
      </c>
      <c r="B208" t="s">
        <v>356</v>
      </c>
      <c r="C208" t="s">
        <v>374</v>
      </c>
      <c r="D208" t="s">
        <v>367</v>
      </c>
      <c r="E208" t="s">
        <v>366</v>
      </c>
      <c r="F208" s="42" t="s">
        <v>1101</v>
      </c>
      <c r="G208" t="s">
        <v>380</v>
      </c>
      <c r="H208" t="s">
        <v>351</v>
      </c>
      <c r="I208" t="s">
        <v>387</v>
      </c>
      <c r="J208" t="s">
        <v>378</v>
      </c>
      <c r="K208" t="s">
        <v>373</v>
      </c>
      <c r="L208">
        <v>0</v>
      </c>
      <c r="M208">
        <v>0</v>
      </c>
      <c r="N208">
        <v>1</v>
      </c>
      <c r="O208">
        <v>-1</v>
      </c>
      <c r="P208">
        <v>0</v>
      </c>
      <c r="Q208">
        <v>-1</v>
      </c>
      <c r="R208">
        <v>-1</v>
      </c>
      <c r="S208">
        <v>-1</v>
      </c>
      <c r="T208">
        <v>0</v>
      </c>
      <c r="U208">
        <v>0</v>
      </c>
      <c r="V208">
        <v>2</v>
      </c>
      <c r="W208">
        <v>2</v>
      </c>
      <c r="X208">
        <v>1</v>
      </c>
      <c r="Y208">
        <v>1</v>
      </c>
      <c r="Z208">
        <v>-1</v>
      </c>
      <c r="AA208">
        <v>-1</v>
      </c>
      <c r="AB208">
        <v>0</v>
      </c>
      <c r="AC208">
        <v>-1</v>
      </c>
      <c r="AD208">
        <v>0</v>
      </c>
      <c r="AE208">
        <v>1</v>
      </c>
      <c r="AF208">
        <v>-1</v>
      </c>
      <c r="AG208">
        <v>1</v>
      </c>
      <c r="AH208">
        <v>-1</v>
      </c>
      <c r="AI208">
        <v>1</v>
      </c>
      <c r="AJ208">
        <v>-1</v>
      </c>
      <c r="AK208">
        <v>-1</v>
      </c>
      <c r="AL208">
        <v>0</v>
      </c>
      <c r="AM208">
        <v>1</v>
      </c>
      <c r="AN208">
        <v>1</v>
      </c>
      <c r="AO208">
        <v>-1</v>
      </c>
      <c r="AP208">
        <v>-1</v>
      </c>
      <c r="AQ208">
        <v>-1</v>
      </c>
      <c r="AR208">
        <v>0</v>
      </c>
      <c r="AS208">
        <v>-1</v>
      </c>
      <c r="AT208">
        <v>-1</v>
      </c>
      <c r="AU208">
        <v>-1</v>
      </c>
      <c r="AV208">
        <v>1</v>
      </c>
      <c r="AW208">
        <v>1</v>
      </c>
      <c r="AX208">
        <v>1</v>
      </c>
      <c r="AY208">
        <v>1</v>
      </c>
      <c r="AZ208">
        <v>0</v>
      </c>
      <c r="BA208" t="s">
        <v>343</v>
      </c>
      <c r="BB208" t="s">
        <v>343</v>
      </c>
      <c r="BC208" t="s">
        <v>343</v>
      </c>
      <c r="BD208" t="s">
        <v>343</v>
      </c>
      <c r="BE208" t="s">
        <v>343</v>
      </c>
      <c r="BF208" t="s">
        <v>605</v>
      </c>
      <c r="BG208" t="s">
        <v>343</v>
      </c>
      <c r="BH208" t="s">
        <v>343</v>
      </c>
      <c r="BI208" t="s">
        <v>343</v>
      </c>
      <c r="BJ208" t="s">
        <v>343</v>
      </c>
      <c r="BK208" t="s">
        <v>343</v>
      </c>
      <c r="BL208" t="s">
        <v>343</v>
      </c>
      <c r="BM208" t="s">
        <v>343</v>
      </c>
      <c r="BN208" t="s">
        <v>343</v>
      </c>
      <c r="BO208" t="s">
        <v>343</v>
      </c>
      <c r="BP208" t="s">
        <v>343</v>
      </c>
      <c r="BQ208" t="s">
        <v>343</v>
      </c>
      <c r="BR208" t="s">
        <v>343</v>
      </c>
      <c r="BS208" t="s">
        <v>343</v>
      </c>
      <c r="BT208" t="s">
        <v>392</v>
      </c>
      <c r="BU208">
        <v>120.7397</v>
      </c>
      <c r="BV208">
        <v>-0.227094715</v>
      </c>
      <c r="BW208">
        <v>0.18249369100000001</v>
      </c>
      <c r="BX208">
        <v>0</v>
      </c>
      <c r="BY208">
        <v>0</v>
      </c>
      <c r="BZ208">
        <v>70</v>
      </c>
      <c r="CA208">
        <v>2</v>
      </c>
      <c r="CB208">
        <v>2</v>
      </c>
      <c r="CC208">
        <v>4</v>
      </c>
      <c r="CD208">
        <v>0.81</v>
      </c>
      <c r="CE208">
        <v>3</v>
      </c>
      <c r="CF208">
        <v>3541</v>
      </c>
      <c r="CG208">
        <v>0.93702344000000004</v>
      </c>
      <c r="CH208">
        <v>72</v>
      </c>
      <c r="CI208">
        <v>82</v>
      </c>
      <c r="CJ208" t="s">
        <v>1003</v>
      </c>
      <c r="CK208" t="s">
        <v>1001</v>
      </c>
      <c r="CL208" t="s">
        <v>1005</v>
      </c>
      <c r="CM208" t="s">
        <v>1005</v>
      </c>
      <c r="CN208">
        <v>1.8</v>
      </c>
      <c r="CO208" t="s">
        <v>1021</v>
      </c>
      <c r="CP208" t="s">
        <v>1042</v>
      </c>
      <c r="CQ208" t="s">
        <v>1012</v>
      </c>
      <c r="CR208" t="s">
        <v>998</v>
      </c>
      <c r="CS208" t="s">
        <v>998</v>
      </c>
      <c r="CT208" t="s">
        <v>997</v>
      </c>
      <c r="CU208" t="s">
        <v>997</v>
      </c>
      <c r="CV208" t="s">
        <v>1041</v>
      </c>
      <c r="CW208" t="s">
        <v>1040</v>
      </c>
      <c r="CX208" t="s">
        <v>1004</v>
      </c>
      <c r="CY208" t="s">
        <v>993</v>
      </c>
      <c r="CZ208" t="s">
        <v>992</v>
      </c>
      <c r="DA208">
        <v>4150</v>
      </c>
      <c r="DB208">
        <v>788</v>
      </c>
      <c r="DC208">
        <v>0</v>
      </c>
      <c r="DD208" t="s">
        <v>1004</v>
      </c>
      <c r="DE208" s="47">
        <v>5.28E-2</v>
      </c>
      <c r="DF208" s="47">
        <v>0.86133333300000003</v>
      </c>
      <c r="DG208" s="47">
        <v>0.99384615399999998</v>
      </c>
      <c r="DH208" t="s">
        <v>1127</v>
      </c>
    </row>
    <row r="209" spans="1:112" x14ac:dyDescent="0.25">
      <c r="A209" t="s">
        <v>604</v>
      </c>
      <c r="B209" t="s">
        <v>356</v>
      </c>
      <c r="C209" t="s">
        <v>374</v>
      </c>
      <c r="D209" t="s">
        <v>367</v>
      </c>
      <c r="E209" t="s">
        <v>366</v>
      </c>
      <c r="F209" s="42" t="s">
        <v>1101</v>
      </c>
      <c r="G209" t="s">
        <v>352</v>
      </c>
      <c r="H209" t="s">
        <v>359</v>
      </c>
      <c r="I209" t="s">
        <v>350</v>
      </c>
      <c r="J209" t="s">
        <v>378</v>
      </c>
      <c r="K209" t="s">
        <v>373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-1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1</v>
      </c>
      <c r="AZ209">
        <v>0</v>
      </c>
      <c r="BA209" t="s">
        <v>343</v>
      </c>
      <c r="BB209" t="s">
        <v>343</v>
      </c>
      <c r="BC209" t="s">
        <v>343</v>
      </c>
      <c r="BD209" t="s">
        <v>343</v>
      </c>
      <c r="BE209" t="s">
        <v>343</v>
      </c>
      <c r="BF209" t="s">
        <v>603</v>
      </c>
      <c r="BG209" t="s">
        <v>343</v>
      </c>
      <c r="BH209" t="s">
        <v>343</v>
      </c>
      <c r="BI209" t="s">
        <v>343</v>
      </c>
      <c r="BJ209" t="s">
        <v>343</v>
      </c>
      <c r="BK209" t="s">
        <v>343</v>
      </c>
      <c r="BL209" t="s">
        <v>343</v>
      </c>
      <c r="BM209" t="s">
        <v>602</v>
      </c>
      <c r="BN209" t="s">
        <v>343</v>
      </c>
      <c r="BO209" t="s">
        <v>343</v>
      </c>
      <c r="BP209" t="s">
        <v>343</v>
      </c>
      <c r="BQ209" t="s">
        <v>343</v>
      </c>
      <c r="BR209" t="s">
        <v>601</v>
      </c>
      <c r="BS209" t="s">
        <v>343</v>
      </c>
      <c r="BT209" t="s">
        <v>398</v>
      </c>
      <c r="BU209">
        <v>3.6924000000000001</v>
      </c>
      <c r="BV209">
        <v>-0.71039355000000004</v>
      </c>
      <c r="BW209">
        <v>-0.30017409900000003</v>
      </c>
      <c r="BX209">
        <v>0</v>
      </c>
      <c r="BY209">
        <v>0</v>
      </c>
      <c r="BZ209">
        <v>95</v>
      </c>
      <c r="CA209">
        <v>1</v>
      </c>
      <c r="CB209">
        <v>1</v>
      </c>
      <c r="CC209">
        <v>2</v>
      </c>
      <c r="CD209">
        <v>0.89</v>
      </c>
      <c r="CE209">
        <v>2.0299999999999998</v>
      </c>
      <c r="CF209">
        <v>1104</v>
      </c>
      <c r="CG209">
        <v>0.869565217</v>
      </c>
      <c r="CH209">
        <v>45</v>
      </c>
      <c r="CI209">
        <v>48</v>
      </c>
      <c r="CJ209" t="s">
        <v>1003</v>
      </c>
      <c r="CK209" t="s">
        <v>1001</v>
      </c>
      <c r="CL209" t="s">
        <v>1014</v>
      </c>
      <c r="CM209" t="s">
        <v>1014</v>
      </c>
      <c r="CN209">
        <v>1.5</v>
      </c>
      <c r="CO209" t="s">
        <v>1021</v>
      </c>
      <c r="CP209" t="s">
        <v>1042</v>
      </c>
      <c r="CQ209" t="s">
        <v>1012</v>
      </c>
      <c r="CR209" t="s">
        <v>998</v>
      </c>
      <c r="CS209" t="s">
        <v>998</v>
      </c>
      <c r="CT209" t="s">
        <v>997</v>
      </c>
      <c r="CU209" t="s">
        <v>997</v>
      </c>
      <c r="CV209" t="s">
        <v>1041</v>
      </c>
      <c r="CW209" t="s">
        <v>1040</v>
      </c>
      <c r="CX209" t="s">
        <v>1004</v>
      </c>
      <c r="CY209" t="s">
        <v>993</v>
      </c>
      <c r="CZ209" t="s">
        <v>992</v>
      </c>
      <c r="DA209">
        <v>1265</v>
      </c>
      <c r="DB209">
        <v>679</v>
      </c>
      <c r="DC209">
        <v>0</v>
      </c>
      <c r="DD209" t="s">
        <v>1004</v>
      </c>
      <c r="DE209" s="47">
        <v>7.7049179999999995E-2</v>
      </c>
      <c r="DF209" s="47">
        <v>0.79180327900000003</v>
      </c>
      <c r="DG209" s="47">
        <v>0.99178644800000004</v>
      </c>
      <c r="DH209" t="s">
        <v>1149</v>
      </c>
    </row>
    <row r="210" spans="1:112" x14ac:dyDescent="0.25">
      <c r="A210" t="s">
        <v>600</v>
      </c>
      <c r="B210" t="s">
        <v>356</v>
      </c>
      <c r="C210" t="s">
        <v>388</v>
      </c>
      <c r="D210" t="s">
        <v>367</v>
      </c>
      <c r="E210" t="s">
        <v>381</v>
      </c>
      <c r="F210" s="42" t="s">
        <v>1101</v>
      </c>
      <c r="G210" t="s">
        <v>365</v>
      </c>
      <c r="H210" t="s">
        <v>359</v>
      </c>
      <c r="I210" t="s">
        <v>350</v>
      </c>
      <c r="J210" t="s">
        <v>349</v>
      </c>
      <c r="K210" t="s">
        <v>386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0</v>
      </c>
      <c r="R210">
        <v>0</v>
      </c>
      <c r="S210">
        <v>0</v>
      </c>
      <c r="T210">
        <v>-1</v>
      </c>
      <c r="U210">
        <v>-1</v>
      </c>
      <c r="V210">
        <v>-1</v>
      </c>
      <c r="W210">
        <v>-1</v>
      </c>
      <c r="X210">
        <v>-1</v>
      </c>
      <c r="Y210">
        <v>1</v>
      </c>
      <c r="Z210">
        <v>1</v>
      </c>
      <c r="AA210">
        <v>0</v>
      </c>
      <c r="AB210">
        <v>-1</v>
      </c>
      <c r="AC210">
        <v>-1</v>
      </c>
      <c r="AD210">
        <v>-1</v>
      </c>
      <c r="AE210">
        <v>-1</v>
      </c>
      <c r="AF210">
        <v>1</v>
      </c>
      <c r="AG210">
        <v>-1</v>
      </c>
      <c r="AH210">
        <v>1</v>
      </c>
      <c r="AI210">
        <v>1</v>
      </c>
      <c r="AJ210">
        <v>0</v>
      </c>
      <c r="AK210">
        <v>1</v>
      </c>
      <c r="AL210">
        <v>1</v>
      </c>
      <c r="AM210">
        <v>0</v>
      </c>
      <c r="AN210">
        <v>-1</v>
      </c>
      <c r="AO210">
        <v>-1</v>
      </c>
      <c r="AP210">
        <v>-1</v>
      </c>
      <c r="AQ210">
        <v>-1</v>
      </c>
      <c r="AR210">
        <v>-1</v>
      </c>
      <c r="AS210">
        <v>0</v>
      </c>
      <c r="AT210">
        <v>0</v>
      </c>
      <c r="AU210">
        <v>1</v>
      </c>
      <c r="AV210">
        <v>0</v>
      </c>
      <c r="AW210">
        <v>1</v>
      </c>
      <c r="AX210">
        <v>0</v>
      </c>
      <c r="AY210">
        <v>1</v>
      </c>
      <c r="AZ210">
        <v>1</v>
      </c>
      <c r="BA210" t="s">
        <v>343</v>
      </c>
      <c r="BB210" t="s">
        <v>343</v>
      </c>
      <c r="BC210" t="s">
        <v>599</v>
      </c>
      <c r="BD210" t="s">
        <v>343</v>
      </c>
      <c r="BE210" t="s">
        <v>343</v>
      </c>
      <c r="BF210" t="s">
        <v>343</v>
      </c>
      <c r="BG210" t="s">
        <v>343</v>
      </c>
      <c r="BH210" t="s">
        <v>343</v>
      </c>
      <c r="BI210" t="s">
        <v>343</v>
      </c>
      <c r="BJ210" t="s">
        <v>343</v>
      </c>
      <c r="BK210" t="s">
        <v>343</v>
      </c>
      <c r="BL210" t="s">
        <v>598</v>
      </c>
      <c r="BM210" t="s">
        <v>343</v>
      </c>
      <c r="BN210" t="s">
        <v>497</v>
      </c>
      <c r="BO210" t="s">
        <v>343</v>
      </c>
      <c r="BP210" t="s">
        <v>343</v>
      </c>
      <c r="BQ210" t="s">
        <v>343</v>
      </c>
      <c r="BR210" t="s">
        <v>343</v>
      </c>
      <c r="BS210" t="s">
        <v>597</v>
      </c>
      <c r="BT210" t="s">
        <v>176</v>
      </c>
      <c r="BU210">
        <v>5.8125</v>
      </c>
      <c r="BV210">
        <v>0.40535467400000003</v>
      </c>
      <c r="BW210">
        <v>1.0853640760000001</v>
      </c>
      <c r="BX210">
        <v>1</v>
      </c>
      <c r="BY210">
        <v>10</v>
      </c>
      <c r="BZ210">
        <v>90</v>
      </c>
      <c r="CA210">
        <v>1</v>
      </c>
      <c r="CB210">
        <v>1</v>
      </c>
      <c r="CC210">
        <v>2</v>
      </c>
      <c r="CD210">
        <v>0.28999999999999998</v>
      </c>
      <c r="CE210">
        <v>2.87</v>
      </c>
      <c r="CF210">
        <v>838</v>
      </c>
      <c r="CG210">
        <v>0.90453460600000002</v>
      </c>
      <c r="CH210">
        <v>71</v>
      </c>
      <c r="CI210">
        <v>76</v>
      </c>
      <c r="CJ210" t="s">
        <v>1003</v>
      </c>
      <c r="CK210" t="s">
        <v>1001</v>
      </c>
      <c r="CL210" t="s">
        <v>1005</v>
      </c>
      <c r="CM210" t="s">
        <v>1005</v>
      </c>
      <c r="CN210">
        <v>0.5</v>
      </c>
      <c r="CO210" t="s">
        <v>1021</v>
      </c>
      <c r="CP210" t="s">
        <v>1053</v>
      </c>
      <c r="CQ210" t="s">
        <v>1032</v>
      </c>
      <c r="CR210" t="s">
        <v>998</v>
      </c>
      <c r="CS210" t="s">
        <v>998</v>
      </c>
      <c r="CT210" t="s">
        <v>997</v>
      </c>
      <c r="CU210" t="s">
        <v>997</v>
      </c>
      <c r="CV210" t="s">
        <v>1041</v>
      </c>
      <c r="CW210" t="s">
        <v>1040</v>
      </c>
      <c r="CX210" t="s">
        <v>1015</v>
      </c>
      <c r="CY210" t="s">
        <v>993</v>
      </c>
      <c r="CZ210" t="s">
        <v>992</v>
      </c>
      <c r="DA210">
        <v>1620</v>
      </c>
      <c r="DB210">
        <v>134</v>
      </c>
      <c r="DC210">
        <v>0</v>
      </c>
      <c r="DD210" t="s">
        <v>1015</v>
      </c>
      <c r="DE210" s="47">
        <v>3.3632286999999997E-2</v>
      </c>
      <c r="DF210" s="47">
        <v>0.84753363199999998</v>
      </c>
      <c r="DG210" s="47">
        <v>0.98952879599999999</v>
      </c>
      <c r="DH210" t="s">
        <v>1129</v>
      </c>
    </row>
    <row r="211" spans="1:112" x14ac:dyDescent="0.25">
      <c r="A211" t="s">
        <v>596</v>
      </c>
      <c r="B211" t="s">
        <v>356</v>
      </c>
      <c r="C211" t="s">
        <v>355</v>
      </c>
      <c r="D211" t="s">
        <v>367</v>
      </c>
      <c r="E211" t="s">
        <v>366</v>
      </c>
      <c r="F211" s="42" t="s">
        <v>1101</v>
      </c>
      <c r="G211" t="s">
        <v>365</v>
      </c>
      <c r="H211" t="s">
        <v>364</v>
      </c>
      <c r="I211" t="s">
        <v>350</v>
      </c>
      <c r="J211" t="s">
        <v>362</v>
      </c>
      <c r="K211" t="s">
        <v>408</v>
      </c>
      <c r="L211">
        <v>1</v>
      </c>
      <c r="M211">
        <v>0</v>
      </c>
      <c r="N211">
        <v>1</v>
      </c>
      <c r="O211">
        <v>0</v>
      </c>
      <c r="P211">
        <v>-1</v>
      </c>
      <c r="Q211">
        <v>1</v>
      </c>
      <c r="R211">
        <v>1</v>
      </c>
      <c r="S211">
        <v>1</v>
      </c>
      <c r="T211">
        <v>1</v>
      </c>
      <c r="U211">
        <v>0</v>
      </c>
      <c r="V211">
        <v>-1</v>
      </c>
      <c r="W211">
        <v>-1</v>
      </c>
      <c r="X211">
        <v>1</v>
      </c>
      <c r="Y211">
        <v>1</v>
      </c>
      <c r="Z211">
        <v>0</v>
      </c>
      <c r="AA211">
        <v>-1</v>
      </c>
      <c r="AB211">
        <v>-1</v>
      </c>
      <c r="AC211">
        <v>-1</v>
      </c>
      <c r="AD211">
        <v>-1</v>
      </c>
      <c r="AE211">
        <v>-1</v>
      </c>
      <c r="AF211">
        <v>0</v>
      </c>
      <c r="AG211">
        <v>1</v>
      </c>
      <c r="AH211">
        <v>0</v>
      </c>
      <c r="AI211">
        <v>1</v>
      </c>
      <c r="AJ211">
        <v>-1</v>
      </c>
      <c r="AK211">
        <v>0</v>
      </c>
      <c r="AL211">
        <v>-1</v>
      </c>
      <c r="AM211">
        <v>1</v>
      </c>
      <c r="AN211">
        <v>-1</v>
      </c>
      <c r="AO211">
        <v>0</v>
      </c>
      <c r="AP211">
        <v>0</v>
      </c>
      <c r="AQ211">
        <v>-1</v>
      </c>
      <c r="AR211">
        <v>1</v>
      </c>
      <c r="AS211">
        <v>0</v>
      </c>
      <c r="AT211">
        <v>-1</v>
      </c>
      <c r="AU211">
        <v>-1</v>
      </c>
      <c r="AV211">
        <v>1</v>
      </c>
      <c r="AW211">
        <v>1</v>
      </c>
      <c r="AX211">
        <v>0</v>
      </c>
      <c r="AY211">
        <v>1</v>
      </c>
      <c r="AZ211">
        <v>1</v>
      </c>
      <c r="BA211" t="s">
        <v>343</v>
      </c>
      <c r="BB211" t="s">
        <v>595</v>
      </c>
      <c r="BC211" t="s">
        <v>343</v>
      </c>
      <c r="BD211" t="s">
        <v>343</v>
      </c>
      <c r="BE211" t="s">
        <v>343</v>
      </c>
      <c r="BF211" t="s">
        <v>343</v>
      </c>
      <c r="BG211" t="s">
        <v>343</v>
      </c>
      <c r="BH211" t="s">
        <v>343</v>
      </c>
      <c r="BI211" t="s">
        <v>343</v>
      </c>
      <c r="BJ211" t="s">
        <v>343</v>
      </c>
      <c r="BK211" t="s">
        <v>343</v>
      </c>
      <c r="BL211" t="s">
        <v>594</v>
      </c>
      <c r="BM211" t="s">
        <v>343</v>
      </c>
      <c r="BN211" t="s">
        <v>343</v>
      </c>
      <c r="BO211" t="s">
        <v>343</v>
      </c>
      <c r="BP211" t="s">
        <v>343</v>
      </c>
      <c r="BQ211" t="s">
        <v>343</v>
      </c>
      <c r="BR211" t="s">
        <v>343</v>
      </c>
      <c r="BS211" t="s">
        <v>593</v>
      </c>
      <c r="BT211" t="s">
        <v>176</v>
      </c>
      <c r="BU211">
        <v>15.469200000000001</v>
      </c>
      <c r="BV211">
        <v>0.75186210600000003</v>
      </c>
      <c r="BW211">
        <v>0.38322271600000002</v>
      </c>
      <c r="BX211">
        <v>0</v>
      </c>
      <c r="BY211">
        <v>0</v>
      </c>
      <c r="BZ211">
        <v>80</v>
      </c>
      <c r="CA211">
        <v>2</v>
      </c>
      <c r="CB211">
        <v>3</v>
      </c>
      <c r="CC211">
        <v>5</v>
      </c>
      <c r="CD211">
        <v>0.31</v>
      </c>
      <c r="CE211">
        <v>1.81</v>
      </c>
      <c r="CF211">
        <v>2215</v>
      </c>
      <c r="CG211">
        <v>0.90428893899999996</v>
      </c>
      <c r="CH211">
        <v>47</v>
      </c>
      <c r="CI211">
        <v>47</v>
      </c>
      <c r="CJ211" t="s">
        <v>1003</v>
      </c>
      <c r="CK211" t="s">
        <v>1021</v>
      </c>
      <c r="CL211" t="s">
        <v>1026</v>
      </c>
      <c r="CM211" t="s">
        <v>1027</v>
      </c>
      <c r="CN211" t="s">
        <v>1026</v>
      </c>
      <c r="CO211" t="s">
        <v>1026</v>
      </c>
      <c r="CP211" t="s">
        <v>1025</v>
      </c>
      <c r="CQ211" t="s">
        <v>1025</v>
      </c>
      <c r="CR211" t="s">
        <v>993</v>
      </c>
      <c r="CS211" t="s">
        <v>993</v>
      </c>
      <c r="CT211" t="s">
        <v>993</v>
      </c>
      <c r="CU211" t="s">
        <v>993</v>
      </c>
      <c r="CV211" t="s">
        <v>1060</v>
      </c>
      <c r="CW211" t="s">
        <v>1026</v>
      </c>
      <c r="CX211" t="s">
        <v>1004</v>
      </c>
      <c r="CY211" t="s">
        <v>993</v>
      </c>
      <c r="CZ211" t="s">
        <v>992</v>
      </c>
      <c r="DA211">
        <v>3781</v>
      </c>
      <c r="DB211">
        <v>3752</v>
      </c>
      <c r="DC211">
        <v>0</v>
      </c>
      <c r="DD211" t="s">
        <v>1004</v>
      </c>
      <c r="DE211" s="47">
        <v>3.6333609000000003E-2</v>
      </c>
      <c r="DF211" s="47">
        <v>0.83402147000000004</v>
      </c>
      <c r="DG211" s="47">
        <v>1</v>
      </c>
      <c r="DH211" t="s">
        <v>1129</v>
      </c>
    </row>
    <row r="212" spans="1:112" x14ac:dyDescent="0.25">
      <c r="A212" t="s">
        <v>592</v>
      </c>
      <c r="B212" t="s">
        <v>356</v>
      </c>
      <c r="C212" t="s">
        <v>355</v>
      </c>
      <c r="D212" t="s">
        <v>367</v>
      </c>
      <c r="E212" t="s">
        <v>366</v>
      </c>
      <c r="F212" s="42" t="s">
        <v>1101</v>
      </c>
      <c r="G212" t="s">
        <v>380</v>
      </c>
      <c r="H212" t="s">
        <v>359</v>
      </c>
      <c r="I212" t="s">
        <v>363</v>
      </c>
      <c r="J212" t="s">
        <v>362</v>
      </c>
      <c r="K212" t="s">
        <v>361</v>
      </c>
      <c r="L212">
        <v>0</v>
      </c>
      <c r="M212">
        <v>0</v>
      </c>
      <c r="N212">
        <v>2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-1</v>
      </c>
      <c r="V212">
        <v>0</v>
      </c>
      <c r="W212">
        <v>0</v>
      </c>
      <c r="X212">
        <v>1</v>
      </c>
      <c r="Y212">
        <v>1</v>
      </c>
      <c r="Z212">
        <v>1</v>
      </c>
      <c r="AA212">
        <v>-2</v>
      </c>
      <c r="AB212">
        <v>-1</v>
      </c>
      <c r="AC212">
        <v>0</v>
      </c>
      <c r="AD212">
        <v>-1</v>
      </c>
      <c r="AE212">
        <v>0</v>
      </c>
      <c r="AF212">
        <v>0</v>
      </c>
      <c r="AG212">
        <v>1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-1</v>
      </c>
      <c r="AN212">
        <v>-1</v>
      </c>
      <c r="AO212">
        <v>-1</v>
      </c>
      <c r="AP212">
        <v>-1</v>
      </c>
      <c r="AQ212">
        <v>0</v>
      </c>
      <c r="AR212">
        <v>0</v>
      </c>
      <c r="AS212">
        <v>-1</v>
      </c>
      <c r="AT212">
        <v>1</v>
      </c>
      <c r="AU212">
        <v>0</v>
      </c>
      <c r="AV212">
        <v>-1</v>
      </c>
      <c r="AW212">
        <v>2</v>
      </c>
      <c r="AX212">
        <v>0</v>
      </c>
      <c r="AY212">
        <v>1</v>
      </c>
      <c r="AZ212">
        <v>0</v>
      </c>
      <c r="BA212" t="s">
        <v>343</v>
      </c>
      <c r="BB212" t="s">
        <v>399</v>
      </c>
      <c r="BC212" t="s">
        <v>343</v>
      </c>
      <c r="BD212" t="s">
        <v>343</v>
      </c>
      <c r="BE212" t="s">
        <v>343</v>
      </c>
      <c r="BF212" t="s">
        <v>343</v>
      </c>
      <c r="BG212" t="s">
        <v>343</v>
      </c>
      <c r="BH212" t="s">
        <v>343</v>
      </c>
      <c r="BI212" t="s">
        <v>343</v>
      </c>
      <c r="BJ212" t="s">
        <v>343</v>
      </c>
      <c r="BK212" t="s">
        <v>343</v>
      </c>
      <c r="BL212" t="s">
        <v>343</v>
      </c>
      <c r="BM212" t="s">
        <v>343</v>
      </c>
      <c r="BN212" t="s">
        <v>343</v>
      </c>
      <c r="BO212" t="s">
        <v>343</v>
      </c>
      <c r="BP212" t="s">
        <v>343</v>
      </c>
      <c r="BQ212" t="s">
        <v>591</v>
      </c>
      <c r="BR212" t="s">
        <v>343</v>
      </c>
      <c r="BS212" t="s">
        <v>343</v>
      </c>
      <c r="BT212" t="s">
        <v>176</v>
      </c>
      <c r="BU212">
        <v>1.6547000000000001</v>
      </c>
      <c r="BV212">
        <v>0.41046090400000002</v>
      </c>
      <c r="BW212">
        <v>0.35060954300000002</v>
      </c>
      <c r="BX212">
        <v>0</v>
      </c>
      <c r="BY212">
        <v>5</v>
      </c>
      <c r="BZ212">
        <v>80</v>
      </c>
      <c r="CA212">
        <v>2</v>
      </c>
      <c r="CB212">
        <v>2</v>
      </c>
      <c r="CC212">
        <v>4</v>
      </c>
      <c r="CD212">
        <v>0.51</v>
      </c>
      <c r="CE212">
        <v>3.76</v>
      </c>
      <c r="CF212">
        <v>816</v>
      </c>
      <c r="CG212">
        <v>0.50980392200000002</v>
      </c>
      <c r="CH212">
        <v>30</v>
      </c>
      <c r="CI212">
        <v>30</v>
      </c>
      <c r="CJ212" t="s">
        <v>1003</v>
      </c>
      <c r="CK212" t="s">
        <v>1021</v>
      </c>
      <c r="CL212" t="s">
        <v>1026</v>
      </c>
      <c r="CM212" t="s">
        <v>1027</v>
      </c>
      <c r="CN212" t="s">
        <v>1026</v>
      </c>
      <c r="CO212" t="s">
        <v>1026</v>
      </c>
      <c r="CP212" t="s">
        <v>1025</v>
      </c>
      <c r="CQ212" t="s">
        <v>1025</v>
      </c>
      <c r="CR212" t="s">
        <v>993</v>
      </c>
      <c r="CS212" t="s">
        <v>993</v>
      </c>
      <c r="CT212" t="s">
        <v>993</v>
      </c>
      <c r="CU212" t="s">
        <v>993</v>
      </c>
      <c r="CV212" t="s">
        <v>1060</v>
      </c>
      <c r="CW212" t="s">
        <v>1026</v>
      </c>
      <c r="CX212" t="s">
        <v>1004</v>
      </c>
      <c r="CY212" t="s">
        <v>993</v>
      </c>
      <c r="CZ212" t="s">
        <v>992</v>
      </c>
      <c r="DA212">
        <v>3733</v>
      </c>
      <c r="DB212">
        <v>3704</v>
      </c>
      <c r="DC212">
        <v>0</v>
      </c>
      <c r="DD212" t="s">
        <v>1004</v>
      </c>
      <c r="DE212" s="47">
        <v>8.7281795999999995E-2</v>
      </c>
      <c r="DF212" s="47">
        <v>0.41147132199999997</v>
      </c>
      <c r="DG212" s="47">
        <v>0.97633136099999995</v>
      </c>
      <c r="DH212" t="s">
        <v>1129</v>
      </c>
    </row>
    <row r="213" spans="1:112" x14ac:dyDescent="0.25">
      <c r="A213" t="s">
        <v>590</v>
      </c>
      <c r="B213" t="s">
        <v>356</v>
      </c>
      <c r="C213" t="s">
        <v>388</v>
      </c>
      <c r="D213" t="s">
        <v>367</v>
      </c>
      <c r="E213" t="s">
        <v>366</v>
      </c>
      <c r="F213" s="42" t="s">
        <v>1101</v>
      </c>
      <c r="G213" t="s">
        <v>365</v>
      </c>
      <c r="H213" t="s">
        <v>351</v>
      </c>
      <c r="I213" t="s">
        <v>358</v>
      </c>
      <c r="J213" t="s">
        <v>362</v>
      </c>
      <c r="K213" t="s">
        <v>373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-1</v>
      </c>
      <c r="AB213">
        <v>0</v>
      </c>
      <c r="AC213">
        <v>-1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-1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1</v>
      </c>
      <c r="AZ213">
        <v>0</v>
      </c>
      <c r="BA213" t="s">
        <v>589</v>
      </c>
      <c r="BB213" t="s">
        <v>343</v>
      </c>
      <c r="BC213" t="s">
        <v>385</v>
      </c>
      <c r="BD213" t="s">
        <v>343</v>
      </c>
      <c r="BE213" t="s">
        <v>343</v>
      </c>
      <c r="BF213" t="s">
        <v>343</v>
      </c>
      <c r="BG213" t="s">
        <v>343</v>
      </c>
      <c r="BH213" t="s">
        <v>343</v>
      </c>
      <c r="BI213" t="s">
        <v>343</v>
      </c>
      <c r="BJ213" t="s">
        <v>343</v>
      </c>
      <c r="BK213" t="s">
        <v>343</v>
      </c>
      <c r="BL213" t="s">
        <v>343</v>
      </c>
      <c r="BM213" t="s">
        <v>343</v>
      </c>
      <c r="BN213" t="s">
        <v>343</v>
      </c>
      <c r="BO213" t="s">
        <v>343</v>
      </c>
      <c r="BP213" t="s">
        <v>343</v>
      </c>
      <c r="BQ213" t="s">
        <v>343</v>
      </c>
      <c r="BR213" t="s">
        <v>343</v>
      </c>
      <c r="BS213" t="s">
        <v>343</v>
      </c>
      <c r="BT213" t="s">
        <v>176</v>
      </c>
      <c r="BU213">
        <v>28.273099999999999</v>
      </c>
      <c r="BV213">
        <v>0.12546442799999999</v>
      </c>
      <c r="BW213">
        <v>-0.70368424500000004</v>
      </c>
      <c r="BX213">
        <v>0</v>
      </c>
      <c r="BY213">
        <v>15</v>
      </c>
      <c r="BZ213">
        <v>90</v>
      </c>
      <c r="CA213">
        <v>1</v>
      </c>
      <c r="CB213">
        <v>2</v>
      </c>
      <c r="CC213">
        <v>3</v>
      </c>
      <c r="CD213">
        <v>0.83</v>
      </c>
      <c r="CE213">
        <v>2.02</v>
      </c>
      <c r="CF213">
        <v>1236</v>
      </c>
      <c r="CG213">
        <v>0.898058252</v>
      </c>
      <c r="CH213">
        <v>47</v>
      </c>
      <c r="CI213">
        <v>47</v>
      </c>
      <c r="CJ213" t="s">
        <v>1003</v>
      </c>
      <c r="CK213" t="s">
        <v>1021</v>
      </c>
      <c r="CL213" t="s">
        <v>1026</v>
      </c>
      <c r="CM213" t="s">
        <v>1027</v>
      </c>
      <c r="CN213" t="s">
        <v>1026</v>
      </c>
      <c r="CO213" t="s">
        <v>1026</v>
      </c>
      <c r="CP213" t="s">
        <v>1025</v>
      </c>
      <c r="CQ213" t="s">
        <v>1025</v>
      </c>
      <c r="CR213" t="s">
        <v>993</v>
      </c>
      <c r="CS213" t="s">
        <v>993</v>
      </c>
      <c r="CT213" t="s">
        <v>993</v>
      </c>
      <c r="CU213" t="s">
        <v>993</v>
      </c>
      <c r="CV213" t="s">
        <v>1060</v>
      </c>
      <c r="CW213" t="s">
        <v>1026</v>
      </c>
      <c r="CX213" t="s">
        <v>1004</v>
      </c>
      <c r="CY213" t="s">
        <v>993</v>
      </c>
      <c r="CZ213" t="s">
        <v>992</v>
      </c>
      <c r="DA213">
        <v>786</v>
      </c>
      <c r="DB213">
        <v>762</v>
      </c>
      <c r="DC213">
        <v>0</v>
      </c>
      <c r="DD213" t="s">
        <v>1004</v>
      </c>
      <c r="DE213" s="47">
        <v>7.1537291000000003E-2</v>
      </c>
      <c r="DF213" s="47">
        <v>0.79908675799999995</v>
      </c>
      <c r="DG213" s="47">
        <v>0.99431818199999999</v>
      </c>
      <c r="DH213" t="s">
        <v>1129</v>
      </c>
    </row>
    <row r="214" spans="1:112" x14ac:dyDescent="0.25">
      <c r="A214" t="s">
        <v>588</v>
      </c>
      <c r="B214" t="s">
        <v>356</v>
      </c>
      <c r="C214" t="s">
        <v>355</v>
      </c>
      <c r="D214" t="s">
        <v>367</v>
      </c>
      <c r="E214" t="s">
        <v>366</v>
      </c>
      <c r="F214" s="42" t="s">
        <v>1101</v>
      </c>
      <c r="G214" t="s">
        <v>352</v>
      </c>
      <c r="H214" t="s">
        <v>359</v>
      </c>
      <c r="I214" t="s">
        <v>358</v>
      </c>
      <c r="J214" t="s">
        <v>378</v>
      </c>
      <c r="K214" t="s">
        <v>408</v>
      </c>
      <c r="L214">
        <v>0</v>
      </c>
      <c r="M214">
        <v>0</v>
      </c>
      <c r="N214">
        <v>0</v>
      </c>
      <c r="O214">
        <v>-1</v>
      </c>
      <c r="P214">
        <v>0</v>
      </c>
      <c r="Q214">
        <v>1</v>
      </c>
      <c r="R214">
        <v>1</v>
      </c>
      <c r="S214">
        <v>1</v>
      </c>
      <c r="T214">
        <v>1</v>
      </c>
      <c r="U214">
        <v>0</v>
      </c>
      <c r="V214">
        <v>-1</v>
      </c>
      <c r="W214">
        <v>-1</v>
      </c>
      <c r="X214">
        <v>1</v>
      </c>
      <c r="Y214">
        <v>1</v>
      </c>
      <c r="Z214">
        <v>2</v>
      </c>
      <c r="AA214">
        <v>-1</v>
      </c>
      <c r="AB214">
        <v>-1</v>
      </c>
      <c r="AC214">
        <v>0</v>
      </c>
      <c r="AD214">
        <v>-1</v>
      </c>
      <c r="AE214">
        <v>-1</v>
      </c>
      <c r="AF214">
        <v>0</v>
      </c>
      <c r="AG214">
        <v>0</v>
      </c>
      <c r="AH214">
        <v>-1</v>
      </c>
      <c r="AI214">
        <v>1</v>
      </c>
      <c r="AJ214">
        <v>0</v>
      </c>
      <c r="AK214">
        <v>0</v>
      </c>
      <c r="AL214">
        <v>0</v>
      </c>
      <c r="AM214">
        <v>-1</v>
      </c>
      <c r="AN214">
        <v>-1</v>
      </c>
      <c r="AO214">
        <v>0</v>
      </c>
      <c r="AP214">
        <v>0</v>
      </c>
      <c r="AQ214">
        <v>-1</v>
      </c>
      <c r="AR214">
        <v>1</v>
      </c>
      <c r="AS214">
        <v>-1</v>
      </c>
      <c r="AT214">
        <v>-1</v>
      </c>
      <c r="AU214">
        <v>0</v>
      </c>
      <c r="AV214">
        <v>-1</v>
      </c>
      <c r="AW214">
        <v>0</v>
      </c>
      <c r="AX214">
        <v>1</v>
      </c>
      <c r="AY214">
        <v>1</v>
      </c>
      <c r="AZ214">
        <v>0</v>
      </c>
      <c r="BA214" t="s">
        <v>343</v>
      </c>
      <c r="BB214" t="s">
        <v>399</v>
      </c>
      <c r="BC214" t="s">
        <v>343</v>
      </c>
      <c r="BD214" t="s">
        <v>343</v>
      </c>
      <c r="BE214" t="s">
        <v>343</v>
      </c>
      <c r="BF214" t="s">
        <v>343</v>
      </c>
      <c r="BG214" t="s">
        <v>343</v>
      </c>
      <c r="BH214" t="s">
        <v>343</v>
      </c>
      <c r="BI214" t="s">
        <v>343</v>
      </c>
      <c r="BJ214" t="s">
        <v>587</v>
      </c>
      <c r="BK214" t="s">
        <v>343</v>
      </c>
      <c r="BL214" t="s">
        <v>343</v>
      </c>
      <c r="BM214" t="s">
        <v>343</v>
      </c>
      <c r="BN214" t="s">
        <v>343</v>
      </c>
      <c r="BO214" t="s">
        <v>343</v>
      </c>
      <c r="BP214" t="s">
        <v>343</v>
      </c>
      <c r="BQ214" t="s">
        <v>343</v>
      </c>
      <c r="BR214" t="s">
        <v>343</v>
      </c>
      <c r="BS214" t="s">
        <v>447</v>
      </c>
      <c r="BT214" t="s">
        <v>176</v>
      </c>
      <c r="BU214">
        <v>20.0943</v>
      </c>
      <c r="BV214">
        <v>-0.29603709499999997</v>
      </c>
      <c r="BW214">
        <v>-1.1859786109999999</v>
      </c>
      <c r="BX214">
        <v>0</v>
      </c>
      <c r="BY214">
        <v>0</v>
      </c>
      <c r="BZ214">
        <v>95</v>
      </c>
      <c r="CA214">
        <v>1</v>
      </c>
      <c r="CB214">
        <v>1</v>
      </c>
      <c r="CC214">
        <v>2</v>
      </c>
      <c r="CD214">
        <v>1</v>
      </c>
      <c r="CE214">
        <v>2.0499999999999998</v>
      </c>
      <c r="CF214">
        <v>569</v>
      </c>
      <c r="CG214">
        <v>0.854130053</v>
      </c>
      <c r="CH214">
        <v>50</v>
      </c>
      <c r="CI214">
        <v>51</v>
      </c>
      <c r="CJ214" t="s">
        <v>1003</v>
      </c>
      <c r="CK214" t="s">
        <v>1021</v>
      </c>
      <c r="CL214" t="s">
        <v>1026</v>
      </c>
      <c r="CM214" t="s">
        <v>1027</v>
      </c>
      <c r="CN214" t="s">
        <v>1026</v>
      </c>
      <c r="CO214" t="s">
        <v>1026</v>
      </c>
      <c r="CP214" t="s">
        <v>1025</v>
      </c>
      <c r="CQ214" t="s">
        <v>1025</v>
      </c>
      <c r="CR214" t="s">
        <v>993</v>
      </c>
      <c r="CS214" t="s">
        <v>993</v>
      </c>
      <c r="CT214" t="s">
        <v>993</v>
      </c>
      <c r="CU214" t="s">
        <v>993</v>
      </c>
      <c r="CV214" t="s">
        <v>1060</v>
      </c>
      <c r="CW214" t="s">
        <v>1026</v>
      </c>
      <c r="CX214" t="s">
        <v>1004</v>
      </c>
      <c r="CY214" t="s">
        <v>993</v>
      </c>
      <c r="CZ214" t="s">
        <v>992</v>
      </c>
      <c r="DA214">
        <v>112</v>
      </c>
      <c r="DB214">
        <v>97</v>
      </c>
      <c r="DC214">
        <v>0</v>
      </c>
      <c r="DD214" t="s">
        <v>1004</v>
      </c>
      <c r="DE214" s="47">
        <v>4.8275862000000003E-2</v>
      </c>
      <c r="DF214" s="47">
        <v>0.74482758599999999</v>
      </c>
      <c r="DG214" s="47">
        <v>0.97737556599999997</v>
      </c>
      <c r="DH214" t="s">
        <v>1129</v>
      </c>
    </row>
    <row r="215" spans="1:112" x14ac:dyDescent="0.25">
      <c r="A215" t="s">
        <v>586</v>
      </c>
      <c r="B215" t="s">
        <v>356</v>
      </c>
      <c r="C215" t="s">
        <v>374</v>
      </c>
      <c r="D215" t="s">
        <v>367</v>
      </c>
      <c r="E215" t="s">
        <v>366</v>
      </c>
      <c r="F215" s="42" t="s">
        <v>1101</v>
      </c>
      <c r="G215" t="s">
        <v>365</v>
      </c>
      <c r="H215" t="s">
        <v>379</v>
      </c>
      <c r="I215" t="s">
        <v>358</v>
      </c>
      <c r="J215" t="s">
        <v>362</v>
      </c>
      <c r="K215" t="s">
        <v>373</v>
      </c>
      <c r="L215">
        <v>0</v>
      </c>
      <c r="M215">
        <v>0</v>
      </c>
      <c r="N215">
        <v>1</v>
      </c>
      <c r="O215">
        <v>-1</v>
      </c>
      <c r="P215">
        <v>1</v>
      </c>
      <c r="Q215">
        <v>0</v>
      </c>
      <c r="R215">
        <v>0</v>
      </c>
      <c r="S215">
        <v>0</v>
      </c>
      <c r="T215">
        <v>1</v>
      </c>
      <c r="U215">
        <v>-1</v>
      </c>
      <c r="V215">
        <v>-1</v>
      </c>
      <c r="W215">
        <v>-1</v>
      </c>
      <c r="X215">
        <v>1</v>
      </c>
      <c r="Y215">
        <v>1</v>
      </c>
      <c r="Z215">
        <v>-1</v>
      </c>
      <c r="AA215">
        <v>-1</v>
      </c>
      <c r="AB215">
        <v>-1</v>
      </c>
      <c r="AC215">
        <v>-1</v>
      </c>
      <c r="AD215">
        <v>-1</v>
      </c>
      <c r="AE215">
        <v>-1</v>
      </c>
      <c r="AF215">
        <v>1</v>
      </c>
      <c r="AG215">
        <v>1</v>
      </c>
      <c r="AH215">
        <v>0</v>
      </c>
      <c r="AI215">
        <v>1</v>
      </c>
      <c r="AJ215">
        <v>1</v>
      </c>
      <c r="AK215">
        <v>1</v>
      </c>
      <c r="AL215">
        <v>1</v>
      </c>
      <c r="AM215">
        <v>-1</v>
      </c>
      <c r="AN215">
        <v>-1</v>
      </c>
      <c r="AO215">
        <v>-1</v>
      </c>
      <c r="AP215">
        <v>-1</v>
      </c>
      <c r="AQ215">
        <v>-1</v>
      </c>
      <c r="AR215">
        <v>-1</v>
      </c>
      <c r="AS215">
        <v>0</v>
      </c>
      <c r="AT215">
        <v>-1</v>
      </c>
      <c r="AU215">
        <v>1</v>
      </c>
      <c r="AV215">
        <v>-1</v>
      </c>
      <c r="AW215">
        <v>1</v>
      </c>
      <c r="AX215">
        <v>0</v>
      </c>
      <c r="AY215">
        <v>1</v>
      </c>
      <c r="AZ215">
        <v>1</v>
      </c>
      <c r="BA215" t="s">
        <v>343</v>
      </c>
      <c r="BB215" t="s">
        <v>343</v>
      </c>
      <c r="BC215" t="s">
        <v>343</v>
      </c>
      <c r="BD215" t="s">
        <v>343</v>
      </c>
      <c r="BE215" t="s">
        <v>343</v>
      </c>
      <c r="BF215" t="s">
        <v>585</v>
      </c>
      <c r="BG215" t="s">
        <v>343</v>
      </c>
      <c r="BH215" t="s">
        <v>343</v>
      </c>
      <c r="BI215" t="s">
        <v>343</v>
      </c>
      <c r="BJ215" t="s">
        <v>343</v>
      </c>
      <c r="BK215" t="s">
        <v>454</v>
      </c>
      <c r="BL215" t="s">
        <v>343</v>
      </c>
      <c r="BM215" t="s">
        <v>343</v>
      </c>
      <c r="BN215" t="s">
        <v>343</v>
      </c>
      <c r="BO215" t="s">
        <v>343</v>
      </c>
      <c r="BP215" t="s">
        <v>343</v>
      </c>
      <c r="BQ215" t="s">
        <v>343</v>
      </c>
      <c r="BR215" t="s">
        <v>343</v>
      </c>
      <c r="BS215" t="s">
        <v>578</v>
      </c>
      <c r="BT215" t="s">
        <v>176</v>
      </c>
      <c r="BU215">
        <v>15.938499999999999</v>
      </c>
      <c r="BV215">
        <v>0.23414152699999999</v>
      </c>
      <c r="BW215">
        <v>-0.29700373000000002</v>
      </c>
      <c r="BX215">
        <v>2</v>
      </c>
      <c r="BY215">
        <v>0</v>
      </c>
      <c r="BZ215">
        <v>95</v>
      </c>
      <c r="CA215">
        <v>0</v>
      </c>
      <c r="CB215">
        <v>0</v>
      </c>
      <c r="CC215">
        <v>0</v>
      </c>
      <c r="CD215">
        <v>0.77</v>
      </c>
      <c r="CE215">
        <v>3.44</v>
      </c>
      <c r="CF215">
        <v>1804</v>
      </c>
      <c r="CG215">
        <v>0.92904656299999999</v>
      </c>
      <c r="CH215">
        <v>52</v>
      </c>
      <c r="CI215">
        <v>55</v>
      </c>
      <c r="CJ215" t="s">
        <v>1006</v>
      </c>
      <c r="CK215" t="s">
        <v>1001</v>
      </c>
      <c r="CL215" t="s">
        <v>1005</v>
      </c>
      <c r="CM215" t="s">
        <v>1005</v>
      </c>
      <c r="CN215">
        <v>0.9</v>
      </c>
      <c r="CO215" t="s">
        <v>1021</v>
      </c>
      <c r="CP215" t="s">
        <v>1053</v>
      </c>
      <c r="CQ215" t="s">
        <v>1032</v>
      </c>
      <c r="CR215" t="s">
        <v>998</v>
      </c>
      <c r="CS215" t="s">
        <v>998</v>
      </c>
      <c r="CT215" t="s">
        <v>997</v>
      </c>
      <c r="CU215" t="s">
        <v>997</v>
      </c>
      <c r="CV215" t="s">
        <v>1041</v>
      </c>
      <c r="CW215" t="s">
        <v>1040</v>
      </c>
      <c r="CX215" t="s">
        <v>1004</v>
      </c>
      <c r="CY215" t="s">
        <v>993</v>
      </c>
      <c r="CZ215" t="s">
        <v>992</v>
      </c>
      <c r="DA215">
        <v>813</v>
      </c>
      <c r="DB215">
        <v>51</v>
      </c>
      <c r="DC215">
        <v>0</v>
      </c>
      <c r="DD215" t="s">
        <v>1004</v>
      </c>
      <c r="DE215" s="47">
        <v>3.6960986000000001E-2</v>
      </c>
      <c r="DF215" s="47">
        <v>0.88501026699999996</v>
      </c>
      <c r="DG215" s="47">
        <v>0.99423298699999996</v>
      </c>
      <c r="DH215" t="s">
        <v>1129</v>
      </c>
    </row>
    <row r="216" spans="1:112" x14ac:dyDescent="0.25">
      <c r="A216" t="s">
        <v>584</v>
      </c>
      <c r="B216" t="s">
        <v>356</v>
      </c>
      <c r="C216" t="s">
        <v>355</v>
      </c>
      <c r="D216" t="s">
        <v>367</v>
      </c>
      <c r="E216" t="s">
        <v>366</v>
      </c>
      <c r="F216" s="42" t="s">
        <v>1101</v>
      </c>
      <c r="G216" t="s">
        <v>365</v>
      </c>
      <c r="H216" t="s">
        <v>359</v>
      </c>
      <c r="I216" t="s">
        <v>363</v>
      </c>
      <c r="J216" t="s">
        <v>362</v>
      </c>
      <c r="K216" t="s">
        <v>348</v>
      </c>
      <c r="L216">
        <v>1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-1</v>
      </c>
      <c r="AB216">
        <v>-1</v>
      </c>
      <c r="AC216">
        <v>0</v>
      </c>
      <c r="AD216">
        <v>-1</v>
      </c>
      <c r="AE216">
        <v>0</v>
      </c>
      <c r="AF216">
        <v>-1</v>
      </c>
      <c r="AG216">
        <v>0</v>
      </c>
      <c r="AH216">
        <v>-1</v>
      </c>
      <c r="AI216">
        <v>1</v>
      </c>
      <c r="AJ216">
        <v>0</v>
      </c>
      <c r="AK216">
        <v>-1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-1</v>
      </c>
      <c r="AU216">
        <v>0</v>
      </c>
      <c r="AV216">
        <v>0</v>
      </c>
      <c r="AW216">
        <v>1</v>
      </c>
      <c r="AX216">
        <v>0</v>
      </c>
      <c r="AY216">
        <v>0</v>
      </c>
      <c r="AZ216">
        <v>0</v>
      </c>
      <c r="BA216" t="s">
        <v>583</v>
      </c>
      <c r="BB216" t="s">
        <v>399</v>
      </c>
      <c r="BC216" t="s">
        <v>343</v>
      </c>
      <c r="BD216" t="s">
        <v>343</v>
      </c>
      <c r="BE216" t="s">
        <v>343</v>
      </c>
      <c r="BF216" t="s">
        <v>343</v>
      </c>
      <c r="BG216" t="s">
        <v>343</v>
      </c>
      <c r="BH216" t="s">
        <v>343</v>
      </c>
      <c r="BI216" t="s">
        <v>343</v>
      </c>
      <c r="BJ216" t="s">
        <v>343</v>
      </c>
      <c r="BK216" t="s">
        <v>343</v>
      </c>
      <c r="BL216" t="s">
        <v>582</v>
      </c>
      <c r="BM216" t="s">
        <v>343</v>
      </c>
      <c r="BN216" t="s">
        <v>343</v>
      </c>
      <c r="BO216" t="s">
        <v>343</v>
      </c>
      <c r="BP216" t="s">
        <v>343</v>
      </c>
      <c r="BQ216" t="s">
        <v>343</v>
      </c>
      <c r="BR216" t="s">
        <v>343</v>
      </c>
      <c r="BS216" t="s">
        <v>343</v>
      </c>
      <c r="BT216" t="s">
        <v>176</v>
      </c>
      <c r="BU216">
        <v>3.8521000000000001</v>
      </c>
      <c r="BV216">
        <v>9.2438161000000005E-2</v>
      </c>
      <c r="BW216">
        <v>0.196648245</v>
      </c>
      <c r="BX216">
        <v>1</v>
      </c>
      <c r="BY216">
        <v>2</v>
      </c>
      <c r="BZ216">
        <v>95</v>
      </c>
      <c r="CA216">
        <v>1</v>
      </c>
      <c r="CB216">
        <v>1</v>
      </c>
      <c r="CC216">
        <v>2</v>
      </c>
      <c r="CD216">
        <v>0.78</v>
      </c>
      <c r="CE216">
        <v>1.92</v>
      </c>
      <c r="CF216">
        <v>1163</v>
      </c>
      <c r="CG216">
        <v>0.88822011999999995</v>
      </c>
      <c r="CH216">
        <v>48</v>
      </c>
      <c r="CI216">
        <v>49</v>
      </c>
      <c r="CJ216" t="s">
        <v>1006</v>
      </c>
      <c r="CK216" t="s">
        <v>1021</v>
      </c>
      <c r="CL216" t="s">
        <v>1026</v>
      </c>
      <c r="CM216" t="s">
        <v>1027</v>
      </c>
      <c r="CN216" t="s">
        <v>1026</v>
      </c>
      <c r="CO216" t="s">
        <v>1026</v>
      </c>
      <c r="CP216" t="s">
        <v>1025</v>
      </c>
      <c r="CQ216" t="s">
        <v>1025</v>
      </c>
      <c r="CR216" t="s">
        <v>993</v>
      </c>
      <c r="CS216" t="s">
        <v>993</v>
      </c>
      <c r="CT216" t="s">
        <v>993</v>
      </c>
      <c r="CU216" t="s">
        <v>993</v>
      </c>
      <c r="CV216" t="s">
        <v>1060</v>
      </c>
      <c r="CW216" t="s">
        <v>1026</v>
      </c>
      <c r="CX216" t="s">
        <v>1004</v>
      </c>
      <c r="CY216" t="s">
        <v>993</v>
      </c>
      <c r="CZ216" t="s">
        <v>1007</v>
      </c>
      <c r="DA216">
        <v>420</v>
      </c>
      <c r="DB216">
        <v>330</v>
      </c>
      <c r="DC216">
        <v>1</v>
      </c>
      <c r="DD216" t="s">
        <v>1004</v>
      </c>
      <c r="DE216" s="47">
        <v>0.144480519</v>
      </c>
      <c r="DF216" s="47">
        <v>0.72889610400000004</v>
      </c>
      <c r="DG216" s="47">
        <v>0.98681318699999998</v>
      </c>
      <c r="DH216" t="s">
        <v>1129</v>
      </c>
    </row>
    <row r="217" spans="1:112" x14ac:dyDescent="0.25">
      <c r="A217" t="s">
        <v>581</v>
      </c>
      <c r="B217" t="s">
        <v>356</v>
      </c>
      <c r="C217" t="s">
        <v>355</v>
      </c>
      <c r="D217" t="s">
        <v>367</v>
      </c>
      <c r="E217" t="s">
        <v>381</v>
      </c>
      <c r="F217" s="42" t="s">
        <v>1101</v>
      </c>
      <c r="G217" t="s">
        <v>380</v>
      </c>
      <c r="H217" t="s">
        <v>379</v>
      </c>
      <c r="I217" t="s">
        <v>387</v>
      </c>
      <c r="J217" t="s">
        <v>362</v>
      </c>
      <c r="K217" t="s">
        <v>348</v>
      </c>
      <c r="L217">
        <v>0</v>
      </c>
      <c r="M217">
        <v>0</v>
      </c>
      <c r="N217">
        <v>1</v>
      </c>
      <c r="O217">
        <v>1</v>
      </c>
      <c r="P217">
        <v>-1</v>
      </c>
      <c r="Q217">
        <v>-1</v>
      </c>
      <c r="R217">
        <v>-1</v>
      </c>
      <c r="S217">
        <v>-1</v>
      </c>
      <c r="T217">
        <v>1</v>
      </c>
      <c r="U217">
        <v>0</v>
      </c>
      <c r="V217">
        <v>0</v>
      </c>
      <c r="W217">
        <v>0</v>
      </c>
      <c r="X217">
        <v>1</v>
      </c>
      <c r="Y217">
        <v>1</v>
      </c>
      <c r="Z217">
        <v>1</v>
      </c>
      <c r="AA217">
        <v>-1</v>
      </c>
      <c r="AB217">
        <v>-1</v>
      </c>
      <c r="AC217">
        <v>1</v>
      </c>
      <c r="AD217">
        <v>-1</v>
      </c>
      <c r="AE217">
        <v>0</v>
      </c>
      <c r="AF217">
        <v>1</v>
      </c>
      <c r="AG217">
        <v>1</v>
      </c>
      <c r="AH217">
        <v>1</v>
      </c>
      <c r="AI217">
        <v>1</v>
      </c>
      <c r="AJ217">
        <v>-1</v>
      </c>
      <c r="AK217">
        <v>1</v>
      </c>
      <c r="AL217">
        <v>0</v>
      </c>
      <c r="AM217">
        <v>0</v>
      </c>
      <c r="AN217">
        <v>1</v>
      </c>
      <c r="AO217">
        <v>-1</v>
      </c>
      <c r="AP217">
        <v>-1</v>
      </c>
      <c r="AQ217">
        <v>0</v>
      </c>
      <c r="AR217">
        <v>1</v>
      </c>
      <c r="AS217">
        <v>0</v>
      </c>
      <c r="AT217">
        <v>-1</v>
      </c>
      <c r="AU217">
        <v>0</v>
      </c>
      <c r="AV217">
        <v>0</v>
      </c>
      <c r="AW217">
        <v>-2</v>
      </c>
      <c r="AX217">
        <v>-2</v>
      </c>
      <c r="AY217">
        <v>1</v>
      </c>
      <c r="AZ217">
        <v>1</v>
      </c>
      <c r="BA217" t="s">
        <v>580</v>
      </c>
      <c r="BB217" t="s">
        <v>399</v>
      </c>
      <c r="BC217" t="s">
        <v>343</v>
      </c>
      <c r="BD217" t="s">
        <v>343</v>
      </c>
      <c r="BE217" t="s">
        <v>343</v>
      </c>
      <c r="BF217" t="s">
        <v>343</v>
      </c>
      <c r="BG217" t="s">
        <v>343</v>
      </c>
      <c r="BH217" t="s">
        <v>343</v>
      </c>
      <c r="BI217" t="s">
        <v>343</v>
      </c>
      <c r="BJ217" t="s">
        <v>343</v>
      </c>
      <c r="BK217" t="s">
        <v>579</v>
      </c>
      <c r="BL217" t="s">
        <v>343</v>
      </c>
      <c r="BM217" t="s">
        <v>343</v>
      </c>
      <c r="BN217" t="s">
        <v>343</v>
      </c>
      <c r="BO217" t="s">
        <v>343</v>
      </c>
      <c r="BP217" t="s">
        <v>343</v>
      </c>
      <c r="BQ217" t="s">
        <v>343</v>
      </c>
      <c r="BR217" t="s">
        <v>343</v>
      </c>
      <c r="BS217" t="s">
        <v>578</v>
      </c>
      <c r="BT217" t="s">
        <v>176</v>
      </c>
      <c r="BU217">
        <v>209.71209999999999</v>
      </c>
      <c r="BV217">
        <v>-0.86758095300000004</v>
      </c>
      <c r="BW217">
        <v>-1.7337123459999999</v>
      </c>
      <c r="BX217">
        <v>0</v>
      </c>
      <c r="BY217">
        <v>30</v>
      </c>
      <c r="BZ217">
        <v>85</v>
      </c>
      <c r="CA217">
        <v>0</v>
      </c>
      <c r="CB217">
        <v>0</v>
      </c>
      <c r="CC217">
        <v>0</v>
      </c>
      <c r="CD217">
        <v>0.9</v>
      </c>
      <c r="CE217">
        <v>3.22</v>
      </c>
      <c r="CF217">
        <v>2103</v>
      </c>
      <c r="CG217">
        <v>0.91488349999999996</v>
      </c>
      <c r="CH217">
        <v>25</v>
      </c>
      <c r="CI217">
        <v>26</v>
      </c>
      <c r="CJ217" t="s">
        <v>1003</v>
      </c>
      <c r="CK217" t="s">
        <v>1021</v>
      </c>
      <c r="CL217" t="s">
        <v>1026</v>
      </c>
      <c r="CM217" t="s">
        <v>1027</v>
      </c>
      <c r="CN217" t="s">
        <v>1026</v>
      </c>
      <c r="CO217" t="s">
        <v>1026</v>
      </c>
      <c r="CP217" t="s">
        <v>1025</v>
      </c>
      <c r="CQ217" t="s">
        <v>1025</v>
      </c>
      <c r="CR217" t="s">
        <v>993</v>
      </c>
      <c r="CS217" t="s">
        <v>993</v>
      </c>
      <c r="CT217" t="s">
        <v>993</v>
      </c>
      <c r="CU217" t="s">
        <v>993</v>
      </c>
      <c r="CV217" t="s">
        <v>1060</v>
      </c>
      <c r="CW217" t="s">
        <v>1026</v>
      </c>
      <c r="CX217" t="s">
        <v>1015</v>
      </c>
      <c r="CY217" t="s">
        <v>993</v>
      </c>
      <c r="CZ217" t="s">
        <v>992</v>
      </c>
      <c r="DA217">
        <v>714</v>
      </c>
      <c r="DB217">
        <v>485</v>
      </c>
      <c r="DC217">
        <v>0</v>
      </c>
      <c r="DD217" t="s">
        <v>1015</v>
      </c>
      <c r="DE217" s="47">
        <v>5.0326188000000001E-2</v>
      </c>
      <c r="DF217" s="47">
        <v>0.83317800600000003</v>
      </c>
      <c r="DG217" s="47">
        <v>0.99443826499999999</v>
      </c>
      <c r="DH217" t="s">
        <v>1129</v>
      </c>
    </row>
    <row r="218" spans="1:112" x14ac:dyDescent="0.25">
      <c r="A218" t="s">
        <v>245</v>
      </c>
      <c r="B218" t="s">
        <v>356</v>
      </c>
      <c r="C218" t="s">
        <v>355</v>
      </c>
      <c r="D218" t="s">
        <v>367</v>
      </c>
      <c r="E218" t="s">
        <v>366</v>
      </c>
      <c r="F218" s="42" t="s">
        <v>1101</v>
      </c>
      <c r="G218" t="s">
        <v>380</v>
      </c>
      <c r="H218" t="s">
        <v>359</v>
      </c>
      <c r="I218" t="s">
        <v>387</v>
      </c>
      <c r="J218" t="s">
        <v>176</v>
      </c>
      <c r="K218" t="s">
        <v>348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0</v>
      </c>
      <c r="Z218">
        <v>0</v>
      </c>
      <c r="AA218">
        <v>-2</v>
      </c>
      <c r="AB218">
        <v>-1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-1</v>
      </c>
      <c r="AI218">
        <v>1</v>
      </c>
      <c r="AJ218">
        <v>0</v>
      </c>
      <c r="AK218">
        <v>0</v>
      </c>
      <c r="AL218">
        <v>0</v>
      </c>
      <c r="AM218">
        <v>-1</v>
      </c>
      <c r="AN218">
        <v>-1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-1</v>
      </c>
      <c r="AV218">
        <v>-1</v>
      </c>
      <c r="AW218">
        <v>1</v>
      </c>
      <c r="AX218">
        <v>0</v>
      </c>
      <c r="AY218">
        <v>0</v>
      </c>
      <c r="AZ218">
        <v>0</v>
      </c>
      <c r="BA218" t="s">
        <v>343</v>
      </c>
      <c r="BB218" t="s">
        <v>399</v>
      </c>
      <c r="BC218" t="s">
        <v>343</v>
      </c>
      <c r="BD218" t="s">
        <v>343</v>
      </c>
      <c r="BE218" t="s">
        <v>343</v>
      </c>
      <c r="BF218" t="s">
        <v>343</v>
      </c>
      <c r="BG218" t="s">
        <v>343</v>
      </c>
      <c r="BH218" t="s">
        <v>343</v>
      </c>
      <c r="BI218" t="s">
        <v>343</v>
      </c>
      <c r="BJ218" t="s">
        <v>343</v>
      </c>
      <c r="BK218" t="s">
        <v>343</v>
      </c>
      <c r="BL218" t="s">
        <v>343</v>
      </c>
      <c r="BM218" t="s">
        <v>343</v>
      </c>
      <c r="BN218" t="s">
        <v>343</v>
      </c>
      <c r="BO218" t="s">
        <v>343</v>
      </c>
      <c r="BP218" t="s">
        <v>577</v>
      </c>
      <c r="BQ218" t="s">
        <v>343</v>
      </c>
      <c r="BR218" t="s">
        <v>343</v>
      </c>
      <c r="BS218" t="s">
        <v>343</v>
      </c>
      <c r="BT218" t="s">
        <v>176</v>
      </c>
      <c r="BU218">
        <v>11.3523</v>
      </c>
      <c r="BV218" t="s">
        <v>176</v>
      </c>
      <c r="BW218" t="s">
        <v>176</v>
      </c>
      <c r="BX218">
        <v>1</v>
      </c>
      <c r="BY218">
        <v>2</v>
      </c>
      <c r="BZ218">
        <v>95</v>
      </c>
      <c r="CA218">
        <v>1</v>
      </c>
      <c r="CB218">
        <v>1</v>
      </c>
      <c r="CC218">
        <v>2</v>
      </c>
      <c r="CD218">
        <v>0.98</v>
      </c>
      <c r="CE218">
        <v>1.87</v>
      </c>
      <c r="CF218">
        <v>482</v>
      </c>
      <c r="CG218">
        <v>0.87759336099999996</v>
      </c>
      <c r="CH218">
        <v>30</v>
      </c>
      <c r="CI218">
        <v>41</v>
      </c>
      <c r="CJ218" t="s">
        <v>1003</v>
      </c>
      <c r="CK218" t="s">
        <v>1001</v>
      </c>
      <c r="CL218" t="s">
        <v>1005</v>
      </c>
      <c r="CM218" t="s">
        <v>1005</v>
      </c>
      <c r="CN218">
        <v>3.7</v>
      </c>
      <c r="CO218" t="s">
        <v>1021</v>
      </c>
      <c r="CP218" t="s">
        <v>1020</v>
      </c>
      <c r="CQ218" t="s">
        <v>1019</v>
      </c>
      <c r="CR218" t="s">
        <v>998</v>
      </c>
      <c r="CS218" t="s">
        <v>998</v>
      </c>
      <c r="CT218" t="s">
        <v>997</v>
      </c>
      <c r="CU218" t="s">
        <v>997</v>
      </c>
      <c r="CV218" t="s">
        <v>1038</v>
      </c>
      <c r="CW218" t="s">
        <v>995</v>
      </c>
      <c r="CX218" t="s">
        <v>1004</v>
      </c>
      <c r="CY218" t="s">
        <v>993</v>
      </c>
      <c r="CZ218" t="s">
        <v>1007</v>
      </c>
      <c r="DA218">
        <v>4221</v>
      </c>
      <c r="DB218">
        <v>378</v>
      </c>
      <c r="DC218">
        <v>1</v>
      </c>
      <c r="DD218" t="s">
        <v>1004</v>
      </c>
      <c r="DE218" s="47">
        <v>5.8035714000000002E-2</v>
      </c>
      <c r="DF218" s="47">
        <v>0.803571429</v>
      </c>
      <c r="DG218" s="47">
        <v>0.97826086999999995</v>
      </c>
      <c r="DH218" t="s">
        <v>1129</v>
      </c>
    </row>
    <row r="219" spans="1:112" x14ac:dyDescent="0.25">
      <c r="A219" t="s">
        <v>576</v>
      </c>
      <c r="B219" t="s">
        <v>356</v>
      </c>
      <c r="C219" t="s">
        <v>355</v>
      </c>
      <c r="D219" t="s">
        <v>367</v>
      </c>
      <c r="E219" t="s">
        <v>176</v>
      </c>
      <c r="F219" s="42" t="s">
        <v>1101</v>
      </c>
      <c r="G219" t="s">
        <v>365</v>
      </c>
      <c r="H219" t="s">
        <v>359</v>
      </c>
      <c r="I219" t="s">
        <v>350</v>
      </c>
      <c r="J219" t="s">
        <v>378</v>
      </c>
      <c r="K219" t="s">
        <v>402</v>
      </c>
      <c r="L219">
        <v>0</v>
      </c>
      <c r="M219">
        <v>0</v>
      </c>
      <c r="N219">
        <v>1</v>
      </c>
      <c r="O219">
        <v>-1</v>
      </c>
      <c r="P219">
        <v>-1</v>
      </c>
      <c r="Q219">
        <v>1</v>
      </c>
      <c r="R219">
        <v>1</v>
      </c>
      <c r="S219">
        <v>1</v>
      </c>
      <c r="T219">
        <v>1</v>
      </c>
      <c r="U219">
        <v>0</v>
      </c>
      <c r="V219">
        <v>-1</v>
      </c>
      <c r="W219">
        <v>-1</v>
      </c>
      <c r="X219">
        <v>1</v>
      </c>
      <c r="Y219">
        <v>0</v>
      </c>
      <c r="Z219">
        <v>1</v>
      </c>
      <c r="AA219">
        <v>-1</v>
      </c>
      <c r="AB219">
        <v>-1</v>
      </c>
      <c r="AC219">
        <v>0</v>
      </c>
      <c r="AD219">
        <v>1</v>
      </c>
      <c r="AE219">
        <v>-1</v>
      </c>
      <c r="AF219">
        <v>-1</v>
      </c>
      <c r="AG219">
        <v>1</v>
      </c>
      <c r="AH219">
        <v>0</v>
      </c>
      <c r="AI219">
        <v>1</v>
      </c>
      <c r="AJ219">
        <v>0</v>
      </c>
      <c r="AK219">
        <v>-1</v>
      </c>
      <c r="AL219">
        <v>-1</v>
      </c>
      <c r="AM219">
        <v>1</v>
      </c>
      <c r="AN219">
        <v>-1</v>
      </c>
      <c r="AO219">
        <v>0</v>
      </c>
      <c r="AP219">
        <v>0</v>
      </c>
      <c r="AQ219">
        <v>-1</v>
      </c>
      <c r="AR219">
        <v>-1</v>
      </c>
      <c r="AS219">
        <v>0</v>
      </c>
      <c r="AT219">
        <v>-1</v>
      </c>
      <c r="AU219">
        <v>-1</v>
      </c>
      <c r="AV219">
        <v>1</v>
      </c>
      <c r="AW219">
        <v>1</v>
      </c>
      <c r="AX219">
        <v>1</v>
      </c>
      <c r="AY219">
        <v>1</v>
      </c>
      <c r="AZ219">
        <v>-1</v>
      </c>
      <c r="BA219" t="s">
        <v>343</v>
      </c>
      <c r="BB219" t="s">
        <v>399</v>
      </c>
      <c r="BC219" t="s">
        <v>343</v>
      </c>
      <c r="BD219" t="s">
        <v>343</v>
      </c>
      <c r="BE219" t="s">
        <v>343</v>
      </c>
      <c r="BF219" t="s">
        <v>343</v>
      </c>
      <c r="BG219" t="s">
        <v>343</v>
      </c>
      <c r="BH219" t="s">
        <v>343</v>
      </c>
      <c r="BI219" t="s">
        <v>343</v>
      </c>
      <c r="BJ219" t="s">
        <v>343</v>
      </c>
      <c r="BK219" t="s">
        <v>343</v>
      </c>
      <c r="BL219" t="s">
        <v>343</v>
      </c>
      <c r="BM219" t="s">
        <v>343</v>
      </c>
      <c r="BN219" t="s">
        <v>343</v>
      </c>
      <c r="BO219" t="s">
        <v>343</v>
      </c>
      <c r="BP219" t="s">
        <v>343</v>
      </c>
      <c r="BQ219" t="s">
        <v>343</v>
      </c>
      <c r="BR219" t="s">
        <v>343</v>
      </c>
      <c r="BS219" t="s">
        <v>343</v>
      </c>
      <c r="BT219" t="s">
        <v>176</v>
      </c>
      <c r="BU219">
        <v>32.061599999999999</v>
      </c>
      <c r="BV219">
        <v>-0.14409445100000001</v>
      </c>
      <c r="BW219">
        <v>-0.32707248900000002</v>
      </c>
      <c r="BX219">
        <v>0</v>
      </c>
      <c r="BY219">
        <v>0</v>
      </c>
      <c r="BZ219">
        <v>80</v>
      </c>
      <c r="CA219">
        <v>1</v>
      </c>
      <c r="CB219">
        <v>2</v>
      </c>
      <c r="CC219">
        <v>3</v>
      </c>
      <c r="CD219">
        <v>0.62</v>
      </c>
      <c r="CE219">
        <v>3.63</v>
      </c>
      <c r="CF219">
        <v>228</v>
      </c>
      <c r="CG219">
        <v>0.837719298</v>
      </c>
      <c r="CH219" t="s">
        <v>176</v>
      </c>
      <c r="CI219" t="s">
        <v>176</v>
      </c>
      <c r="CJ219" t="s">
        <v>176</v>
      </c>
      <c r="CK219" t="s">
        <v>176</v>
      </c>
      <c r="CL219" t="s">
        <v>176</v>
      </c>
      <c r="CM219" t="s">
        <v>176</v>
      </c>
      <c r="CN219" t="s">
        <v>176</v>
      </c>
      <c r="CO219" t="s">
        <v>176</v>
      </c>
      <c r="CP219" t="s">
        <v>176</v>
      </c>
      <c r="CQ219" t="s">
        <v>176</v>
      </c>
      <c r="CR219" t="s">
        <v>176</v>
      </c>
      <c r="CS219" t="s">
        <v>176</v>
      </c>
      <c r="CT219" t="s">
        <v>176</v>
      </c>
      <c r="CU219" t="s">
        <v>176</v>
      </c>
      <c r="CV219" t="s">
        <v>176</v>
      </c>
      <c r="CW219" t="s">
        <v>176</v>
      </c>
      <c r="CX219" t="s">
        <v>176</v>
      </c>
      <c r="CY219" t="s">
        <v>176</v>
      </c>
      <c r="CZ219" t="s">
        <v>176</v>
      </c>
      <c r="DA219" t="s">
        <v>176</v>
      </c>
      <c r="DB219" t="s">
        <v>176</v>
      </c>
      <c r="DC219" t="s">
        <v>176</v>
      </c>
      <c r="DD219" t="s">
        <v>176</v>
      </c>
      <c r="DE219" s="47">
        <v>6.3636364000000001E-2</v>
      </c>
      <c r="DF219" s="47">
        <v>0.7</v>
      </c>
      <c r="DG219" s="47">
        <v>0.90588235299999997</v>
      </c>
      <c r="DH219" t="s">
        <v>1129</v>
      </c>
    </row>
    <row r="220" spans="1:112" x14ac:dyDescent="0.25">
      <c r="A220" t="s">
        <v>575</v>
      </c>
      <c r="B220" t="s">
        <v>356</v>
      </c>
      <c r="C220" t="s">
        <v>355</v>
      </c>
      <c r="D220" t="s">
        <v>367</v>
      </c>
      <c r="E220" t="s">
        <v>176</v>
      </c>
      <c r="F220" s="42" t="s">
        <v>1101</v>
      </c>
      <c r="G220" t="s">
        <v>365</v>
      </c>
      <c r="H220" t="s">
        <v>351</v>
      </c>
      <c r="I220" t="s">
        <v>358</v>
      </c>
      <c r="J220" t="s">
        <v>176</v>
      </c>
      <c r="K220" t="s">
        <v>402</v>
      </c>
      <c r="L220">
        <v>1</v>
      </c>
      <c r="M220">
        <v>1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-1</v>
      </c>
      <c r="AB220">
        <v>-1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1</v>
      </c>
      <c r="AX220">
        <v>0</v>
      </c>
      <c r="AY220">
        <v>0</v>
      </c>
      <c r="AZ220">
        <v>0</v>
      </c>
      <c r="BA220" t="s">
        <v>343</v>
      </c>
      <c r="BB220" t="s">
        <v>399</v>
      </c>
      <c r="BC220" t="s">
        <v>343</v>
      </c>
      <c r="BD220" t="s">
        <v>343</v>
      </c>
      <c r="BE220" t="s">
        <v>343</v>
      </c>
      <c r="BF220" t="s">
        <v>343</v>
      </c>
      <c r="BG220" t="s">
        <v>343</v>
      </c>
      <c r="BH220" t="s">
        <v>343</v>
      </c>
      <c r="BI220" t="s">
        <v>574</v>
      </c>
      <c r="BJ220" t="s">
        <v>343</v>
      </c>
      <c r="BK220" t="s">
        <v>343</v>
      </c>
      <c r="BL220" t="s">
        <v>343</v>
      </c>
      <c r="BM220" t="s">
        <v>343</v>
      </c>
      <c r="BN220" t="s">
        <v>343</v>
      </c>
      <c r="BO220" t="s">
        <v>343</v>
      </c>
      <c r="BP220" t="s">
        <v>343</v>
      </c>
      <c r="BQ220" t="s">
        <v>343</v>
      </c>
      <c r="BR220" t="s">
        <v>343</v>
      </c>
      <c r="BS220" t="s">
        <v>343</v>
      </c>
      <c r="BT220" t="s">
        <v>176</v>
      </c>
      <c r="BU220">
        <v>4.4550999999999998</v>
      </c>
      <c r="BV220" t="s">
        <v>176</v>
      </c>
      <c r="BW220" t="s">
        <v>176</v>
      </c>
      <c r="BX220">
        <v>0</v>
      </c>
      <c r="BY220">
        <v>0</v>
      </c>
      <c r="BZ220">
        <v>95</v>
      </c>
      <c r="CA220">
        <v>1</v>
      </c>
      <c r="CB220">
        <v>1</v>
      </c>
      <c r="CC220">
        <v>2</v>
      </c>
      <c r="CD220">
        <v>0.91</v>
      </c>
      <c r="CE220">
        <v>2.06</v>
      </c>
      <c r="CF220">
        <v>407</v>
      </c>
      <c r="CG220">
        <v>0.77149877099999997</v>
      </c>
      <c r="CH220" t="s">
        <v>176</v>
      </c>
      <c r="CI220" t="s">
        <v>176</v>
      </c>
      <c r="CJ220" t="s">
        <v>176</v>
      </c>
      <c r="CK220" t="s">
        <v>176</v>
      </c>
      <c r="CL220" t="s">
        <v>176</v>
      </c>
      <c r="CM220" t="s">
        <v>176</v>
      </c>
      <c r="CN220" t="s">
        <v>176</v>
      </c>
      <c r="CO220" t="s">
        <v>176</v>
      </c>
      <c r="CP220" t="s">
        <v>176</v>
      </c>
      <c r="CQ220" t="s">
        <v>176</v>
      </c>
      <c r="CR220" t="s">
        <v>176</v>
      </c>
      <c r="CS220" t="s">
        <v>176</v>
      </c>
      <c r="CT220" t="s">
        <v>176</v>
      </c>
      <c r="CU220" t="s">
        <v>176</v>
      </c>
      <c r="CV220" t="s">
        <v>176</v>
      </c>
      <c r="CW220" t="s">
        <v>176</v>
      </c>
      <c r="CX220" t="s">
        <v>176</v>
      </c>
      <c r="CY220" t="s">
        <v>176</v>
      </c>
      <c r="CZ220" t="s">
        <v>176</v>
      </c>
      <c r="DA220" t="s">
        <v>176</v>
      </c>
      <c r="DB220" t="s">
        <v>176</v>
      </c>
      <c r="DC220" t="s">
        <v>176</v>
      </c>
      <c r="DD220" t="s">
        <v>176</v>
      </c>
      <c r="DE220" s="47">
        <v>6.25E-2</v>
      </c>
      <c r="DF220" s="47">
        <v>0.67708333300000001</v>
      </c>
      <c r="DG220" s="47">
        <v>0.95588235300000002</v>
      </c>
      <c r="DH220" t="s">
        <v>1129</v>
      </c>
    </row>
    <row r="221" spans="1:112" x14ac:dyDescent="0.25">
      <c r="A221" t="s">
        <v>573</v>
      </c>
      <c r="B221" t="s">
        <v>356</v>
      </c>
      <c r="C221" t="s">
        <v>374</v>
      </c>
      <c r="D221" t="s">
        <v>367</v>
      </c>
      <c r="E221" t="s">
        <v>381</v>
      </c>
      <c r="F221" s="42" t="s">
        <v>1101</v>
      </c>
      <c r="G221" t="s">
        <v>365</v>
      </c>
      <c r="H221" t="s">
        <v>379</v>
      </c>
      <c r="I221" t="s">
        <v>350</v>
      </c>
      <c r="J221" t="s">
        <v>176</v>
      </c>
      <c r="K221" t="s">
        <v>373</v>
      </c>
      <c r="L221">
        <v>0</v>
      </c>
      <c r="M221">
        <v>0</v>
      </c>
      <c r="N221">
        <v>1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1</v>
      </c>
      <c r="U221">
        <v>-1</v>
      </c>
      <c r="V221">
        <v>1</v>
      </c>
      <c r="W221">
        <v>1</v>
      </c>
      <c r="X221">
        <v>-1</v>
      </c>
      <c r="Y221">
        <v>1</v>
      </c>
      <c r="Z221">
        <v>0</v>
      </c>
      <c r="AA221">
        <v>0</v>
      </c>
      <c r="AB221">
        <v>-1</v>
      </c>
      <c r="AC221">
        <v>-1</v>
      </c>
      <c r="AD221">
        <v>-1</v>
      </c>
      <c r="AE221">
        <v>1</v>
      </c>
      <c r="AF221">
        <v>0</v>
      </c>
      <c r="AG221">
        <v>1</v>
      </c>
      <c r="AH221">
        <v>0</v>
      </c>
      <c r="AI221">
        <v>0</v>
      </c>
      <c r="AJ221">
        <v>-1</v>
      </c>
      <c r="AK221">
        <v>0</v>
      </c>
      <c r="AL221">
        <v>1</v>
      </c>
      <c r="AM221">
        <v>-1</v>
      </c>
      <c r="AN221">
        <v>1</v>
      </c>
      <c r="AO221">
        <v>-1</v>
      </c>
      <c r="AP221">
        <v>-1</v>
      </c>
      <c r="AQ221">
        <v>1</v>
      </c>
      <c r="AR221">
        <v>1</v>
      </c>
      <c r="AS221">
        <v>-1</v>
      </c>
      <c r="AT221">
        <v>-1</v>
      </c>
      <c r="AU221">
        <v>-1</v>
      </c>
      <c r="AV221">
        <v>-1</v>
      </c>
      <c r="AW221">
        <v>1</v>
      </c>
      <c r="AX221">
        <v>0</v>
      </c>
      <c r="AY221">
        <v>1</v>
      </c>
      <c r="AZ221">
        <v>1</v>
      </c>
      <c r="BA221" t="s">
        <v>343</v>
      </c>
      <c r="BB221" t="s">
        <v>343</v>
      </c>
      <c r="BC221" t="s">
        <v>343</v>
      </c>
      <c r="BD221" t="s">
        <v>343</v>
      </c>
      <c r="BE221" t="s">
        <v>343</v>
      </c>
      <c r="BF221" t="s">
        <v>572</v>
      </c>
      <c r="BG221" t="s">
        <v>343</v>
      </c>
      <c r="BH221" t="s">
        <v>343</v>
      </c>
      <c r="BI221" t="s">
        <v>343</v>
      </c>
      <c r="BJ221" t="s">
        <v>343</v>
      </c>
      <c r="BK221" t="s">
        <v>343</v>
      </c>
      <c r="BL221" t="s">
        <v>343</v>
      </c>
      <c r="BM221" t="s">
        <v>343</v>
      </c>
      <c r="BN221" t="s">
        <v>343</v>
      </c>
      <c r="BO221" t="s">
        <v>343</v>
      </c>
      <c r="BP221" t="s">
        <v>343</v>
      </c>
      <c r="BQ221" t="s">
        <v>343</v>
      </c>
      <c r="BR221" t="s">
        <v>571</v>
      </c>
      <c r="BS221" t="s">
        <v>570</v>
      </c>
      <c r="BT221" t="s">
        <v>176</v>
      </c>
      <c r="BU221">
        <v>7.8372000000000002</v>
      </c>
      <c r="BV221" t="s">
        <v>176</v>
      </c>
      <c r="BW221" t="s">
        <v>176</v>
      </c>
      <c r="BX221">
        <v>0</v>
      </c>
      <c r="BY221">
        <v>0</v>
      </c>
      <c r="BZ221">
        <v>95</v>
      </c>
      <c r="CA221">
        <v>3</v>
      </c>
      <c r="CB221">
        <v>2</v>
      </c>
      <c r="CC221">
        <v>5</v>
      </c>
      <c r="CD221">
        <v>0.73</v>
      </c>
      <c r="CE221">
        <v>1.87</v>
      </c>
      <c r="CF221">
        <v>2612</v>
      </c>
      <c r="CG221">
        <v>0.86408882099999995</v>
      </c>
      <c r="CH221">
        <v>71</v>
      </c>
      <c r="CI221">
        <v>73</v>
      </c>
      <c r="CJ221" t="s">
        <v>1003</v>
      </c>
      <c r="CK221" t="s">
        <v>1001</v>
      </c>
      <c r="CL221" t="s">
        <v>1005</v>
      </c>
      <c r="CM221" t="s">
        <v>1005</v>
      </c>
      <c r="CN221">
        <v>4.8</v>
      </c>
      <c r="CO221" t="s">
        <v>1021</v>
      </c>
      <c r="CP221" t="s">
        <v>1024</v>
      </c>
      <c r="CQ221" t="s">
        <v>999</v>
      </c>
      <c r="CR221" t="s">
        <v>1017</v>
      </c>
      <c r="CS221" t="s">
        <v>1017</v>
      </c>
      <c r="CT221" t="s">
        <v>997</v>
      </c>
      <c r="CU221" t="s">
        <v>997</v>
      </c>
      <c r="CV221" t="s">
        <v>1008</v>
      </c>
      <c r="CW221" t="s">
        <v>1008</v>
      </c>
      <c r="CX221" t="s">
        <v>1015</v>
      </c>
      <c r="CY221" t="s">
        <v>993</v>
      </c>
      <c r="CZ221" t="s">
        <v>1007</v>
      </c>
      <c r="DA221">
        <v>1124</v>
      </c>
      <c r="DB221">
        <v>657</v>
      </c>
      <c r="DC221">
        <v>1</v>
      </c>
      <c r="DD221" t="s">
        <v>1015</v>
      </c>
      <c r="DE221" s="47">
        <v>5.9822747000000003E-2</v>
      </c>
      <c r="DF221" s="47">
        <v>0.77991137399999999</v>
      </c>
      <c r="DG221" s="47">
        <v>0.99341486400000001</v>
      </c>
      <c r="DH221" t="s">
        <v>1129</v>
      </c>
    </row>
    <row r="222" spans="1:112" x14ac:dyDescent="0.25">
      <c r="A222" t="s">
        <v>569</v>
      </c>
      <c r="B222" t="s">
        <v>356</v>
      </c>
      <c r="C222" t="s">
        <v>388</v>
      </c>
      <c r="D222" t="s">
        <v>367</v>
      </c>
      <c r="E222" t="s">
        <v>176</v>
      </c>
      <c r="F222" s="42" t="s">
        <v>1101</v>
      </c>
      <c r="G222" t="s">
        <v>380</v>
      </c>
      <c r="H222" t="s">
        <v>351</v>
      </c>
      <c r="I222" t="s">
        <v>358</v>
      </c>
      <c r="J222" t="s">
        <v>362</v>
      </c>
      <c r="K222" t="s">
        <v>377</v>
      </c>
      <c r="L222">
        <v>0</v>
      </c>
      <c r="M222">
        <v>1</v>
      </c>
      <c r="N222">
        <v>1</v>
      </c>
      <c r="O222">
        <v>1</v>
      </c>
      <c r="P222">
        <v>-1</v>
      </c>
      <c r="Q222">
        <v>1</v>
      </c>
      <c r="R222">
        <v>1</v>
      </c>
      <c r="S222">
        <v>1</v>
      </c>
      <c r="T222">
        <v>1</v>
      </c>
      <c r="U222">
        <v>-1</v>
      </c>
      <c r="V222">
        <v>-1</v>
      </c>
      <c r="W222">
        <v>-1</v>
      </c>
      <c r="X222">
        <v>-1</v>
      </c>
      <c r="Y222">
        <v>1</v>
      </c>
      <c r="Z222">
        <v>1</v>
      </c>
      <c r="AA222">
        <v>-1</v>
      </c>
      <c r="AB222">
        <v>1</v>
      </c>
      <c r="AC222">
        <v>-1</v>
      </c>
      <c r="AD222">
        <v>0</v>
      </c>
      <c r="AE222">
        <v>-1</v>
      </c>
      <c r="AF222">
        <v>0</v>
      </c>
      <c r="AG222">
        <v>-1</v>
      </c>
      <c r="AH222">
        <v>1</v>
      </c>
      <c r="AI222">
        <v>1</v>
      </c>
      <c r="AJ222">
        <v>-1</v>
      </c>
      <c r="AK222">
        <v>0</v>
      </c>
      <c r="AL222">
        <v>-1</v>
      </c>
      <c r="AM222">
        <v>-1</v>
      </c>
      <c r="AN222">
        <v>0</v>
      </c>
      <c r="AO222">
        <v>-1</v>
      </c>
      <c r="AP222">
        <v>-1</v>
      </c>
      <c r="AQ222">
        <v>-1</v>
      </c>
      <c r="AR222">
        <v>-1</v>
      </c>
      <c r="AS222">
        <v>0</v>
      </c>
      <c r="AT222">
        <v>0</v>
      </c>
      <c r="AU222">
        <v>-1</v>
      </c>
      <c r="AV222">
        <v>-1</v>
      </c>
      <c r="AW222">
        <v>1</v>
      </c>
      <c r="AX222">
        <v>1</v>
      </c>
      <c r="AY222">
        <v>1</v>
      </c>
      <c r="AZ222">
        <v>1</v>
      </c>
      <c r="BA222" t="s">
        <v>343</v>
      </c>
      <c r="BB222" t="s">
        <v>343</v>
      </c>
      <c r="BC222" t="s">
        <v>428</v>
      </c>
      <c r="BD222" t="s">
        <v>343</v>
      </c>
      <c r="BE222" t="s">
        <v>343</v>
      </c>
      <c r="BF222" t="s">
        <v>343</v>
      </c>
      <c r="BG222" t="s">
        <v>343</v>
      </c>
      <c r="BH222" t="s">
        <v>343</v>
      </c>
      <c r="BI222" t="s">
        <v>343</v>
      </c>
      <c r="BJ222" t="s">
        <v>343</v>
      </c>
      <c r="BK222" t="s">
        <v>568</v>
      </c>
      <c r="BL222" t="s">
        <v>567</v>
      </c>
      <c r="BM222" t="s">
        <v>343</v>
      </c>
      <c r="BN222" t="s">
        <v>343</v>
      </c>
      <c r="BO222" t="s">
        <v>343</v>
      </c>
      <c r="BP222" t="s">
        <v>343</v>
      </c>
      <c r="BQ222" t="s">
        <v>343</v>
      </c>
      <c r="BR222" t="s">
        <v>343</v>
      </c>
      <c r="BS222" t="s">
        <v>447</v>
      </c>
      <c r="BT222" t="s">
        <v>176</v>
      </c>
      <c r="BU222">
        <v>79.006200000000007</v>
      </c>
      <c r="BV222">
        <v>-0.96423469900000003</v>
      </c>
      <c r="BW222">
        <v>-1.0001908690000001</v>
      </c>
      <c r="BX222">
        <v>1</v>
      </c>
      <c r="BY222">
        <v>0</v>
      </c>
      <c r="BZ222">
        <v>95</v>
      </c>
      <c r="CA222">
        <v>2</v>
      </c>
      <c r="CB222">
        <v>2</v>
      </c>
      <c r="CC222">
        <v>4</v>
      </c>
      <c r="CD222">
        <v>0.89</v>
      </c>
      <c r="CE222">
        <v>2.5299999999999998</v>
      </c>
      <c r="CF222">
        <v>1256</v>
      </c>
      <c r="CG222">
        <v>0.85270700600000005</v>
      </c>
      <c r="CH222" t="s">
        <v>176</v>
      </c>
      <c r="CI222" t="s">
        <v>176</v>
      </c>
      <c r="CJ222" t="s">
        <v>176</v>
      </c>
      <c r="CK222" t="s">
        <v>176</v>
      </c>
      <c r="CL222" t="s">
        <v>176</v>
      </c>
      <c r="CM222" t="s">
        <v>176</v>
      </c>
      <c r="CN222" t="s">
        <v>176</v>
      </c>
      <c r="CO222" t="s">
        <v>176</v>
      </c>
      <c r="CP222" t="s">
        <v>176</v>
      </c>
      <c r="CQ222" t="s">
        <v>176</v>
      </c>
      <c r="CR222" t="s">
        <v>176</v>
      </c>
      <c r="CS222" t="s">
        <v>176</v>
      </c>
      <c r="CT222" t="s">
        <v>176</v>
      </c>
      <c r="CU222" t="s">
        <v>176</v>
      </c>
      <c r="CV222" t="s">
        <v>176</v>
      </c>
      <c r="CW222" t="s">
        <v>176</v>
      </c>
      <c r="CX222" t="s">
        <v>176</v>
      </c>
      <c r="CY222" t="s">
        <v>176</v>
      </c>
      <c r="CZ222" t="s">
        <v>176</v>
      </c>
      <c r="DA222" t="s">
        <v>176</v>
      </c>
      <c r="DB222" t="s">
        <v>176</v>
      </c>
      <c r="DC222" t="s">
        <v>176</v>
      </c>
      <c r="DD222" t="s">
        <v>176</v>
      </c>
      <c r="DE222" s="47">
        <v>6.9291338999999993E-2</v>
      </c>
      <c r="DF222" s="47">
        <v>0.72913385799999997</v>
      </c>
      <c r="DG222" s="47">
        <v>0.96257796299999998</v>
      </c>
      <c r="DH222" t="s">
        <v>1129</v>
      </c>
    </row>
    <row r="223" spans="1:112" x14ac:dyDescent="0.25">
      <c r="A223" t="s">
        <v>566</v>
      </c>
      <c r="B223" t="s">
        <v>356</v>
      </c>
      <c r="C223" t="s">
        <v>388</v>
      </c>
      <c r="D223" t="s">
        <v>367</v>
      </c>
      <c r="E223" t="s">
        <v>381</v>
      </c>
      <c r="F223" s="42" t="s">
        <v>1101</v>
      </c>
      <c r="G223" t="s">
        <v>380</v>
      </c>
      <c r="H223" t="s">
        <v>351</v>
      </c>
      <c r="I223" t="s">
        <v>387</v>
      </c>
      <c r="J223" t="s">
        <v>176</v>
      </c>
      <c r="K223" t="s">
        <v>386</v>
      </c>
      <c r="L223">
        <v>1</v>
      </c>
      <c r="M223">
        <v>1</v>
      </c>
      <c r="N223">
        <v>0</v>
      </c>
      <c r="O223">
        <v>0</v>
      </c>
      <c r="P223">
        <v>0</v>
      </c>
      <c r="Q223">
        <v>-1</v>
      </c>
      <c r="R223">
        <v>-1</v>
      </c>
      <c r="S223">
        <v>-1</v>
      </c>
      <c r="T223">
        <v>0</v>
      </c>
      <c r="U223">
        <v>-1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-1</v>
      </c>
      <c r="AB223">
        <v>-1</v>
      </c>
      <c r="AC223">
        <v>-1</v>
      </c>
      <c r="AD223">
        <v>2</v>
      </c>
      <c r="AE223">
        <v>0</v>
      </c>
      <c r="AF223">
        <v>0</v>
      </c>
      <c r="AG223">
        <v>0</v>
      </c>
      <c r="AH223">
        <v>-1</v>
      </c>
      <c r="AI223">
        <v>0</v>
      </c>
      <c r="AJ223">
        <v>-1</v>
      </c>
      <c r="AK223">
        <v>0</v>
      </c>
      <c r="AL223">
        <v>0</v>
      </c>
      <c r="AM223">
        <v>-1</v>
      </c>
      <c r="AN223">
        <v>-1</v>
      </c>
      <c r="AO223">
        <v>-1</v>
      </c>
      <c r="AP223">
        <v>-1</v>
      </c>
      <c r="AQ223">
        <v>0</v>
      </c>
      <c r="AR223">
        <v>0</v>
      </c>
      <c r="AS223">
        <v>0</v>
      </c>
      <c r="AT223">
        <v>-1</v>
      </c>
      <c r="AU223">
        <v>0</v>
      </c>
      <c r="AV223">
        <v>-1</v>
      </c>
      <c r="AW223">
        <v>0</v>
      </c>
      <c r="AX223">
        <v>-1</v>
      </c>
      <c r="AY223">
        <v>0</v>
      </c>
      <c r="AZ223">
        <v>0</v>
      </c>
      <c r="BA223" t="s">
        <v>343</v>
      </c>
      <c r="BB223" t="s">
        <v>343</v>
      </c>
      <c r="BC223" t="s">
        <v>428</v>
      </c>
      <c r="BD223" t="s">
        <v>343</v>
      </c>
      <c r="BE223" t="s">
        <v>343</v>
      </c>
      <c r="BF223" t="s">
        <v>343</v>
      </c>
      <c r="BG223" t="s">
        <v>345</v>
      </c>
      <c r="BH223" t="s">
        <v>343</v>
      </c>
      <c r="BI223" t="s">
        <v>343</v>
      </c>
      <c r="BJ223" t="s">
        <v>343</v>
      </c>
      <c r="BK223" t="s">
        <v>343</v>
      </c>
      <c r="BL223" t="s">
        <v>343</v>
      </c>
      <c r="BM223" t="s">
        <v>343</v>
      </c>
      <c r="BN223" t="s">
        <v>343</v>
      </c>
      <c r="BO223" t="s">
        <v>343</v>
      </c>
      <c r="BP223" t="s">
        <v>343</v>
      </c>
      <c r="BQ223" t="s">
        <v>343</v>
      </c>
      <c r="BR223" t="s">
        <v>343</v>
      </c>
      <c r="BS223" t="s">
        <v>565</v>
      </c>
      <c r="BT223" t="s">
        <v>176</v>
      </c>
      <c r="BU223">
        <v>13.696999999999999</v>
      </c>
      <c r="BV223" t="s">
        <v>176</v>
      </c>
      <c r="BW223" t="s">
        <v>176</v>
      </c>
      <c r="BX223">
        <v>0</v>
      </c>
      <c r="BY223">
        <v>0</v>
      </c>
      <c r="BZ223">
        <v>95</v>
      </c>
      <c r="CA223">
        <v>0</v>
      </c>
      <c r="CB223">
        <v>0</v>
      </c>
      <c r="CC223">
        <v>0</v>
      </c>
      <c r="CD223">
        <v>0.97</v>
      </c>
      <c r="CE223">
        <v>1.86</v>
      </c>
      <c r="CF223">
        <v>344</v>
      </c>
      <c r="CG223">
        <v>0.86627907000000004</v>
      </c>
      <c r="CH223">
        <v>59</v>
      </c>
      <c r="CI223">
        <v>61</v>
      </c>
      <c r="CJ223" t="s">
        <v>1003</v>
      </c>
      <c r="CK223" t="s">
        <v>1001</v>
      </c>
      <c r="CL223" t="s">
        <v>1014</v>
      </c>
      <c r="CM223" t="s">
        <v>1014</v>
      </c>
      <c r="CN223">
        <v>4.8</v>
      </c>
      <c r="CO223" t="s">
        <v>1021</v>
      </c>
      <c r="CP223" t="s">
        <v>1024</v>
      </c>
      <c r="CQ223" t="s">
        <v>999</v>
      </c>
      <c r="CR223" t="s">
        <v>1018</v>
      </c>
      <c r="CS223" t="s">
        <v>1017</v>
      </c>
      <c r="CT223" t="s">
        <v>997</v>
      </c>
      <c r="CU223" t="s">
        <v>997</v>
      </c>
      <c r="CV223" t="s">
        <v>1016</v>
      </c>
      <c r="CW223" t="s">
        <v>1008</v>
      </c>
      <c r="CX223" t="s">
        <v>1015</v>
      </c>
      <c r="CY223" t="s">
        <v>993</v>
      </c>
      <c r="CZ223" t="s">
        <v>1007</v>
      </c>
      <c r="DA223">
        <v>1044</v>
      </c>
      <c r="DB223">
        <v>491</v>
      </c>
      <c r="DC223">
        <v>0</v>
      </c>
      <c r="DD223" t="s">
        <v>1015</v>
      </c>
      <c r="DE223" s="47">
        <v>4.8192771000000002E-2</v>
      </c>
      <c r="DF223" s="47">
        <v>0.77710843399999996</v>
      </c>
      <c r="DG223" s="47">
        <v>0.96268656699999999</v>
      </c>
      <c r="DH223" t="s">
        <v>1129</v>
      </c>
    </row>
    <row r="224" spans="1:112" x14ac:dyDescent="0.25">
      <c r="A224" t="s">
        <v>564</v>
      </c>
      <c r="B224" t="s">
        <v>356</v>
      </c>
      <c r="C224" t="s">
        <v>388</v>
      </c>
      <c r="D224" t="s">
        <v>367</v>
      </c>
      <c r="E224" t="s">
        <v>176</v>
      </c>
      <c r="F224" s="42" t="s">
        <v>1101</v>
      </c>
      <c r="G224" t="s">
        <v>365</v>
      </c>
      <c r="H224" t="s">
        <v>379</v>
      </c>
      <c r="I224" t="s">
        <v>358</v>
      </c>
      <c r="J224" t="s">
        <v>362</v>
      </c>
      <c r="K224" t="s">
        <v>377</v>
      </c>
      <c r="L224">
        <v>0</v>
      </c>
      <c r="M224">
        <v>0</v>
      </c>
      <c r="N224">
        <v>-1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-1</v>
      </c>
      <c r="W224">
        <v>-1</v>
      </c>
      <c r="X224">
        <v>1</v>
      </c>
      <c r="Y224">
        <v>-1</v>
      </c>
      <c r="Z224">
        <v>1</v>
      </c>
      <c r="AA224">
        <v>-2</v>
      </c>
      <c r="AB224">
        <v>-1</v>
      </c>
      <c r="AC224">
        <v>1</v>
      </c>
      <c r="AD224">
        <v>-1</v>
      </c>
      <c r="AE224">
        <v>-1</v>
      </c>
      <c r="AF224">
        <v>-1</v>
      </c>
      <c r="AG224">
        <v>-1</v>
      </c>
      <c r="AH224">
        <v>0</v>
      </c>
      <c r="AI224">
        <v>-1</v>
      </c>
      <c r="AJ224">
        <v>1</v>
      </c>
      <c r="AK224">
        <v>-1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-1</v>
      </c>
      <c r="AR224">
        <v>-1</v>
      </c>
      <c r="AS224">
        <v>-1</v>
      </c>
      <c r="AT224">
        <v>-1</v>
      </c>
      <c r="AU224">
        <v>-1</v>
      </c>
      <c r="AV224">
        <v>1</v>
      </c>
      <c r="AW224">
        <v>-1</v>
      </c>
      <c r="AX224">
        <v>1</v>
      </c>
      <c r="AY224">
        <v>1</v>
      </c>
      <c r="AZ224">
        <v>1</v>
      </c>
      <c r="BA224" t="s">
        <v>343</v>
      </c>
      <c r="BB224" t="s">
        <v>343</v>
      </c>
      <c r="BC224" t="s">
        <v>428</v>
      </c>
      <c r="BD224" t="s">
        <v>343</v>
      </c>
      <c r="BE224" t="s">
        <v>343</v>
      </c>
      <c r="BF224" t="s">
        <v>343</v>
      </c>
      <c r="BG224" t="s">
        <v>343</v>
      </c>
      <c r="BH224" t="s">
        <v>343</v>
      </c>
      <c r="BI224" t="s">
        <v>343</v>
      </c>
      <c r="BJ224" t="s">
        <v>343</v>
      </c>
      <c r="BK224" t="s">
        <v>343</v>
      </c>
      <c r="BL224" t="s">
        <v>343</v>
      </c>
      <c r="BM224" t="s">
        <v>343</v>
      </c>
      <c r="BN224" t="s">
        <v>343</v>
      </c>
      <c r="BO224" t="s">
        <v>343</v>
      </c>
      <c r="BP224" t="s">
        <v>343</v>
      </c>
      <c r="BQ224" t="s">
        <v>343</v>
      </c>
      <c r="BR224" t="s">
        <v>343</v>
      </c>
      <c r="BS224" t="s">
        <v>343</v>
      </c>
      <c r="BT224" t="s">
        <v>176</v>
      </c>
      <c r="BU224">
        <v>0</v>
      </c>
      <c r="BV224">
        <v>-0.218203015</v>
      </c>
      <c r="BW224">
        <v>-0.337449163</v>
      </c>
      <c r="BX224">
        <v>0</v>
      </c>
      <c r="BY224">
        <v>2</v>
      </c>
      <c r="BZ224">
        <v>75</v>
      </c>
      <c r="CA224">
        <v>1</v>
      </c>
      <c r="CB224">
        <v>3</v>
      </c>
      <c r="CC224">
        <v>4</v>
      </c>
      <c r="CD224">
        <v>0.75</v>
      </c>
      <c r="CE224">
        <v>2.54</v>
      </c>
      <c r="CF224">
        <v>1269</v>
      </c>
      <c r="CG224">
        <v>0.92828999199999995</v>
      </c>
      <c r="CH224" t="s">
        <v>176</v>
      </c>
      <c r="CI224" t="s">
        <v>176</v>
      </c>
      <c r="CJ224" t="s">
        <v>176</v>
      </c>
      <c r="CK224" t="s">
        <v>176</v>
      </c>
      <c r="CL224" t="s">
        <v>176</v>
      </c>
      <c r="CM224" t="s">
        <v>176</v>
      </c>
      <c r="CN224" t="s">
        <v>176</v>
      </c>
      <c r="CO224" t="s">
        <v>176</v>
      </c>
      <c r="CP224" t="s">
        <v>176</v>
      </c>
      <c r="CQ224" t="s">
        <v>176</v>
      </c>
      <c r="CR224" t="s">
        <v>176</v>
      </c>
      <c r="CS224" t="s">
        <v>176</v>
      </c>
      <c r="CT224" t="s">
        <v>176</v>
      </c>
      <c r="CU224" t="s">
        <v>176</v>
      </c>
      <c r="CV224" t="s">
        <v>176</v>
      </c>
      <c r="CW224" t="s">
        <v>176</v>
      </c>
      <c r="CX224" t="s">
        <v>176</v>
      </c>
      <c r="CY224" t="s">
        <v>176</v>
      </c>
      <c r="CZ224" t="s">
        <v>176</v>
      </c>
      <c r="DA224" t="s">
        <v>176</v>
      </c>
      <c r="DB224" t="s">
        <v>176</v>
      </c>
      <c r="DC224" t="s">
        <v>176</v>
      </c>
      <c r="DD224" t="s">
        <v>176</v>
      </c>
      <c r="DE224" s="47">
        <v>3.5493826999999999E-2</v>
      </c>
      <c r="DF224" s="47">
        <v>0.87037036999999995</v>
      </c>
      <c r="DG224" s="47">
        <v>0.99121265400000003</v>
      </c>
      <c r="DH224" t="s">
        <v>1129</v>
      </c>
    </row>
    <row r="225" spans="1:112" x14ac:dyDescent="0.25">
      <c r="A225" t="s">
        <v>563</v>
      </c>
      <c r="B225" t="s">
        <v>356</v>
      </c>
      <c r="C225" t="s">
        <v>355</v>
      </c>
      <c r="D225" t="s">
        <v>367</v>
      </c>
      <c r="E225" t="s">
        <v>176</v>
      </c>
      <c r="F225" s="42" t="s">
        <v>1101</v>
      </c>
      <c r="G225" t="s">
        <v>380</v>
      </c>
      <c r="H225" t="s">
        <v>379</v>
      </c>
      <c r="I225" t="s">
        <v>350</v>
      </c>
      <c r="J225" t="s">
        <v>176</v>
      </c>
      <c r="K225" t="s">
        <v>408</v>
      </c>
      <c r="L225">
        <v>0</v>
      </c>
      <c r="M225">
        <v>0</v>
      </c>
      <c r="N225">
        <v>1</v>
      </c>
      <c r="O225">
        <v>0</v>
      </c>
      <c r="P225">
        <v>-1</v>
      </c>
      <c r="Q225">
        <v>2</v>
      </c>
      <c r="R225">
        <v>2</v>
      </c>
      <c r="S225">
        <v>2</v>
      </c>
      <c r="T225">
        <v>0</v>
      </c>
      <c r="U225">
        <v>1</v>
      </c>
      <c r="V225">
        <v>0</v>
      </c>
      <c r="W225">
        <v>0</v>
      </c>
      <c r="X225">
        <v>-1</v>
      </c>
      <c r="Y225">
        <v>1</v>
      </c>
      <c r="Z225">
        <v>0</v>
      </c>
      <c r="AA225">
        <v>-1</v>
      </c>
      <c r="AB225">
        <v>-1</v>
      </c>
      <c r="AC225">
        <v>-1</v>
      </c>
      <c r="AD225">
        <v>-1</v>
      </c>
      <c r="AE225">
        <v>0</v>
      </c>
      <c r="AF225">
        <v>1</v>
      </c>
      <c r="AG225">
        <v>0</v>
      </c>
      <c r="AH225">
        <v>0</v>
      </c>
      <c r="AI225">
        <v>1</v>
      </c>
      <c r="AJ225">
        <v>-1</v>
      </c>
      <c r="AK225">
        <v>1</v>
      </c>
      <c r="AL225">
        <v>-1</v>
      </c>
      <c r="AM225">
        <v>-1</v>
      </c>
      <c r="AN225">
        <v>0</v>
      </c>
      <c r="AO225">
        <v>1</v>
      </c>
      <c r="AP225">
        <v>1</v>
      </c>
      <c r="AQ225">
        <v>0</v>
      </c>
      <c r="AR225">
        <v>0</v>
      </c>
      <c r="AS225">
        <v>0</v>
      </c>
      <c r="AT225">
        <v>-1</v>
      </c>
      <c r="AU225">
        <v>-1</v>
      </c>
      <c r="AV225">
        <v>-1</v>
      </c>
      <c r="AW225">
        <v>1</v>
      </c>
      <c r="AX225">
        <v>-1</v>
      </c>
      <c r="AY225">
        <v>1</v>
      </c>
      <c r="AZ225">
        <v>0</v>
      </c>
      <c r="BA225" t="s">
        <v>343</v>
      </c>
      <c r="BB225" t="s">
        <v>399</v>
      </c>
      <c r="BC225" t="s">
        <v>343</v>
      </c>
      <c r="BD225" t="s">
        <v>343</v>
      </c>
      <c r="BE225" t="s">
        <v>343</v>
      </c>
      <c r="BF225" t="s">
        <v>343</v>
      </c>
      <c r="BG225" t="s">
        <v>343</v>
      </c>
      <c r="BH225" t="s">
        <v>343</v>
      </c>
      <c r="BI225" t="s">
        <v>343</v>
      </c>
      <c r="BJ225" t="s">
        <v>343</v>
      </c>
      <c r="BK225" t="s">
        <v>562</v>
      </c>
      <c r="BL225" t="s">
        <v>343</v>
      </c>
      <c r="BM225" t="s">
        <v>343</v>
      </c>
      <c r="BN225" t="s">
        <v>561</v>
      </c>
      <c r="BO225" t="s">
        <v>343</v>
      </c>
      <c r="BP225" t="s">
        <v>343</v>
      </c>
      <c r="BQ225" t="s">
        <v>343</v>
      </c>
      <c r="BR225" t="s">
        <v>343</v>
      </c>
      <c r="BS225" t="s">
        <v>343</v>
      </c>
      <c r="BT225" t="s">
        <v>176</v>
      </c>
      <c r="BU225">
        <v>54.9938</v>
      </c>
      <c r="BV225" t="s">
        <v>176</v>
      </c>
      <c r="BW225" t="s">
        <v>176</v>
      </c>
      <c r="BX225">
        <v>0</v>
      </c>
      <c r="BY225">
        <v>0</v>
      </c>
      <c r="BZ225">
        <v>80</v>
      </c>
      <c r="CA225">
        <v>1</v>
      </c>
      <c r="CB225">
        <v>3</v>
      </c>
      <c r="CC225">
        <v>4</v>
      </c>
      <c r="CD225">
        <v>0.52</v>
      </c>
      <c r="CE225">
        <v>2.94</v>
      </c>
      <c r="CF225">
        <v>768</v>
      </c>
      <c r="CG225">
        <v>0.8359375</v>
      </c>
      <c r="CH225" t="s">
        <v>176</v>
      </c>
      <c r="CI225" t="s">
        <v>176</v>
      </c>
      <c r="CJ225" t="s">
        <v>176</v>
      </c>
      <c r="CK225" t="s">
        <v>176</v>
      </c>
      <c r="CL225" t="s">
        <v>176</v>
      </c>
      <c r="CM225" t="s">
        <v>176</v>
      </c>
      <c r="CN225" t="s">
        <v>176</v>
      </c>
      <c r="CO225" t="s">
        <v>176</v>
      </c>
      <c r="CP225" t="s">
        <v>176</v>
      </c>
      <c r="CQ225" t="s">
        <v>176</v>
      </c>
      <c r="CR225" t="s">
        <v>176</v>
      </c>
      <c r="CS225" t="s">
        <v>176</v>
      </c>
      <c r="CT225" t="s">
        <v>176</v>
      </c>
      <c r="CU225" t="s">
        <v>176</v>
      </c>
      <c r="CV225" t="s">
        <v>176</v>
      </c>
      <c r="CW225" t="s">
        <v>176</v>
      </c>
      <c r="CX225" t="s">
        <v>176</v>
      </c>
      <c r="CY225" t="s">
        <v>176</v>
      </c>
      <c r="CZ225" t="s">
        <v>176</v>
      </c>
      <c r="DA225" t="s">
        <v>176</v>
      </c>
      <c r="DB225" t="s">
        <v>176</v>
      </c>
      <c r="DC225" t="s">
        <v>176</v>
      </c>
      <c r="DD225" t="s">
        <v>176</v>
      </c>
      <c r="DE225" s="47">
        <v>6.0453400999999997E-2</v>
      </c>
      <c r="DF225" s="47">
        <v>0.73803526399999997</v>
      </c>
      <c r="DG225" s="47">
        <v>0.97342192699999996</v>
      </c>
      <c r="DH225" t="s">
        <v>1129</v>
      </c>
    </row>
    <row r="226" spans="1:112" x14ac:dyDescent="0.25">
      <c r="A226" t="s">
        <v>560</v>
      </c>
      <c r="B226" t="s">
        <v>356</v>
      </c>
      <c r="C226" t="s">
        <v>374</v>
      </c>
      <c r="D226" t="s">
        <v>367</v>
      </c>
      <c r="E226" t="s">
        <v>176</v>
      </c>
      <c r="F226" s="42" t="s">
        <v>1101</v>
      </c>
      <c r="G226" t="s">
        <v>365</v>
      </c>
      <c r="H226" t="s">
        <v>364</v>
      </c>
      <c r="I226" t="s">
        <v>350</v>
      </c>
      <c r="J226" t="s">
        <v>362</v>
      </c>
      <c r="K226" t="s">
        <v>408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-1</v>
      </c>
      <c r="AT226">
        <v>0</v>
      </c>
      <c r="AU226">
        <v>1</v>
      </c>
      <c r="AV226">
        <v>0</v>
      </c>
      <c r="AW226">
        <v>1</v>
      </c>
      <c r="AX226">
        <v>-1</v>
      </c>
      <c r="AY226">
        <v>0</v>
      </c>
      <c r="AZ226">
        <v>0</v>
      </c>
      <c r="BA226" t="s">
        <v>343</v>
      </c>
      <c r="BB226" t="s">
        <v>559</v>
      </c>
      <c r="BC226" t="s">
        <v>343</v>
      </c>
      <c r="BD226" t="s">
        <v>343</v>
      </c>
      <c r="BE226" t="s">
        <v>343</v>
      </c>
      <c r="BF226" t="s">
        <v>558</v>
      </c>
      <c r="BG226" t="s">
        <v>343</v>
      </c>
      <c r="BH226" t="s">
        <v>343</v>
      </c>
      <c r="BI226" t="s">
        <v>343</v>
      </c>
      <c r="BJ226" t="s">
        <v>343</v>
      </c>
      <c r="BK226" t="s">
        <v>454</v>
      </c>
      <c r="BL226" t="s">
        <v>343</v>
      </c>
      <c r="BM226" t="s">
        <v>343</v>
      </c>
      <c r="BN226" t="s">
        <v>343</v>
      </c>
      <c r="BO226" t="s">
        <v>343</v>
      </c>
      <c r="BP226" t="s">
        <v>343</v>
      </c>
      <c r="BQ226" t="s">
        <v>455</v>
      </c>
      <c r="BR226" t="s">
        <v>343</v>
      </c>
      <c r="BS226" t="s">
        <v>369</v>
      </c>
      <c r="BT226" t="s">
        <v>176</v>
      </c>
      <c r="BU226">
        <v>2.9805999999999999</v>
      </c>
      <c r="BV226">
        <v>0.54176588400000003</v>
      </c>
      <c r="BW226">
        <v>0.97634258399999996</v>
      </c>
      <c r="BX226">
        <v>0</v>
      </c>
      <c r="BY226">
        <v>40</v>
      </c>
      <c r="BZ226">
        <v>50</v>
      </c>
      <c r="CA226">
        <v>3</v>
      </c>
      <c r="CB226">
        <v>3</v>
      </c>
      <c r="CC226">
        <v>6</v>
      </c>
      <c r="CD226">
        <v>0.18</v>
      </c>
      <c r="CE226">
        <v>2.0299999999999998</v>
      </c>
      <c r="CF226">
        <v>3639</v>
      </c>
      <c r="CG226">
        <v>0.90107172300000005</v>
      </c>
      <c r="CH226" t="s">
        <v>176</v>
      </c>
      <c r="CI226" t="s">
        <v>176</v>
      </c>
      <c r="CJ226" t="s">
        <v>176</v>
      </c>
      <c r="CK226" t="s">
        <v>176</v>
      </c>
      <c r="CL226" t="s">
        <v>176</v>
      </c>
      <c r="CM226" t="s">
        <v>176</v>
      </c>
      <c r="CN226" t="s">
        <v>176</v>
      </c>
      <c r="CO226" t="s">
        <v>176</v>
      </c>
      <c r="CP226" t="s">
        <v>176</v>
      </c>
      <c r="CQ226" t="s">
        <v>176</v>
      </c>
      <c r="CR226" t="s">
        <v>176</v>
      </c>
      <c r="CS226" t="s">
        <v>176</v>
      </c>
      <c r="CT226" t="s">
        <v>176</v>
      </c>
      <c r="CU226" t="s">
        <v>176</v>
      </c>
      <c r="CV226" t="s">
        <v>176</v>
      </c>
      <c r="CW226" t="s">
        <v>176</v>
      </c>
      <c r="CX226" t="s">
        <v>176</v>
      </c>
      <c r="CY226" t="s">
        <v>176</v>
      </c>
      <c r="CZ226" t="s">
        <v>176</v>
      </c>
      <c r="DA226" t="s">
        <v>176</v>
      </c>
      <c r="DB226" t="s">
        <v>176</v>
      </c>
      <c r="DC226" t="s">
        <v>176</v>
      </c>
      <c r="DD226" t="s">
        <v>176</v>
      </c>
      <c r="DE226" s="47">
        <v>3.0063290999999999E-2</v>
      </c>
      <c r="DF226" s="47">
        <v>0.84862869200000002</v>
      </c>
      <c r="DG226" s="47">
        <v>0.99628483000000001</v>
      </c>
      <c r="DH226" t="s">
        <v>1129</v>
      </c>
    </row>
    <row r="227" spans="1:112" x14ac:dyDescent="0.25">
      <c r="A227" t="s">
        <v>557</v>
      </c>
      <c r="B227" t="s">
        <v>356</v>
      </c>
      <c r="C227" t="s">
        <v>355</v>
      </c>
      <c r="D227" t="s">
        <v>367</v>
      </c>
      <c r="E227" t="s">
        <v>176</v>
      </c>
      <c r="F227" s="42" t="s">
        <v>1101</v>
      </c>
      <c r="G227" t="s">
        <v>365</v>
      </c>
      <c r="H227" t="s">
        <v>364</v>
      </c>
      <c r="I227" t="s">
        <v>350</v>
      </c>
      <c r="J227" t="s">
        <v>378</v>
      </c>
      <c r="K227" t="s">
        <v>348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1</v>
      </c>
      <c r="X227">
        <v>0</v>
      </c>
      <c r="Y227">
        <v>0</v>
      </c>
      <c r="Z227">
        <v>0</v>
      </c>
      <c r="AA227">
        <v>-2</v>
      </c>
      <c r="AB227">
        <v>-1</v>
      </c>
      <c r="AC227">
        <v>0</v>
      </c>
      <c r="AD227">
        <v>-1</v>
      </c>
      <c r="AE227">
        <v>1</v>
      </c>
      <c r="AF227">
        <v>-1</v>
      </c>
      <c r="AG227">
        <v>-1</v>
      </c>
      <c r="AH227">
        <v>0</v>
      </c>
      <c r="AI227">
        <v>0</v>
      </c>
      <c r="AJ227">
        <v>0</v>
      </c>
      <c r="AK227">
        <v>-1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-1</v>
      </c>
      <c r="AR227">
        <v>1</v>
      </c>
      <c r="AS227">
        <v>0</v>
      </c>
      <c r="AT227">
        <v>-1</v>
      </c>
      <c r="AU227">
        <v>-1</v>
      </c>
      <c r="AV227">
        <v>0</v>
      </c>
      <c r="AW227">
        <v>0</v>
      </c>
      <c r="AX227">
        <v>0</v>
      </c>
      <c r="AY227">
        <v>0</v>
      </c>
      <c r="AZ227">
        <v>0</v>
      </c>
      <c r="BA227" t="s">
        <v>556</v>
      </c>
      <c r="BB227" t="s">
        <v>399</v>
      </c>
      <c r="BC227" t="s">
        <v>343</v>
      </c>
      <c r="BD227" t="s">
        <v>343</v>
      </c>
      <c r="BE227" t="s">
        <v>343</v>
      </c>
      <c r="BF227" t="s">
        <v>343</v>
      </c>
      <c r="BG227" t="s">
        <v>343</v>
      </c>
      <c r="BH227" t="s">
        <v>343</v>
      </c>
      <c r="BI227" t="s">
        <v>343</v>
      </c>
      <c r="BJ227" t="s">
        <v>343</v>
      </c>
      <c r="BK227" t="s">
        <v>343</v>
      </c>
      <c r="BL227" t="s">
        <v>343</v>
      </c>
      <c r="BM227" t="s">
        <v>343</v>
      </c>
      <c r="BN227" t="s">
        <v>343</v>
      </c>
      <c r="BO227" t="s">
        <v>343</v>
      </c>
      <c r="BP227" t="s">
        <v>555</v>
      </c>
      <c r="BQ227" t="s">
        <v>343</v>
      </c>
      <c r="BR227" t="s">
        <v>343</v>
      </c>
      <c r="BS227" t="s">
        <v>343</v>
      </c>
      <c r="BT227" t="s">
        <v>176</v>
      </c>
      <c r="BU227">
        <v>0</v>
      </c>
      <c r="BV227">
        <v>-0.151611616</v>
      </c>
      <c r="BW227">
        <v>-0.51996187999999999</v>
      </c>
      <c r="BX227">
        <v>0</v>
      </c>
      <c r="BY227">
        <v>0</v>
      </c>
      <c r="BZ227">
        <v>90</v>
      </c>
      <c r="CA227">
        <v>3</v>
      </c>
      <c r="CB227">
        <v>2</v>
      </c>
      <c r="CC227">
        <v>5</v>
      </c>
      <c r="CD227">
        <v>0.26</v>
      </c>
      <c r="CE227">
        <v>1.83</v>
      </c>
      <c r="CF227">
        <v>342</v>
      </c>
      <c r="CG227">
        <v>0.824561404</v>
      </c>
      <c r="CH227" t="s">
        <v>176</v>
      </c>
      <c r="CI227" t="s">
        <v>176</v>
      </c>
      <c r="CJ227" t="s">
        <v>176</v>
      </c>
      <c r="CK227" t="s">
        <v>176</v>
      </c>
      <c r="CL227" t="s">
        <v>176</v>
      </c>
      <c r="CM227" t="s">
        <v>176</v>
      </c>
      <c r="CN227" t="s">
        <v>176</v>
      </c>
      <c r="CO227" t="s">
        <v>176</v>
      </c>
      <c r="CP227" t="s">
        <v>176</v>
      </c>
      <c r="CQ227" t="s">
        <v>176</v>
      </c>
      <c r="CR227" t="s">
        <v>176</v>
      </c>
      <c r="CS227" t="s">
        <v>176</v>
      </c>
      <c r="CT227" t="s">
        <v>176</v>
      </c>
      <c r="CU227" t="s">
        <v>176</v>
      </c>
      <c r="CV227" t="s">
        <v>176</v>
      </c>
      <c r="CW227" t="s">
        <v>176</v>
      </c>
      <c r="CX227" t="s">
        <v>176</v>
      </c>
      <c r="CY227" t="s">
        <v>176</v>
      </c>
      <c r="CZ227" t="s">
        <v>176</v>
      </c>
      <c r="DA227" t="s">
        <v>176</v>
      </c>
      <c r="DB227" t="s">
        <v>176</v>
      </c>
      <c r="DC227" t="s">
        <v>176</v>
      </c>
      <c r="DD227" t="s">
        <v>176</v>
      </c>
      <c r="DE227" s="47">
        <v>0.125</v>
      </c>
      <c r="DF227" s="47">
        <v>0.69565217400000001</v>
      </c>
      <c r="DG227" s="47">
        <v>0.99224806200000004</v>
      </c>
      <c r="DH227" t="s">
        <v>1129</v>
      </c>
    </row>
    <row r="228" spans="1:112" x14ac:dyDescent="0.25">
      <c r="A228" t="s">
        <v>554</v>
      </c>
      <c r="B228" t="s">
        <v>356</v>
      </c>
      <c r="C228" t="s">
        <v>355</v>
      </c>
      <c r="D228" t="s">
        <v>367</v>
      </c>
      <c r="E228" t="s">
        <v>366</v>
      </c>
      <c r="F228" s="42" t="s">
        <v>1101</v>
      </c>
      <c r="G228" t="s">
        <v>365</v>
      </c>
      <c r="H228" t="s">
        <v>364</v>
      </c>
      <c r="I228" t="s">
        <v>350</v>
      </c>
      <c r="J228" t="s">
        <v>349</v>
      </c>
      <c r="K228" t="s">
        <v>402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-1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-1</v>
      </c>
      <c r="AB228">
        <v>-1</v>
      </c>
      <c r="AC228">
        <v>-1</v>
      </c>
      <c r="AD228">
        <v>-1</v>
      </c>
      <c r="AE228">
        <v>0</v>
      </c>
      <c r="AF228">
        <v>0</v>
      </c>
      <c r="AG228">
        <v>1</v>
      </c>
      <c r="AH228">
        <v>-2</v>
      </c>
      <c r="AI228">
        <v>0</v>
      </c>
      <c r="AJ228">
        <v>1</v>
      </c>
      <c r="AK228">
        <v>0</v>
      </c>
      <c r="AL228">
        <v>1</v>
      </c>
      <c r="AM228">
        <v>0</v>
      </c>
      <c r="AN228">
        <v>-1</v>
      </c>
      <c r="AO228">
        <v>-1</v>
      </c>
      <c r="AP228">
        <v>-1</v>
      </c>
      <c r="AQ228">
        <v>0</v>
      </c>
      <c r="AR228">
        <v>0</v>
      </c>
      <c r="AS228">
        <v>0</v>
      </c>
      <c r="AT228">
        <v>-1</v>
      </c>
      <c r="AU228">
        <v>1</v>
      </c>
      <c r="AV228">
        <v>0</v>
      </c>
      <c r="AW228">
        <v>1</v>
      </c>
      <c r="AX228">
        <v>0</v>
      </c>
      <c r="AY228">
        <v>1</v>
      </c>
      <c r="AZ228">
        <v>1</v>
      </c>
      <c r="BA228" t="s">
        <v>343</v>
      </c>
      <c r="BB228" t="s">
        <v>553</v>
      </c>
      <c r="BC228" t="s">
        <v>343</v>
      </c>
      <c r="BD228" t="s">
        <v>343</v>
      </c>
      <c r="BE228" t="s">
        <v>343</v>
      </c>
      <c r="BF228" t="s">
        <v>343</v>
      </c>
      <c r="BG228" t="s">
        <v>343</v>
      </c>
      <c r="BH228" t="s">
        <v>343</v>
      </c>
      <c r="BI228" t="s">
        <v>343</v>
      </c>
      <c r="BJ228" t="s">
        <v>343</v>
      </c>
      <c r="BK228" t="s">
        <v>343</v>
      </c>
      <c r="BL228" t="s">
        <v>343</v>
      </c>
      <c r="BM228" t="s">
        <v>343</v>
      </c>
      <c r="BN228" t="s">
        <v>552</v>
      </c>
      <c r="BO228" t="s">
        <v>343</v>
      </c>
      <c r="BP228" t="s">
        <v>343</v>
      </c>
      <c r="BQ228" t="s">
        <v>343</v>
      </c>
      <c r="BR228" t="s">
        <v>343</v>
      </c>
      <c r="BS228" t="s">
        <v>343</v>
      </c>
      <c r="BT228" t="s">
        <v>176</v>
      </c>
      <c r="BU228">
        <v>4.3886000000000003</v>
      </c>
      <c r="BV228">
        <v>0.56853820200000005</v>
      </c>
      <c r="BW228">
        <v>0.381022623</v>
      </c>
      <c r="BX228">
        <v>1</v>
      </c>
      <c r="BY228">
        <v>0</v>
      </c>
      <c r="BZ228">
        <v>90</v>
      </c>
      <c r="CA228">
        <v>3</v>
      </c>
      <c r="CB228">
        <v>3</v>
      </c>
      <c r="CC228">
        <v>6</v>
      </c>
      <c r="CD228">
        <v>0.21</v>
      </c>
      <c r="CE228">
        <v>2.9</v>
      </c>
      <c r="CF228">
        <v>239</v>
      </c>
      <c r="CG228">
        <v>0.87866108799999998</v>
      </c>
      <c r="CH228">
        <v>54</v>
      </c>
      <c r="CI228">
        <v>62</v>
      </c>
      <c r="CJ228" t="s">
        <v>1003</v>
      </c>
      <c r="CK228" t="s">
        <v>1001</v>
      </c>
      <c r="CL228" t="s">
        <v>1014</v>
      </c>
      <c r="CM228" t="s">
        <v>1014</v>
      </c>
      <c r="CN228">
        <v>1.3</v>
      </c>
      <c r="CO228" t="s">
        <v>993</v>
      </c>
      <c r="CP228" t="s">
        <v>1012</v>
      </c>
      <c r="CQ228" t="s">
        <v>1012</v>
      </c>
      <c r="CR228" t="s">
        <v>998</v>
      </c>
      <c r="CS228" t="s">
        <v>998</v>
      </c>
      <c r="CT228" t="s">
        <v>997</v>
      </c>
      <c r="CU228" t="s">
        <v>997</v>
      </c>
      <c r="CV228" t="s">
        <v>1047</v>
      </c>
      <c r="CW228" t="s">
        <v>1026</v>
      </c>
      <c r="CX228" t="s">
        <v>1004</v>
      </c>
      <c r="CY228" t="s">
        <v>993</v>
      </c>
      <c r="CZ228" t="s">
        <v>992</v>
      </c>
      <c r="DA228">
        <v>3095</v>
      </c>
      <c r="DB228">
        <v>424</v>
      </c>
      <c r="DC228">
        <v>0</v>
      </c>
      <c r="DD228" t="s">
        <v>1004</v>
      </c>
      <c r="DE228" s="47">
        <v>8.5271317999999999E-2</v>
      </c>
      <c r="DF228" s="47">
        <v>0.72868217099999999</v>
      </c>
      <c r="DG228" s="47">
        <v>0.96907216500000004</v>
      </c>
      <c r="DH228" t="s">
        <v>1129</v>
      </c>
    </row>
    <row r="229" spans="1:112" x14ac:dyDescent="0.25">
      <c r="A229" t="s">
        <v>282</v>
      </c>
      <c r="B229" t="s">
        <v>356</v>
      </c>
      <c r="C229" t="s">
        <v>388</v>
      </c>
      <c r="D229" t="s">
        <v>367</v>
      </c>
      <c r="E229" t="s">
        <v>176</v>
      </c>
      <c r="F229" s="42" t="s">
        <v>1101</v>
      </c>
      <c r="G229" t="s">
        <v>365</v>
      </c>
      <c r="H229" t="s">
        <v>351</v>
      </c>
      <c r="I229" t="s">
        <v>358</v>
      </c>
      <c r="J229" t="s">
        <v>176</v>
      </c>
      <c r="K229" t="s">
        <v>386</v>
      </c>
      <c r="L229">
        <v>1</v>
      </c>
      <c r="M229">
        <v>1</v>
      </c>
      <c r="N229">
        <v>-1</v>
      </c>
      <c r="O229">
        <v>0</v>
      </c>
      <c r="P229">
        <v>1</v>
      </c>
      <c r="Q229">
        <v>2</v>
      </c>
      <c r="R229">
        <v>2</v>
      </c>
      <c r="S229">
        <v>2</v>
      </c>
      <c r="T229">
        <v>-1</v>
      </c>
      <c r="U229">
        <v>1</v>
      </c>
      <c r="V229">
        <v>-1</v>
      </c>
      <c r="W229">
        <v>2</v>
      </c>
      <c r="X229">
        <v>1</v>
      </c>
      <c r="Y229">
        <v>0</v>
      </c>
      <c r="Z229">
        <v>0</v>
      </c>
      <c r="AA229">
        <v>-1</v>
      </c>
      <c r="AB229">
        <v>-1</v>
      </c>
      <c r="AC229">
        <v>0</v>
      </c>
      <c r="AD229">
        <v>-1</v>
      </c>
      <c r="AE229">
        <v>-1</v>
      </c>
      <c r="AF229">
        <v>1</v>
      </c>
      <c r="AG229">
        <v>1</v>
      </c>
      <c r="AH229">
        <v>0</v>
      </c>
      <c r="AI229">
        <v>-1</v>
      </c>
      <c r="AJ229">
        <v>0</v>
      </c>
      <c r="AK229">
        <v>1</v>
      </c>
      <c r="AL229">
        <v>1</v>
      </c>
      <c r="AM229">
        <v>-1</v>
      </c>
      <c r="AN229">
        <v>-1</v>
      </c>
      <c r="AO229">
        <v>1</v>
      </c>
      <c r="AP229">
        <v>1</v>
      </c>
      <c r="AQ229">
        <v>-1</v>
      </c>
      <c r="AR229">
        <v>1</v>
      </c>
      <c r="AS229">
        <v>1</v>
      </c>
      <c r="AT229">
        <v>-1</v>
      </c>
      <c r="AU229">
        <v>-1</v>
      </c>
      <c r="AV229">
        <v>1</v>
      </c>
      <c r="AW229">
        <v>-1</v>
      </c>
      <c r="AX229">
        <v>0</v>
      </c>
      <c r="AY229">
        <v>1</v>
      </c>
      <c r="AZ229">
        <v>-1</v>
      </c>
      <c r="BA229" t="s">
        <v>343</v>
      </c>
      <c r="BB229" t="s">
        <v>343</v>
      </c>
      <c r="BC229" t="s">
        <v>385</v>
      </c>
      <c r="BD229" t="s">
        <v>343</v>
      </c>
      <c r="BE229" t="s">
        <v>343</v>
      </c>
      <c r="BF229" t="s">
        <v>343</v>
      </c>
      <c r="BG229" t="s">
        <v>551</v>
      </c>
      <c r="BH229" t="s">
        <v>343</v>
      </c>
      <c r="BI229" t="s">
        <v>343</v>
      </c>
      <c r="BJ229" t="s">
        <v>343</v>
      </c>
      <c r="BK229" t="s">
        <v>343</v>
      </c>
      <c r="BL229" t="s">
        <v>343</v>
      </c>
      <c r="BM229" t="s">
        <v>343</v>
      </c>
      <c r="BN229" t="s">
        <v>550</v>
      </c>
      <c r="BO229" t="s">
        <v>549</v>
      </c>
      <c r="BP229" t="s">
        <v>343</v>
      </c>
      <c r="BQ229" t="s">
        <v>343</v>
      </c>
      <c r="BR229" t="s">
        <v>343</v>
      </c>
      <c r="BS229" t="s">
        <v>548</v>
      </c>
      <c r="BT229" t="s">
        <v>176</v>
      </c>
      <c r="BU229">
        <v>4.7382</v>
      </c>
      <c r="BV229" t="s">
        <v>176</v>
      </c>
      <c r="BW229" t="s">
        <v>176</v>
      </c>
      <c r="BX229">
        <v>0</v>
      </c>
      <c r="BY229">
        <v>0</v>
      </c>
      <c r="BZ229">
        <v>95</v>
      </c>
      <c r="CA229">
        <v>0</v>
      </c>
      <c r="CB229">
        <v>0</v>
      </c>
      <c r="CC229">
        <v>0</v>
      </c>
      <c r="CD229">
        <v>0.89</v>
      </c>
      <c r="CE229">
        <v>3.33</v>
      </c>
      <c r="CF229">
        <v>1437</v>
      </c>
      <c r="CG229">
        <v>0.80027835800000002</v>
      </c>
      <c r="CH229" t="s">
        <v>176</v>
      </c>
      <c r="CI229" t="s">
        <v>176</v>
      </c>
      <c r="CJ229" t="s">
        <v>176</v>
      </c>
      <c r="CK229" t="s">
        <v>176</v>
      </c>
      <c r="CL229" t="s">
        <v>176</v>
      </c>
      <c r="CM229" t="s">
        <v>176</v>
      </c>
      <c r="CN229" t="s">
        <v>176</v>
      </c>
      <c r="CO229" t="s">
        <v>176</v>
      </c>
      <c r="CP229" t="s">
        <v>176</v>
      </c>
      <c r="CQ229" t="s">
        <v>176</v>
      </c>
      <c r="CR229" t="s">
        <v>176</v>
      </c>
      <c r="CS229" t="s">
        <v>176</v>
      </c>
      <c r="CT229" t="s">
        <v>176</v>
      </c>
      <c r="CU229" t="s">
        <v>176</v>
      </c>
      <c r="CV229" t="s">
        <v>176</v>
      </c>
      <c r="CW229" t="s">
        <v>176</v>
      </c>
      <c r="CX229" t="s">
        <v>176</v>
      </c>
      <c r="CY229" t="s">
        <v>176</v>
      </c>
      <c r="CZ229" t="s">
        <v>176</v>
      </c>
      <c r="DA229" t="s">
        <v>176</v>
      </c>
      <c r="DB229" t="s">
        <v>176</v>
      </c>
      <c r="DC229" t="s">
        <v>176</v>
      </c>
      <c r="DD229" t="s">
        <v>176</v>
      </c>
      <c r="DE229" s="47">
        <v>7.7485380000000006E-2</v>
      </c>
      <c r="DF229" s="47">
        <v>0.74561403500000001</v>
      </c>
      <c r="DG229" s="47">
        <v>0.99415204700000004</v>
      </c>
      <c r="DH229" t="s">
        <v>1129</v>
      </c>
    </row>
    <row r="230" spans="1:112" x14ac:dyDescent="0.25">
      <c r="A230" t="s">
        <v>547</v>
      </c>
      <c r="B230" t="s">
        <v>356</v>
      </c>
      <c r="C230" t="s">
        <v>355</v>
      </c>
      <c r="D230" t="s">
        <v>367</v>
      </c>
      <c r="E230" t="s">
        <v>366</v>
      </c>
      <c r="F230" s="42" t="s">
        <v>1101</v>
      </c>
      <c r="G230" t="s">
        <v>365</v>
      </c>
      <c r="H230" t="s">
        <v>351</v>
      </c>
      <c r="I230" t="s">
        <v>363</v>
      </c>
      <c r="J230" t="s">
        <v>466</v>
      </c>
      <c r="K230" t="s">
        <v>348</v>
      </c>
      <c r="L230">
        <v>0</v>
      </c>
      <c r="M230">
        <v>0</v>
      </c>
      <c r="N230">
        <v>1</v>
      </c>
      <c r="O230">
        <v>-1</v>
      </c>
      <c r="P230">
        <v>0</v>
      </c>
      <c r="Q230">
        <v>-1</v>
      </c>
      <c r="R230">
        <v>-1</v>
      </c>
      <c r="S230">
        <v>-1</v>
      </c>
      <c r="T230">
        <v>0</v>
      </c>
      <c r="U230">
        <v>-1</v>
      </c>
      <c r="V230">
        <v>-1</v>
      </c>
      <c r="W230">
        <v>2</v>
      </c>
      <c r="X230">
        <v>0</v>
      </c>
      <c r="Y230">
        <v>0</v>
      </c>
      <c r="Z230">
        <v>-1</v>
      </c>
      <c r="AA230">
        <v>-2</v>
      </c>
      <c r="AB230">
        <v>-1</v>
      </c>
      <c r="AC230">
        <v>-1</v>
      </c>
      <c r="AD230">
        <v>-1</v>
      </c>
      <c r="AE230">
        <v>0</v>
      </c>
      <c r="AF230">
        <v>0</v>
      </c>
      <c r="AG230">
        <v>1</v>
      </c>
      <c r="AH230">
        <v>-1</v>
      </c>
      <c r="AI230">
        <v>0</v>
      </c>
      <c r="AJ230">
        <v>-1</v>
      </c>
      <c r="AK230">
        <v>0</v>
      </c>
      <c r="AL230">
        <v>0</v>
      </c>
      <c r="AM230">
        <v>0</v>
      </c>
      <c r="AN230">
        <v>-1</v>
      </c>
      <c r="AO230">
        <v>0</v>
      </c>
      <c r="AP230">
        <v>0</v>
      </c>
      <c r="AQ230">
        <v>-1</v>
      </c>
      <c r="AR230">
        <v>1</v>
      </c>
      <c r="AS230">
        <v>-1</v>
      </c>
      <c r="AT230">
        <v>-1</v>
      </c>
      <c r="AU230">
        <v>0</v>
      </c>
      <c r="AV230">
        <v>0</v>
      </c>
      <c r="AW230">
        <v>1</v>
      </c>
      <c r="AX230">
        <v>-1</v>
      </c>
      <c r="AY230">
        <v>1</v>
      </c>
      <c r="AZ230">
        <v>0</v>
      </c>
      <c r="BA230" t="s">
        <v>546</v>
      </c>
      <c r="BB230" t="s">
        <v>545</v>
      </c>
      <c r="BC230" t="s">
        <v>343</v>
      </c>
      <c r="BD230" t="s">
        <v>343</v>
      </c>
      <c r="BE230" t="s">
        <v>343</v>
      </c>
      <c r="BF230" t="s">
        <v>343</v>
      </c>
      <c r="BG230" t="s">
        <v>343</v>
      </c>
      <c r="BH230" t="s">
        <v>343</v>
      </c>
      <c r="BI230" t="s">
        <v>343</v>
      </c>
      <c r="BJ230" t="s">
        <v>343</v>
      </c>
      <c r="BK230" t="s">
        <v>343</v>
      </c>
      <c r="BL230" t="s">
        <v>544</v>
      </c>
      <c r="BM230" t="s">
        <v>343</v>
      </c>
      <c r="BN230" t="s">
        <v>343</v>
      </c>
      <c r="BO230" t="s">
        <v>343</v>
      </c>
      <c r="BP230" t="s">
        <v>343</v>
      </c>
      <c r="BQ230" t="s">
        <v>343</v>
      </c>
      <c r="BR230" t="s">
        <v>343</v>
      </c>
      <c r="BS230" t="s">
        <v>343</v>
      </c>
      <c r="BT230" t="s">
        <v>398</v>
      </c>
      <c r="BU230">
        <v>1.8536999999999999</v>
      </c>
      <c r="BV230">
        <v>5.4888436999999998E-2</v>
      </c>
      <c r="BW230">
        <v>0.30191146600000002</v>
      </c>
      <c r="BX230">
        <v>3</v>
      </c>
      <c r="BY230">
        <v>0</v>
      </c>
      <c r="BZ230">
        <v>70</v>
      </c>
      <c r="CA230">
        <v>3</v>
      </c>
      <c r="CB230">
        <v>2</v>
      </c>
      <c r="CC230">
        <v>5</v>
      </c>
      <c r="CD230">
        <v>0.66</v>
      </c>
      <c r="CE230">
        <v>1.9</v>
      </c>
      <c r="CF230">
        <v>2370</v>
      </c>
      <c r="CG230">
        <v>0.87215189900000001</v>
      </c>
      <c r="CH230">
        <v>62</v>
      </c>
      <c r="CI230">
        <v>62</v>
      </c>
      <c r="CJ230" t="s">
        <v>1003</v>
      </c>
      <c r="CK230" t="s">
        <v>1001</v>
      </c>
      <c r="CL230" t="s">
        <v>1002</v>
      </c>
      <c r="CM230" t="s">
        <v>1002</v>
      </c>
      <c r="CN230" t="s">
        <v>993</v>
      </c>
      <c r="CO230" t="s">
        <v>1031</v>
      </c>
      <c r="CP230" t="s">
        <v>1019</v>
      </c>
      <c r="CQ230" t="s">
        <v>1019</v>
      </c>
      <c r="CR230" t="s">
        <v>998</v>
      </c>
      <c r="CS230" t="s">
        <v>998</v>
      </c>
      <c r="CT230" t="s">
        <v>997</v>
      </c>
      <c r="CU230" t="s">
        <v>997</v>
      </c>
      <c r="CV230" t="s">
        <v>995</v>
      </c>
      <c r="CW230" t="s">
        <v>995</v>
      </c>
      <c r="CX230" t="s">
        <v>1004</v>
      </c>
      <c r="CY230" t="s">
        <v>993</v>
      </c>
      <c r="CZ230" t="s">
        <v>1007</v>
      </c>
      <c r="DA230">
        <v>955</v>
      </c>
      <c r="DB230">
        <v>955</v>
      </c>
      <c r="DC230">
        <v>1</v>
      </c>
      <c r="DD230" t="s">
        <v>1004</v>
      </c>
      <c r="DE230" s="47">
        <v>3.4454471E-2</v>
      </c>
      <c r="DF230" s="47">
        <v>0.81952420000000004</v>
      </c>
      <c r="DG230" s="47">
        <v>0.99501991999999995</v>
      </c>
      <c r="DH230" t="s">
        <v>1127</v>
      </c>
    </row>
    <row r="231" spans="1:112" x14ac:dyDescent="0.25">
      <c r="A231" t="s">
        <v>211</v>
      </c>
      <c r="B231" t="s">
        <v>356</v>
      </c>
      <c r="C231" t="s">
        <v>388</v>
      </c>
      <c r="D231" t="s">
        <v>354</v>
      </c>
      <c r="E231" t="s">
        <v>353</v>
      </c>
      <c r="F231" s="42" t="s">
        <v>1101</v>
      </c>
      <c r="G231" t="s">
        <v>365</v>
      </c>
      <c r="H231" t="s">
        <v>359</v>
      </c>
      <c r="I231" t="s">
        <v>363</v>
      </c>
      <c r="J231" t="s">
        <v>362</v>
      </c>
      <c r="K231" t="s">
        <v>373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1</v>
      </c>
      <c r="AZ231">
        <v>0</v>
      </c>
      <c r="BA231" t="s">
        <v>343</v>
      </c>
      <c r="BB231" t="s">
        <v>343</v>
      </c>
      <c r="BC231" t="s">
        <v>343</v>
      </c>
      <c r="BD231" t="s">
        <v>343</v>
      </c>
      <c r="BE231" t="s">
        <v>543</v>
      </c>
      <c r="BF231" t="s">
        <v>542</v>
      </c>
      <c r="BG231" t="s">
        <v>343</v>
      </c>
      <c r="BH231" t="s">
        <v>343</v>
      </c>
      <c r="BI231" t="s">
        <v>343</v>
      </c>
      <c r="BJ231" t="s">
        <v>343</v>
      </c>
      <c r="BK231" t="s">
        <v>343</v>
      </c>
      <c r="BL231" t="s">
        <v>343</v>
      </c>
      <c r="BM231" t="s">
        <v>343</v>
      </c>
      <c r="BN231" t="s">
        <v>343</v>
      </c>
      <c r="BO231" t="s">
        <v>343</v>
      </c>
      <c r="BP231" t="s">
        <v>343</v>
      </c>
      <c r="BQ231" t="s">
        <v>343</v>
      </c>
      <c r="BR231" t="s">
        <v>343</v>
      </c>
      <c r="BS231" t="s">
        <v>343</v>
      </c>
      <c r="BT231" t="s">
        <v>392</v>
      </c>
      <c r="BU231">
        <v>13.9993</v>
      </c>
      <c r="BV231">
        <v>0.87378517300000003</v>
      </c>
      <c r="BW231">
        <v>1.4724908990000001</v>
      </c>
      <c r="BX231">
        <v>3</v>
      </c>
      <c r="BY231">
        <v>0</v>
      </c>
      <c r="BZ231">
        <v>10</v>
      </c>
      <c r="CA231">
        <v>3</v>
      </c>
      <c r="CB231">
        <v>2</v>
      </c>
      <c r="CC231">
        <v>5</v>
      </c>
      <c r="CD231">
        <v>0.61</v>
      </c>
      <c r="CE231">
        <v>2</v>
      </c>
      <c r="CF231">
        <v>1665</v>
      </c>
      <c r="CG231">
        <v>0.91351351400000003</v>
      </c>
      <c r="CH231">
        <v>77</v>
      </c>
      <c r="CI231">
        <v>77</v>
      </c>
      <c r="CJ231" t="s">
        <v>1003</v>
      </c>
      <c r="CK231" t="s">
        <v>1001</v>
      </c>
      <c r="CL231" t="s">
        <v>1056</v>
      </c>
      <c r="CM231" t="s">
        <v>1056</v>
      </c>
      <c r="CN231">
        <v>4.5</v>
      </c>
      <c r="CO231" t="s">
        <v>1001</v>
      </c>
      <c r="CP231" t="s">
        <v>1000</v>
      </c>
      <c r="CQ231" t="s">
        <v>999</v>
      </c>
      <c r="CR231" t="s">
        <v>998</v>
      </c>
      <c r="CS231" t="s">
        <v>998</v>
      </c>
      <c r="CT231" t="s">
        <v>997</v>
      </c>
      <c r="CU231" t="s">
        <v>997</v>
      </c>
      <c r="CV231" t="s">
        <v>996</v>
      </c>
      <c r="CW231" t="s">
        <v>995</v>
      </c>
      <c r="CX231" t="s">
        <v>994</v>
      </c>
      <c r="CY231" t="s">
        <v>993</v>
      </c>
      <c r="CZ231" t="s">
        <v>1007</v>
      </c>
      <c r="DA231">
        <v>1354</v>
      </c>
      <c r="DB231">
        <v>1276</v>
      </c>
      <c r="DC231">
        <v>1</v>
      </c>
      <c r="DD231" t="s">
        <v>994</v>
      </c>
      <c r="DE231" s="47">
        <v>4.7344111000000001E-2</v>
      </c>
      <c r="DF231" s="47">
        <v>0.84642032300000003</v>
      </c>
      <c r="DG231" s="47">
        <v>0.98787062000000003</v>
      </c>
      <c r="DH231" t="s">
        <v>1126</v>
      </c>
    </row>
    <row r="232" spans="1:112" x14ac:dyDescent="0.25">
      <c r="A232" t="s">
        <v>541</v>
      </c>
      <c r="B232" t="s">
        <v>356</v>
      </c>
      <c r="C232" t="s">
        <v>388</v>
      </c>
      <c r="D232" t="s">
        <v>367</v>
      </c>
      <c r="E232" t="s">
        <v>366</v>
      </c>
      <c r="F232" s="42" t="s">
        <v>1101</v>
      </c>
      <c r="G232" t="s">
        <v>365</v>
      </c>
      <c r="H232" t="s">
        <v>364</v>
      </c>
      <c r="I232" t="s">
        <v>350</v>
      </c>
      <c r="J232" t="s">
        <v>349</v>
      </c>
      <c r="K232" t="s">
        <v>377</v>
      </c>
      <c r="L232">
        <v>0</v>
      </c>
      <c r="M232">
        <v>0</v>
      </c>
      <c r="N232">
        <v>0</v>
      </c>
      <c r="O232">
        <v>0</v>
      </c>
      <c r="P232">
        <v>-1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-2</v>
      </c>
      <c r="AB232">
        <v>0</v>
      </c>
      <c r="AC232">
        <v>-1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-1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-1</v>
      </c>
      <c r="AU232">
        <v>0</v>
      </c>
      <c r="AV232">
        <v>-2</v>
      </c>
      <c r="AW232">
        <v>0</v>
      </c>
      <c r="AX232">
        <v>0</v>
      </c>
      <c r="AY232">
        <v>0</v>
      </c>
      <c r="AZ232">
        <v>0</v>
      </c>
      <c r="BA232" t="s">
        <v>343</v>
      </c>
      <c r="BB232" t="s">
        <v>343</v>
      </c>
      <c r="BC232" t="s">
        <v>385</v>
      </c>
      <c r="BD232" t="s">
        <v>343</v>
      </c>
      <c r="BE232" t="s">
        <v>343</v>
      </c>
      <c r="BF232" t="s">
        <v>343</v>
      </c>
      <c r="BG232" t="s">
        <v>343</v>
      </c>
      <c r="BH232" t="s">
        <v>343</v>
      </c>
      <c r="BI232" t="s">
        <v>343</v>
      </c>
      <c r="BJ232" t="s">
        <v>343</v>
      </c>
      <c r="BK232" t="s">
        <v>343</v>
      </c>
      <c r="BL232" t="s">
        <v>343</v>
      </c>
      <c r="BM232" t="s">
        <v>343</v>
      </c>
      <c r="BN232" t="s">
        <v>343</v>
      </c>
      <c r="BO232" t="s">
        <v>343</v>
      </c>
      <c r="BP232" t="s">
        <v>343</v>
      </c>
      <c r="BQ232" t="s">
        <v>343</v>
      </c>
      <c r="BR232" t="s">
        <v>343</v>
      </c>
      <c r="BS232" t="s">
        <v>343</v>
      </c>
      <c r="BT232" t="s">
        <v>176</v>
      </c>
      <c r="BU232">
        <v>19.798500000000001</v>
      </c>
      <c r="BV232">
        <v>0.68892238500000003</v>
      </c>
      <c r="BW232">
        <v>0.23176118200000001</v>
      </c>
      <c r="BX232">
        <v>2</v>
      </c>
      <c r="BY232">
        <v>0</v>
      </c>
      <c r="BZ232">
        <v>80</v>
      </c>
      <c r="CA232">
        <v>0</v>
      </c>
      <c r="CB232">
        <v>0</v>
      </c>
      <c r="CC232">
        <v>0</v>
      </c>
      <c r="CD232">
        <v>0.57999999999999996</v>
      </c>
      <c r="CE232">
        <v>1.83</v>
      </c>
      <c r="CF232">
        <v>321</v>
      </c>
      <c r="CG232">
        <v>0.89408099699999999</v>
      </c>
      <c r="CH232">
        <v>46</v>
      </c>
      <c r="CI232">
        <v>48</v>
      </c>
      <c r="CJ232" t="s">
        <v>1003</v>
      </c>
      <c r="CK232" t="s">
        <v>1001</v>
      </c>
      <c r="CL232" t="s">
        <v>1014</v>
      </c>
      <c r="CM232" t="s">
        <v>1014</v>
      </c>
      <c r="CN232" t="s">
        <v>993</v>
      </c>
      <c r="CO232" t="s">
        <v>993</v>
      </c>
      <c r="CP232" t="s">
        <v>1035</v>
      </c>
      <c r="CQ232" t="s">
        <v>1026</v>
      </c>
      <c r="CR232" t="s">
        <v>998</v>
      </c>
      <c r="CS232" t="s">
        <v>998</v>
      </c>
      <c r="CT232" t="s">
        <v>997</v>
      </c>
      <c r="CU232" t="s">
        <v>997</v>
      </c>
      <c r="CV232" t="s">
        <v>1047</v>
      </c>
      <c r="CW232" t="s">
        <v>1026</v>
      </c>
      <c r="CX232" t="s">
        <v>1004</v>
      </c>
      <c r="CY232" t="s">
        <v>993</v>
      </c>
      <c r="CZ232" t="s">
        <v>1007</v>
      </c>
      <c r="DA232">
        <v>1078</v>
      </c>
      <c r="DB232">
        <v>567</v>
      </c>
      <c r="DC232">
        <v>1</v>
      </c>
      <c r="DD232" t="s">
        <v>1004</v>
      </c>
      <c r="DE232" s="47">
        <v>3.9215686E-2</v>
      </c>
      <c r="DF232" s="47">
        <v>0.830065359</v>
      </c>
      <c r="DG232" s="47">
        <v>1</v>
      </c>
      <c r="DH232" t="s">
        <v>1129</v>
      </c>
    </row>
    <row r="233" spans="1:112" x14ac:dyDescent="0.25">
      <c r="A233" t="s">
        <v>210</v>
      </c>
      <c r="B233" t="s">
        <v>356</v>
      </c>
      <c r="C233" t="s">
        <v>368</v>
      </c>
      <c r="D233" t="s">
        <v>354</v>
      </c>
      <c r="E233" t="s">
        <v>353</v>
      </c>
      <c r="F233" s="42" t="s">
        <v>1102</v>
      </c>
      <c r="G233" t="s">
        <v>352</v>
      </c>
      <c r="H233" t="s">
        <v>364</v>
      </c>
      <c r="I233" t="s">
        <v>350</v>
      </c>
      <c r="J233" t="s">
        <v>349</v>
      </c>
      <c r="K233" t="s">
        <v>377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2</v>
      </c>
      <c r="R233">
        <v>2</v>
      </c>
      <c r="S233">
        <v>2</v>
      </c>
      <c r="T233">
        <v>2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-1</v>
      </c>
      <c r="AN233">
        <v>0</v>
      </c>
      <c r="AO233">
        <v>-1</v>
      </c>
      <c r="AP233">
        <v>-1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-1</v>
      </c>
      <c r="AW233">
        <v>0</v>
      </c>
      <c r="AX233">
        <v>2</v>
      </c>
      <c r="AY233">
        <v>2</v>
      </c>
      <c r="AZ233">
        <v>0</v>
      </c>
      <c r="BA233" t="s">
        <v>343</v>
      </c>
      <c r="BB233" t="s">
        <v>343</v>
      </c>
      <c r="BC233" t="s">
        <v>343</v>
      </c>
      <c r="BD233" t="s">
        <v>343</v>
      </c>
      <c r="BE233" t="s">
        <v>343</v>
      </c>
      <c r="BF233" t="s">
        <v>343</v>
      </c>
      <c r="BG233" t="s">
        <v>343</v>
      </c>
      <c r="BH233" t="s">
        <v>343</v>
      </c>
      <c r="BI233" t="s">
        <v>343</v>
      </c>
      <c r="BJ233" t="s">
        <v>343</v>
      </c>
      <c r="BK233" t="s">
        <v>343</v>
      </c>
      <c r="BL233" t="s">
        <v>343</v>
      </c>
      <c r="BM233" t="s">
        <v>343</v>
      </c>
      <c r="BN233" t="s">
        <v>343</v>
      </c>
      <c r="BO233" t="s">
        <v>343</v>
      </c>
      <c r="BP233" t="s">
        <v>343</v>
      </c>
      <c r="BQ233" t="s">
        <v>343</v>
      </c>
      <c r="BR233" t="s">
        <v>343</v>
      </c>
      <c r="BS233" t="s">
        <v>343</v>
      </c>
      <c r="BT233" t="s">
        <v>411</v>
      </c>
      <c r="BU233">
        <v>0</v>
      </c>
      <c r="BV233">
        <v>0.36257040200000001</v>
      </c>
      <c r="BW233">
        <v>0.20492892300000001</v>
      </c>
      <c r="BX233">
        <v>1</v>
      </c>
      <c r="BY233">
        <v>5</v>
      </c>
      <c r="BZ233">
        <v>80</v>
      </c>
      <c r="CA233">
        <v>3</v>
      </c>
      <c r="CB233">
        <v>1</v>
      </c>
      <c r="CC233">
        <v>4</v>
      </c>
      <c r="CD233">
        <v>0.25</v>
      </c>
      <c r="CE233">
        <v>2.14</v>
      </c>
      <c r="CF233">
        <v>37</v>
      </c>
      <c r="CG233">
        <v>0.513513514</v>
      </c>
      <c r="CH233">
        <v>64</v>
      </c>
      <c r="CI233">
        <v>64</v>
      </c>
      <c r="CJ233" t="s">
        <v>1006</v>
      </c>
      <c r="CK233" t="s">
        <v>1001</v>
      </c>
      <c r="CL233" t="s">
        <v>1005</v>
      </c>
      <c r="CM233" t="s">
        <v>1005</v>
      </c>
      <c r="CN233">
        <v>22</v>
      </c>
      <c r="CO233" t="s">
        <v>1001</v>
      </c>
      <c r="CP233" t="s">
        <v>1000</v>
      </c>
      <c r="CQ233" t="s">
        <v>999</v>
      </c>
      <c r="CR233" t="s">
        <v>998</v>
      </c>
      <c r="CS233" t="s">
        <v>998</v>
      </c>
      <c r="CT233" t="s">
        <v>997</v>
      </c>
      <c r="CU233" t="s">
        <v>997</v>
      </c>
      <c r="CV233" t="s">
        <v>996</v>
      </c>
      <c r="CW233" t="s">
        <v>995</v>
      </c>
      <c r="CX233" t="s">
        <v>994</v>
      </c>
      <c r="CY233" t="s">
        <v>993</v>
      </c>
      <c r="CZ233" t="s">
        <v>992</v>
      </c>
      <c r="DA233">
        <v>476</v>
      </c>
      <c r="DB233">
        <v>476</v>
      </c>
      <c r="DC233">
        <v>0</v>
      </c>
      <c r="DD233" t="s">
        <v>994</v>
      </c>
      <c r="DE233" s="47">
        <v>0</v>
      </c>
      <c r="DF233" s="47">
        <v>5.5555555999999999E-2</v>
      </c>
      <c r="DG233" s="47">
        <v>0.16666666699999999</v>
      </c>
      <c r="DH233" t="s">
        <v>1150</v>
      </c>
    </row>
    <row r="234" spans="1:112" x14ac:dyDescent="0.25">
      <c r="A234" t="s">
        <v>193</v>
      </c>
      <c r="B234" t="s">
        <v>356</v>
      </c>
      <c r="C234" t="s">
        <v>368</v>
      </c>
      <c r="D234" t="s">
        <v>367</v>
      </c>
      <c r="E234" t="s">
        <v>176</v>
      </c>
      <c r="F234" s="42" t="s">
        <v>1102</v>
      </c>
      <c r="G234" t="s">
        <v>352</v>
      </c>
      <c r="H234" t="s">
        <v>359</v>
      </c>
      <c r="I234" t="s">
        <v>363</v>
      </c>
      <c r="J234" t="s">
        <v>466</v>
      </c>
      <c r="K234" t="s">
        <v>377</v>
      </c>
      <c r="L234">
        <v>0</v>
      </c>
      <c r="M234">
        <v>0</v>
      </c>
      <c r="N234">
        <v>1</v>
      </c>
      <c r="O234">
        <v>-1</v>
      </c>
      <c r="P234">
        <v>1</v>
      </c>
      <c r="Q234">
        <v>2</v>
      </c>
      <c r="R234">
        <v>2</v>
      </c>
      <c r="S234">
        <v>2</v>
      </c>
      <c r="T234">
        <v>1</v>
      </c>
      <c r="U234">
        <v>0</v>
      </c>
      <c r="V234">
        <v>2</v>
      </c>
      <c r="W234">
        <v>2</v>
      </c>
      <c r="X234">
        <v>1</v>
      </c>
      <c r="Y234">
        <v>0</v>
      </c>
      <c r="Z234">
        <v>-1</v>
      </c>
      <c r="AA234">
        <v>-1</v>
      </c>
      <c r="AB234">
        <v>0</v>
      </c>
      <c r="AC234">
        <v>-1</v>
      </c>
      <c r="AD234">
        <v>-1</v>
      </c>
      <c r="AE234">
        <v>1</v>
      </c>
      <c r="AF234">
        <v>-1</v>
      </c>
      <c r="AG234">
        <v>-1</v>
      </c>
      <c r="AH234">
        <v>0</v>
      </c>
      <c r="AI234">
        <v>-1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-1</v>
      </c>
      <c r="AP234">
        <v>-1</v>
      </c>
      <c r="AQ234">
        <v>-1</v>
      </c>
      <c r="AR234">
        <v>1</v>
      </c>
      <c r="AS234">
        <v>0</v>
      </c>
      <c r="AT234">
        <v>-1</v>
      </c>
      <c r="AU234">
        <v>-1</v>
      </c>
      <c r="AV234">
        <v>1</v>
      </c>
      <c r="AW234">
        <v>1</v>
      </c>
      <c r="AX234">
        <v>-1</v>
      </c>
      <c r="AY234">
        <v>1</v>
      </c>
      <c r="AZ234">
        <v>-1</v>
      </c>
      <c r="BA234" t="s">
        <v>343</v>
      </c>
      <c r="BB234" t="s">
        <v>343</v>
      </c>
      <c r="BC234" t="s">
        <v>343</v>
      </c>
      <c r="BD234" t="s">
        <v>343</v>
      </c>
      <c r="BE234" t="s">
        <v>343</v>
      </c>
      <c r="BF234" t="s">
        <v>343</v>
      </c>
      <c r="BG234" t="s">
        <v>343</v>
      </c>
      <c r="BH234" t="s">
        <v>343</v>
      </c>
      <c r="BI234" t="s">
        <v>343</v>
      </c>
      <c r="BJ234" t="s">
        <v>343</v>
      </c>
      <c r="BK234" t="s">
        <v>343</v>
      </c>
      <c r="BL234" t="s">
        <v>343</v>
      </c>
      <c r="BM234" t="s">
        <v>343</v>
      </c>
      <c r="BN234" t="s">
        <v>343</v>
      </c>
      <c r="BO234" t="s">
        <v>343</v>
      </c>
      <c r="BP234" t="s">
        <v>343</v>
      </c>
      <c r="BQ234" t="s">
        <v>343</v>
      </c>
      <c r="BR234" t="s">
        <v>343</v>
      </c>
      <c r="BS234" t="s">
        <v>343</v>
      </c>
      <c r="BT234" t="s">
        <v>411</v>
      </c>
      <c r="BU234">
        <v>12.0928</v>
      </c>
      <c r="BV234">
        <v>0.53046463200000005</v>
      </c>
      <c r="BW234">
        <v>8.0491142000000002E-2</v>
      </c>
      <c r="BX234">
        <v>2</v>
      </c>
      <c r="BY234">
        <v>0</v>
      </c>
      <c r="BZ234">
        <v>95</v>
      </c>
      <c r="CA234">
        <v>3</v>
      </c>
      <c r="CB234">
        <v>3</v>
      </c>
      <c r="CC234">
        <v>6</v>
      </c>
      <c r="CD234">
        <v>0.21</v>
      </c>
      <c r="CE234">
        <v>4.8099999999999996</v>
      </c>
      <c r="CF234">
        <v>58</v>
      </c>
      <c r="CG234">
        <v>0.56896551699999998</v>
      </c>
      <c r="CH234">
        <v>83</v>
      </c>
      <c r="CI234">
        <v>83</v>
      </c>
      <c r="CJ234" t="s">
        <v>1006</v>
      </c>
      <c r="CK234" t="s">
        <v>1001</v>
      </c>
      <c r="CL234" t="s">
        <v>1056</v>
      </c>
      <c r="CM234" t="s">
        <v>1056</v>
      </c>
      <c r="CN234">
        <v>8</v>
      </c>
      <c r="CO234" t="s">
        <v>1001</v>
      </c>
      <c r="CP234" t="s">
        <v>1000</v>
      </c>
      <c r="CQ234" t="s">
        <v>999</v>
      </c>
      <c r="CR234" t="s">
        <v>1018</v>
      </c>
      <c r="CS234" t="s">
        <v>1017</v>
      </c>
      <c r="CT234" t="s">
        <v>997</v>
      </c>
      <c r="CU234" t="s">
        <v>997</v>
      </c>
      <c r="CV234" t="s">
        <v>1045</v>
      </c>
      <c r="CW234" t="s">
        <v>1008</v>
      </c>
      <c r="CX234" t="s">
        <v>993</v>
      </c>
      <c r="CY234" t="s">
        <v>993</v>
      </c>
      <c r="CZ234" t="s">
        <v>1007</v>
      </c>
      <c r="DA234">
        <v>423</v>
      </c>
      <c r="DB234">
        <v>394</v>
      </c>
      <c r="DC234">
        <v>1</v>
      </c>
      <c r="DE234" s="47">
        <v>0</v>
      </c>
      <c r="DF234" s="47">
        <v>0.233333333</v>
      </c>
      <c r="DG234" s="47">
        <v>0.41176470599999998</v>
      </c>
      <c r="DH234" t="s">
        <v>1151</v>
      </c>
    </row>
    <row r="235" spans="1:112" x14ac:dyDescent="0.25">
      <c r="A235" t="s">
        <v>540</v>
      </c>
      <c r="B235" t="s">
        <v>356</v>
      </c>
      <c r="C235" t="s">
        <v>355</v>
      </c>
      <c r="D235" t="s">
        <v>367</v>
      </c>
      <c r="E235" t="s">
        <v>381</v>
      </c>
      <c r="F235" s="42" t="s">
        <v>1101</v>
      </c>
      <c r="G235" t="s">
        <v>365</v>
      </c>
      <c r="H235" t="s">
        <v>351</v>
      </c>
      <c r="I235" t="s">
        <v>358</v>
      </c>
      <c r="J235" t="s">
        <v>378</v>
      </c>
      <c r="K235" t="s">
        <v>402</v>
      </c>
      <c r="L235">
        <v>1</v>
      </c>
      <c r="M235">
        <v>0</v>
      </c>
      <c r="N235">
        <v>2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2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-1</v>
      </c>
      <c r="AE235">
        <v>0</v>
      </c>
      <c r="AF235">
        <v>0</v>
      </c>
      <c r="AG235">
        <v>0</v>
      </c>
      <c r="AH235">
        <v>0</v>
      </c>
      <c r="AI235">
        <v>-1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2</v>
      </c>
      <c r="AX235">
        <v>0</v>
      </c>
      <c r="AY235">
        <v>0</v>
      </c>
      <c r="AZ235">
        <v>0</v>
      </c>
      <c r="BA235" t="s">
        <v>343</v>
      </c>
      <c r="BB235" t="s">
        <v>399</v>
      </c>
      <c r="BC235" t="s">
        <v>343</v>
      </c>
      <c r="BD235" t="s">
        <v>343</v>
      </c>
      <c r="BE235" t="s">
        <v>343</v>
      </c>
      <c r="BF235" t="s">
        <v>343</v>
      </c>
      <c r="BG235" t="s">
        <v>343</v>
      </c>
      <c r="BH235" t="s">
        <v>343</v>
      </c>
      <c r="BI235" t="s">
        <v>343</v>
      </c>
      <c r="BJ235" t="s">
        <v>343</v>
      </c>
      <c r="BK235" t="s">
        <v>343</v>
      </c>
      <c r="BL235" t="s">
        <v>343</v>
      </c>
      <c r="BM235" t="s">
        <v>343</v>
      </c>
      <c r="BN235" t="s">
        <v>343</v>
      </c>
      <c r="BO235" t="s">
        <v>343</v>
      </c>
      <c r="BP235" t="s">
        <v>343</v>
      </c>
      <c r="BQ235" t="s">
        <v>343</v>
      </c>
      <c r="BR235" t="s">
        <v>343</v>
      </c>
      <c r="BS235" t="s">
        <v>343</v>
      </c>
      <c r="BT235" t="s">
        <v>176</v>
      </c>
      <c r="BU235">
        <v>7.6035000000000004</v>
      </c>
      <c r="BV235">
        <v>0.138387968</v>
      </c>
      <c r="BW235">
        <v>0.101934544</v>
      </c>
      <c r="BX235">
        <v>2</v>
      </c>
      <c r="BY235">
        <v>0</v>
      </c>
      <c r="BZ235">
        <v>90</v>
      </c>
      <c r="CA235">
        <v>3</v>
      </c>
      <c r="CB235">
        <v>2</v>
      </c>
      <c r="CC235">
        <v>5</v>
      </c>
      <c r="CD235">
        <v>0.74</v>
      </c>
      <c r="CE235">
        <v>2</v>
      </c>
      <c r="CF235">
        <v>573</v>
      </c>
      <c r="CG235">
        <v>0.88830715500000001</v>
      </c>
      <c r="CH235">
        <v>45</v>
      </c>
      <c r="CI235">
        <v>46</v>
      </c>
      <c r="CJ235" t="s">
        <v>1003</v>
      </c>
      <c r="CK235" t="s">
        <v>1001</v>
      </c>
      <c r="CL235" t="s">
        <v>1056</v>
      </c>
      <c r="CM235" t="s">
        <v>1056</v>
      </c>
      <c r="CN235">
        <v>10</v>
      </c>
      <c r="CO235" t="s">
        <v>1001</v>
      </c>
      <c r="CP235" t="s">
        <v>1000</v>
      </c>
      <c r="CQ235" t="s">
        <v>999</v>
      </c>
      <c r="CR235" t="s">
        <v>1061</v>
      </c>
      <c r="CS235" t="s">
        <v>1026</v>
      </c>
      <c r="CT235" t="s">
        <v>997</v>
      </c>
      <c r="CU235" t="s">
        <v>997</v>
      </c>
      <c r="CV235" t="s">
        <v>1062</v>
      </c>
      <c r="CW235" t="s">
        <v>1026</v>
      </c>
      <c r="CX235" t="s">
        <v>1015</v>
      </c>
      <c r="CY235" t="s">
        <v>993</v>
      </c>
      <c r="CZ235" t="s">
        <v>1007</v>
      </c>
      <c r="DA235">
        <v>1543</v>
      </c>
      <c r="DB235">
        <v>1167</v>
      </c>
      <c r="DC235">
        <v>1</v>
      </c>
      <c r="DD235" t="s">
        <v>1015</v>
      </c>
      <c r="DE235" s="47">
        <v>6.8100358E-2</v>
      </c>
      <c r="DF235" s="47">
        <v>0.79569892499999995</v>
      </c>
      <c r="DG235" s="47">
        <v>0.97797356800000002</v>
      </c>
      <c r="DH235" t="s">
        <v>1129</v>
      </c>
    </row>
    <row r="236" spans="1:112" x14ac:dyDescent="0.25">
      <c r="A236" t="s">
        <v>539</v>
      </c>
      <c r="B236" t="s">
        <v>356</v>
      </c>
      <c r="C236" t="s">
        <v>388</v>
      </c>
      <c r="D236" t="s">
        <v>367</v>
      </c>
      <c r="E236" t="s">
        <v>366</v>
      </c>
      <c r="F236" s="42" t="s">
        <v>1101</v>
      </c>
      <c r="G236" t="s">
        <v>365</v>
      </c>
      <c r="H236" t="s">
        <v>359</v>
      </c>
      <c r="I236" t="s">
        <v>387</v>
      </c>
      <c r="J236" t="s">
        <v>362</v>
      </c>
      <c r="K236" t="s">
        <v>386</v>
      </c>
      <c r="L236">
        <v>1</v>
      </c>
      <c r="M236">
        <v>0</v>
      </c>
      <c r="N236">
        <v>1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-1</v>
      </c>
      <c r="U236">
        <v>-1</v>
      </c>
      <c r="V236">
        <v>-1</v>
      </c>
      <c r="W236">
        <v>-1</v>
      </c>
      <c r="X236">
        <v>-1</v>
      </c>
      <c r="Y236">
        <v>0</v>
      </c>
      <c r="Z236">
        <v>1</v>
      </c>
      <c r="AA236">
        <v>-1</v>
      </c>
      <c r="AB236">
        <v>-1</v>
      </c>
      <c r="AC236">
        <v>-1</v>
      </c>
      <c r="AD236">
        <v>-1</v>
      </c>
      <c r="AE236">
        <v>-1</v>
      </c>
      <c r="AF236">
        <v>0</v>
      </c>
      <c r="AG236">
        <v>-1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-1</v>
      </c>
      <c r="AN236">
        <v>-1</v>
      </c>
      <c r="AO236">
        <v>-1</v>
      </c>
      <c r="AP236">
        <v>-1</v>
      </c>
      <c r="AQ236">
        <v>-1</v>
      </c>
      <c r="AR236">
        <v>0</v>
      </c>
      <c r="AS236">
        <v>1</v>
      </c>
      <c r="AT236">
        <v>-1</v>
      </c>
      <c r="AU236">
        <v>-1</v>
      </c>
      <c r="AV236">
        <v>-1</v>
      </c>
      <c r="AW236">
        <v>1</v>
      </c>
      <c r="AX236">
        <v>0</v>
      </c>
      <c r="AY236">
        <v>1</v>
      </c>
      <c r="AZ236">
        <v>0</v>
      </c>
      <c r="BA236" t="s">
        <v>343</v>
      </c>
      <c r="BB236" t="s">
        <v>343</v>
      </c>
      <c r="BC236" t="s">
        <v>428</v>
      </c>
      <c r="BD236" t="s">
        <v>343</v>
      </c>
      <c r="BE236" t="s">
        <v>343</v>
      </c>
      <c r="BF236" t="s">
        <v>343</v>
      </c>
      <c r="BG236" t="s">
        <v>343</v>
      </c>
      <c r="BH236" t="s">
        <v>343</v>
      </c>
      <c r="BI236" t="s">
        <v>343</v>
      </c>
      <c r="BJ236" t="s">
        <v>343</v>
      </c>
      <c r="BK236" t="s">
        <v>343</v>
      </c>
      <c r="BL236" t="s">
        <v>343</v>
      </c>
      <c r="BM236" t="s">
        <v>343</v>
      </c>
      <c r="BN236" t="s">
        <v>343</v>
      </c>
      <c r="BO236" t="s">
        <v>343</v>
      </c>
      <c r="BP236" t="s">
        <v>343</v>
      </c>
      <c r="BQ236" t="s">
        <v>538</v>
      </c>
      <c r="BR236" t="s">
        <v>343</v>
      </c>
      <c r="BS236" t="s">
        <v>537</v>
      </c>
      <c r="BT236" t="s">
        <v>411</v>
      </c>
      <c r="BU236">
        <v>23.546399999999998</v>
      </c>
      <c r="BV236">
        <v>0.853124047</v>
      </c>
      <c r="BW236">
        <v>0.70607091099999997</v>
      </c>
      <c r="BX236">
        <v>2</v>
      </c>
      <c r="BY236">
        <v>0</v>
      </c>
      <c r="BZ236">
        <v>95</v>
      </c>
      <c r="CA236">
        <v>3</v>
      </c>
      <c r="CB236">
        <v>3</v>
      </c>
      <c r="CC236">
        <v>6</v>
      </c>
      <c r="CD236">
        <v>0.42</v>
      </c>
      <c r="CE236">
        <v>1.69</v>
      </c>
      <c r="CF236">
        <v>356</v>
      </c>
      <c r="CG236">
        <v>0.85112359599999998</v>
      </c>
      <c r="CH236">
        <v>86</v>
      </c>
      <c r="CI236">
        <v>87</v>
      </c>
      <c r="CJ236" t="s">
        <v>1006</v>
      </c>
      <c r="CK236" t="s">
        <v>1001</v>
      </c>
      <c r="CL236" t="s">
        <v>1005</v>
      </c>
      <c r="CM236" t="s">
        <v>1005</v>
      </c>
      <c r="CN236">
        <v>3</v>
      </c>
      <c r="CO236" t="s">
        <v>1001</v>
      </c>
      <c r="CP236" t="s">
        <v>1044</v>
      </c>
      <c r="CQ236" t="s">
        <v>1019</v>
      </c>
      <c r="CR236" t="s">
        <v>1022</v>
      </c>
      <c r="CS236" t="s">
        <v>1022</v>
      </c>
      <c r="CT236" t="s">
        <v>997</v>
      </c>
      <c r="CU236" t="s">
        <v>997</v>
      </c>
      <c r="CV236" t="s">
        <v>1009</v>
      </c>
      <c r="CW236" t="s">
        <v>1008</v>
      </c>
      <c r="CX236" t="s">
        <v>1004</v>
      </c>
      <c r="CY236" t="s">
        <v>993</v>
      </c>
      <c r="CZ236" t="s">
        <v>1007</v>
      </c>
      <c r="DA236">
        <v>279</v>
      </c>
      <c r="DB236">
        <v>174</v>
      </c>
      <c r="DC236">
        <v>1</v>
      </c>
      <c r="DD236" t="s">
        <v>1004</v>
      </c>
      <c r="DE236" s="47">
        <v>2.8248588000000002E-2</v>
      </c>
      <c r="DF236" s="47">
        <v>0.81920904000000005</v>
      </c>
      <c r="DG236" s="47">
        <v>0.99315068500000003</v>
      </c>
      <c r="DH236" t="s">
        <v>1126</v>
      </c>
    </row>
    <row r="237" spans="1:112" x14ac:dyDescent="0.25">
      <c r="A237" t="s">
        <v>536</v>
      </c>
      <c r="B237" t="s">
        <v>356</v>
      </c>
      <c r="C237" t="s">
        <v>374</v>
      </c>
      <c r="D237" t="s">
        <v>367</v>
      </c>
      <c r="E237" t="s">
        <v>381</v>
      </c>
      <c r="F237" s="42" t="s">
        <v>1101</v>
      </c>
      <c r="G237" t="s">
        <v>365</v>
      </c>
      <c r="H237" t="s">
        <v>364</v>
      </c>
      <c r="I237" t="s">
        <v>350</v>
      </c>
      <c r="J237" t="s">
        <v>349</v>
      </c>
      <c r="K237" t="s">
        <v>373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 t="s">
        <v>343</v>
      </c>
      <c r="BB237" t="s">
        <v>343</v>
      </c>
      <c r="BC237" t="s">
        <v>343</v>
      </c>
      <c r="BD237" t="s">
        <v>343</v>
      </c>
      <c r="BE237" t="s">
        <v>343</v>
      </c>
      <c r="BF237" t="s">
        <v>535</v>
      </c>
      <c r="BG237" t="s">
        <v>343</v>
      </c>
      <c r="BH237" t="s">
        <v>343</v>
      </c>
      <c r="BI237" t="s">
        <v>343</v>
      </c>
      <c r="BJ237" t="s">
        <v>343</v>
      </c>
      <c r="BK237" t="s">
        <v>343</v>
      </c>
      <c r="BL237" t="s">
        <v>343</v>
      </c>
      <c r="BM237" t="s">
        <v>343</v>
      </c>
      <c r="BN237" t="s">
        <v>343</v>
      </c>
      <c r="BO237" t="s">
        <v>343</v>
      </c>
      <c r="BP237" t="s">
        <v>343</v>
      </c>
      <c r="BQ237" t="s">
        <v>343</v>
      </c>
      <c r="BR237" t="s">
        <v>343</v>
      </c>
      <c r="BS237" t="s">
        <v>343</v>
      </c>
      <c r="BT237" t="s">
        <v>411</v>
      </c>
      <c r="BU237">
        <v>3.0497999999999998</v>
      </c>
      <c r="BV237">
        <v>0.90728348599999997</v>
      </c>
      <c r="BW237">
        <v>0.62937264900000001</v>
      </c>
      <c r="BX237">
        <v>1</v>
      </c>
      <c r="BY237">
        <v>0</v>
      </c>
      <c r="BZ237">
        <v>95</v>
      </c>
      <c r="CA237">
        <v>3</v>
      </c>
      <c r="CB237">
        <v>3</v>
      </c>
      <c r="CC237">
        <v>6</v>
      </c>
      <c r="CD237">
        <v>0.97</v>
      </c>
      <c r="CE237">
        <v>6</v>
      </c>
      <c r="CF237">
        <v>447</v>
      </c>
      <c r="CG237">
        <v>0.91722595100000004</v>
      </c>
      <c r="CH237">
        <v>79</v>
      </c>
      <c r="CI237">
        <v>80</v>
      </c>
      <c r="CJ237" t="s">
        <v>1003</v>
      </c>
      <c r="CK237" t="s">
        <v>1021</v>
      </c>
      <c r="CL237" t="s">
        <v>1026</v>
      </c>
      <c r="CM237" t="s">
        <v>1027</v>
      </c>
      <c r="CN237" t="s">
        <v>1026</v>
      </c>
      <c r="CO237" t="s">
        <v>1026</v>
      </c>
      <c r="CP237" t="s">
        <v>1025</v>
      </c>
      <c r="CQ237" t="s">
        <v>1025</v>
      </c>
      <c r="CR237" t="s">
        <v>998</v>
      </c>
      <c r="CS237" t="s">
        <v>998</v>
      </c>
      <c r="CT237" t="s">
        <v>1029</v>
      </c>
      <c r="CU237" t="s">
        <v>1029</v>
      </c>
      <c r="CV237" t="s">
        <v>1028</v>
      </c>
      <c r="CW237" t="s">
        <v>1028</v>
      </c>
      <c r="CX237" t="s">
        <v>1015</v>
      </c>
      <c r="CY237" t="s">
        <v>993</v>
      </c>
      <c r="CZ237" t="s">
        <v>992</v>
      </c>
      <c r="DA237">
        <v>2365</v>
      </c>
      <c r="DB237">
        <v>2324</v>
      </c>
      <c r="DC237">
        <v>0</v>
      </c>
      <c r="DD237" t="s">
        <v>1015</v>
      </c>
      <c r="DE237" s="47">
        <v>1.4285714E-2</v>
      </c>
      <c r="DF237" s="47">
        <v>0.9</v>
      </c>
      <c r="DG237" s="47">
        <v>1</v>
      </c>
      <c r="DH237" t="s">
        <v>1126</v>
      </c>
    </row>
    <row r="238" spans="1:112" x14ac:dyDescent="0.25">
      <c r="A238" t="s">
        <v>534</v>
      </c>
      <c r="B238" t="s">
        <v>356</v>
      </c>
      <c r="C238" t="s">
        <v>355</v>
      </c>
      <c r="D238" t="s">
        <v>367</v>
      </c>
      <c r="E238" t="s">
        <v>381</v>
      </c>
      <c r="F238" s="42" t="s">
        <v>1102</v>
      </c>
      <c r="G238" t="s">
        <v>380</v>
      </c>
      <c r="H238" t="s">
        <v>379</v>
      </c>
      <c r="I238" t="s">
        <v>350</v>
      </c>
      <c r="J238" t="s">
        <v>362</v>
      </c>
      <c r="K238" t="s">
        <v>361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-1</v>
      </c>
      <c r="R238">
        <v>1</v>
      </c>
      <c r="S238">
        <v>-1</v>
      </c>
      <c r="T238">
        <v>0</v>
      </c>
      <c r="U238">
        <v>0</v>
      </c>
      <c r="V238">
        <v>1</v>
      </c>
      <c r="W238">
        <v>1</v>
      </c>
      <c r="X238">
        <v>1</v>
      </c>
      <c r="Y238">
        <v>1</v>
      </c>
      <c r="Z238">
        <v>0</v>
      </c>
      <c r="AA238">
        <v>-2</v>
      </c>
      <c r="AB238">
        <v>0</v>
      </c>
      <c r="AC238">
        <v>0</v>
      </c>
      <c r="AD238">
        <v>-1</v>
      </c>
      <c r="AE238">
        <v>1</v>
      </c>
      <c r="AF238">
        <v>1</v>
      </c>
      <c r="AG238">
        <v>0</v>
      </c>
      <c r="AH238">
        <v>0</v>
      </c>
      <c r="AI238">
        <v>2</v>
      </c>
      <c r="AJ238">
        <v>0</v>
      </c>
      <c r="AK238">
        <v>1</v>
      </c>
      <c r="AL238">
        <v>0</v>
      </c>
      <c r="AM238">
        <v>-1</v>
      </c>
      <c r="AN238">
        <v>-1</v>
      </c>
      <c r="AO238">
        <v>0</v>
      </c>
      <c r="AP238">
        <v>0</v>
      </c>
      <c r="AQ238">
        <v>1</v>
      </c>
      <c r="AR238">
        <v>1</v>
      </c>
      <c r="AS238">
        <v>-1</v>
      </c>
      <c r="AT238">
        <v>-1</v>
      </c>
      <c r="AU238">
        <v>-1</v>
      </c>
      <c r="AV238">
        <v>-1</v>
      </c>
      <c r="AW238">
        <v>1</v>
      </c>
      <c r="AX238">
        <v>-1</v>
      </c>
      <c r="AY238">
        <v>1</v>
      </c>
      <c r="AZ238">
        <v>0</v>
      </c>
      <c r="BA238" t="s">
        <v>343</v>
      </c>
      <c r="BB238" t="s">
        <v>399</v>
      </c>
      <c r="BC238" t="s">
        <v>343</v>
      </c>
      <c r="BD238" t="s">
        <v>343</v>
      </c>
      <c r="BE238" t="s">
        <v>343</v>
      </c>
      <c r="BF238" t="s">
        <v>343</v>
      </c>
      <c r="BG238" t="s">
        <v>343</v>
      </c>
      <c r="BH238" t="s">
        <v>343</v>
      </c>
      <c r="BI238" t="s">
        <v>343</v>
      </c>
      <c r="BJ238" t="s">
        <v>343</v>
      </c>
      <c r="BK238" t="s">
        <v>343</v>
      </c>
      <c r="BL238" t="s">
        <v>343</v>
      </c>
      <c r="BM238" t="s">
        <v>343</v>
      </c>
      <c r="BN238" t="s">
        <v>343</v>
      </c>
      <c r="BO238" t="s">
        <v>343</v>
      </c>
      <c r="BP238" t="s">
        <v>343</v>
      </c>
      <c r="BQ238" t="s">
        <v>343</v>
      </c>
      <c r="BR238" t="s">
        <v>343</v>
      </c>
      <c r="BS238" t="s">
        <v>343</v>
      </c>
      <c r="BT238" t="s">
        <v>176</v>
      </c>
      <c r="BU238">
        <v>16.990300000000001</v>
      </c>
      <c r="BV238">
        <v>-0.67373752399999998</v>
      </c>
      <c r="BW238">
        <v>-1.348122947</v>
      </c>
      <c r="BX238">
        <v>0</v>
      </c>
      <c r="BY238">
        <v>10</v>
      </c>
      <c r="BZ238">
        <v>90</v>
      </c>
      <c r="CA238">
        <v>1</v>
      </c>
      <c r="CB238">
        <v>1</v>
      </c>
      <c r="CC238">
        <v>2</v>
      </c>
      <c r="CD238">
        <v>0.78</v>
      </c>
      <c r="CE238">
        <v>3.12</v>
      </c>
      <c r="CF238">
        <v>146</v>
      </c>
      <c r="CG238">
        <v>0.43150684900000003</v>
      </c>
      <c r="CH238">
        <v>42</v>
      </c>
      <c r="CI238">
        <v>48</v>
      </c>
      <c r="CJ238" t="s">
        <v>1003</v>
      </c>
      <c r="CK238" t="s">
        <v>1001</v>
      </c>
      <c r="CL238" t="s">
        <v>1014</v>
      </c>
      <c r="CM238" t="s">
        <v>1014</v>
      </c>
      <c r="CN238" t="s">
        <v>993</v>
      </c>
      <c r="CO238" t="s">
        <v>993</v>
      </c>
      <c r="CP238" t="s">
        <v>1035</v>
      </c>
      <c r="CQ238" t="s">
        <v>1026</v>
      </c>
      <c r="CR238" t="s">
        <v>998</v>
      </c>
      <c r="CS238" t="s">
        <v>998</v>
      </c>
      <c r="CT238" t="s">
        <v>997</v>
      </c>
      <c r="CU238" t="s">
        <v>997</v>
      </c>
      <c r="CV238" t="s">
        <v>1047</v>
      </c>
      <c r="CW238" t="s">
        <v>1026</v>
      </c>
      <c r="CX238" t="s">
        <v>1015</v>
      </c>
      <c r="CY238" t="s">
        <v>993</v>
      </c>
      <c r="CZ238" t="s">
        <v>1007</v>
      </c>
      <c r="DA238">
        <v>2993</v>
      </c>
      <c r="DB238">
        <v>766</v>
      </c>
      <c r="DC238">
        <v>1</v>
      </c>
      <c r="DD238" t="s">
        <v>1015</v>
      </c>
      <c r="DE238" s="47">
        <v>0</v>
      </c>
      <c r="DF238" s="47">
        <v>0.42424242400000001</v>
      </c>
      <c r="DG238" s="47">
        <v>0.96551724100000003</v>
      </c>
      <c r="DH238" t="s">
        <v>1129</v>
      </c>
    </row>
    <row r="239" spans="1:112" x14ac:dyDescent="0.25">
      <c r="A239" t="s">
        <v>533</v>
      </c>
      <c r="B239" t="s">
        <v>356</v>
      </c>
      <c r="C239" t="s">
        <v>355</v>
      </c>
      <c r="D239" t="s">
        <v>367</v>
      </c>
      <c r="E239" t="s">
        <v>366</v>
      </c>
      <c r="F239" s="42" t="s">
        <v>1101</v>
      </c>
      <c r="G239" t="s">
        <v>352</v>
      </c>
      <c r="H239" t="s">
        <v>359</v>
      </c>
      <c r="I239" t="s">
        <v>363</v>
      </c>
      <c r="J239" t="s">
        <v>378</v>
      </c>
      <c r="K239" t="s">
        <v>402</v>
      </c>
      <c r="L239">
        <v>1</v>
      </c>
      <c r="M239">
        <v>0</v>
      </c>
      <c r="N239">
        <v>1</v>
      </c>
      <c r="O239">
        <v>-1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-1</v>
      </c>
      <c r="V239">
        <v>1</v>
      </c>
      <c r="W239">
        <v>1</v>
      </c>
      <c r="X239">
        <v>1</v>
      </c>
      <c r="Y239">
        <v>2</v>
      </c>
      <c r="Z239">
        <v>-1</v>
      </c>
      <c r="AA239">
        <v>-1</v>
      </c>
      <c r="AB239">
        <v>-1</v>
      </c>
      <c r="AC239">
        <v>-1</v>
      </c>
      <c r="AD239">
        <v>-1</v>
      </c>
      <c r="AE239">
        <v>1</v>
      </c>
      <c r="AF239">
        <v>-1</v>
      </c>
      <c r="AG239">
        <v>1</v>
      </c>
      <c r="AH239">
        <v>0</v>
      </c>
      <c r="AI239">
        <v>1</v>
      </c>
      <c r="AJ239">
        <v>1</v>
      </c>
      <c r="AK239">
        <v>-1</v>
      </c>
      <c r="AL239">
        <v>0</v>
      </c>
      <c r="AM239">
        <v>1</v>
      </c>
      <c r="AN239">
        <v>-1</v>
      </c>
      <c r="AO239">
        <v>-1</v>
      </c>
      <c r="AP239">
        <v>-1</v>
      </c>
      <c r="AQ239">
        <v>1</v>
      </c>
      <c r="AR239">
        <v>1</v>
      </c>
      <c r="AS239">
        <v>-1</v>
      </c>
      <c r="AT239">
        <v>-1</v>
      </c>
      <c r="AU239">
        <v>1</v>
      </c>
      <c r="AV239">
        <v>1</v>
      </c>
      <c r="AW239">
        <v>1</v>
      </c>
      <c r="AX239">
        <v>0</v>
      </c>
      <c r="AY239">
        <v>-1</v>
      </c>
      <c r="AZ239">
        <v>0</v>
      </c>
      <c r="BA239" t="s">
        <v>343</v>
      </c>
      <c r="BB239" t="s">
        <v>399</v>
      </c>
      <c r="BC239" t="s">
        <v>343</v>
      </c>
      <c r="BD239" t="s">
        <v>343</v>
      </c>
      <c r="BE239" t="s">
        <v>343</v>
      </c>
      <c r="BF239" t="s">
        <v>343</v>
      </c>
      <c r="BG239" t="s">
        <v>343</v>
      </c>
      <c r="BH239" t="s">
        <v>343</v>
      </c>
      <c r="BI239" t="s">
        <v>343</v>
      </c>
      <c r="BJ239" t="s">
        <v>343</v>
      </c>
      <c r="BK239" t="s">
        <v>343</v>
      </c>
      <c r="BL239" t="s">
        <v>343</v>
      </c>
      <c r="BM239" t="s">
        <v>343</v>
      </c>
      <c r="BN239" t="s">
        <v>343</v>
      </c>
      <c r="BO239" t="s">
        <v>343</v>
      </c>
      <c r="BP239" t="s">
        <v>343</v>
      </c>
      <c r="BQ239" t="s">
        <v>343</v>
      </c>
      <c r="BR239" t="s">
        <v>343</v>
      </c>
      <c r="BS239" t="s">
        <v>343</v>
      </c>
      <c r="BT239" t="s">
        <v>176</v>
      </c>
      <c r="BU239">
        <v>4.6619999999999999</v>
      </c>
      <c r="BV239">
        <v>-0.84834142800000001</v>
      </c>
      <c r="BW239">
        <v>-0.84389420999999998</v>
      </c>
      <c r="BX239">
        <v>2</v>
      </c>
      <c r="BY239">
        <v>2</v>
      </c>
      <c r="BZ239">
        <v>95</v>
      </c>
      <c r="CA239">
        <v>1</v>
      </c>
      <c r="CB239">
        <v>1</v>
      </c>
      <c r="CC239">
        <v>2</v>
      </c>
      <c r="CD239">
        <v>0.8</v>
      </c>
      <c r="CE239">
        <v>1.84</v>
      </c>
      <c r="CF239">
        <v>138</v>
      </c>
      <c r="CG239">
        <v>0.79710144900000002</v>
      </c>
      <c r="CH239">
        <v>77</v>
      </c>
      <c r="CI239">
        <v>81</v>
      </c>
      <c r="CJ239" t="s">
        <v>1003</v>
      </c>
      <c r="CK239" t="s">
        <v>1001</v>
      </c>
      <c r="CL239" t="s">
        <v>1014</v>
      </c>
      <c r="CM239" t="s">
        <v>1014</v>
      </c>
      <c r="CN239">
        <v>0.75</v>
      </c>
      <c r="CO239" t="s">
        <v>1021</v>
      </c>
      <c r="CP239" t="s">
        <v>1032</v>
      </c>
      <c r="CQ239" t="s">
        <v>1032</v>
      </c>
      <c r="CR239" t="s">
        <v>1061</v>
      </c>
      <c r="CS239" t="s">
        <v>1026</v>
      </c>
      <c r="CT239" t="s">
        <v>997</v>
      </c>
      <c r="CU239" t="s">
        <v>997</v>
      </c>
      <c r="CV239" t="s">
        <v>1040</v>
      </c>
      <c r="CW239" t="s">
        <v>1040</v>
      </c>
      <c r="CX239" t="s">
        <v>1004</v>
      </c>
      <c r="CY239" t="s">
        <v>993</v>
      </c>
      <c r="CZ239" t="s">
        <v>1007</v>
      </c>
      <c r="DA239">
        <v>1487</v>
      </c>
      <c r="DB239">
        <v>116</v>
      </c>
      <c r="DC239">
        <v>1</v>
      </c>
      <c r="DD239" t="s">
        <v>1004</v>
      </c>
      <c r="DE239" s="47">
        <v>0</v>
      </c>
      <c r="DF239" s="47">
        <v>0.73015872999999998</v>
      </c>
      <c r="DG239" s="47">
        <v>0.93877551000000004</v>
      </c>
      <c r="DH239" t="s">
        <v>1129</v>
      </c>
    </row>
    <row r="240" spans="1:112" x14ac:dyDescent="0.25">
      <c r="A240" t="s">
        <v>532</v>
      </c>
      <c r="B240" t="s">
        <v>356</v>
      </c>
      <c r="C240" t="s">
        <v>388</v>
      </c>
      <c r="D240" t="s">
        <v>367</v>
      </c>
      <c r="E240" t="s">
        <v>381</v>
      </c>
      <c r="F240" s="42" t="s">
        <v>1101</v>
      </c>
      <c r="G240" t="s">
        <v>380</v>
      </c>
      <c r="H240" t="s">
        <v>364</v>
      </c>
      <c r="I240" t="s">
        <v>387</v>
      </c>
      <c r="J240" t="s">
        <v>362</v>
      </c>
      <c r="K240" t="s">
        <v>377</v>
      </c>
      <c r="L240">
        <v>0</v>
      </c>
      <c r="M240">
        <v>0</v>
      </c>
      <c r="N240">
        <v>0</v>
      </c>
      <c r="O240">
        <v>2</v>
      </c>
      <c r="P240">
        <v>0</v>
      </c>
      <c r="Q240">
        <v>-1</v>
      </c>
      <c r="R240">
        <v>-1</v>
      </c>
      <c r="S240">
        <v>-1</v>
      </c>
      <c r="T240">
        <v>0</v>
      </c>
      <c r="U240">
        <v>-1</v>
      </c>
      <c r="V240">
        <v>0</v>
      </c>
      <c r="W240">
        <v>0</v>
      </c>
      <c r="X240">
        <v>0</v>
      </c>
      <c r="Y240">
        <v>-1</v>
      </c>
      <c r="Z240">
        <v>2</v>
      </c>
      <c r="AA240">
        <v>-1</v>
      </c>
      <c r="AB240">
        <v>-1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-1</v>
      </c>
      <c r="AP240">
        <v>-1</v>
      </c>
      <c r="AQ240">
        <v>0</v>
      </c>
      <c r="AR240">
        <v>0</v>
      </c>
      <c r="AS240">
        <v>0</v>
      </c>
      <c r="AT240">
        <v>-1</v>
      </c>
      <c r="AU240">
        <v>0</v>
      </c>
      <c r="AV240">
        <v>0</v>
      </c>
      <c r="AW240">
        <v>0</v>
      </c>
      <c r="AX240">
        <v>-1</v>
      </c>
      <c r="AY240">
        <v>0</v>
      </c>
      <c r="AZ240">
        <v>0</v>
      </c>
      <c r="BA240" t="s">
        <v>343</v>
      </c>
      <c r="BB240" t="s">
        <v>343</v>
      </c>
      <c r="BC240" t="s">
        <v>385</v>
      </c>
      <c r="BD240" t="s">
        <v>343</v>
      </c>
      <c r="BE240" t="s">
        <v>343</v>
      </c>
      <c r="BF240" t="s">
        <v>343</v>
      </c>
      <c r="BG240" t="s">
        <v>343</v>
      </c>
      <c r="BH240" t="s">
        <v>343</v>
      </c>
      <c r="BI240" t="s">
        <v>343</v>
      </c>
      <c r="BJ240" t="s">
        <v>343</v>
      </c>
      <c r="BK240" t="s">
        <v>523</v>
      </c>
      <c r="BL240" t="s">
        <v>343</v>
      </c>
      <c r="BM240" t="s">
        <v>343</v>
      </c>
      <c r="BN240" t="s">
        <v>343</v>
      </c>
      <c r="BO240" t="s">
        <v>343</v>
      </c>
      <c r="BP240" t="s">
        <v>343</v>
      </c>
      <c r="BQ240" t="s">
        <v>343</v>
      </c>
      <c r="BR240" t="s">
        <v>343</v>
      </c>
      <c r="BS240" t="s">
        <v>343</v>
      </c>
      <c r="BT240" t="s">
        <v>398</v>
      </c>
      <c r="BU240">
        <v>24.688800000000001</v>
      </c>
      <c r="BV240">
        <v>0.19965289899999999</v>
      </c>
      <c r="BW240">
        <v>1.158070613</v>
      </c>
      <c r="BX240">
        <v>0</v>
      </c>
      <c r="BY240">
        <v>0</v>
      </c>
      <c r="BZ240">
        <v>95</v>
      </c>
      <c r="CA240">
        <v>1</v>
      </c>
      <c r="CB240">
        <v>1</v>
      </c>
      <c r="CC240">
        <v>2</v>
      </c>
      <c r="CD240">
        <v>0.76</v>
      </c>
      <c r="CE240">
        <v>2.89</v>
      </c>
      <c r="CF240">
        <v>583</v>
      </c>
      <c r="CG240">
        <v>0.87478559199999995</v>
      </c>
      <c r="CH240">
        <v>46</v>
      </c>
      <c r="CI240">
        <v>47</v>
      </c>
      <c r="CJ240" t="s">
        <v>1006</v>
      </c>
      <c r="CK240" t="s">
        <v>1001</v>
      </c>
      <c r="CL240" t="s">
        <v>1014</v>
      </c>
      <c r="CM240" t="s">
        <v>1014</v>
      </c>
      <c r="CN240">
        <v>1.75</v>
      </c>
      <c r="CO240" t="s">
        <v>1021</v>
      </c>
      <c r="CP240" t="s">
        <v>1042</v>
      </c>
      <c r="CQ240" t="s">
        <v>1012</v>
      </c>
      <c r="CR240" t="s">
        <v>998</v>
      </c>
      <c r="CS240" t="s">
        <v>998</v>
      </c>
      <c r="CT240" t="s">
        <v>997</v>
      </c>
      <c r="CU240" t="s">
        <v>997</v>
      </c>
      <c r="CV240" t="s">
        <v>1041</v>
      </c>
      <c r="CW240" t="s">
        <v>1040</v>
      </c>
      <c r="CX240" t="s">
        <v>1015</v>
      </c>
      <c r="CY240" t="s">
        <v>993</v>
      </c>
      <c r="CZ240" t="s">
        <v>1007</v>
      </c>
      <c r="DA240">
        <v>383</v>
      </c>
      <c r="DB240">
        <v>107</v>
      </c>
      <c r="DC240">
        <v>1</v>
      </c>
      <c r="DD240" t="s">
        <v>1015</v>
      </c>
      <c r="DE240" s="47">
        <v>6.1889250999999999E-2</v>
      </c>
      <c r="DF240" s="47">
        <v>0.804560261</v>
      </c>
      <c r="DG240" s="47">
        <v>0.98406374500000005</v>
      </c>
      <c r="DH240" t="s">
        <v>1126</v>
      </c>
    </row>
    <row r="241" spans="1:112" x14ac:dyDescent="0.25">
      <c r="A241" t="s">
        <v>206</v>
      </c>
      <c r="B241" t="s">
        <v>356</v>
      </c>
      <c r="C241" t="s">
        <v>355</v>
      </c>
      <c r="D241" t="s">
        <v>367</v>
      </c>
      <c r="E241" t="s">
        <v>366</v>
      </c>
      <c r="F241" s="42" t="s">
        <v>1101</v>
      </c>
      <c r="G241" t="s">
        <v>380</v>
      </c>
      <c r="H241" t="s">
        <v>359</v>
      </c>
      <c r="I241" t="s">
        <v>387</v>
      </c>
      <c r="J241" t="s">
        <v>362</v>
      </c>
      <c r="K241" t="s">
        <v>348</v>
      </c>
      <c r="L241">
        <v>0</v>
      </c>
      <c r="M241">
        <v>0</v>
      </c>
      <c r="N241">
        <v>2</v>
      </c>
      <c r="O241">
        <v>0</v>
      </c>
      <c r="P241">
        <v>0</v>
      </c>
      <c r="Q241">
        <v>-1</v>
      </c>
      <c r="R241">
        <v>-1</v>
      </c>
      <c r="S241">
        <v>-1</v>
      </c>
      <c r="T241">
        <v>-1</v>
      </c>
      <c r="U241">
        <v>0</v>
      </c>
      <c r="V241">
        <v>-1</v>
      </c>
      <c r="W241">
        <v>-1</v>
      </c>
      <c r="X241">
        <v>0</v>
      </c>
      <c r="Y241">
        <v>-1</v>
      </c>
      <c r="Z241">
        <v>1</v>
      </c>
      <c r="AA241">
        <v>-1</v>
      </c>
      <c r="AB241">
        <v>-1</v>
      </c>
      <c r="AC241">
        <v>0</v>
      </c>
      <c r="AD241">
        <v>0</v>
      </c>
      <c r="AE241">
        <v>1</v>
      </c>
      <c r="AF241">
        <v>1</v>
      </c>
      <c r="AG241">
        <v>-1</v>
      </c>
      <c r="AH241">
        <v>1</v>
      </c>
      <c r="AI241">
        <v>1</v>
      </c>
      <c r="AJ241">
        <v>-1</v>
      </c>
      <c r="AK241">
        <v>1</v>
      </c>
      <c r="AL241">
        <v>-1</v>
      </c>
      <c r="AM241">
        <v>0</v>
      </c>
      <c r="AN241">
        <v>0</v>
      </c>
      <c r="AO241">
        <v>0</v>
      </c>
      <c r="AP241">
        <v>0</v>
      </c>
      <c r="AQ241">
        <v>-1</v>
      </c>
      <c r="AR241">
        <v>-1</v>
      </c>
      <c r="AS241">
        <v>1</v>
      </c>
      <c r="AT241">
        <v>0</v>
      </c>
      <c r="AU241">
        <v>-1</v>
      </c>
      <c r="AV241">
        <v>0</v>
      </c>
      <c r="AW241">
        <v>2</v>
      </c>
      <c r="AX241">
        <v>-1</v>
      </c>
      <c r="AY241">
        <v>1</v>
      </c>
      <c r="AZ241">
        <v>-1</v>
      </c>
      <c r="BA241" t="s">
        <v>531</v>
      </c>
      <c r="BB241" t="s">
        <v>399</v>
      </c>
      <c r="BC241" t="s">
        <v>343</v>
      </c>
      <c r="BD241" t="s">
        <v>343</v>
      </c>
      <c r="BE241" t="s">
        <v>343</v>
      </c>
      <c r="BF241" t="s">
        <v>343</v>
      </c>
      <c r="BG241" t="s">
        <v>343</v>
      </c>
      <c r="BH241" t="s">
        <v>343</v>
      </c>
      <c r="BI241" t="s">
        <v>343</v>
      </c>
      <c r="BJ241" t="s">
        <v>530</v>
      </c>
      <c r="BK241" t="s">
        <v>343</v>
      </c>
      <c r="BL241" t="s">
        <v>343</v>
      </c>
      <c r="BM241" t="s">
        <v>343</v>
      </c>
      <c r="BN241" t="s">
        <v>343</v>
      </c>
      <c r="BO241" t="s">
        <v>343</v>
      </c>
      <c r="BP241" t="s">
        <v>529</v>
      </c>
      <c r="BQ241" t="s">
        <v>343</v>
      </c>
      <c r="BR241" t="s">
        <v>343</v>
      </c>
      <c r="BS241" t="s">
        <v>528</v>
      </c>
      <c r="BT241" t="s">
        <v>398</v>
      </c>
      <c r="BU241">
        <v>26.672000000000001</v>
      </c>
      <c r="BV241">
        <v>-0.54909630099999995</v>
      </c>
      <c r="BW241">
        <v>0.421221544</v>
      </c>
      <c r="BX241">
        <v>0</v>
      </c>
      <c r="BY241">
        <v>2</v>
      </c>
      <c r="BZ241">
        <v>70</v>
      </c>
      <c r="CA241">
        <v>3</v>
      </c>
      <c r="CB241">
        <v>1</v>
      </c>
      <c r="CC241">
        <v>4</v>
      </c>
      <c r="CD241">
        <v>0.73</v>
      </c>
      <c r="CE241">
        <v>3.16</v>
      </c>
      <c r="CF241">
        <v>558</v>
      </c>
      <c r="CG241">
        <v>0.82795698900000003</v>
      </c>
      <c r="CH241">
        <v>36</v>
      </c>
      <c r="CI241">
        <v>36</v>
      </c>
      <c r="CJ241" t="s">
        <v>1006</v>
      </c>
      <c r="CK241" t="s">
        <v>1001</v>
      </c>
      <c r="CL241" t="s">
        <v>1005</v>
      </c>
      <c r="CM241" t="s">
        <v>1005</v>
      </c>
      <c r="CN241">
        <v>1.1000000000000001</v>
      </c>
      <c r="CO241" t="s">
        <v>1021</v>
      </c>
      <c r="CP241" t="s">
        <v>1042</v>
      </c>
      <c r="CQ241" t="s">
        <v>1012</v>
      </c>
      <c r="CR241" t="s">
        <v>998</v>
      </c>
      <c r="CS241" t="s">
        <v>998</v>
      </c>
      <c r="CT241" t="s">
        <v>997</v>
      </c>
      <c r="CU241" t="s">
        <v>997</v>
      </c>
      <c r="CV241" t="s">
        <v>1041</v>
      </c>
      <c r="CW241" t="s">
        <v>1040</v>
      </c>
      <c r="CX241" t="s">
        <v>1004</v>
      </c>
      <c r="CY241" t="s">
        <v>993</v>
      </c>
      <c r="CZ241" t="s">
        <v>1007</v>
      </c>
      <c r="DA241">
        <v>396</v>
      </c>
      <c r="DB241">
        <v>362</v>
      </c>
      <c r="DC241">
        <v>1</v>
      </c>
      <c r="DD241" t="s">
        <v>1004</v>
      </c>
      <c r="DE241" s="47">
        <v>4.4368601000000001E-2</v>
      </c>
      <c r="DF241" s="47">
        <v>0.72354948799999996</v>
      </c>
      <c r="DG241" s="47">
        <v>0.972477064</v>
      </c>
      <c r="DH241" t="s">
        <v>1134</v>
      </c>
    </row>
    <row r="242" spans="1:112" x14ac:dyDescent="0.25">
      <c r="A242" t="s">
        <v>278</v>
      </c>
      <c r="B242" t="s">
        <v>356</v>
      </c>
      <c r="C242" t="s">
        <v>374</v>
      </c>
      <c r="D242" t="s">
        <v>367</v>
      </c>
      <c r="E242" t="s">
        <v>366</v>
      </c>
      <c r="F242" s="42" t="s">
        <v>1101</v>
      </c>
      <c r="G242" t="s">
        <v>365</v>
      </c>
      <c r="H242" t="s">
        <v>379</v>
      </c>
      <c r="I242" t="s">
        <v>363</v>
      </c>
      <c r="J242" t="s">
        <v>362</v>
      </c>
      <c r="K242" t="s">
        <v>361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-2</v>
      </c>
      <c r="AB242">
        <v>0</v>
      </c>
      <c r="AC242">
        <v>0</v>
      </c>
      <c r="AD242">
        <v>-1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-1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 t="s">
        <v>343</v>
      </c>
      <c r="BB242" t="s">
        <v>527</v>
      </c>
      <c r="BC242" t="s">
        <v>343</v>
      </c>
      <c r="BD242" t="s">
        <v>343</v>
      </c>
      <c r="BE242" t="s">
        <v>343</v>
      </c>
      <c r="BF242" t="s">
        <v>526</v>
      </c>
      <c r="BG242" t="s">
        <v>343</v>
      </c>
      <c r="BH242" t="s">
        <v>343</v>
      </c>
      <c r="BI242" t="s">
        <v>343</v>
      </c>
      <c r="BJ242" t="s">
        <v>343</v>
      </c>
      <c r="BK242" t="s">
        <v>343</v>
      </c>
      <c r="BL242" t="s">
        <v>343</v>
      </c>
      <c r="BM242" t="s">
        <v>343</v>
      </c>
      <c r="BN242" t="s">
        <v>343</v>
      </c>
      <c r="BO242" t="s">
        <v>343</v>
      </c>
      <c r="BP242" t="s">
        <v>343</v>
      </c>
      <c r="BQ242" t="s">
        <v>343</v>
      </c>
      <c r="BR242" t="s">
        <v>343</v>
      </c>
      <c r="BS242" t="s">
        <v>343</v>
      </c>
      <c r="BT242" t="s">
        <v>176</v>
      </c>
      <c r="BU242">
        <v>7.8585000000000003</v>
      </c>
      <c r="BV242">
        <v>-0.31296769400000002</v>
      </c>
      <c r="BW242">
        <v>-0.68651178800000001</v>
      </c>
      <c r="BX242">
        <v>0</v>
      </c>
      <c r="BY242">
        <v>0</v>
      </c>
      <c r="BZ242">
        <v>75</v>
      </c>
      <c r="CA242">
        <v>1</v>
      </c>
      <c r="CB242">
        <v>1</v>
      </c>
      <c r="CC242">
        <v>2</v>
      </c>
      <c r="CD242">
        <v>0.89</v>
      </c>
      <c r="CE242">
        <v>1.95</v>
      </c>
      <c r="CF242">
        <v>1224</v>
      </c>
      <c r="CG242">
        <v>0.86683006500000004</v>
      </c>
      <c r="CH242">
        <v>82</v>
      </c>
      <c r="CI242">
        <v>84</v>
      </c>
      <c r="CJ242" t="s">
        <v>1003</v>
      </c>
      <c r="CK242" t="s">
        <v>1001</v>
      </c>
      <c r="CL242" t="s">
        <v>1005</v>
      </c>
      <c r="CM242" t="s">
        <v>1005</v>
      </c>
      <c r="CN242">
        <v>6.7</v>
      </c>
      <c r="CO242" t="s">
        <v>993</v>
      </c>
      <c r="CP242" t="s">
        <v>999</v>
      </c>
      <c r="CQ242" t="s">
        <v>999</v>
      </c>
      <c r="CR242" t="s">
        <v>998</v>
      </c>
      <c r="CS242" t="s">
        <v>998</v>
      </c>
      <c r="CT242" t="s">
        <v>997</v>
      </c>
      <c r="CU242" t="s">
        <v>997</v>
      </c>
      <c r="CV242" t="s">
        <v>995</v>
      </c>
      <c r="CW242" t="s">
        <v>995</v>
      </c>
      <c r="CX242" t="s">
        <v>1004</v>
      </c>
      <c r="CY242" t="s">
        <v>993</v>
      </c>
      <c r="CZ242" t="s">
        <v>1007</v>
      </c>
      <c r="DA242">
        <v>802</v>
      </c>
      <c r="DB242">
        <v>338</v>
      </c>
      <c r="DC242">
        <v>0</v>
      </c>
      <c r="DD242" t="s">
        <v>1004</v>
      </c>
      <c r="DE242" s="47">
        <v>5.2215190000000002E-2</v>
      </c>
      <c r="DF242" s="47">
        <v>0.75949367099999998</v>
      </c>
      <c r="DG242" s="47">
        <v>1</v>
      </c>
      <c r="DH242" t="s">
        <v>1129</v>
      </c>
    </row>
    <row r="243" spans="1:112" x14ac:dyDescent="0.25">
      <c r="A243" t="s">
        <v>525</v>
      </c>
      <c r="B243" t="s">
        <v>356</v>
      </c>
      <c r="C243" t="s">
        <v>355</v>
      </c>
      <c r="D243" t="s">
        <v>367</v>
      </c>
      <c r="E243" t="s">
        <v>366</v>
      </c>
      <c r="F243" s="42" t="s">
        <v>1101</v>
      </c>
      <c r="G243" t="s">
        <v>365</v>
      </c>
      <c r="H243" t="s">
        <v>351</v>
      </c>
      <c r="I243" t="s">
        <v>363</v>
      </c>
      <c r="J243" t="s">
        <v>362</v>
      </c>
      <c r="K243" t="s">
        <v>361</v>
      </c>
      <c r="L243">
        <v>0</v>
      </c>
      <c r="M243">
        <v>0</v>
      </c>
      <c r="N243">
        <v>1</v>
      </c>
      <c r="O243">
        <v>1</v>
      </c>
      <c r="P243">
        <v>1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1</v>
      </c>
      <c r="X243">
        <v>2</v>
      </c>
      <c r="Y243">
        <v>1</v>
      </c>
      <c r="Z243">
        <v>1</v>
      </c>
      <c r="AA243">
        <v>-1</v>
      </c>
      <c r="AB243">
        <v>0</v>
      </c>
      <c r="AC243">
        <v>0</v>
      </c>
      <c r="AD243">
        <v>1</v>
      </c>
      <c r="AE243">
        <v>0</v>
      </c>
      <c r="AF243">
        <v>-1</v>
      </c>
      <c r="AG243">
        <v>0</v>
      </c>
      <c r="AH243">
        <v>1</v>
      </c>
      <c r="AI243">
        <v>1</v>
      </c>
      <c r="AJ243">
        <v>0</v>
      </c>
      <c r="AK243">
        <v>-1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</v>
      </c>
      <c r="AU243">
        <v>-1</v>
      </c>
      <c r="AV243">
        <v>0</v>
      </c>
      <c r="AW243">
        <v>1</v>
      </c>
      <c r="AX243">
        <v>0</v>
      </c>
      <c r="AY243">
        <v>1</v>
      </c>
      <c r="AZ243">
        <v>1</v>
      </c>
      <c r="BA243" t="s">
        <v>343</v>
      </c>
      <c r="BB243" t="s">
        <v>399</v>
      </c>
      <c r="BC243" t="s">
        <v>343</v>
      </c>
      <c r="BD243" t="s">
        <v>343</v>
      </c>
      <c r="BE243" t="s">
        <v>343</v>
      </c>
      <c r="BF243" t="s">
        <v>343</v>
      </c>
      <c r="BG243" t="s">
        <v>343</v>
      </c>
      <c r="BH243" t="s">
        <v>343</v>
      </c>
      <c r="BI243" t="s">
        <v>343</v>
      </c>
      <c r="BJ243" t="s">
        <v>343</v>
      </c>
      <c r="BK243" t="s">
        <v>343</v>
      </c>
      <c r="BL243" t="s">
        <v>343</v>
      </c>
      <c r="BM243" t="s">
        <v>343</v>
      </c>
      <c r="BN243" t="s">
        <v>343</v>
      </c>
      <c r="BO243" t="s">
        <v>343</v>
      </c>
      <c r="BP243" t="s">
        <v>343</v>
      </c>
      <c r="BQ243" t="s">
        <v>343</v>
      </c>
      <c r="BR243" t="s">
        <v>343</v>
      </c>
      <c r="BS243" t="s">
        <v>343</v>
      </c>
      <c r="BT243" t="s">
        <v>176</v>
      </c>
      <c r="BU243">
        <v>71.718400000000003</v>
      </c>
      <c r="BV243">
        <v>0.111717044</v>
      </c>
      <c r="BW243">
        <v>0.53020296899999997</v>
      </c>
      <c r="BX243">
        <v>0</v>
      </c>
      <c r="BY243">
        <v>10</v>
      </c>
      <c r="BZ243">
        <v>90</v>
      </c>
      <c r="CA243">
        <v>3</v>
      </c>
      <c r="CB243">
        <v>3</v>
      </c>
      <c r="CC243">
        <v>6</v>
      </c>
      <c r="CD243">
        <v>0.64</v>
      </c>
      <c r="CE243">
        <v>3.53</v>
      </c>
      <c r="CF243">
        <v>648</v>
      </c>
      <c r="CG243">
        <v>0.850308642</v>
      </c>
      <c r="CH243">
        <v>48</v>
      </c>
      <c r="CI243">
        <v>62</v>
      </c>
      <c r="CJ243" t="s">
        <v>1006</v>
      </c>
      <c r="CK243" t="s">
        <v>1001</v>
      </c>
      <c r="CL243" t="s">
        <v>1005</v>
      </c>
      <c r="CM243" t="s">
        <v>1005</v>
      </c>
      <c r="CN243">
        <v>1.6</v>
      </c>
      <c r="CO243" t="s">
        <v>1021</v>
      </c>
      <c r="CP243" t="s">
        <v>1042</v>
      </c>
      <c r="CQ243" t="s">
        <v>1012</v>
      </c>
      <c r="CR243" t="s">
        <v>998</v>
      </c>
      <c r="CS243" t="s">
        <v>998</v>
      </c>
      <c r="CT243" t="s">
        <v>997</v>
      </c>
      <c r="CU243" t="s">
        <v>997</v>
      </c>
      <c r="CV243" t="s">
        <v>1041</v>
      </c>
      <c r="CW243" t="s">
        <v>1040</v>
      </c>
      <c r="CX243" t="s">
        <v>1004</v>
      </c>
      <c r="CY243" t="s">
        <v>993</v>
      </c>
      <c r="CZ243" t="s">
        <v>992</v>
      </c>
      <c r="DA243">
        <v>8180</v>
      </c>
      <c r="DB243">
        <v>3472</v>
      </c>
      <c r="DC243">
        <v>0</v>
      </c>
      <c r="DD243" t="s">
        <v>1004</v>
      </c>
      <c r="DE243" s="47">
        <v>3.8147138999999997E-2</v>
      </c>
      <c r="DF243" s="47">
        <v>0.80926430500000002</v>
      </c>
      <c r="DG243" s="47">
        <v>0.98671096300000005</v>
      </c>
      <c r="DH243" t="s">
        <v>1129</v>
      </c>
    </row>
    <row r="244" spans="1:112" x14ac:dyDescent="0.25">
      <c r="A244" t="s">
        <v>259</v>
      </c>
      <c r="B244" t="s">
        <v>356</v>
      </c>
      <c r="C244" t="s">
        <v>355</v>
      </c>
      <c r="D244" t="s">
        <v>367</v>
      </c>
      <c r="E244" t="s">
        <v>381</v>
      </c>
      <c r="F244" s="42" t="s">
        <v>1101</v>
      </c>
      <c r="G244" t="s">
        <v>365</v>
      </c>
      <c r="H244" t="s">
        <v>379</v>
      </c>
      <c r="I244" t="s">
        <v>387</v>
      </c>
      <c r="J244" t="s">
        <v>349</v>
      </c>
      <c r="K244" t="s">
        <v>402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2</v>
      </c>
      <c r="U244">
        <v>0</v>
      </c>
      <c r="V244">
        <v>0</v>
      </c>
      <c r="W244">
        <v>1</v>
      </c>
      <c r="X244">
        <v>0</v>
      </c>
      <c r="Y244">
        <v>-1</v>
      </c>
      <c r="Z244">
        <v>0</v>
      </c>
      <c r="AA244">
        <v>-1</v>
      </c>
      <c r="AB244">
        <v>-1</v>
      </c>
      <c r="AC244">
        <v>0</v>
      </c>
      <c r="AD244">
        <v>-1</v>
      </c>
      <c r="AE244">
        <v>0</v>
      </c>
      <c r="AF244">
        <v>0</v>
      </c>
      <c r="AG244">
        <v>0</v>
      </c>
      <c r="AH244">
        <v>0</v>
      </c>
      <c r="AI244">
        <v>1</v>
      </c>
      <c r="AJ244">
        <v>0</v>
      </c>
      <c r="AK244">
        <v>0</v>
      </c>
      <c r="AL244">
        <v>-1</v>
      </c>
      <c r="AM244">
        <v>-1</v>
      </c>
      <c r="AN244">
        <v>-1</v>
      </c>
      <c r="AO244">
        <v>0</v>
      </c>
      <c r="AP244">
        <v>0</v>
      </c>
      <c r="AQ244">
        <v>0</v>
      </c>
      <c r="AR244">
        <v>0</v>
      </c>
      <c r="AS244">
        <v>-1</v>
      </c>
      <c r="AT244">
        <v>-1</v>
      </c>
      <c r="AU244">
        <v>-1</v>
      </c>
      <c r="AV244">
        <v>0</v>
      </c>
      <c r="AW244">
        <v>1</v>
      </c>
      <c r="AX244">
        <v>0</v>
      </c>
      <c r="AY244">
        <v>0</v>
      </c>
      <c r="AZ244">
        <v>-1</v>
      </c>
      <c r="BA244" t="s">
        <v>343</v>
      </c>
      <c r="BB244" t="s">
        <v>399</v>
      </c>
      <c r="BC244" t="s">
        <v>343</v>
      </c>
      <c r="BD244" t="s">
        <v>343</v>
      </c>
      <c r="BE244" t="s">
        <v>343</v>
      </c>
      <c r="BF244" t="s">
        <v>343</v>
      </c>
      <c r="BG244" t="s">
        <v>343</v>
      </c>
      <c r="BH244" t="s">
        <v>343</v>
      </c>
      <c r="BI244" t="s">
        <v>343</v>
      </c>
      <c r="BJ244" t="s">
        <v>343</v>
      </c>
      <c r="BK244" t="s">
        <v>343</v>
      </c>
      <c r="BL244" t="s">
        <v>343</v>
      </c>
      <c r="BM244" t="s">
        <v>343</v>
      </c>
      <c r="BN244" t="s">
        <v>343</v>
      </c>
      <c r="BO244" t="s">
        <v>343</v>
      </c>
      <c r="BP244" t="s">
        <v>343</v>
      </c>
      <c r="BQ244" t="s">
        <v>343</v>
      </c>
      <c r="BR244" t="s">
        <v>343</v>
      </c>
      <c r="BS244" t="s">
        <v>343</v>
      </c>
      <c r="BT244" t="s">
        <v>176</v>
      </c>
      <c r="BU244">
        <v>15.426600000000001</v>
      </c>
      <c r="BV244">
        <v>0.55567795600000003</v>
      </c>
      <c r="BW244">
        <v>0.31213204700000002</v>
      </c>
      <c r="BX244">
        <v>0</v>
      </c>
      <c r="BY244">
        <v>0</v>
      </c>
      <c r="BZ244">
        <v>95</v>
      </c>
      <c r="CA244">
        <v>0</v>
      </c>
      <c r="CB244">
        <v>0</v>
      </c>
      <c r="CC244">
        <v>0</v>
      </c>
      <c r="CD244">
        <v>0.67</v>
      </c>
      <c r="CE244">
        <v>2.92</v>
      </c>
      <c r="CF244">
        <v>328</v>
      </c>
      <c r="CG244">
        <v>0.87195122000000003</v>
      </c>
      <c r="CH244">
        <v>40</v>
      </c>
      <c r="CI244">
        <v>51</v>
      </c>
      <c r="CJ244" t="s">
        <v>1003</v>
      </c>
      <c r="CK244" t="s">
        <v>1001</v>
      </c>
      <c r="CL244" t="s">
        <v>1014</v>
      </c>
      <c r="CM244" t="s">
        <v>1014</v>
      </c>
      <c r="CN244">
        <v>0.4</v>
      </c>
      <c r="CO244" t="s">
        <v>993</v>
      </c>
      <c r="CP244" t="s">
        <v>1032</v>
      </c>
      <c r="CQ244" t="s">
        <v>1032</v>
      </c>
      <c r="CR244" t="s">
        <v>998</v>
      </c>
      <c r="CS244" t="s">
        <v>998</v>
      </c>
      <c r="CT244" t="s">
        <v>997</v>
      </c>
      <c r="CU244" t="s">
        <v>997</v>
      </c>
      <c r="CV244" t="s">
        <v>1040</v>
      </c>
      <c r="CW244" t="s">
        <v>1040</v>
      </c>
      <c r="CX244" t="s">
        <v>1015</v>
      </c>
      <c r="CY244" t="s">
        <v>993</v>
      </c>
      <c r="CZ244" t="s">
        <v>1007</v>
      </c>
      <c r="DA244">
        <v>4634</v>
      </c>
      <c r="DB244">
        <v>1061</v>
      </c>
      <c r="DC244">
        <v>0</v>
      </c>
      <c r="DD244" t="s">
        <v>1015</v>
      </c>
      <c r="DE244" s="47">
        <v>4.516129E-2</v>
      </c>
      <c r="DF244" s="47">
        <v>0.76774193499999999</v>
      </c>
      <c r="DG244" s="47">
        <v>0.983471074</v>
      </c>
      <c r="DH244" t="s">
        <v>1129</v>
      </c>
    </row>
    <row r="245" spans="1:112" x14ac:dyDescent="0.25">
      <c r="A245" t="s">
        <v>524</v>
      </c>
      <c r="B245" t="s">
        <v>356</v>
      </c>
      <c r="C245" t="s">
        <v>355</v>
      </c>
      <c r="D245" t="s">
        <v>367</v>
      </c>
      <c r="E245" t="s">
        <v>366</v>
      </c>
      <c r="F245" s="42" t="s">
        <v>1101</v>
      </c>
      <c r="G245" t="s">
        <v>352</v>
      </c>
      <c r="H245" t="s">
        <v>351</v>
      </c>
      <c r="I245" t="s">
        <v>358</v>
      </c>
      <c r="J245" t="s">
        <v>362</v>
      </c>
      <c r="K245" t="s">
        <v>348</v>
      </c>
      <c r="L245">
        <v>1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-1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1</v>
      </c>
      <c r="AX245">
        <v>0</v>
      </c>
      <c r="AY245">
        <v>1</v>
      </c>
      <c r="AZ245">
        <v>0</v>
      </c>
      <c r="BA245" t="s">
        <v>343</v>
      </c>
      <c r="BB245" t="s">
        <v>346</v>
      </c>
      <c r="BC245" t="s">
        <v>343</v>
      </c>
      <c r="BD245" t="s">
        <v>343</v>
      </c>
      <c r="BE245" t="s">
        <v>343</v>
      </c>
      <c r="BF245" t="s">
        <v>343</v>
      </c>
      <c r="BG245" t="s">
        <v>343</v>
      </c>
      <c r="BH245" t="s">
        <v>343</v>
      </c>
      <c r="BI245" t="s">
        <v>343</v>
      </c>
      <c r="BJ245" t="s">
        <v>343</v>
      </c>
      <c r="BK245" t="s">
        <v>343</v>
      </c>
      <c r="BL245" t="s">
        <v>343</v>
      </c>
      <c r="BM245" t="s">
        <v>343</v>
      </c>
      <c r="BN245" t="s">
        <v>343</v>
      </c>
      <c r="BO245" t="s">
        <v>343</v>
      </c>
      <c r="BP245" t="s">
        <v>412</v>
      </c>
      <c r="BQ245" t="s">
        <v>343</v>
      </c>
      <c r="BR245" t="s">
        <v>343</v>
      </c>
      <c r="BS245" t="s">
        <v>343</v>
      </c>
      <c r="BT245" t="s">
        <v>176</v>
      </c>
      <c r="BU245">
        <v>6.0853999999999999</v>
      </c>
      <c r="BV245">
        <v>-0.32906255099999998</v>
      </c>
      <c r="BW245">
        <v>-1.145158202</v>
      </c>
      <c r="BX245">
        <v>0</v>
      </c>
      <c r="BY245">
        <v>0</v>
      </c>
      <c r="BZ245">
        <v>97</v>
      </c>
      <c r="CA245">
        <v>0</v>
      </c>
      <c r="CB245">
        <v>0</v>
      </c>
      <c r="CC245">
        <v>0</v>
      </c>
      <c r="CD245">
        <v>0.86</v>
      </c>
      <c r="CE245">
        <v>2.2799999999999998</v>
      </c>
      <c r="CF245">
        <v>282</v>
      </c>
      <c r="CG245">
        <v>0.81914893600000005</v>
      </c>
      <c r="CH245">
        <v>54</v>
      </c>
      <c r="CI245">
        <v>54</v>
      </c>
      <c r="CJ245" t="s">
        <v>1003</v>
      </c>
      <c r="CK245" t="s">
        <v>1021</v>
      </c>
      <c r="CL245" t="s">
        <v>1026</v>
      </c>
      <c r="CM245" t="s">
        <v>1027</v>
      </c>
      <c r="CN245" t="s">
        <v>1026</v>
      </c>
      <c r="CO245" t="s">
        <v>1026</v>
      </c>
      <c r="CP245" t="s">
        <v>1025</v>
      </c>
      <c r="CQ245" t="s">
        <v>1025</v>
      </c>
      <c r="CR245" t="s">
        <v>1022</v>
      </c>
      <c r="CS245" t="s">
        <v>1022</v>
      </c>
      <c r="CT245" t="s">
        <v>1029</v>
      </c>
      <c r="CU245" t="s">
        <v>1029</v>
      </c>
      <c r="CV245" t="s">
        <v>1028</v>
      </c>
      <c r="CW245" t="s">
        <v>1028</v>
      </c>
      <c r="CX245" t="s">
        <v>1004</v>
      </c>
      <c r="CY245" t="s">
        <v>993</v>
      </c>
      <c r="CZ245" t="s">
        <v>1007</v>
      </c>
      <c r="DA245">
        <v>195</v>
      </c>
      <c r="DB245">
        <v>127</v>
      </c>
      <c r="DC245">
        <v>1</v>
      </c>
      <c r="DD245" t="s">
        <v>1004</v>
      </c>
      <c r="DE245" s="47">
        <v>3.4722221999999997E-2</v>
      </c>
      <c r="DF245" s="47">
        <v>0.77777777800000003</v>
      </c>
      <c r="DG245" s="47">
        <v>0.95726495700000003</v>
      </c>
      <c r="DH245" t="s">
        <v>1129</v>
      </c>
    </row>
    <row r="246" spans="1:112" x14ac:dyDescent="0.25">
      <c r="A246" t="s">
        <v>223</v>
      </c>
      <c r="B246" t="s">
        <v>356</v>
      </c>
      <c r="C246" t="s">
        <v>355</v>
      </c>
      <c r="D246" t="s">
        <v>354</v>
      </c>
      <c r="E246" t="s">
        <v>353</v>
      </c>
      <c r="F246" s="42" t="s">
        <v>1101</v>
      </c>
      <c r="G246" t="s">
        <v>352</v>
      </c>
      <c r="H246" t="s">
        <v>359</v>
      </c>
      <c r="I246" t="s">
        <v>350</v>
      </c>
      <c r="J246" t="s">
        <v>349</v>
      </c>
      <c r="K246" t="s">
        <v>402</v>
      </c>
      <c r="L246">
        <v>1</v>
      </c>
      <c r="M246">
        <v>0</v>
      </c>
      <c r="N246">
        <v>2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-1</v>
      </c>
      <c r="AN246">
        <v>0</v>
      </c>
      <c r="AO246">
        <v>0</v>
      </c>
      <c r="AP246">
        <v>0</v>
      </c>
      <c r="AQ246">
        <v>0</v>
      </c>
      <c r="AR246">
        <v>1</v>
      </c>
      <c r="AS246">
        <v>0</v>
      </c>
      <c r="AT246">
        <v>0</v>
      </c>
      <c r="AU246">
        <v>0</v>
      </c>
      <c r="AV246">
        <v>0</v>
      </c>
      <c r="AW246">
        <v>2</v>
      </c>
      <c r="AX246">
        <v>0</v>
      </c>
      <c r="AY246">
        <v>0</v>
      </c>
      <c r="AZ246">
        <v>0</v>
      </c>
      <c r="BA246" t="s">
        <v>343</v>
      </c>
      <c r="BB246" t="s">
        <v>346</v>
      </c>
      <c r="BC246" t="s">
        <v>343</v>
      </c>
      <c r="BD246" t="s">
        <v>343</v>
      </c>
      <c r="BE246" t="s">
        <v>343</v>
      </c>
      <c r="BF246" t="s">
        <v>343</v>
      </c>
      <c r="BG246" t="s">
        <v>343</v>
      </c>
      <c r="BH246" t="s">
        <v>343</v>
      </c>
      <c r="BI246" t="s">
        <v>343</v>
      </c>
      <c r="BJ246" t="s">
        <v>343</v>
      </c>
      <c r="BK246" t="s">
        <v>343</v>
      </c>
      <c r="BL246" t="s">
        <v>343</v>
      </c>
      <c r="BM246" t="s">
        <v>343</v>
      </c>
      <c r="BN246" t="s">
        <v>343</v>
      </c>
      <c r="BO246" t="s">
        <v>343</v>
      </c>
      <c r="BP246" t="s">
        <v>343</v>
      </c>
      <c r="BQ246" t="s">
        <v>343</v>
      </c>
      <c r="BR246" t="s">
        <v>343</v>
      </c>
      <c r="BS246" t="s">
        <v>343</v>
      </c>
      <c r="BT246" t="s">
        <v>398</v>
      </c>
      <c r="BU246">
        <v>9.8405000000000005</v>
      </c>
      <c r="BV246">
        <v>-0.42615647899999998</v>
      </c>
      <c r="BW246">
        <v>0.19138760299999999</v>
      </c>
      <c r="BX246">
        <v>0</v>
      </c>
      <c r="BY246">
        <v>1</v>
      </c>
      <c r="BZ246">
        <v>90</v>
      </c>
      <c r="CA246">
        <v>1</v>
      </c>
      <c r="CB246">
        <v>1</v>
      </c>
      <c r="CC246">
        <v>2</v>
      </c>
      <c r="CD246">
        <v>0.57999999999999996</v>
      </c>
      <c r="CE246">
        <v>2.06</v>
      </c>
      <c r="CF246">
        <v>451</v>
      </c>
      <c r="CG246">
        <v>0.88913525500000001</v>
      </c>
      <c r="CH246">
        <v>79</v>
      </c>
      <c r="CI246">
        <v>79</v>
      </c>
      <c r="CJ246" t="s">
        <v>1006</v>
      </c>
      <c r="CK246" t="s">
        <v>1001</v>
      </c>
      <c r="CL246" t="s">
        <v>1002</v>
      </c>
      <c r="CM246" t="s">
        <v>1002</v>
      </c>
      <c r="CN246">
        <v>6.8</v>
      </c>
      <c r="CO246" t="s">
        <v>1001</v>
      </c>
      <c r="CP246" t="s">
        <v>1000</v>
      </c>
      <c r="CQ246" t="s">
        <v>999</v>
      </c>
      <c r="CR246" t="s">
        <v>998</v>
      </c>
      <c r="CS246" t="s">
        <v>998</v>
      </c>
      <c r="CT246" t="s">
        <v>997</v>
      </c>
      <c r="CU246" t="s">
        <v>997</v>
      </c>
      <c r="CV246" t="s">
        <v>996</v>
      </c>
      <c r="CW246" t="s">
        <v>995</v>
      </c>
      <c r="CX246" t="s">
        <v>994</v>
      </c>
      <c r="CY246" t="s">
        <v>993</v>
      </c>
      <c r="CZ246" t="s">
        <v>1007</v>
      </c>
      <c r="DA246">
        <v>469</v>
      </c>
      <c r="DB246">
        <v>439</v>
      </c>
      <c r="DC246">
        <v>1</v>
      </c>
      <c r="DD246" t="s">
        <v>994</v>
      </c>
      <c r="DE246" s="47">
        <v>3.9215686E-2</v>
      </c>
      <c r="DF246" s="47">
        <v>0.803921569</v>
      </c>
      <c r="DG246" s="47">
        <v>0.96698113200000002</v>
      </c>
      <c r="DH246" t="s">
        <v>1126</v>
      </c>
    </row>
    <row r="247" spans="1:112" x14ac:dyDescent="0.25">
      <c r="A247" t="s">
        <v>208</v>
      </c>
      <c r="B247" t="s">
        <v>356</v>
      </c>
      <c r="C247" t="s">
        <v>368</v>
      </c>
      <c r="D247" t="s">
        <v>367</v>
      </c>
      <c r="E247" t="s">
        <v>366</v>
      </c>
      <c r="F247" s="42" t="s">
        <v>1101</v>
      </c>
      <c r="G247" t="s">
        <v>380</v>
      </c>
      <c r="H247" t="s">
        <v>351</v>
      </c>
      <c r="I247" t="s">
        <v>350</v>
      </c>
      <c r="J247" t="s">
        <v>349</v>
      </c>
      <c r="K247" t="s">
        <v>377</v>
      </c>
      <c r="L247">
        <v>0</v>
      </c>
      <c r="M247">
        <v>0</v>
      </c>
      <c r="N247">
        <v>0</v>
      </c>
      <c r="O247">
        <v>-1</v>
      </c>
      <c r="P247">
        <v>1</v>
      </c>
      <c r="Q247">
        <v>0</v>
      </c>
      <c r="R247">
        <v>1</v>
      </c>
      <c r="S247">
        <v>1</v>
      </c>
      <c r="T247">
        <v>1</v>
      </c>
      <c r="U247">
        <v>-1</v>
      </c>
      <c r="V247">
        <v>0</v>
      </c>
      <c r="W247">
        <v>0</v>
      </c>
      <c r="X247">
        <v>0</v>
      </c>
      <c r="Y247">
        <v>1</v>
      </c>
      <c r="Z247">
        <v>2</v>
      </c>
      <c r="AA247">
        <v>-2</v>
      </c>
      <c r="AB247">
        <v>-1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-1</v>
      </c>
      <c r="AI247">
        <v>0</v>
      </c>
      <c r="AJ247">
        <v>1</v>
      </c>
      <c r="AK247">
        <v>0</v>
      </c>
      <c r="AL247">
        <v>0</v>
      </c>
      <c r="AM247">
        <v>0</v>
      </c>
      <c r="AN247">
        <v>0</v>
      </c>
      <c r="AO247">
        <v>-1</v>
      </c>
      <c r="AP247">
        <v>-1</v>
      </c>
      <c r="AQ247">
        <v>0</v>
      </c>
      <c r="AR247">
        <v>1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-1</v>
      </c>
      <c r="AY247">
        <v>-1</v>
      </c>
      <c r="AZ247">
        <v>0</v>
      </c>
      <c r="BA247" t="s">
        <v>343</v>
      </c>
      <c r="BB247" t="s">
        <v>343</v>
      </c>
      <c r="BC247" t="s">
        <v>343</v>
      </c>
      <c r="BD247" t="s">
        <v>343</v>
      </c>
      <c r="BE247" t="s">
        <v>343</v>
      </c>
      <c r="BF247" t="s">
        <v>343</v>
      </c>
      <c r="BG247" t="s">
        <v>343</v>
      </c>
      <c r="BH247" t="s">
        <v>343</v>
      </c>
      <c r="BI247" t="s">
        <v>343</v>
      </c>
      <c r="BJ247" t="s">
        <v>343</v>
      </c>
      <c r="BK247" t="s">
        <v>523</v>
      </c>
      <c r="BL247" t="s">
        <v>343</v>
      </c>
      <c r="BM247" t="s">
        <v>343</v>
      </c>
      <c r="BN247" t="s">
        <v>343</v>
      </c>
      <c r="BO247" t="s">
        <v>343</v>
      </c>
      <c r="BP247" t="s">
        <v>343</v>
      </c>
      <c r="BQ247" t="s">
        <v>343</v>
      </c>
      <c r="BR247" t="s">
        <v>343</v>
      </c>
      <c r="BS247" t="s">
        <v>343</v>
      </c>
      <c r="BT247" t="s">
        <v>411</v>
      </c>
      <c r="BU247">
        <v>0</v>
      </c>
      <c r="BV247">
        <v>5.1526193999999997E-2</v>
      </c>
      <c r="BW247">
        <v>-0.71250614199999995</v>
      </c>
      <c r="BX247">
        <v>1</v>
      </c>
      <c r="BY247">
        <v>1</v>
      </c>
      <c r="BZ247">
        <v>95</v>
      </c>
      <c r="CA247">
        <v>1</v>
      </c>
      <c r="CB247">
        <v>1</v>
      </c>
      <c r="CC247">
        <v>2</v>
      </c>
      <c r="CD247">
        <v>0.88</v>
      </c>
      <c r="CE247">
        <v>1.94</v>
      </c>
      <c r="CF247">
        <v>83</v>
      </c>
      <c r="CG247">
        <v>0.72289156600000004</v>
      </c>
      <c r="CH247">
        <v>35</v>
      </c>
      <c r="CI247">
        <v>46</v>
      </c>
      <c r="CJ247" t="s">
        <v>1003</v>
      </c>
      <c r="CK247" t="s">
        <v>1001</v>
      </c>
      <c r="CL247" t="s">
        <v>1005</v>
      </c>
      <c r="CM247" t="s">
        <v>1005</v>
      </c>
      <c r="CN247" t="s">
        <v>993</v>
      </c>
      <c r="CO247" t="s">
        <v>993</v>
      </c>
      <c r="CP247" t="s">
        <v>993</v>
      </c>
      <c r="CQ247" t="s">
        <v>993</v>
      </c>
      <c r="CR247" t="s">
        <v>993</v>
      </c>
      <c r="CS247" t="s">
        <v>993</v>
      </c>
      <c r="CT247" t="s">
        <v>993</v>
      </c>
      <c r="CU247" t="s">
        <v>993</v>
      </c>
      <c r="CV247" t="s">
        <v>993</v>
      </c>
      <c r="CW247" t="s">
        <v>993</v>
      </c>
      <c r="CX247" t="s">
        <v>1004</v>
      </c>
      <c r="CY247" t="s">
        <v>993</v>
      </c>
      <c r="CZ247" t="s">
        <v>1007</v>
      </c>
      <c r="DA247">
        <v>3987</v>
      </c>
      <c r="DB247">
        <v>395</v>
      </c>
      <c r="DC247">
        <v>1</v>
      </c>
      <c r="DD247" t="s">
        <v>1004</v>
      </c>
      <c r="DE247" s="47">
        <v>5.8823528999999999E-2</v>
      </c>
      <c r="DF247" s="47">
        <v>0.64705882400000003</v>
      </c>
      <c r="DG247" s="47">
        <v>1</v>
      </c>
      <c r="DH247" t="s">
        <v>1152</v>
      </c>
    </row>
    <row r="248" spans="1:112" x14ac:dyDescent="0.25">
      <c r="A248" t="s">
        <v>192</v>
      </c>
      <c r="B248" t="s">
        <v>356</v>
      </c>
      <c r="C248" t="s">
        <v>355</v>
      </c>
      <c r="D248" t="s">
        <v>367</v>
      </c>
      <c r="E248" t="s">
        <v>366</v>
      </c>
      <c r="F248" s="42" t="s">
        <v>1101</v>
      </c>
      <c r="G248" t="s">
        <v>365</v>
      </c>
      <c r="H248" t="s">
        <v>379</v>
      </c>
      <c r="I248" t="s">
        <v>363</v>
      </c>
      <c r="J248" t="s">
        <v>349</v>
      </c>
      <c r="K248" t="s">
        <v>361</v>
      </c>
      <c r="L248">
        <v>0</v>
      </c>
      <c r="M248">
        <v>0</v>
      </c>
      <c r="N248">
        <v>1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1</v>
      </c>
      <c r="U248">
        <v>1</v>
      </c>
      <c r="V248">
        <v>1</v>
      </c>
      <c r="W248">
        <v>0</v>
      </c>
      <c r="X248">
        <v>1</v>
      </c>
      <c r="Y248">
        <v>1</v>
      </c>
      <c r="Z248">
        <v>0</v>
      </c>
      <c r="AA248">
        <v>-2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1</v>
      </c>
      <c r="AS248">
        <v>-1</v>
      </c>
      <c r="AT248">
        <v>0</v>
      </c>
      <c r="AU248">
        <v>0</v>
      </c>
      <c r="AV248">
        <v>0</v>
      </c>
      <c r="AW248">
        <v>1</v>
      </c>
      <c r="AX248">
        <v>0</v>
      </c>
      <c r="AY248">
        <v>1</v>
      </c>
      <c r="AZ248">
        <v>1</v>
      </c>
      <c r="BA248" t="s">
        <v>343</v>
      </c>
      <c r="BB248" t="s">
        <v>399</v>
      </c>
      <c r="BC248" t="s">
        <v>343</v>
      </c>
      <c r="BD248" t="s">
        <v>343</v>
      </c>
      <c r="BE248" t="s">
        <v>343</v>
      </c>
      <c r="BF248" t="s">
        <v>343</v>
      </c>
      <c r="BG248" t="s">
        <v>343</v>
      </c>
      <c r="BH248" t="s">
        <v>343</v>
      </c>
      <c r="BI248" t="s">
        <v>343</v>
      </c>
      <c r="BJ248" t="s">
        <v>343</v>
      </c>
      <c r="BK248" t="s">
        <v>343</v>
      </c>
      <c r="BL248" t="s">
        <v>343</v>
      </c>
      <c r="BM248" t="s">
        <v>343</v>
      </c>
      <c r="BN248" t="s">
        <v>343</v>
      </c>
      <c r="BO248" t="s">
        <v>343</v>
      </c>
      <c r="BP248" t="s">
        <v>343</v>
      </c>
      <c r="BQ248" t="s">
        <v>343</v>
      </c>
      <c r="BR248" t="s">
        <v>343</v>
      </c>
      <c r="BS248" t="s">
        <v>343</v>
      </c>
      <c r="BT248" t="s">
        <v>176</v>
      </c>
      <c r="BU248">
        <v>17.543900000000001</v>
      </c>
      <c r="BV248">
        <v>0.148597652</v>
      </c>
      <c r="BW248">
        <v>0.21257533300000001</v>
      </c>
      <c r="BX248">
        <v>1</v>
      </c>
      <c r="BY248">
        <v>5</v>
      </c>
      <c r="BZ248">
        <v>75</v>
      </c>
      <c r="CA248">
        <v>3</v>
      </c>
      <c r="CB248">
        <v>2</v>
      </c>
      <c r="CC248">
        <v>5</v>
      </c>
      <c r="CD248">
        <v>1</v>
      </c>
      <c r="CE248">
        <v>4.34</v>
      </c>
      <c r="CF248">
        <v>610</v>
      </c>
      <c r="CG248">
        <v>0.89508196699999998</v>
      </c>
      <c r="CH248">
        <v>36</v>
      </c>
      <c r="CI248">
        <v>39</v>
      </c>
      <c r="CJ248" t="s">
        <v>1003</v>
      </c>
      <c r="CK248" t="s">
        <v>1001</v>
      </c>
      <c r="CL248" t="s">
        <v>1005</v>
      </c>
      <c r="CM248" t="s">
        <v>1005</v>
      </c>
      <c r="CN248">
        <v>1.9</v>
      </c>
      <c r="CO248" t="s">
        <v>1021</v>
      </c>
      <c r="CP248" t="s">
        <v>1042</v>
      </c>
      <c r="CQ248" t="s">
        <v>1012</v>
      </c>
      <c r="CR248" t="s">
        <v>998</v>
      </c>
      <c r="CS248" t="s">
        <v>998</v>
      </c>
      <c r="CT248" t="s">
        <v>997</v>
      </c>
      <c r="CU248" t="s">
        <v>997</v>
      </c>
      <c r="CV248" t="s">
        <v>1041</v>
      </c>
      <c r="CW248" t="s">
        <v>1040</v>
      </c>
      <c r="CX248" t="s">
        <v>1004</v>
      </c>
      <c r="CY248" t="s">
        <v>993</v>
      </c>
      <c r="CZ248" t="s">
        <v>1007</v>
      </c>
      <c r="DA248">
        <v>1857</v>
      </c>
      <c r="DB248">
        <v>871</v>
      </c>
      <c r="DC248">
        <v>1</v>
      </c>
      <c r="DD248" t="s">
        <v>1004</v>
      </c>
      <c r="DE248" s="47">
        <v>4.4164038000000003E-2</v>
      </c>
      <c r="DF248" s="47">
        <v>0.84227129300000003</v>
      </c>
      <c r="DG248" s="47">
        <v>0.98523985199999997</v>
      </c>
      <c r="DH248" t="s">
        <v>1129</v>
      </c>
    </row>
    <row r="249" spans="1:112" x14ac:dyDescent="0.25">
      <c r="A249" t="s">
        <v>243</v>
      </c>
      <c r="B249" t="s">
        <v>356</v>
      </c>
      <c r="C249" t="s">
        <v>388</v>
      </c>
      <c r="D249" t="s">
        <v>367</v>
      </c>
      <c r="E249" t="s">
        <v>366</v>
      </c>
      <c r="F249" s="42" t="s">
        <v>1101</v>
      </c>
      <c r="G249" t="s">
        <v>365</v>
      </c>
      <c r="H249" t="s">
        <v>364</v>
      </c>
      <c r="I249" t="s">
        <v>358</v>
      </c>
      <c r="J249" t="s">
        <v>362</v>
      </c>
      <c r="K249" t="s">
        <v>377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1</v>
      </c>
      <c r="V249">
        <v>0</v>
      </c>
      <c r="W249">
        <v>0</v>
      </c>
      <c r="X249">
        <v>1</v>
      </c>
      <c r="Y249">
        <v>0</v>
      </c>
      <c r="Z249">
        <v>0</v>
      </c>
      <c r="AA249">
        <v>-2</v>
      </c>
      <c r="AB249">
        <v>0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0</v>
      </c>
      <c r="AO249">
        <v>1</v>
      </c>
      <c r="AP249">
        <v>1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0</v>
      </c>
      <c r="AY249">
        <v>0</v>
      </c>
      <c r="AZ249">
        <v>0</v>
      </c>
      <c r="BA249" t="s">
        <v>343</v>
      </c>
      <c r="BB249" t="s">
        <v>343</v>
      </c>
      <c r="BC249" t="s">
        <v>480</v>
      </c>
      <c r="BD249" t="s">
        <v>343</v>
      </c>
      <c r="BE249" t="s">
        <v>343</v>
      </c>
      <c r="BF249" t="s">
        <v>343</v>
      </c>
      <c r="BG249" t="s">
        <v>343</v>
      </c>
      <c r="BH249" t="s">
        <v>343</v>
      </c>
      <c r="BI249" t="s">
        <v>343</v>
      </c>
      <c r="BJ249" t="s">
        <v>343</v>
      </c>
      <c r="BK249" t="s">
        <v>343</v>
      </c>
      <c r="BL249" t="s">
        <v>343</v>
      </c>
      <c r="BM249" t="s">
        <v>343</v>
      </c>
      <c r="BN249" t="s">
        <v>343</v>
      </c>
      <c r="BO249" t="s">
        <v>343</v>
      </c>
      <c r="BP249" t="s">
        <v>343</v>
      </c>
      <c r="BQ249" t="s">
        <v>343</v>
      </c>
      <c r="BR249" t="s">
        <v>343</v>
      </c>
      <c r="BS249" t="s">
        <v>343</v>
      </c>
      <c r="BT249" t="s">
        <v>392</v>
      </c>
      <c r="BU249">
        <v>64.888400000000004</v>
      </c>
      <c r="BV249">
        <v>0.659537555</v>
      </c>
      <c r="BW249">
        <v>0.70212563699999997</v>
      </c>
      <c r="BX249">
        <v>3</v>
      </c>
      <c r="BY249">
        <v>10</v>
      </c>
      <c r="BZ249">
        <v>25</v>
      </c>
      <c r="CA249">
        <v>3</v>
      </c>
      <c r="CB249">
        <v>3</v>
      </c>
      <c r="CC249">
        <v>6</v>
      </c>
      <c r="CD249">
        <v>0.35</v>
      </c>
      <c r="CE249">
        <v>2.31</v>
      </c>
      <c r="CF249">
        <v>593</v>
      </c>
      <c r="CG249">
        <v>0.90050590200000002</v>
      </c>
      <c r="CH249">
        <v>47</v>
      </c>
      <c r="CI249">
        <v>48</v>
      </c>
      <c r="CJ249" t="s">
        <v>1003</v>
      </c>
      <c r="CK249" t="s">
        <v>1021</v>
      </c>
      <c r="CL249" t="s">
        <v>1026</v>
      </c>
      <c r="CM249" t="s">
        <v>1027</v>
      </c>
      <c r="CN249" t="s">
        <v>1026</v>
      </c>
      <c r="CO249" t="s">
        <v>1026</v>
      </c>
      <c r="CP249" t="s">
        <v>1025</v>
      </c>
      <c r="CQ249" t="s">
        <v>1025</v>
      </c>
      <c r="CR249" t="s">
        <v>993</v>
      </c>
      <c r="CS249" t="s">
        <v>993</v>
      </c>
      <c r="CT249" t="s">
        <v>993</v>
      </c>
      <c r="CU249" t="s">
        <v>993</v>
      </c>
      <c r="CV249" t="s">
        <v>993</v>
      </c>
      <c r="CW249" t="s">
        <v>993</v>
      </c>
      <c r="CX249" t="s">
        <v>1004</v>
      </c>
      <c r="CY249" t="s">
        <v>993</v>
      </c>
      <c r="CZ249" t="s">
        <v>992</v>
      </c>
      <c r="DA249">
        <v>1340</v>
      </c>
      <c r="DB249">
        <v>1303</v>
      </c>
      <c r="DC249">
        <v>0</v>
      </c>
      <c r="DD249" t="s">
        <v>1004</v>
      </c>
      <c r="DE249" s="47">
        <v>6.7741935000000003E-2</v>
      </c>
      <c r="DF249" s="47">
        <v>0.783870968</v>
      </c>
      <c r="DG249" s="47">
        <v>0.98380566800000002</v>
      </c>
      <c r="DH249" t="s">
        <v>1126</v>
      </c>
    </row>
    <row r="250" spans="1:112" x14ac:dyDescent="0.25">
      <c r="A250" t="s">
        <v>522</v>
      </c>
      <c r="B250" t="s">
        <v>356</v>
      </c>
      <c r="C250" t="s">
        <v>355</v>
      </c>
      <c r="D250" t="s">
        <v>367</v>
      </c>
      <c r="E250" t="s">
        <v>366</v>
      </c>
      <c r="F250" s="42" t="s">
        <v>1101</v>
      </c>
      <c r="G250" t="s">
        <v>365</v>
      </c>
      <c r="H250" t="s">
        <v>364</v>
      </c>
      <c r="I250" t="s">
        <v>350</v>
      </c>
      <c r="J250" t="s">
        <v>349</v>
      </c>
      <c r="K250" t="s">
        <v>402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0</v>
      </c>
      <c r="AA250">
        <v>-1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</v>
      </c>
      <c r="AX250">
        <v>0</v>
      </c>
      <c r="AY250">
        <v>0</v>
      </c>
      <c r="AZ250">
        <v>0</v>
      </c>
      <c r="BA250" t="s">
        <v>343</v>
      </c>
      <c r="BB250" t="s">
        <v>399</v>
      </c>
      <c r="BC250" t="s">
        <v>343</v>
      </c>
      <c r="BD250" t="s">
        <v>343</v>
      </c>
      <c r="BE250" t="s">
        <v>343</v>
      </c>
      <c r="BF250" t="s">
        <v>343</v>
      </c>
      <c r="BG250" t="s">
        <v>343</v>
      </c>
      <c r="BH250" t="s">
        <v>343</v>
      </c>
      <c r="BI250" t="s">
        <v>343</v>
      </c>
      <c r="BJ250" t="s">
        <v>343</v>
      </c>
      <c r="BK250" t="s">
        <v>343</v>
      </c>
      <c r="BL250" t="s">
        <v>343</v>
      </c>
      <c r="BM250" t="s">
        <v>343</v>
      </c>
      <c r="BN250" t="s">
        <v>343</v>
      </c>
      <c r="BO250" t="s">
        <v>343</v>
      </c>
      <c r="BP250" t="s">
        <v>343</v>
      </c>
      <c r="BQ250" t="s">
        <v>343</v>
      </c>
      <c r="BR250" t="s">
        <v>343</v>
      </c>
      <c r="BS250" t="s">
        <v>343</v>
      </c>
      <c r="BT250" t="s">
        <v>176</v>
      </c>
      <c r="BU250">
        <v>0</v>
      </c>
      <c r="BV250">
        <v>-0.144036161</v>
      </c>
      <c r="BW250">
        <v>0.97933838100000004</v>
      </c>
      <c r="BX250">
        <v>3</v>
      </c>
      <c r="BY250">
        <v>15</v>
      </c>
      <c r="BZ250">
        <v>75</v>
      </c>
      <c r="CA250">
        <v>2</v>
      </c>
      <c r="CB250">
        <v>1</v>
      </c>
      <c r="CC250">
        <v>3</v>
      </c>
      <c r="CD250">
        <v>0.49</v>
      </c>
      <c r="CE250">
        <v>2.08</v>
      </c>
      <c r="CF250">
        <v>220</v>
      </c>
      <c r="CG250">
        <v>0.86363636399999999</v>
      </c>
      <c r="CH250">
        <v>56</v>
      </c>
      <c r="CI250">
        <v>57</v>
      </c>
      <c r="CJ250" t="s">
        <v>1003</v>
      </c>
      <c r="CK250" t="s">
        <v>1001</v>
      </c>
      <c r="CL250" t="s">
        <v>1014</v>
      </c>
      <c r="CM250" t="s">
        <v>1014</v>
      </c>
      <c r="CN250" t="s">
        <v>993</v>
      </c>
      <c r="CO250" t="s">
        <v>1001</v>
      </c>
      <c r="CP250" t="s">
        <v>1044</v>
      </c>
      <c r="CQ250" t="s">
        <v>1019</v>
      </c>
      <c r="CR250" t="s">
        <v>1046</v>
      </c>
      <c r="CS250" t="s">
        <v>1017</v>
      </c>
      <c r="CT250" t="s">
        <v>997</v>
      </c>
      <c r="CU250" t="s">
        <v>997</v>
      </c>
      <c r="CV250" t="s">
        <v>1009</v>
      </c>
      <c r="CW250" t="s">
        <v>1008</v>
      </c>
      <c r="CX250" t="s">
        <v>1004</v>
      </c>
      <c r="CY250" t="s">
        <v>993</v>
      </c>
      <c r="CZ250" t="s">
        <v>1007</v>
      </c>
      <c r="DA250" t="s">
        <v>993</v>
      </c>
      <c r="DB250" t="s">
        <v>993</v>
      </c>
      <c r="DC250">
        <v>1</v>
      </c>
      <c r="DD250" t="s">
        <v>1004</v>
      </c>
      <c r="DE250" s="47">
        <v>0</v>
      </c>
      <c r="DF250" s="47">
        <v>0.875</v>
      </c>
      <c r="DG250" s="47">
        <v>0.98</v>
      </c>
      <c r="DH250" t="s">
        <v>1126</v>
      </c>
    </row>
    <row r="251" spans="1:112" x14ac:dyDescent="0.25">
      <c r="A251" t="s">
        <v>521</v>
      </c>
      <c r="B251" t="s">
        <v>356</v>
      </c>
      <c r="C251" t="s">
        <v>355</v>
      </c>
      <c r="D251" t="s">
        <v>367</v>
      </c>
      <c r="E251" t="s">
        <v>366</v>
      </c>
      <c r="F251" s="42" t="s">
        <v>1102</v>
      </c>
      <c r="G251" t="s">
        <v>365</v>
      </c>
      <c r="H251" t="s">
        <v>364</v>
      </c>
      <c r="I251" t="s">
        <v>363</v>
      </c>
      <c r="J251" t="s">
        <v>378</v>
      </c>
      <c r="K251" t="s">
        <v>408</v>
      </c>
      <c r="L251">
        <v>0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-1</v>
      </c>
      <c r="Z251">
        <v>0</v>
      </c>
      <c r="AA251">
        <v>-1</v>
      </c>
      <c r="AB251">
        <v>-1</v>
      </c>
      <c r="AC251">
        <v>0</v>
      </c>
      <c r="AD251">
        <v>-1</v>
      </c>
      <c r="AE251">
        <v>0</v>
      </c>
      <c r="AF251">
        <v>-1</v>
      </c>
      <c r="AG251">
        <v>1</v>
      </c>
      <c r="AH251">
        <v>0</v>
      </c>
      <c r="AI251">
        <v>1</v>
      </c>
      <c r="AJ251">
        <v>0</v>
      </c>
      <c r="AK251">
        <v>-1</v>
      </c>
      <c r="AL251">
        <v>0</v>
      </c>
      <c r="AM251">
        <v>1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-1</v>
      </c>
      <c r="AU251">
        <v>0</v>
      </c>
      <c r="AV251">
        <v>1</v>
      </c>
      <c r="AW251">
        <v>1</v>
      </c>
      <c r="AX251">
        <v>0</v>
      </c>
      <c r="AY251">
        <v>1</v>
      </c>
      <c r="AZ251">
        <v>0</v>
      </c>
      <c r="BA251" t="s">
        <v>343</v>
      </c>
      <c r="BB251" t="s">
        <v>399</v>
      </c>
      <c r="BC251" t="s">
        <v>343</v>
      </c>
      <c r="BD251" t="s">
        <v>343</v>
      </c>
      <c r="BE251" t="s">
        <v>343</v>
      </c>
      <c r="BF251" t="s">
        <v>343</v>
      </c>
      <c r="BG251" t="s">
        <v>343</v>
      </c>
      <c r="BH251" t="s">
        <v>343</v>
      </c>
      <c r="BI251" t="s">
        <v>343</v>
      </c>
      <c r="BJ251" t="s">
        <v>343</v>
      </c>
      <c r="BK251" t="s">
        <v>520</v>
      </c>
      <c r="BL251" t="s">
        <v>343</v>
      </c>
      <c r="BM251" t="s">
        <v>343</v>
      </c>
      <c r="BN251" t="s">
        <v>343</v>
      </c>
      <c r="BO251" t="s">
        <v>343</v>
      </c>
      <c r="BP251" t="s">
        <v>343</v>
      </c>
      <c r="BQ251" t="s">
        <v>343</v>
      </c>
      <c r="BR251" t="s">
        <v>343</v>
      </c>
      <c r="BS251" t="s">
        <v>343</v>
      </c>
      <c r="BT251" t="s">
        <v>176</v>
      </c>
      <c r="BU251">
        <v>10.6129</v>
      </c>
      <c r="BV251">
        <v>0.67657014500000001</v>
      </c>
      <c r="BW251">
        <v>0.79180031900000003</v>
      </c>
      <c r="BX251">
        <v>0</v>
      </c>
      <c r="BY251">
        <v>0</v>
      </c>
      <c r="BZ251">
        <v>95</v>
      </c>
      <c r="CA251">
        <v>3</v>
      </c>
      <c r="CB251">
        <v>3</v>
      </c>
      <c r="CC251">
        <v>6</v>
      </c>
      <c r="CD251">
        <v>0.27</v>
      </c>
      <c r="CE251">
        <v>1.87</v>
      </c>
      <c r="CF251">
        <v>1009</v>
      </c>
      <c r="CG251">
        <v>0.69573835500000003</v>
      </c>
      <c r="CH251">
        <v>47</v>
      </c>
      <c r="CI251">
        <v>59</v>
      </c>
      <c r="CJ251" t="s">
        <v>1006</v>
      </c>
      <c r="CK251" t="s">
        <v>1001</v>
      </c>
      <c r="CL251" t="s">
        <v>1005</v>
      </c>
      <c r="CM251" t="s">
        <v>1005</v>
      </c>
      <c r="CN251" t="s">
        <v>993</v>
      </c>
      <c r="CO251" t="s">
        <v>993</v>
      </c>
      <c r="CP251" t="s">
        <v>993</v>
      </c>
      <c r="CQ251" t="s">
        <v>993</v>
      </c>
      <c r="CR251" t="s">
        <v>998</v>
      </c>
      <c r="CS251" t="s">
        <v>998</v>
      </c>
      <c r="CT251" t="s">
        <v>997</v>
      </c>
      <c r="CU251" t="s">
        <v>997</v>
      </c>
      <c r="CV251" t="s">
        <v>1047</v>
      </c>
      <c r="CW251" t="s">
        <v>1026</v>
      </c>
      <c r="CX251" t="s">
        <v>1004</v>
      </c>
      <c r="CY251" t="s">
        <v>993</v>
      </c>
      <c r="CZ251" t="s">
        <v>1007</v>
      </c>
      <c r="DA251">
        <v>4930</v>
      </c>
      <c r="DB251">
        <v>1055</v>
      </c>
      <c r="DC251">
        <v>1</v>
      </c>
      <c r="DD251" t="s">
        <v>1004</v>
      </c>
      <c r="DE251" s="47">
        <v>1.3944223E-2</v>
      </c>
      <c r="DF251" s="47">
        <v>0.29482071700000001</v>
      </c>
      <c r="DG251" s="47">
        <v>0.96103896099999997</v>
      </c>
      <c r="DH251" t="s">
        <v>1129</v>
      </c>
    </row>
    <row r="252" spans="1:112" x14ac:dyDescent="0.25">
      <c r="A252" t="s">
        <v>519</v>
      </c>
      <c r="B252" t="s">
        <v>356</v>
      </c>
      <c r="C252" t="s">
        <v>355</v>
      </c>
      <c r="D252" t="s">
        <v>367</v>
      </c>
      <c r="E252" t="s">
        <v>366</v>
      </c>
      <c r="F252" s="42" t="s">
        <v>1101</v>
      </c>
      <c r="G252" t="s">
        <v>365</v>
      </c>
      <c r="H252" t="s">
        <v>379</v>
      </c>
      <c r="I252" t="s">
        <v>350</v>
      </c>
      <c r="J252" t="s">
        <v>378</v>
      </c>
      <c r="K252" t="s">
        <v>361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2</v>
      </c>
      <c r="V252">
        <v>0</v>
      </c>
      <c r="W252">
        <v>0</v>
      </c>
      <c r="X252">
        <v>1</v>
      </c>
      <c r="Y252">
        <v>0</v>
      </c>
      <c r="Z252">
        <v>0</v>
      </c>
      <c r="AA252">
        <v>-2</v>
      </c>
      <c r="AB252">
        <v>0</v>
      </c>
      <c r="AC252">
        <v>0</v>
      </c>
      <c r="AD252">
        <v>-1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-1</v>
      </c>
      <c r="AN252">
        <v>-1</v>
      </c>
      <c r="AO252">
        <v>0</v>
      </c>
      <c r="AP252">
        <v>0</v>
      </c>
      <c r="AQ252">
        <v>0</v>
      </c>
      <c r="AR252">
        <v>0</v>
      </c>
      <c r="AS252">
        <v>-1</v>
      </c>
      <c r="AT252">
        <v>-1</v>
      </c>
      <c r="AU252">
        <v>0</v>
      </c>
      <c r="AV252">
        <v>0</v>
      </c>
      <c r="AW252">
        <v>1</v>
      </c>
      <c r="AX252">
        <v>1</v>
      </c>
      <c r="AY252">
        <v>1</v>
      </c>
      <c r="AZ252">
        <v>0</v>
      </c>
      <c r="BA252" t="s">
        <v>343</v>
      </c>
      <c r="BB252" t="s">
        <v>399</v>
      </c>
      <c r="BC252" t="s">
        <v>343</v>
      </c>
      <c r="BD252" t="s">
        <v>343</v>
      </c>
      <c r="BE252" t="s">
        <v>343</v>
      </c>
      <c r="BF252" t="s">
        <v>343</v>
      </c>
      <c r="BG252" t="s">
        <v>343</v>
      </c>
      <c r="BH252" t="s">
        <v>343</v>
      </c>
      <c r="BI252" t="s">
        <v>343</v>
      </c>
      <c r="BJ252" t="s">
        <v>343</v>
      </c>
      <c r="BK252" t="s">
        <v>343</v>
      </c>
      <c r="BL252" t="s">
        <v>343</v>
      </c>
      <c r="BM252" t="s">
        <v>343</v>
      </c>
      <c r="BN252" t="s">
        <v>343</v>
      </c>
      <c r="BO252" t="s">
        <v>343</v>
      </c>
      <c r="BP252" t="s">
        <v>343</v>
      </c>
      <c r="BQ252" t="s">
        <v>343</v>
      </c>
      <c r="BR252" t="s">
        <v>343</v>
      </c>
      <c r="BS252" t="s">
        <v>343</v>
      </c>
      <c r="BT252" t="s">
        <v>398</v>
      </c>
      <c r="BU252">
        <v>10.961499999999999</v>
      </c>
      <c r="BV252">
        <v>0.18372698200000001</v>
      </c>
      <c r="BW252">
        <v>0.64618465999999997</v>
      </c>
      <c r="BX252">
        <v>3</v>
      </c>
      <c r="BY252">
        <v>0</v>
      </c>
      <c r="BZ252">
        <v>95</v>
      </c>
      <c r="CA252">
        <v>3</v>
      </c>
      <c r="CB252">
        <v>2</v>
      </c>
      <c r="CC252">
        <v>5</v>
      </c>
      <c r="CD252">
        <v>0.63</v>
      </c>
      <c r="CE252">
        <v>2.13</v>
      </c>
      <c r="CF252">
        <v>153</v>
      </c>
      <c r="CG252">
        <v>0.85620914999999997</v>
      </c>
      <c r="CH252">
        <v>37</v>
      </c>
      <c r="CI252">
        <v>41</v>
      </c>
      <c r="CJ252" t="s">
        <v>1006</v>
      </c>
      <c r="CK252" t="s">
        <v>1001</v>
      </c>
      <c r="CL252" t="s">
        <v>1005</v>
      </c>
      <c r="CM252" t="s">
        <v>1005</v>
      </c>
      <c r="CN252">
        <v>1.2</v>
      </c>
      <c r="CO252" t="s">
        <v>1021</v>
      </c>
      <c r="CP252" t="s">
        <v>1042</v>
      </c>
      <c r="CQ252" t="s">
        <v>1012</v>
      </c>
      <c r="CR252" t="s">
        <v>998</v>
      </c>
      <c r="CS252" t="s">
        <v>998</v>
      </c>
      <c r="CT252" t="s">
        <v>997</v>
      </c>
      <c r="CU252" t="s">
        <v>997</v>
      </c>
      <c r="CV252" t="s">
        <v>1041</v>
      </c>
      <c r="CW252" t="s">
        <v>1040</v>
      </c>
      <c r="CX252" t="s">
        <v>1004</v>
      </c>
      <c r="CY252" t="s">
        <v>993</v>
      </c>
      <c r="CZ252" t="s">
        <v>1007</v>
      </c>
      <c r="DA252">
        <v>1548</v>
      </c>
      <c r="DB252">
        <v>291</v>
      </c>
      <c r="DC252">
        <v>1</v>
      </c>
      <c r="DD252" t="s">
        <v>1004</v>
      </c>
      <c r="DE252" s="47">
        <v>0.04</v>
      </c>
      <c r="DF252" s="47">
        <v>0.78666666699999999</v>
      </c>
      <c r="DG252" s="47">
        <v>0.98333333300000003</v>
      </c>
      <c r="DH252" t="s">
        <v>1126</v>
      </c>
    </row>
    <row r="253" spans="1:112" x14ac:dyDescent="0.25">
      <c r="A253" t="s">
        <v>518</v>
      </c>
      <c r="B253" t="s">
        <v>356</v>
      </c>
      <c r="C253" t="s">
        <v>355</v>
      </c>
      <c r="D253" t="s">
        <v>367</v>
      </c>
      <c r="E253" t="s">
        <v>366</v>
      </c>
      <c r="F253" s="42" t="s">
        <v>1101</v>
      </c>
      <c r="G253" t="s">
        <v>365</v>
      </c>
      <c r="H253" t="s">
        <v>359</v>
      </c>
      <c r="I253" t="s">
        <v>363</v>
      </c>
      <c r="J253" t="s">
        <v>378</v>
      </c>
      <c r="K253" t="s">
        <v>402</v>
      </c>
      <c r="L253">
        <v>0</v>
      </c>
      <c r="M253">
        <v>1</v>
      </c>
      <c r="N253">
        <v>1</v>
      </c>
      <c r="O253">
        <v>-1</v>
      </c>
      <c r="P253">
        <v>1</v>
      </c>
      <c r="Q253">
        <v>-1</v>
      </c>
      <c r="R253">
        <v>-1</v>
      </c>
      <c r="S253">
        <v>-1</v>
      </c>
      <c r="T253">
        <v>1</v>
      </c>
      <c r="U253">
        <v>-1</v>
      </c>
      <c r="V253">
        <v>-1</v>
      </c>
      <c r="W253">
        <v>-1</v>
      </c>
      <c r="X253">
        <v>0</v>
      </c>
      <c r="Y253">
        <v>0</v>
      </c>
      <c r="Z253">
        <v>-1</v>
      </c>
      <c r="AA253">
        <v>-1</v>
      </c>
      <c r="AB253">
        <v>-1</v>
      </c>
      <c r="AC253">
        <v>-1</v>
      </c>
      <c r="AD253">
        <v>0</v>
      </c>
      <c r="AE253">
        <v>-1</v>
      </c>
      <c r="AF253">
        <v>0</v>
      </c>
      <c r="AG253">
        <v>1</v>
      </c>
      <c r="AH253">
        <v>0</v>
      </c>
      <c r="AI253">
        <v>1</v>
      </c>
      <c r="AJ253">
        <v>-1</v>
      </c>
      <c r="AK253">
        <v>0</v>
      </c>
      <c r="AL253">
        <v>1</v>
      </c>
      <c r="AM253">
        <v>0</v>
      </c>
      <c r="AN253">
        <v>-1</v>
      </c>
      <c r="AO253">
        <v>-1</v>
      </c>
      <c r="AP253">
        <v>-1</v>
      </c>
      <c r="AQ253">
        <v>-1</v>
      </c>
      <c r="AR253">
        <v>0</v>
      </c>
      <c r="AS253">
        <v>0</v>
      </c>
      <c r="AT253">
        <v>0</v>
      </c>
      <c r="AU253">
        <v>-1</v>
      </c>
      <c r="AV253">
        <v>0</v>
      </c>
      <c r="AW253">
        <v>1</v>
      </c>
      <c r="AX253">
        <v>-1</v>
      </c>
      <c r="AY253">
        <v>0</v>
      </c>
      <c r="AZ253">
        <v>-1</v>
      </c>
      <c r="BA253" t="s">
        <v>343</v>
      </c>
      <c r="BB253" t="s">
        <v>399</v>
      </c>
      <c r="BC253" t="s">
        <v>343</v>
      </c>
      <c r="BD253" t="s">
        <v>343</v>
      </c>
      <c r="BE253" t="s">
        <v>343</v>
      </c>
      <c r="BF253" t="s">
        <v>343</v>
      </c>
      <c r="BG253" t="s">
        <v>343</v>
      </c>
      <c r="BH253" t="s">
        <v>343</v>
      </c>
      <c r="BI253" t="s">
        <v>343</v>
      </c>
      <c r="BJ253" t="s">
        <v>343</v>
      </c>
      <c r="BK253" t="s">
        <v>343</v>
      </c>
      <c r="BL253" t="s">
        <v>343</v>
      </c>
      <c r="BM253" t="s">
        <v>343</v>
      </c>
      <c r="BN253" t="s">
        <v>343</v>
      </c>
      <c r="BO253" t="s">
        <v>343</v>
      </c>
      <c r="BP253" t="s">
        <v>343</v>
      </c>
      <c r="BQ253" t="s">
        <v>343</v>
      </c>
      <c r="BR253" t="s">
        <v>343</v>
      </c>
      <c r="BS253" t="s">
        <v>343</v>
      </c>
      <c r="BT253" t="s">
        <v>176</v>
      </c>
      <c r="BU253">
        <v>15.801399999999999</v>
      </c>
      <c r="BV253">
        <v>0.86399008799999999</v>
      </c>
      <c r="BW253">
        <v>0.91932052600000003</v>
      </c>
      <c r="BX253">
        <v>0</v>
      </c>
      <c r="BY253">
        <v>0</v>
      </c>
      <c r="BZ253">
        <v>95</v>
      </c>
      <c r="CA253">
        <v>3</v>
      </c>
      <c r="CB253">
        <v>3</v>
      </c>
      <c r="CC253">
        <v>6</v>
      </c>
      <c r="CD253">
        <v>0.3</v>
      </c>
      <c r="CE253">
        <v>2.0699999999999998</v>
      </c>
      <c r="CF253">
        <v>274</v>
      </c>
      <c r="CG253">
        <v>0.81021897799999998</v>
      </c>
      <c r="CH253">
        <v>81</v>
      </c>
      <c r="CI253">
        <v>81</v>
      </c>
      <c r="CJ253" t="s">
        <v>1006</v>
      </c>
      <c r="CK253" t="s">
        <v>1021</v>
      </c>
      <c r="CL253" t="s">
        <v>1026</v>
      </c>
      <c r="CM253" t="s">
        <v>1027</v>
      </c>
      <c r="CN253" t="s">
        <v>1026</v>
      </c>
      <c r="CO253" t="s">
        <v>1026</v>
      </c>
      <c r="CP253" t="s">
        <v>1025</v>
      </c>
      <c r="CQ253" t="s">
        <v>1025</v>
      </c>
      <c r="CR253" t="s">
        <v>993</v>
      </c>
      <c r="CS253" t="s">
        <v>993</v>
      </c>
      <c r="CT253" t="s">
        <v>993</v>
      </c>
      <c r="CU253" t="s">
        <v>993</v>
      </c>
      <c r="CV253" t="s">
        <v>1060</v>
      </c>
      <c r="CW253" t="s">
        <v>1026</v>
      </c>
      <c r="CX253" t="s">
        <v>1004</v>
      </c>
      <c r="CY253" t="s">
        <v>993</v>
      </c>
      <c r="CZ253" t="s">
        <v>992</v>
      </c>
      <c r="DA253">
        <v>1113</v>
      </c>
      <c r="DB253">
        <v>1084</v>
      </c>
      <c r="DC253">
        <v>0</v>
      </c>
      <c r="DD253" t="s">
        <v>1004</v>
      </c>
      <c r="DE253" s="47">
        <v>2.7586207000000001E-2</v>
      </c>
      <c r="DF253" s="47">
        <v>0.75172413800000004</v>
      </c>
      <c r="DG253" s="47">
        <v>0.98198198199999998</v>
      </c>
      <c r="DH253" t="s">
        <v>1129</v>
      </c>
    </row>
    <row r="254" spans="1:112" x14ac:dyDescent="0.25">
      <c r="A254" t="s">
        <v>224</v>
      </c>
      <c r="B254" t="s">
        <v>509</v>
      </c>
      <c r="C254" t="s">
        <v>176</v>
      </c>
      <c r="D254" t="s">
        <v>354</v>
      </c>
      <c r="E254" t="s">
        <v>176</v>
      </c>
      <c r="F254" s="42" t="s">
        <v>1102</v>
      </c>
      <c r="G254" t="s">
        <v>176</v>
      </c>
      <c r="H254" t="s">
        <v>351</v>
      </c>
      <c r="I254" t="s">
        <v>176</v>
      </c>
      <c r="J254" t="s">
        <v>176</v>
      </c>
      <c r="K254" t="s">
        <v>176</v>
      </c>
      <c r="L254">
        <v>0</v>
      </c>
      <c r="M254">
        <v>0</v>
      </c>
      <c r="N254" t="s">
        <v>176</v>
      </c>
      <c r="O254" t="s">
        <v>176</v>
      </c>
      <c r="P254" t="s">
        <v>176</v>
      </c>
      <c r="Q254" t="s">
        <v>176</v>
      </c>
      <c r="R254" t="s">
        <v>176</v>
      </c>
      <c r="S254" t="s">
        <v>176</v>
      </c>
      <c r="T254" t="s">
        <v>176</v>
      </c>
      <c r="U254" t="s">
        <v>176</v>
      </c>
      <c r="V254" t="s">
        <v>176</v>
      </c>
      <c r="W254" t="s">
        <v>176</v>
      </c>
      <c r="X254" t="s">
        <v>176</v>
      </c>
      <c r="Y254" t="s">
        <v>176</v>
      </c>
      <c r="Z254" t="s">
        <v>176</v>
      </c>
      <c r="AA254" t="s">
        <v>176</v>
      </c>
      <c r="AB254" t="s">
        <v>176</v>
      </c>
      <c r="AC254" t="s">
        <v>176</v>
      </c>
      <c r="AD254" t="s">
        <v>176</v>
      </c>
      <c r="AE254" t="s">
        <v>176</v>
      </c>
      <c r="AF254" t="s">
        <v>176</v>
      </c>
      <c r="AG254" t="s">
        <v>176</v>
      </c>
      <c r="AH254" t="s">
        <v>176</v>
      </c>
      <c r="AI254" t="s">
        <v>176</v>
      </c>
      <c r="AJ254" t="s">
        <v>176</v>
      </c>
      <c r="AK254" t="s">
        <v>176</v>
      </c>
      <c r="AL254" t="s">
        <v>176</v>
      </c>
      <c r="AM254" t="s">
        <v>176</v>
      </c>
      <c r="AN254" t="s">
        <v>176</v>
      </c>
      <c r="AO254" t="s">
        <v>176</v>
      </c>
      <c r="AP254" t="s">
        <v>176</v>
      </c>
      <c r="AQ254" t="s">
        <v>176</v>
      </c>
      <c r="AR254" t="s">
        <v>176</v>
      </c>
      <c r="AS254" t="s">
        <v>176</v>
      </c>
      <c r="AT254" t="s">
        <v>176</v>
      </c>
      <c r="AU254" t="s">
        <v>176</v>
      </c>
      <c r="AV254" t="s">
        <v>176</v>
      </c>
      <c r="AW254" t="s">
        <v>176</v>
      </c>
      <c r="AX254" t="s">
        <v>176</v>
      </c>
      <c r="AY254" t="s">
        <v>176</v>
      </c>
      <c r="AZ254" t="s">
        <v>176</v>
      </c>
      <c r="BA254" t="s">
        <v>343</v>
      </c>
      <c r="BB254" t="s">
        <v>343</v>
      </c>
      <c r="BC254" t="s">
        <v>343</v>
      </c>
      <c r="BD254" t="s">
        <v>343</v>
      </c>
      <c r="BE254" t="s">
        <v>343</v>
      </c>
      <c r="BF254" t="s">
        <v>343</v>
      </c>
      <c r="BG254" t="s">
        <v>343</v>
      </c>
      <c r="BH254" t="s">
        <v>343</v>
      </c>
      <c r="BI254" t="s">
        <v>343</v>
      </c>
      <c r="BJ254" t="s">
        <v>343</v>
      </c>
      <c r="BK254" t="s">
        <v>343</v>
      </c>
      <c r="BL254" t="s">
        <v>343</v>
      </c>
      <c r="BM254" t="s">
        <v>343</v>
      </c>
      <c r="BN254" t="s">
        <v>343</v>
      </c>
      <c r="BO254" t="s">
        <v>343</v>
      </c>
      <c r="BP254" t="s">
        <v>343</v>
      </c>
      <c r="BQ254" t="s">
        <v>343</v>
      </c>
      <c r="BR254" t="s">
        <v>343</v>
      </c>
      <c r="BS254" t="s">
        <v>343</v>
      </c>
      <c r="BT254" t="s">
        <v>411</v>
      </c>
      <c r="BU254">
        <v>14.8315</v>
      </c>
      <c r="BV254">
        <v>-0.61639809499999998</v>
      </c>
      <c r="BW254">
        <v>-0.76951950000000002</v>
      </c>
      <c r="BX254">
        <v>0</v>
      </c>
      <c r="BY254">
        <v>0</v>
      </c>
      <c r="BZ254">
        <v>90</v>
      </c>
      <c r="CA254">
        <v>0</v>
      </c>
      <c r="CB254">
        <v>0</v>
      </c>
      <c r="CC254">
        <v>0</v>
      </c>
      <c r="CD254">
        <v>0.97</v>
      </c>
      <c r="CE254">
        <v>3.45</v>
      </c>
      <c r="CF254">
        <v>91</v>
      </c>
      <c r="CG254">
        <v>0.40659340700000002</v>
      </c>
      <c r="CH254" t="s">
        <v>176</v>
      </c>
      <c r="CI254" t="s">
        <v>176</v>
      </c>
      <c r="CJ254" t="s">
        <v>176</v>
      </c>
      <c r="CK254" t="s">
        <v>176</v>
      </c>
      <c r="CL254" t="s">
        <v>176</v>
      </c>
      <c r="CM254" t="s">
        <v>176</v>
      </c>
      <c r="CN254" t="s">
        <v>176</v>
      </c>
      <c r="CO254" t="s">
        <v>176</v>
      </c>
      <c r="CP254" t="s">
        <v>176</v>
      </c>
      <c r="CQ254" t="s">
        <v>176</v>
      </c>
      <c r="CR254" t="s">
        <v>176</v>
      </c>
      <c r="CS254" t="s">
        <v>176</v>
      </c>
      <c r="CT254" t="s">
        <v>176</v>
      </c>
      <c r="CU254" t="s">
        <v>176</v>
      </c>
      <c r="CV254" t="s">
        <v>176</v>
      </c>
      <c r="CW254" t="s">
        <v>176</v>
      </c>
      <c r="CX254" t="s">
        <v>176</v>
      </c>
      <c r="CY254" t="s">
        <v>176</v>
      </c>
      <c r="CZ254" t="s">
        <v>176</v>
      </c>
      <c r="DA254" t="s">
        <v>176</v>
      </c>
      <c r="DB254" t="s">
        <v>176</v>
      </c>
      <c r="DC254" t="s">
        <v>176</v>
      </c>
      <c r="DD254" t="s">
        <v>176</v>
      </c>
      <c r="DE254" s="47">
        <v>0</v>
      </c>
      <c r="DF254" s="47">
        <v>0.26666666700000002</v>
      </c>
      <c r="DG254" s="47">
        <v>0.92307692299999999</v>
      </c>
      <c r="DH254" t="s">
        <v>1153</v>
      </c>
    </row>
    <row r="255" spans="1:112" x14ac:dyDescent="0.25">
      <c r="A255" t="s">
        <v>187</v>
      </c>
      <c r="B255" t="s">
        <v>356</v>
      </c>
      <c r="C255" t="s">
        <v>368</v>
      </c>
      <c r="D255" t="s">
        <v>367</v>
      </c>
      <c r="E255" t="s">
        <v>176</v>
      </c>
      <c r="F255" s="42" t="s">
        <v>1102</v>
      </c>
      <c r="G255" t="s">
        <v>365</v>
      </c>
      <c r="H255" t="s">
        <v>351</v>
      </c>
      <c r="I255" t="s">
        <v>176</v>
      </c>
      <c r="J255" t="s">
        <v>176</v>
      </c>
      <c r="K255" t="s">
        <v>377</v>
      </c>
      <c r="L255">
        <v>1</v>
      </c>
      <c r="M255">
        <v>0</v>
      </c>
      <c r="N255">
        <v>1</v>
      </c>
      <c r="O255">
        <v>-1</v>
      </c>
      <c r="P255">
        <v>-1</v>
      </c>
      <c r="Q255">
        <v>0</v>
      </c>
      <c r="R255">
        <v>0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1</v>
      </c>
      <c r="Y255">
        <v>1</v>
      </c>
      <c r="Z255">
        <v>1</v>
      </c>
      <c r="AA255">
        <v>-1</v>
      </c>
      <c r="AB255">
        <v>-1</v>
      </c>
      <c r="AC255">
        <v>0</v>
      </c>
      <c r="AD255">
        <v>-1</v>
      </c>
      <c r="AE255">
        <v>1</v>
      </c>
      <c r="AF255">
        <v>-1</v>
      </c>
      <c r="AG255">
        <v>1</v>
      </c>
      <c r="AH255">
        <v>0</v>
      </c>
      <c r="AI255">
        <v>1</v>
      </c>
      <c r="AJ255">
        <v>-1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1</v>
      </c>
      <c r="AQ255">
        <v>0</v>
      </c>
      <c r="AR255">
        <v>-1</v>
      </c>
      <c r="AS255">
        <v>1</v>
      </c>
      <c r="AT255">
        <v>-1</v>
      </c>
      <c r="AU255">
        <v>1</v>
      </c>
      <c r="AV255">
        <v>1</v>
      </c>
      <c r="AW255">
        <v>1</v>
      </c>
      <c r="AX255">
        <v>0</v>
      </c>
      <c r="AY255">
        <v>1</v>
      </c>
      <c r="AZ255">
        <v>-1</v>
      </c>
      <c r="BA255" t="s">
        <v>343</v>
      </c>
      <c r="BB255" t="s">
        <v>343</v>
      </c>
      <c r="BC255" t="s">
        <v>343</v>
      </c>
      <c r="BD255" t="s">
        <v>343</v>
      </c>
      <c r="BE255" t="s">
        <v>343</v>
      </c>
      <c r="BF255" t="s">
        <v>343</v>
      </c>
      <c r="BG255" t="s">
        <v>343</v>
      </c>
      <c r="BH255" t="s">
        <v>343</v>
      </c>
      <c r="BI255" t="s">
        <v>343</v>
      </c>
      <c r="BJ255" t="s">
        <v>343</v>
      </c>
      <c r="BK255" t="s">
        <v>343</v>
      </c>
      <c r="BL255" t="s">
        <v>343</v>
      </c>
      <c r="BM255" t="s">
        <v>343</v>
      </c>
      <c r="BN255" t="s">
        <v>343</v>
      </c>
      <c r="BO255" t="s">
        <v>343</v>
      </c>
      <c r="BP255" t="s">
        <v>343</v>
      </c>
      <c r="BQ255" t="s">
        <v>343</v>
      </c>
      <c r="BR255" t="s">
        <v>343</v>
      </c>
      <c r="BS255" t="s">
        <v>343</v>
      </c>
      <c r="BT255" t="s">
        <v>411</v>
      </c>
      <c r="BU255">
        <v>1.8313999999999999</v>
      </c>
      <c r="BV255" t="s">
        <v>176</v>
      </c>
      <c r="BW255" t="s">
        <v>176</v>
      </c>
      <c r="BX255">
        <v>1</v>
      </c>
      <c r="BY255">
        <v>0</v>
      </c>
      <c r="BZ255">
        <v>50</v>
      </c>
      <c r="CA255">
        <v>1</v>
      </c>
      <c r="CB255">
        <v>1</v>
      </c>
      <c r="CC255">
        <v>2</v>
      </c>
      <c r="CD255">
        <v>0.73</v>
      </c>
      <c r="CE255">
        <v>3.21</v>
      </c>
      <c r="CF255">
        <v>70</v>
      </c>
      <c r="CG255">
        <v>0.5</v>
      </c>
      <c r="CH255" t="s">
        <v>176</v>
      </c>
      <c r="CI255" t="s">
        <v>176</v>
      </c>
      <c r="CJ255" t="s">
        <v>176</v>
      </c>
      <c r="CK255" t="s">
        <v>176</v>
      </c>
      <c r="CL255" t="s">
        <v>176</v>
      </c>
      <c r="CM255" t="s">
        <v>176</v>
      </c>
      <c r="CN255" t="s">
        <v>176</v>
      </c>
      <c r="CO255" t="s">
        <v>176</v>
      </c>
      <c r="CP255" t="s">
        <v>176</v>
      </c>
      <c r="CQ255" t="s">
        <v>176</v>
      </c>
      <c r="CR255" t="s">
        <v>176</v>
      </c>
      <c r="CS255" t="s">
        <v>176</v>
      </c>
      <c r="CT255" t="s">
        <v>176</v>
      </c>
      <c r="CU255" t="s">
        <v>176</v>
      </c>
      <c r="CV255" t="s">
        <v>176</v>
      </c>
      <c r="CW255" t="s">
        <v>176</v>
      </c>
      <c r="CX255" t="s">
        <v>176</v>
      </c>
      <c r="CY255" t="s">
        <v>176</v>
      </c>
      <c r="CZ255" t="s">
        <v>176</v>
      </c>
      <c r="DA255" t="s">
        <v>176</v>
      </c>
      <c r="DB255" t="s">
        <v>176</v>
      </c>
      <c r="DC255" t="s">
        <v>176</v>
      </c>
      <c r="DD255" t="s">
        <v>176</v>
      </c>
      <c r="DE255" s="47">
        <v>0</v>
      </c>
      <c r="DF255" s="47">
        <v>0.18421052600000001</v>
      </c>
      <c r="DG255" s="47">
        <v>0.5</v>
      </c>
      <c r="DH255" t="s">
        <v>1154</v>
      </c>
    </row>
    <row r="256" spans="1:112" x14ac:dyDescent="0.25">
      <c r="A256" t="s">
        <v>275</v>
      </c>
      <c r="B256" t="s">
        <v>356</v>
      </c>
      <c r="C256" t="s">
        <v>388</v>
      </c>
      <c r="D256" t="s">
        <v>367</v>
      </c>
      <c r="E256" t="s">
        <v>176</v>
      </c>
      <c r="F256" s="42" t="s">
        <v>1101</v>
      </c>
      <c r="G256" t="s">
        <v>365</v>
      </c>
      <c r="H256" t="s">
        <v>359</v>
      </c>
      <c r="I256" t="s">
        <v>363</v>
      </c>
      <c r="J256" t="s">
        <v>349</v>
      </c>
      <c r="K256" t="s">
        <v>377</v>
      </c>
      <c r="L256">
        <v>0</v>
      </c>
      <c r="M256">
        <v>1</v>
      </c>
      <c r="N256">
        <v>-1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2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-2</v>
      </c>
      <c r="AB256">
        <v>0</v>
      </c>
      <c r="AC256">
        <v>0</v>
      </c>
      <c r="AD256">
        <v>-1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-1</v>
      </c>
      <c r="AL256">
        <v>0</v>
      </c>
      <c r="AM256">
        <v>0</v>
      </c>
      <c r="AN256">
        <v>-1</v>
      </c>
      <c r="AO256">
        <v>0</v>
      </c>
      <c r="AP256">
        <v>0</v>
      </c>
      <c r="AQ256">
        <v>0</v>
      </c>
      <c r="AR256">
        <v>0</v>
      </c>
      <c r="AS256">
        <v>-1</v>
      </c>
      <c r="AT256">
        <v>-1</v>
      </c>
      <c r="AU256">
        <v>0</v>
      </c>
      <c r="AV256">
        <v>0</v>
      </c>
      <c r="AW256">
        <v>-1</v>
      </c>
      <c r="AX256">
        <v>0</v>
      </c>
      <c r="AY256">
        <v>1</v>
      </c>
      <c r="AZ256">
        <v>0</v>
      </c>
      <c r="BA256" t="s">
        <v>343</v>
      </c>
      <c r="BB256" t="s">
        <v>343</v>
      </c>
      <c r="BC256" t="s">
        <v>385</v>
      </c>
      <c r="BD256" t="s">
        <v>343</v>
      </c>
      <c r="BE256" t="s">
        <v>343</v>
      </c>
      <c r="BF256" t="s">
        <v>343</v>
      </c>
      <c r="BG256" t="s">
        <v>343</v>
      </c>
      <c r="BH256" t="s">
        <v>343</v>
      </c>
      <c r="BI256" t="s">
        <v>343</v>
      </c>
      <c r="BJ256" t="s">
        <v>517</v>
      </c>
      <c r="BK256" t="s">
        <v>343</v>
      </c>
      <c r="BL256" t="s">
        <v>343</v>
      </c>
      <c r="BM256" t="s">
        <v>343</v>
      </c>
      <c r="BN256" t="s">
        <v>343</v>
      </c>
      <c r="BO256" t="s">
        <v>343</v>
      </c>
      <c r="BP256" t="s">
        <v>343</v>
      </c>
      <c r="BQ256" t="s">
        <v>343</v>
      </c>
      <c r="BR256" t="s">
        <v>343</v>
      </c>
      <c r="BS256" t="s">
        <v>343</v>
      </c>
      <c r="BT256" t="s">
        <v>176</v>
      </c>
      <c r="BU256">
        <v>7.0080999999999998</v>
      </c>
      <c r="BV256">
        <v>0.82273960899999998</v>
      </c>
      <c r="BW256">
        <v>1.4475379370000001</v>
      </c>
      <c r="BX256">
        <v>1</v>
      </c>
      <c r="BY256">
        <v>0</v>
      </c>
      <c r="BZ256">
        <v>80</v>
      </c>
      <c r="CA256">
        <v>3</v>
      </c>
      <c r="CB256">
        <v>3</v>
      </c>
      <c r="CC256">
        <v>6</v>
      </c>
      <c r="CD256">
        <v>0.37</v>
      </c>
      <c r="CE256">
        <v>1.76</v>
      </c>
      <c r="CF256">
        <v>442</v>
      </c>
      <c r="CG256">
        <v>0.84389140299999998</v>
      </c>
      <c r="CH256" t="s">
        <v>176</v>
      </c>
      <c r="CI256" t="s">
        <v>176</v>
      </c>
      <c r="CJ256" t="s">
        <v>176</v>
      </c>
      <c r="CK256" t="s">
        <v>176</v>
      </c>
      <c r="CL256" t="s">
        <v>176</v>
      </c>
      <c r="CM256" t="s">
        <v>176</v>
      </c>
      <c r="CN256" t="s">
        <v>176</v>
      </c>
      <c r="CO256" t="s">
        <v>176</v>
      </c>
      <c r="CP256" t="s">
        <v>176</v>
      </c>
      <c r="CQ256" t="s">
        <v>176</v>
      </c>
      <c r="CR256" t="s">
        <v>176</v>
      </c>
      <c r="CS256" t="s">
        <v>176</v>
      </c>
      <c r="CT256" t="s">
        <v>176</v>
      </c>
      <c r="CU256" t="s">
        <v>176</v>
      </c>
      <c r="CV256" t="s">
        <v>176</v>
      </c>
      <c r="CW256" t="s">
        <v>176</v>
      </c>
      <c r="CX256" t="s">
        <v>176</v>
      </c>
      <c r="CY256" t="s">
        <v>176</v>
      </c>
      <c r="CZ256" t="s">
        <v>176</v>
      </c>
      <c r="DA256" t="s">
        <v>176</v>
      </c>
      <c r="DB256" t="s">
        <v>176</v>
      </c>
      <c r="DC256" t="s">
        <v>176</v>
      </c>
      <c r="DD256" t="s">
        <v>176</v>
      </c>
      <c r="DE256" s="47">
        <v>7.2398190000000001E-2</v>
      </c>
      <c r="DF256" s="47">
        <v>0.737556561</v>
      </c>
      <c r="DG256" s="47">
        <v>0.95321637400000003</v>
      </c>
      <c r="DH256" t="s">
        <v>1129</v>
      </c>
    </row>
    <row r="257" spans="1:112" x14ac:dyDescent="0.25">
      <c r="A257" t="s">
        <v>516</v>
      </c>
      <c r="B257" t="s">
        <v>356</v>
      </c>
      <c r="C257" t="s">
        <v>368</v>
      </c>
      <c r="D257" t="s">
        <v>367</v>
      </c>
      <c r="E257" t="s">
        <v>366</v>
      </c>
      <c r="F257" s="42" t="s">
        <v>1101</v>
      </c>
      <c r="G257" t="s">
        <v>365</v>
      </c>
      <c r="H257" t="s">
        <v>364</v>
      </c>
      <c r="I257" t="s">
        <v>350</v>
      </c>
      <c r="J257" t="s">
        <v>378</v>
      </c>
      <c r="K257" t="s">
        <v>377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 t="s">
        <v>343</v>
      </c>
      <c r="BB257" t="s">
        <v>343</v>
      </c>
      <c r="BC257" t="s">
        <v>343</v>
      </c>
      <c r="BD257" t="s">
        <v>343</v>
      </c>
      <c r="BE257" t="s">
        <v>343</v>
      </c>
      <c r="BF257" t="s">
        <v>343</v>
      </c>
      <c r="BG257" t="s">
        <v>343</v>
      </c>
      <c r="BH257" t="s">
        <v>343</v>
      </c>
      <c r="BI257" t="s">
        <v>343</v>
      </c>
      <c r="BJ257" t="s">
        <v>343</v>
      </c>
      <c r="BK257" t="s">
        <v>343</v>
      </c>
      <c r="BL257" t="s">
        <v>343</v>
      </c>
      <c r="BM257" t="s">
        <v>343</v>
      </c>
      <c r="BN257" t="s">
        <v>343</v>
      </c>
      <c r="BO257" t="s">
        <v>343</v>
      </c>
      <c r="BP257" t="s">
        <v>343</v>
      </c>
      <c r="BQ257" t="s">
        <v>455</v>
      </c>
      <c r="BR257" t="s">
        <v>343</v>
      </c>
      <c r="BS257" t="s">
        <v>343</v>
      </c>
      <c r="BT257" t="s">
        <v>411</v>
      </c>
      <c r="BU257">
        <v>53.704000000000001</v>
      </c>
      <c r="BV257">
        <v>0.30514881799999999</v>
      </c>
      <c r="BW257">
        <v>0.59737760900000003</v>
      </c>
      <c r="BX257">
        <v>1</v>
      </c>
      <c r="BY257">
        <v>5</v>
      </c>
      <c r="BZ257">
        <v>90</v>
      </c>
      <c r="CA257">
        <v>1</v>
      </c>
      <c r="CB257">
        <v>2</v>
      </c>
      <c r="CC257">
        <v>3</v>
      </c>
      <c r="CD257">
        <v>0.46</v>
      </c>
      <c r="CE257">
        <v>2</v>
      </c>
      <c r="CF257">
        <v>299</v>
      </c>
      <c r="CG257">
        <v>0.89632107000000005</v>
      </c>
      <c r="CH257">
        <v>58</v>
      </c>
      <c r="CI257">
        <v>58</v>
      </c>
      <c r="CJ257" t="s">
        <v>1003</v>
      </c>
      <c r="CK257" t="s">
        <v>1021</v>
      </c>
      <c r="CL257" t="s">
        <v>1026</v>
      </c>
      <c r="CM257" t="s">
        <v>1027</v>
      </c>
      <c r="CN257" t="s">
        <v>1026</v>
      </c>
      <c r="CO257" t="s">
        <v>1026</v>
      </c>
      <c r="CP257" t="s">
        <v>1025</v>
      </c>
      <c r="CQ257" t="s">
        <v>1025</v>
      </c>
      <c r="CR257" t="s">
        <v>1022</v>
      </c>
      <c r="CS257" t="s">
        <v>1022</v>
      </c>
      <c r="CT257" t="s">
        <v>997</v>
      </c>
      <c r="CU257" t="s">
        <v>997</v>
      </c>
      <c r="CV257" t="s">
        <v>1009</v>
      </c>
      <c r="CW257" t="s">
        <v>1008</v>
      </c>
      <c r="CX257" t="s">
        <v>1004</v>
      </c>
      <c r="CY257" t="s">
        <v>993</v>
      </c>
      <c r="CZ257" t="s">
        <v>992</v>
      </c>
      <c r="DA257">
        <v>2433</v>
      </c>
      <c r="DB257">
        <v>2386</v>
      </c>
      <c r="DC257">
        <v>0</v>
      </c>
      <c r="DD257" t="s">
        <v>1004</v>
      </c>
      <c r="DE257" s="47">
        <v>5.3691274999999997E-2</v>
      </c>
      <c r="DF257" s="47">
        <v>0.83221476500000002</v>
      </c>
      <c r="DG257" s="47">
        <v>0.99199999999999999</v>
      </c>
      <c r="DH257" t="s">
        <v>1126</v>
      </c>
    </row>
    <row r="258" spans="1:112" x14ac:dyDescent="0.25">
      <c r="A258" t="s">
        <v>515</v>
      </c>
      <c r="B258" t="s">
        <v>356</v>
      </c>
      <c r="C258" t="s">
        <v>388</v>
      </c>
      <c r="D258" t="s">
        <v>354</v>
      </c>
      <c r="E258" t="s">
        <v>353</v>
      </c>
      <c r="F258" s="42" t="s">
        <v>1102</v>
      </c>
      <c r="G258" t="s">
        <v>176</v>
      </c>
      <c r="H258" t="s">
        <v>351</v>
      </c>
      <c r="I258" t="s">
        <v>350</v>
      </c>
      <c r="J258" t="s">
        <v>349</v>
      </c>
      <c r="K258" t="s">
        <v>386</v>
      </c>
      <c r="L258">
        <v>1</v>
      </c>
      <c r="M258">
        <v>0</v>
      </c>
      <c r="N258">
        <v>1</v>
      </c>
      <c r="O258">
        <v>1</v>
      </c>
      <c r="P258">
        <v>0</v>
      </c>
      <c r="Q258">
        <v>1</v>
      </c>
      <c r="R258">
        <v>1</v>
      </c>
      <c r="S258">
        <v>1</v>
      </c>
      <c r="T258">
        <v>1</v>
      </c>
      <c r="U258">
        <v>-1</v>
      </c>
      <c r="V258">
        <v>0</v>
      </c>
      <c r="W258">
        <v>0</v>
      </c>
      <c r="X258">
        <v>0</v>
      </c>
      <c r="Y258">
        <v>2</v>
      </c>
      <c r="Z258">
        <v>1</v>
      </c>
      <c r="AA258">
        <v>-1</v>
      </c>
      <c r="AB258">
        <v>-1</v>
      </c>
      <c r="AC258">
        <v>0</v>
      </c>
      <c r="AD258">
        <v>-1</v>
      </c>
      <c r="AE258">
        <v>0</v>
      </c>
      <c r="AF258">
        <v>0</v>
      </c>
      <c r="AG258">
        <v>0</v>
      </c>
      <c r="AH258">
        <v>0</v>
      </c>
      <c r="AI258">
        <v>2</v>
      </c>
      <c r="AJ258">
        <v>0</v>
      </c>
      <c r="AK258">
        <v>0</v>
      </c>
      <c r="AL258">
        <v>0</v>
      </c>
      <c r="AM258">
        <v>0</v>
      </c>
      <c r="AN258">
        <v>-1</v>
      </c>
      <c r="AO258">
        <v>-1</v>
      </c>
      <c r="AP258">
        <v>-1</v>
      </c>
      <c r="AQ258">
        <v>0</v>
      </c>
      <c r="AR258">
        <v>0</v>
      </c>
      <c r="AS258">
        <v>1</v>
      </c>
      <c r="AT258">
        <v>-1</v>
      </c>
      <c r="AU258">
        <v>-1</v>
      </c>
      <c r="AV258">
        <v>0</v>
      </c>
      <c r="AW258">
        <v>1</v>
      </c>
      <c r="AX258">
        <v>1</v>
      </c>
      <c r="AY258">
        <v>0</v>
      </c>
      <c r="AZ258">
        <v>0</v>
      </c>
      <c r="BA258" t="s">
        <v>343</v>
      </c>
      <c r="BB258" t="s">
        <v>343</v>
      </c>
      <c r="BC258" t="s">
        <v>428</v>
      </c>
      <c r="BD258" t="s">
        <v>343</v>
      </c>
      <c r="BE258" t="s">
        <v>343</v>
      </c>
      <c r="BF258" t="s">
        <v>343</v>
      </c>
      <c r="BG258" t="s">
        <v>343</v>
      </c>
      <c r="BH258" t="s">
        <v>343</v>
      </c>
      <c r="BI258" t="s">
        <v>343</v>
      </c>
      <c r="BJ258" t="s">
        <v>343</v>
      </c>
      <c r="BK258" t="s">
        <v>343</v>
      </c>
      <c r="BL258" t="s">
        <v>343</v>
      </c>
      <c r="BM258" t="s">
        <v>343</v>
      </c>
      <c r="BN258" t="s">
        <v>343</v>
      </c>
      <c r="BO258" t="s">
        <v>343</v>
      </c>
      <c r="BP258" t="s">
        <v>343</v>
      </c>
      <c r="BQ258" t="s">
        <v>343</v>
      </c>
      <c r="BR258" t="s">
        <v>343</v>
      </c>
      <c r="BS258" t="s">
        <v>343</v>
      </c>
      <c r="BT258" t="s">
        <v>176</v>
      </c>
      <c r="BU258" t="s">
        <v>176</v>
      </c>
      <c r="BV258">
        <v>0.18559104500000001</v>
      </c>
      <c r="BW258">
        <v>1.227668626</v>
      </c>
      <c r="BX258">
        <v>2</v>
      </c>
      <c r="BY258">
        <v>10</v>
      </c>
      <c r="BZ258">
        <v>90</v>
      </c>
      <c r="CA258">
        <v>2</v>
      </c>
      <c r="CB258">
        <v>2</v>
      </c>
      <c r="CC258">
        <v>4</v>
      </c>
      <c r="CD258">
        <v>0.28999999999999998</v>
      </c>
      <c r="CE258">
        <v>4.3899999999999997</v>
      </c>
      <c r="CF258">
        <v>102</v>
      </c>
      <c r="CG258">
        <v>0.56862745100000001</v>
      </c>
      <c r="CH258">
        <v>57</v>
      </c>
      <c r="CI258">
        <v>58</v>
      </c>
      <c r="CJ258" t="s">
        <v>1003</v>
      </c>
      <c r="CK258" t="s">
        <v>1001</v>
      </c>
      <c r="CL258" t="s">
        <v>1056</v>
      </c>
      <c r="CM258" t="s">
        <v>1056</v>
      </c>
      <c r="CN258">
        <v>4.3899999999999997</v>
      </c>
      <c r="CO258" t="s">
        <v>1001</v>
      </c>
      <c r="CP258" t="s">
        <v>1000</v>
      </c>
      <c r="CQ258" t="s">
        <v>999</v>
      </c>
      <c r="CR258" t="s">
        <v>1010</v>
      </c>
      <c r="CS258" t="s">
        <v>1010</v>
      </c>
      <c r="CT258" t="s">
        <v>997</v>
      </c>
      <c r="CU258" t="s">
        <v>997</v>
      </c>
      <c r="CV258" t="s">
        <v>1008</v>
      </c>
      <c r="CW258" t="s">
        <v>1008</v>
      </c>
      <c r="CX258" t="s">
        <v>994</v>
      </c>
      <c r="CY258" t="s">
        <v>993</v>
      </c>
      <c r="CZ258" t="s">
        <v>992</v>
      </c>
      <c r="DA258">
        <v>485</v>
      </c>
      <c r="DB258">
        <v>362</v>
      </c>
      <c r="DC258">
        <v>0</v>
      </c>
      <c r="DD258" t="s">
        <v>994</v>
      </c>
      <c r="DE258" s="47">
        <v>0</v>
      </c>
      <c r="DF258" s="47">
        <v>0.38775510200000002</v>
      </c>
      <c r="DG258" s="47">
        <v>0.79166666699999999</v>
      </c>
      <c r="DH258" t="s">
        <v>1129</v>
      </c>
    </row>
    <row r="259" spans="1:112" x14ac:dyDescent="0.25">
      <c r="A259" t="s">
        <v>514</v>
      </c>
      <c r="B259" t="s">
        <v>356</v>
      </c>
      <c r="C259" t="s">
        <v>176</v>
      </c>
      <c r="D259" t="s">
        <v>367</v>
      </c>
      <c r="E259" t="s">
        <v>418</v>
      </c>
      <c r="F259" s="42" t="s">
        <v>1101</v>
      </c>
      <c r="G259" t="s">
        <v>380</v>
      </c>
      <c r="H259" t="s">
        <v>359</v>
      </c>
      <c r="I259" t="s">
        <v>363</v>
      </c>
      <c r="J259" t="s">
        <v>362</v>
      </c>
      <c r="K259" t="s">
        <v>361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-2</v>
      </c>
      <c r="AB259">
        <v>-2</v>
      </c>
      <c r="AC259">
        <v>0</v>
      </c>
      <c r="AD259">
        <v>1</v>
      </c>
      <c r="AE259">
        <v>0</v>
      </c>
      <c r="AF259">
        <v>1</v>
      </c>
      <c r="AG259">
        <v>0</v>
      </c>
      <c r="AH259">
        <v>1</v>
      </c>
      <c r="AI259">
        <v>0</v>
      </c>
      <c r="AJ259">
        <v>1</v>
      </c>
      <c r="AK259">
        <v>1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1</v>
      </c>
      <c r="AU259">
        <v>0</v>
      </c>
      <c r="AV259">
        <v>0</v>
      </c>
      <c r="AW259">
        <v>0</v>
      </c>
      <c r="AX259">
        <v>0</v>
      </c>
      <c r="AY259">
        <v>1</v>
      </c>
      <c r="AZ259">
        <v>0</v>
      </c>
      <c r="BA259" t="s">
        <v>343</v>
      </c>
      <c r="BB259" t="s">
        <v>346</v>
      </c>
      <c r="BC259" t="s">
        <v>430</v>
      </c>
      <c r="BD259" t="s">
        <v>343</v>
      </c>
      <c r="BE259" t="s">
        <v>343</v>
      </c>
      <c r="BF259" t="s">
        <v>343</v>
      </c>
      <c r="BG259" t="s">
        <v>343</v>
      </c>
      <c r="BH259" t="s">
        <v>343</v>
      </c>
      <c r="BI259" t="s">
        <v>343</v>
      </c>
      <c r="BJ259" t="s">
        <v>343</v>
      </c>
      <c r="BK259" t="s">
        <v>343</v>
      </c>
      <c r="BL259" t="s">
        <v>343</v>
      </c>
      <c r="BM259" t="s">
        <v>343</v>
      </c>
      <c r="BN259" t="s">
        <v>343</v>
      </c>
      <c r="BO259" t="s">
        <v>343</v>
      </c>
      <c r="BP259" t="s">
        <v>343</v>
      </c>
      <c r="BQ259" t="s">
        <v>343</v>
      </c>
      <c r="BR259" t="s">
        <v>343</v>
      </c>
      <c r="BS259" t="s">
        <v>343</v>
      </c>
      <c r="BT259" t="s">
        <v>392</v>
      </c>
      <c r="BU259">
        <v>13.664099999999999</v>
      </c>
      <c r="BV259">
        <v>-0.86185585600000003</v>
      </c>
      <c r="BW259">
        <v>-0.355225654</v>
      </c>
      <c r="BX259">
        <v>0</v>
      </c>
      <c r="BY259">
        <v>40</v>
      </c>
      <c r="BZ259">
        <v>50</v>
      </c>
      <c r="CA259">
        <v>3</v>
      </c>
      <c r="CB259">
        <v>1</v>
      </c>
      <c r="CC259">
        <v>4</v>
      </c>
      <c r="CD259">
        <v>0.74</v>
      </c>
      <c r="CE259">
        <v>2.27</v>
      </c>
      <c r="CF259">
        <v>477</v>
      </c>
      <c r="CG259">
        <v>0.91194968600000004</v>
      </c>
      <c r="CH259">
        <v>50</v>
      </c>
      <c r="CI259">
        <v>54</v>
      </c>
      <c r="CJ259" t="s">
        <v>1003</v>
      </c>
      <c r="CK259" t="s">
        <v>1001</v>
      </c>
      <c r="CL259" t="s">
        <v>1005</v>
      </c>
      <c r="CM259" t="s">
        <v>1005</v>
      </c>
      <c r="CN259">
        <v>1.97</v>
      </c>
      <c r="CO259" t="s">
        <v>1021</v>
      </c>
      <c r="CP259" t="s">
        <v>1042</v>
      </c>
      <c r="CQ259" t="s">
        <v>1012</v>
      </c>
      <c r="CR259" t="s">
        <v>998</v>
      </c>
      <c r="CS259" t="s">
        <v>998</v>
      </c>
      <c r="CT259" t="s">
        <v>997</v>
      </c>
      <c r="CU259" t="s">
        <v>997</v>
      </c>
      <c r="CV259" t="s">
        <v>1041</v>
      </c>
      <c r="CW259" t="s">
        <v>1040</v>
      </c>
      <c r="CX259" t="s">
        <v>1034</v>
      </c>
      <c r="CY259" t="s">
        <v>1059</v>
      </c>
      <c r="CZ259" t="s">
        <v>1007</v>
      </c>
      <c r="DA259">
        <v>1339</v>
      </c>
      <c r="DB259">
        <v>365</v>
      </c>
      <c r="DC259">
        <v>1</v>
      </c>
      <c r="DD259" t="s">
        <v>1034</v>
      </c>
      <c r="DE259" s="47">
        <v>6.3909774000000003E-2</v>
      </c>
      <c r="DF259" s="47">
        <v>0.78947368399999995</v>
      </c>
      <c r="DG259" s="47">
        <v>0.99056603799999998</v>
      </c>
      <c r="DH259" t="s">
        <v>1126</v>
      </c>
    </row>
    <row r="260" spans="1:112" x14ac:dyDescent="0.25">
      <c r="A260" t="s">
        <v>513</v>
      </c>
      <c r="B260" t="s">
        <v>356</v>
      </c>
      <c r="C260" t="s">
        <v>355</v>
      </c>
      <c r="D260" t="s">
        <v>367</v>
      </c>
      <c r="E260" t="s">
        <v>418</v>
      </c>
      <c r="F260" s="42" t="s">
        <v>1102</v>
      </c>
      <c r="G260" t="s">
        <v>352</v>
      </c>
      <c r="H260" t="s">
        <v>351</v>
      </c>
      <c r="I260" t="s">
        <v>350</v>
      </c>
      <c r="J260" t="s">
        <v>378</v>
      </c>
      <c r="K260" t="s">
        <v>361</v>
      </c>
      <c r="L260">
        <v>0</v>
      </c>
      <c r="M260">
        <v>0</v>
      </c>
      <c r="N260">
        <v>1</v>
      </c>
      <c r="O260">
        <v>1</v>
      </c>
      <c r="P260">
        <v>-1</v>
      </c>
      <c r="Q260">
        <v>1</v>
      </c>
      <c r="R260">
        <v>1</v>
      </c>
      <c r="S260">
        <v>1</v>
      </c>
      <c r="T260">
        <v>1</v>
      </c>
      <c r="U260">
        <v>0</v>
      </c>
      <c r="V260">
        <v>0</v>
      </c>
      <c r="W260">
        <v>0</v>
      </c>
      <c r="X260">
        <v>1</v>
      </c>
      <c r="Y260">
        <v>0</v>
      </c>
      <c r="Z260">
        <v>1</v>
      </c>
      <c r="AA260">
        <v>-2</v>
      </c>
      <c r="AB260">
        <v>0</v>
      </c>
      <c r="AC260">
        <v>1</v>
      </c>
      <c r="AD260">
        <v>1</v>
      </c>
      <c r="AE260">
        <v>0</v>
      </c>
      <c r="AF260">
        <v>-1</v>
      </c>
      <c r="AG260">
        <v>0</v>
      </c>
      <c r="AH260">
        <v>-1</v>
      </c>
      <c r="AI260">
        <v>1</v>
      </c>
      <c r="AJ260">
        <v>0</v>
      </c>
      <c r="AK260">
        <v>-2</v>
      </c>
      <c r="AL260">
        <v>-1</v>
      </c>
      <c r="AM260">
        <v>-1</v>
      </c>
      <c r="AN260">
        <v>0</v>
      </c>
      <c r="AO260">
        <v>-1</v>
      </c>
      <c r="AP260">
        <v>-1</v>
      </c>
      <c r="AQ260">
        <v>-1</v>
      </c>
      <c r="AR260">
        <v>0</v>
      </c>
      <c r="AS260">
        <v>1</v>
      </c>
      <c r="AT260">
        <v>1</v>
      </c>
      <c r="AU260">
        <v>-1</v>
      </c>
      <c r="AV260">
        <v>-1</v>
      </c>
      <c r="AW260">
        <v>1</v>
      </c>
      <c r="AX260">
        <v>-1</v>
      </c>
      <c r="AY260">
        <v>1</v>
      </c>
      <c r="AZ260">
        <v>1</v>
      </c>
      <c r="BA260" t="s">
        <v>343</v>
      </c>
      <c r="BB260" t="s">
        <v>399</v>
      </c>
      <c r="BC260" t="s">
        <v>343</v>
      </c>
      <c r="BD260" t="s">
        <v>343</v>
      </c>
      <c r="BE260" t="s">
        <v>343</v>
      </c>
      <c r="BF260" t="s">
        <v>343</v>
      </c>
      <c r="BG260" t="s">
        <v>343</v>
      </c>
      <c r="BH260" t="s">
        <v>343</v>
      </c>
      <c r="BI260" t="s">
        <v>343</v>
      </c>
      <c r="BJ260" t="s">
        <v>343</v>
      </c>
      <c r="BK260" t="s">
        <v>343</v>
      </c>
      <c r="BL260" t="s">
        <v>343</v>
      </c>
      <c r="BM260" t="s">
        <v>343</v>
      </c>
      <c r="BN260" t="s">
        <v>343</v>
      </c>
      <c r="BO260" t="s">
        <v>343</v>
      </c>
      <c r="BP260" t="s">
        <v>343</v>
      </c>
      <c r="BQ260" t="s">
        <v>343</v>
      </c>
      <c r="BR260" t="s">
        <v>343</v>
      </c>
      <c r="BS260" t="s">
        <v>343</v>
      </c>
      <c r="BT260" t="s">
        <v>176</v>
      </c>
      <c r="BU260">
        <v>12.0794</v>
      </c>
      <c r="BV260">
        <v>-0.305820131</v>
      </c>
      <c r="BW260">
        <v>-0.16790160100000001</v>
      </c>
      <c r="BX260">
        <v>1</v>
      </c>
      <c r="BY260">
        <v>1</v>
      </c>
      <c r="BZ260">
        <v>90</v>
      </c>
      <c r="CA260">
        <v>1</v>
      </c>
      <c r="CB260">
        <v>1</v>
      </c>
      <c r="CC260">
        <v>2</v>
      </c>
      <c r="CD260">
        <v>0.73</v>
      </c>
      <c r="CE260">
        <v>2.88</v>
      </c>
      <c r="CF260">
        <v>145</v>
      </c>
      <c r="CG260">
        <v>0.68275862099999995</v>
      </c>
      <c r="CH260">
        <v>57</v>
      </c>
      <c r="CI260">
        <v>59</v>
      </c>
      <c r="CJ260" t="s">
        <v>1006</v>
      </c>
      <c r="CK260" t="s">
        <v>1001</v>
      </c>
      <c r="CL260" t="s">
        <v>1005</v>
      </c>
      <c r="CM260" t="s">
        <v>1005</v>
      </c>
      <c r="CN260">
        <v>1</v>
      </c>
      <c r="CO260" t="s">
        <v>1021</v>
      </c>
      <c r="CP260" t="s">
        <v>1053</v>
      </c>
      <c r="CQ260" t="s">
        <v>1032</v>
      </c>
      <c r="CR260" t="s">
        <v>1022</v>
      </c>
      <c r="CS260" t="s">
        <v>1022</v>
      </c>
      <c r="CT260" t="s">
        <v>997</v>
      </c>
      <c r="CU260" t="s">
        <v>997</v>
      </c>
      <c r="CV260" t="s">
        <v>1009</v>
      </c>
      <c r="CW260" t="s">
        <v>1008</v>
      </c>
      <c r="CX260" t="s">
        <v>1034</v>
      </c>
      <c r="CY260" t="s">
        <v>1058</v>
      </c>
      <c r="CZ260" t="s">
        <v>1007</v>
      </c>
      <c r="DA260">
        <v>710</v>
      </c>
      <c r="DB260">
        <v>57</v>
      </c>
      <c r="DC260">
        <v>1</v>
      </c>
      <c r="DD260" t="s">
        <v>1034</v>
      </c>
      <c r="DE260" s="47">
        <v>1.4285714E-2</v>
      </c>
      <c r="DF260" s="47">
        <v>0.52857142899999998</v>
      </c>
      <c r="DG260" s="47">
        <v>0.86046511599999997</v>
      </c>
      <c r="DH260" t="s">
        <v>1129</v>
      </c>
    </row>
    <row r="261" spans="1:112" x14ac:dyDescent="0.25">
      <c r="A261" t="s">
        <v>512</v>
      </c>
      <c r="B261" t="s">
        <v>356</v>
      </c>
      <c r="C261" t="s">
        <v>388</v>
      </c>
      <c r="D261" t="s">
        <v>367</v>
      </c>
      <c r="E261" t="s">
        <v>176</v>
      </c>
      <c r="F261" s="42" t="s">
        <v>1101</v>
      </c>
      <c r="G261" t="s">
        <v>352</v>
      </c>
      <c r="H261" t="s">
        <v>359</v>
      </c>
      <c r="I261" t="s">
        <v>387</v>
      </c>
      <c r="J261" t="s">
        <v>362</v>
      </c>
      <c r="K261" t="s">
        <v>377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-1</v>
      </c>
      <c r="V261">
        <v>2</v>
      </c>
      <c r="W261">
        <v>2</v>
      </c>
      <c r="X261">
        <v>-1</v>
      </c>
      <c r="Y261">
        <v>0</v>
      </c>
      <c r="Z261">
        <v>0</v>
      </c>
      <c r="AA261">
        <v>-2</v>
      </c>
      <c r="AB261">
        <v>-1</v>
      </c>
      <c r="AC261">
        <v>-1</v>
      </c>
      <c r="AD261">
        <v>0</v>
      </c>
      <c r="AE261">
        <v>-1</v>
      </c>
      <c r="AF261">
        <v>0</v>
      </c>
      <c r="AG261">
        <v>0</v>
      </c>
      <c r="AH261">
        <v>-1</v>
      </c>
      <c r="AI261">
        <v>0</v>
      </c>
      <c r="AJ261">
        <v>-1</v>
      </c>
      <c r="AK261">
        <v>0</v>
      </c>
      <c r="AL261">
        <v>0</v>
      </c>
      <c r="AM261">
        <v>-1</v>
      </c>
      <c r="AN261">
        <v>0</v>
      </c>
      <c r="AO261">
        <v>0</v>
      </c>
      <c r="AP261">
        <v>0</v>
      </c>
      <c r="AQ261">
        <v>-1</v>
      </c>
      <c r="AR261">
        <v>0</v>
      </c>
      <c r="AS261">
        <v>0</v>
      </c>
      <c r="AT261">
        <v>0</v>
      </c>
      <c r="AU261">
        <v>-1</v>
      </c>
      <c r="AV261">
        <v>-1</v>
      </c>
      <c r="AW261">
        <v>0</v>
      </c>
      <c r="AX261">
        <v>0</v>
      </c>
      <c r="AY261">
        <v>0</v>
      </c>
      <c r="AZ261">
        <v>0</v>
      </c>
      <c r="BA261" t="s">
        <v>343</v>
      </c>
      <c r="BB261" t="s">
        <v>343</v>
      </c>
      <c r="BC261" t="s">
        <v>385</v>
      </c>
      <c r="BD261" t="s">
        <v>343</v>
      </c>
      <c r="BE261" t="s">
        <v>343</v>
      </c>
      <c r="BF261" t="s">
        <v>343</v>
      </c>
      <c r="BG261" t="s">
        <v>343</v>
      </c>
      <c r="BH261" t="s">
        <v>343</v>
      </c>
      <c r="BI261" t="s">
        <v>343</v>
      </c>
      <c r="BJ261" t="s">
        <v>343</v>
      </c>
      <c r="BK261" t="s">
        <v>343</v>
      </c>
      <c r="BL261" t="s">
        <v>343</v>
      </c>
      <c r="BM261" t="s">
        <v>343</v>
      </c>
      <c r="BN261" t="s">
        <v>343</v>
      </c>
      <c r="BO261" t="s">
        <v>343</v>
      </c>
      <c r="BP261" t="s">
        <v>511</v>
      </c>
      <c r="BQ261" t="s">
        <v>343</v>
      </c>
      <c r="BR261" t="s">
        <v>343</v>
      </c>
      <c r="BS261" t="s">
        <v>343</v>
      </c>
      <c r="BT261" t="s">
        <v>176</v>
      </c>
      <c r="BU261">
        <v>9.8596000000000004</v>
      </c>
      <c r="BV261">
        <v>-0.48978191599999998</v>
      </c>
      <c r="BW261">
        <v>-0.87119486899999998</v>
      </c>
      <c r="BX261">
        <v>1</v>
      </c>
      <c r="BY261">
        <v>5</v>
      </c>
      <c r="BZ261">
        <v>90</v>
      </c>
      <c r="CA261">
        <v>0</v>
      </c>
      <c r="CB261">
        <v>0</v>
      </c>
      <c r="CC261">
        <v>0</v>
      </c>
      <c r="CD261">
        <v>0.98</v>
      </c>
      <c r="CE261">
        <v>1.75</v>
      </c>
      <c r="CF261">
        <v>182</v>
      </c>
      <c r="CG261">
        <v>0.80219780200000002</v>
      </c>
      <c r="CH261" t="s">
        <v>176</v>
      </c>
      <c r="CI261" t="s">
        <v>176</v>
      </c>
      <c r="CJ261" t="s">
        <v>176</v>
      </c>
      <c r="CK261" t="s">
        <v>176</v>
      </c>
      <c r="CL261" t="s">
        <v>176</v>
      </c>
      <c r="CM261" t="s">
        <v>176</v>
      </c>
      <c r="CN261" t="s">
        <v>176</v>
      </c>
      <c r="CO261" t="s">
        <v>176</v>
      </c>
      <c r="CP261" t="s">
        <v>176</v>
      </c>
      <c r="CQ261" t="s">
        <v>176</v>
      </c>
      <c r="CR261" t="s">
        <v>176</v>
      </c>
      <c r="CS261" t="s">
        <v>176</v>
      </c>
      <c r="CT261" t="s">
        <v>176</v>
      </c>
      <c r="CU261" t="s">
        <v>176</v>
      </c>
      <c r="CV261" t="s">
        <v>176</v>
      </c>
      <c r="CW261" t="s">
        <v>176</v>
      </c>
      <c r="CX261" t="s">
        <v>176</v>
      </c>
      <c r="CY261" t="s">
        <v>176</v>
      </c>
      <c r="CZ261" t="s">
        <v>176</v>
      </c>
      <c r="DA261" t="s">
        <v>176</v>
      </c>
      <c r="DB261" t="s">
        <v>176</v>
      </c>
      <c r="DC261" t="s">
        <v>176</v>
      </c>
      <c r="DD261" t="s">
        <v>176</v>
      </c>
      <c r="DE261" s="47">
        <v>0</v>
      </c>
      <c r="DF261" s="47">
        <v>0.715909091</v>
      </c>
      <c r="DG261" s="47">
        <v>0.984375</v>
      </c>
      <c r="DH261" t="s">
        <v>1129</v>
      </c>
    </row>
    <row r="262" spans="1:112" x14ac:dyDescent="0.25">
      <c r="A262" t="s">
        <v>510</v>
      </c>
      <c r="B262" t="s">
        <v>509</v>
      </c>
      <c r="C262" t="s">
        <v>176</v>
      </c>
      <c r="D262" t="s">
        <v>354</v>
      </c>
      <c r="E262" t="s">
        <v>176</v>
      </c>
      <c r="F262" s="42" t="s">
        <v>1101</v>
      </c>
      <c r="G262" t="s">
        <v>176</v>
      </c>
      <c r="H262" t="s">
        <v>364</v>
      </c>
      <c r="I262" t="s">
        <v>176</v>
      </c>
      <c r="J262" t="s">
        <v>176</v>
      </c>
      <c r="K262" t="s">
        <v>176</v>
      </c>
      <c r="L262">
        <v>0</v>
      </c>
      <c r="M262">
        <v>0</v>
      </c>
      <c r="N262" t="s">
        <v>176</v>
      </c>
      <c r="O262" t="s">
        <v>176</v>
      </c>
      <c r="P262" t="s">
        <v>176</v>
      </c>
      <c r="Q262" t="s">
        <v>176</v>
      </c>
      <c r="R262" t="s">
        <v>176</v>
      </c>
      <c r="S262" t="s">
        <v>176</v>
      </c>
      <c r="T262" t="s">
        <v>176</v>
      </c>
      <c r="U262" t="s">
        <v>176</v>
      </c>
      <c r="V262" t="s">
        <v>176</v>
      </c>
      <c r="W262" t="s">
        <v>176</v>
      </c>
      <c r="X262" t="s">
        <v>176</v>
      </c>
      <c r="Y262" t="s">
        <v>176</v>
      </c>
      <c r="Z262" t="s">
        <v>176</v>
      </c>
      <c r="AA262" t="s">
        <v>176</v>
      </c>
      <c r="AB262" t="s">
        <v>176</v>
      </c>
      <c r="AC262" t="s">
        <v>176</v>
      </c>
      <c r="AD262" t="s">
        <v>176</v>
      </c>
      <c r="AE262" t="s">
        <v>176</v>
      </c>
      <c r="AF262" t="s">
        <v>176</v>
      </c>
      <c r="AG262" t="s">
        <v>176</v>
      </c>
      <c r="AH262" t="s">
        <v>176</v>
      </c>
      <c r="AI262" t="s">
        <v>176</v>
      </c>
      <c r="AJ262" t="s">
        <v>176</v>
      </c>
      <c r="AK262" t="s">
        <v>176</v>
      </c>
      <c r="AL262" t="s">
        <v>176</v>
      </c>
      <c r="AM262" t="s">
        <v>176</v>
      </c>
      <c r="AN262" t="s">
        <v>176</v>
      </c>
      <c r="AO262" t="s">
        <v>176</v>
      </c>
      <c r="AP262" t="s">
        <v>176</v>
      </c>
      <c r="AQ262" t="s">
        <v>176</v>
      </c>
      <c r="AR262" t="s">
        <v>176</v>
      </c>
      <c r="AS262" t="s">
        <v>176</v>
      </c>
      <c r="AT262" t="s">
        <v>176</v>
      </c>
      <c r="AU262" t="s">
        <v>176</v>
      </c>
      <c r="AV262" t="s">
        <v>176</v>
      </c>
      <c r="AW262" t="s">
        <v>176</v>
      </c>
      <c r="AX262" t="s">
        <v>176</v>
      </c>
      <c r="AY262" t="s">
        <v>176</v>
      </c>
      <c r="AZ262" t="s">
        <v>176</v>
      </c>
      <c r="BA262" t="s">
        <v>343</v>
      </c>
      <c r="BB262" t="s">
        <v>343</v>
      </c>
      <c r="BC262" t="s">
        <v>343</v>
      </c>
      <c r="BD262" t="s">
        <v>343</v>
      </c>
      <c r="BE262" t="s">
        <v>343</v>
      </c>
      <c r="BF262" t="s">
        <v>343</v>
      </c>
      <c r="BG262" t="s">
        <v>343</v>
      </c>
      <c r="BH262" t="s">
        <v>343</v>
      </c>
      <c r="BI262" t="s">
        <v>507</v>
      </c>
      <c r="BJ262" t="s">
        <v>343</v>
      </c>
      <c r="BK262" t="s">
        <v>343</v>
      </c>
      <c r="BL262" t="s">
        <v>343</v>
      </c>
      <c r="BM262" t="s">
        <v>343</v>
      </c>
      <c r="BN262" t="s">
        <v>343</v>
      </c>
      <c r="BO262" t="s">
        <v>343</v>
      </c>
      <c r="BP262" t="s">
        <v>343</v>
      </c>
      <c r="BQ262" t="s">
        <v>343</v>
      </c>
      <c r="BR262" t="s">
        <v>343</v>
      </c>
      <c r="BS262" t="s">
        <v>343</v>
      </c>
      <c r="BT262" t="s">
        <v>411</v>
      </c>
      <c r="BU262">
        <v>2.1551999999999998</v>
      </c>
      <c r="BV262">
        <v>-0.41061726100000001</v>
      </c>
      <c r="BW262">
        <v>-0.53923522599999996</v>
      </c>
      <c r="BX262">
        <v>3</v>
      </c>
      <c r="BY262">
        <v>0</v>
      </c>
      <c r="BZ262">
        <v>80</v>
      </c>
      <c r="CA262">
        <v>3</v>
      </c>
      <c r="CB262">
        <v>3</v>
      </c>
      <c r="CC262">
        <v>6</v>
      </c>
      <c r="CD262">
        <v>0.57999999999999996</v>
      </c>
      <c r="CE262">
        <v>2.2000000000000002</v>
      </c>
      <c r="CF262">
        <v>46</v>
      </c>
      <c r="CG262">
        <v>0.76086956500000003</v>
      </c>
      <c r="CH262" t="s">
        <v>176</v>
      </c>
      <c r="CI262" t="s">
        <v>176</v>
      </c>
      <c r="CJ262" t="s">
        <v>176</v>
      </c>
      <c r="CK262" t="s">
        <v>176</v>
      </c>
      <c r="CL262" t="s">
        <v>176</v>
      </c>
      <c r="CM262" t="s">
        <v>176</v>
      </c>
      <c r="CN262" t="s">
        <v>176</v>
      </c>
      <c r="CO262" t="s">
        <v>176</v>
      </c>
      <c r="CP262" t="s">
        <v>176</v>
      </c>
      <c r="CQ262" t="s">
        <v>176</v>
      </c>
      <c r="CR262" t="s">
        <v>176</v>
      </c>
      <c r="CS262" t="s">
        <v>176</v>
      </c>
      <c r="CT262" t="s">
        <v>176</v>
      </c>
      <c r="CU262" t="s">
        <v>176</v>
      </c>
      <c r="CV262" t="s">
        <v>176</v>
      </c>
      <c r="CW262" t="s">
        <v>176</v>
      </c>
      <c r="CX262" t="s">
        <v>176</v>
      </c>
      <c r="CY262" t="s">
        <v>176</v>
      </c>
      <c r="CZ262" t="s">
        <v>176</v>
      </c>
      <c r="DA262" t="s">
        <v>176</v>
      </c>
      <c r="DB262" t="s">
        <v>176</v>
      </c>
      <c r="DC262" t="s">
        <v>176</v>
      </c>
      <c r="DD262" t="s">
        <v>176</v>
      </c>
      <c r="DE262" s="47">
        <v>7.6923077000000006E-2</v>
      </c>
      <c r="DF262" s="47">
        <v>0.5</v>
      </c>
      <c r="DG262" s="47">
        <v>0.72222222199999997</v>
      </c>
      <c r="DH262" t="s">
        <v>1126</v>
      </c>
    </row>
    <row r="263" spans="1:112" x14ac:dyDescent="0.25">
      <c r="A263" t="s">
        <v>508</v>
      </c>
      <c r="B263" t="s">
        <v>356</v>
      </c>
      <c r="C263" t="s">
        <v>368</v>
      </c>
      <c r="D263" t="s">
        <v>367</v>
      </c>
      <c r="E263" t="s">
        <v>176</v>
      </c>
      <c r="F263" s="42" t="s">
        <v>1101</v>
      </c>
      <c r="G263" t="s">
        <v>365</v>
      </c>
      <c r="H263" t="s">
        <v>364</v>
      </c>
      <c r="I263" t="s">
        <v>358</v>
      </c>
      <c r="J263" t="s">
        <v>362</v>
      </c>
      <c r="K263" t="s">
        <v>361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2</v>
      </c>
      <c r="Y263">
        <v>1</v>
      </c>
      <c r="Z263">
        <v>0</v>
      </c>
      <c r="AA263">
        <v>1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-1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1</v>
      </c>
      <c r="AU263">
        <v>0</v>
      </c>
      <c r="AV263">
        <v>0</v>
      </c>
      <c r="AW263">
        <v>1</v>
      </c>
      <c r="AX263">
        <v>0</v>
      </c>
      <c r="AY263">
        <v>0</v>
      </c>
      <c r="AZ263">
        <v>0</v>
      </c>
      <c r="BA263" t="s">
        <v>343</v>
      </c>
      <c r="BB263" t="s">
        <v>343</v>
      </c>
      <c r="BC263" t="s">
        <v>343</v>
      </c>
      <c r="BD263" t="s">
        <v>343</v>
      </c>
      <c r="BE263" t="s">
        <v>343</v>
      </c>
      <c r="BF263" t="s">
        <v>343</v>
      </c>
      <c r="BG263" t="s">
        <v>343</v>
      </c>
      <c r="BH263" t="s">
        <v>343</v>
      </c>
      <c r="BI263" t="s">
        <v>507</v>
      </c>
      <c r="BJ263" t="s">
        <v>343</v>
      </c>
      <c r="BK263" t="s">
        <v>343</v>
      </c>
      <c r="BL263" t="s">
        <v>343</v>
      </c>
      <c r="BM263" t="s">
        <v>343</v>
      </c>
      <c r="BN263" t="s">
        <v>343</v>
      </c>
      <c r="BO263" t="s">
        <v>343</v>
      </c>
      <c r="BP263" t="s">
        <v>343</v>
      </c>
      <c r="BQ263" t="s">
        <v>343</v>
      </c>
      <c r="BR263" t="s">
        <v>343</v>
      </c>
      <c r="BS263" t="s">
        <v>343</v>
      </c>
      <c r="BT263" t="s">
        <v>411</v>
      </c>
      <c r="BU263">
        <v>0.3765</v>
      </c>
      <c r="BV263">
        <v>-0.13534090200000001</v>
      </c>
      <c r="BW263">
        <v>-0.51955627400000004</v>
      </c>
      <c r="BX263">
        <v>3</v>
      </c>
      <c r="BY263">
        <v>0</v>
      </c>
      <c r="BZ263">
        <v>95</v>
      </c>
      <c r="CA263">
        <v>3</v>
      </c>
      <c r="CB263">
        <v>3</v>
      </c>
      <c r="CC263">
        <v>6</v>
      </c>
      <c r="CD263">
        <v>0.87</v>
      </c>
      <c r="CE263">
        <v>2.2000000000000002</v>
      </c>
      <c r="CF263">
        <v>41</v>
      </c>
      <c r="CG263">
        <v>0.85365853700000005</v>
      </c>
      <c r="CH263">
        <v>53</v>
      </c>
      <c r="CI263">
        <v>54</v>
      </c>
      <c r="CJ263" t="s">
        <v>1003</v>
      </c>
      <c r="CK263" t="s">
        <v>1001</v>
      </c>
      <c r="CL263" t="s">
        <v>1002</v>
      </c>
      <c r="CM263" t="s">
        <v>1002</v>
      </c>
      <c r="CN263">
        <v>4</v>
      </c>
      <c r="CO263" t="s">
        <v>1001</v>
      </c>
      <c r="CP263" t="s">
        <v>1044</v>
      </c>
      <c r="CQ263" t="s">
        <v>1019</v>
      </c>
      <c r="CR263" t="s">
        <v>1022</v>
      </c>
      <c r="CS263" t="s">
        <v>1022</v>
      </c>
      <c r="CT263" t="s">
        <v>997</v>
      </c>
      <c r="CU263" t="s">
        <v>997</v>
      </c>
      <c r="CV263" t="s">
        <v>1009</v>
      </c>
      <c r="CW263" t="s">
        <v>1008</v>
      </c>
      <c r="CX263" t="s">
        <v>994</v>
      </c>
      <c r="CY263" t="s">
        <v>993</v>
      </c>
      <c r="CZ263" t="s">
        <v>992</v>
      </c>
      <c r="DA263">
        <v>497</v>
      </c>
      <c r="DB263">
        <v>397</v>
      </c>
      <c r="DC263">
        <v>0</v>
      </c>
      <c r="DD263" t="s">
        <v>994</v>
      </c>
      <c r="DE263" s="47">
        <v>7.6923077000000006E-2</v>
      </c>
      <c r="DF263" s="47">
        <v>0.57692307700000001</v>
      </c>
      <c r="DG263" s="47">
        <v>0.75</v>
      </c>
      <c r="DH263" t="s">
        <v>1126</v>
      </c>
    </row>
    <row r="264" spans="1:112" x14ac:dyDescent="0.25">
      <c r="A264" t="s">
        <v>506</v>
      </c>
      <c r="B264" t="s">
        <v>356</v>
      </c>
      <c r="C264" t="s">
        <v>355</v>
      </c>
      <c r="D264" t="s">
        <v>367</v>
      </c>
      <c r="E264" t="s">
        <v>366</v>
      </c>
      <c r="F264" s="42" t="s">
        <v>1101</v>
      </c>
      <c r="G264" t="s">
        <v>365</v>
      </c>
      <c r="H264" t="s">
        <v>359</v>
      </c>
      <c r="I264" t="s">
        <v>363</v>
      </c>
      <c r="J264" t="s">
        <v>349</v>
      </c>
      <c r="K264" t="s">
        <v>402</v>
      </c>
      <c r="L264">
        <v>1</v>
      </c>
      <c r="M264">
        <v>0</v>
      </c>
      <c r="N264">
        <v>0</v>
      </c>
      <c r="O264">
        <v>-1</v>
      </c>
      <c r="P264">
        <v>2</v>
      </c>
      <c r="Q264">
        <v>-1</v>
      </c>
      <c r="R264">
        <v>-1</v>
      </c>
      <c r="S264">
        <v>-1</v>
      </c>
      <c r="T264">
        <v>0</v>
      </c>
      <c r="U264">
        <v>-1</v>
      </c>
      <c r="V264">
        <v>0</v>
      </c>
      <c r="W264">
        <v>0</v>
      </c>
      <c r="X264">
        <v>-1</v>
      </c>
      <c r="Y264">
        <v>1</v>
      </c>
      <c r="Z264">
        <v>-1</v>
      </c>
      <c r="AA264">
        <v>-1</v>
      </c>
      <c r="AB264">
        <v>-1</v>
      </c>
      <c r="AC264">
        <v>-1</v>
      </c>
      <c r="AD264">
        <v>0</v>
      </c>
      <c r="AE264">
        <v>-1</v>
      </c>
      <c r="AF264">
        <v>0</v>
      </c>
      <c r="AG264">
        <v>0</v>
      </c>
      <c r="AH264">
        <v>0</v>
      </c>
      <c r="AI264">
        <v>0</v>
      </c>
      <c r="AJ264">
        <v>-1</v>
      </c>
      <c r="AK264">
        <v>0</v>
      </c>
      <c r="AL264">
        <v>-1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-1</v>
      </c>
      <c r="AS264">
        <v>-1</v>
      </c>
      <c r="AT264">
        <v>0</v>
      </c>
      <c r="AU264">
        <v>0</v>
      </c>
      <c r="AV264">
        <v>0</v>
      </c>
      <c r="AW264">
        <v>0</v>
      </c>
      <c r="AX264">
        <v>-1</v>
      </c>
      <c r="AY264">
        <v>1</v>
      </c>
      <c r="AZ264">
        <v>0</v>
      </c>
      <c r="BA264" t="s">
        <v>343</v>
      </c>
      <c r="BB264" t="s">
        <v>399</v>
      </c>
      <c r="BC264" t="s">
        <v>343</v>
      </c>
      <c r="BD264" t="s">
        <v>343</v>
      </c>
      <c r="BE264" t="s">
        <v>343</v>
      </c>
      <c r="BF264" t="s">
        <v>343</v>
      </c>
      <c r="BG264" t="s">
        <v>343</v>
      </c>
      <c r="BH264" t="s">
        <v>343</v>
      </c>
      <c r="BI264" t="s">
        <v>343</v>
      </c>
      <c r="BJ264" t="s">
        <v>343</v>
      </c>
      <c r="BK264" t="s">
        <v>343</v>
      </c>
      <c r="BL264" t="s">
        <v>343</v>
      </c>
      <c r="BM264" t="s">
        <v>343</v>
      </c>
      <c r="BN264" t="s">
        <v>343</v>
      </c>
      <c r="BO264" t="s">
        <v>343</v>
      </c>
      <c r="BP264" t="s">
        <v>343</v>
      </c>
      <c r="BQ264" t="s">
        <v>343</v>
      </c>
      <c r="BR264" t="s">
        <v>343</v>
      </c>
      <c r="BS264" t="s">
        <v>343</v>
      </c>
      <c r="BT264" t="s">
        <v>176</v>
      </c>
      <c r="BU264">
        <v>1.7472000000000001</v>
      </c>
      <c r="BV264">
        <v>1.0658613349999999</v>
      </c>
      <c r="BW264">
        <v>1.47528484</v>
      </c>
      <c r="BX264">
        <v>1</v>
      </c>
      <c r="BY264">
        <v>2</v>
      </c>
      <c r="BZ264">
        <v>95</v>
      </c>
      <c r="CA264">
        <v>3</v>
      </c>
      <c r="CB264">
        <v>3</v>
      </c>
      <c r="CC264">
        <v>6</v>
      </c>
      <c r="CD264">
        <v>0.49</v>
      </c>
      <c r="CE264">
        <v>1.89</v>
      </c>
      <c r="CF264">
        <v>318</v>
      </c>
      <c r="CG264">
        <v>0.73584905700000003</v>
      </c>
      <c r="CH264">
        <v>43</v>
      </c>
      <c r="CI264">
        <v>45</v>
      </c>
      <c r="CJ264" t="s">
        <v>1006</v>
      </c>
      <c r="CK264" t="s">
        <v>1001</v>
      </c>
      <c r="CL264" t="s">
        <v>1014</v>
      </c>
      <c r="CM264" t="s">
        <v>1014</v>
      </c>
      <c r="CN264">
        <v>3</v>
      </c>
      <c r="CO264" t="s">
        <v>1001</v>
      </c>
      <c r="CP264" t="s">
        <v>1044</v>
      </c>
      <c r="CQ264" t="s">
        <v>1019</v>
      </c>
      <c r="CR264" t="s">
        <v>1022</v>
      </c>
      <c r="CS264" t="s">
        <v>1022</v>
      </c>
      <c r="CT264" t="s">
        <v>997</v>
      </c>
      <c r="CU264" t="s">
        <v>997</v>
      </c>
      <c r="CV264" t="s">
        <v>1009</v>
      </c>
      <c r="CW264" t="s">
        <v>1008</v>
      </c>
      <c r="CX264" t="s">
        <v>1004</v>
      </c>
      <c r="CY264" t="s">
        <v>993</v>
      </c>
      <c r="CZ264" t="s">
        <v>992</v>
      </c>
      <c r="DA264">
        <v>951</v>
      </c>
      <c r="DB264">
        <v>384</v>
      </c>
      <c r="DC264">
        <v>0</v>
      </c>
      <c r="DD264" t="s">
        <v>1004</v>
      </c>
      <c r="DE264" s="47">
        <v>0.04</v>
      </c>
      <c r="DF264" s="47">
        <v>0.693333333</v>
      </c>
      <c r="DG264" s="47">
        <v>0.99047618999999998</v>
      </c>
      <c r="DH264" t="s">
        <v>1129</v>
      </c>
    </row>
    <row r="265" spans="1:112" x14ac:dyDescent="0.25">
      <c r="A265" t="s">
        <v>505</v>
      </c>
      <c r="B265" t="s">
        <v>356</v>
      </c>
      <c r="C265" t="s">
        <v>388</v>
      </c>
      <c r="D265" t="s">
        <v>367</v>
      </c>
      <c r="E265" t="s">
        <v>366</v>
      </c>
      <c r="F265" s="42" t="s">
        <v>1101</v>
      </c>
      <c r="G265" t="s">
        <v>365</v>
      </c>
      <c r="H265" t="s">
        <v>364</v>
      </c>
      <c r="I265" t="s">
        <v>363</v>
      </c>
      <c r="J265" t="s">
        <v>378</v>
      </c>
      <c r="K265" t="s">
        <v>377</v>
      </c>
      <c r="L265">
        <v>0</v>
      </c>
      <c r="M265">
        <v>0</v>
      </c>
      <c r="N265">
        <v>0</v>
      </c>
      <c r="O265">
        <v>2</v>
      </c>
      <c r="P265">
        <v>0</v>
      </c>
      <c r="Q265">
        <v>-1</v>
      </c>
      <c r="R265">
        <v>-1</v>
      </c>
      <c r="S265">
        <v>-1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v>-2</v>
      </c>
      <c r="AB265">
        <v>-2</v>
      </c>
      <c r="AC265">
        <v>0</v>
      </c>
      <c r="AD265">
        <v>-1</v>
      </c>
      <c r="AE265">
        <v>0</v>
      </c>
      <c r="AF265">
        <v>0</v>
      </c>
      <c r="AG265">
        <v>0</v>
      </c>
      <c r="AH265">
        <v>-1</v>
      </c>
      <c r="AI265">
        <v>0</v>
      </c>
      <c r="AJ265">
        <v>0</v>
      </c>
      <c r="AK265">
        <v>0</v>
      </c>
      <c r="AL265">
        <v>0</v>
      </c>
      <c r="AM265">
        <v>-1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-1</v>
      </c>
      <c r="AT265">
        <v>0</v>
      </c>
      <c r="AU265">
        <v>0</v>
      </c>
      <c r="AV265">
        <v>-1</v>
      </c>
      <c r="AW265">
        <v>0</v>
      </c>
      <c r="AX265">
        <v>-1</v>
      </c>
      <c r="AY265">
        <v>0</v>
      </c>
      <c r="AZ265">
        <v>0</v>
      </c>
      <c r="BA265" t="s">
        <v>343</v>
      </c>
      <c r="BB265" t="s">
        <v>343</v>
      </c>
      <c r="BC265" t="s">
        <v>428</v>
      </c>
      <c r="BD265" t="s">
        <v>343</v>
      </c>
      <c r="BE265" t="s">
        <v>343</v>
      </c>
      <c r="BF265" t="s">
        <v>343</v>
      </c>
      <c r="BG265" t="s">
        <v>343</v>
      </c>
      <c r="BH265" t="s">
        <v>343</v>
      </c>
      <c r="BI265" t="s">
        <v>343</v>
      </c>
      <c r="BJ265" t="s">
        <v>343</v>
      </c>
      <c r="BK265" t="s">
        <v>343</v>
      </c>
      <c r="BL265" t="s">
        <v>343</v>
      </c>
      <c r="BM265" t="s">
        <v>343</v>
      </c>
      <c r="BN265" t="s">
        <v>343</v>
      </c>
      <c r="BO265" t="s">
        <v>343</v>
      </c>
      <c r="BP265" t="s">
        <v>343</v>
      </c>
      <c r="BQ265" t="s">
        <v>343</v>
      </c>
      <c r="BR265" t="s">
        <v>343</v>
      </c>
      <c r="BS265" t="s">
        <v>343</v>
      </c>
      <c r="BT265" t="s">
        <v>176</v>
      </c>
      <c r="BU265">
        <v>6.383</v>
      </c>
      <c r="BV265">
        <v>0.90717584600000001</v>
      </c>
      <c r="BW265">
        <v>1.058590404</v>
      </c>
      <c r="BX265">
        <v>2</v>
      </c>
      <c r="BY265">
        <v>1</v>
      </c>
      <c r="BZ265">
        <v>70</v>
      </c>
      <c r="CA265">
        <v>3</v>
      </c>
      <c r="CB265">
        <v>3</v>
      </c>
      <c r="CC265">
        <v>6</v>
      </c>
      <c r="CD265">
        <v>0.47</v>
      </c>
      <c r="CE265">
        <v>1.77</v>
      </c>
      <c r="CF265">
        <v>397</v>
      </c>
      <c r="CG265">
        <v>0.87153652400000003</v>
      </c>
      <c r="CH265">
        <v>49</v>
      </c>
      <c r="CI265">
        <v>52</v>
      </c>
      <c r="CJ265" t="s">
        <v>1003</v>
      </c>
      <c r="CK265" t="s">
        <v>1001</v>
      </c>
      <c r="CL265" t="s">
        <v>1014</v>
      </c>
      <c r="CM265" t="s">
        <v>1014</v>
      </c>
      <c r="CN265">
        <v>4</v>
      </c>
      <c r="CO265" t="s">
        <v>1031</v>
      </c>
      <c r="CP265" t="s">
        <v>1019</v>
      </c>
      <c r="CQ265" t="s">
        <v>1019</v>
      </c>
      <c r="CR265" t="s">
        <v>1022</v>
      </c>
      <c r="CS265" t="s">
        <v>1022</v>
      </c>
      <c r="CT265" t="s">
        <v>997</v>
      </c>
      <c r="CU265" t="s">
        <v>997</v>
      </c>
      <c r="CV265" t="s">
        <v>1009</v>
      </c>
      <c r="CW265" t="s">
        <v>1008</v>
      </c>
      <c r="CX265" t="s">
        <v>1004</v>
      </c>
      <c r="CY265" t="s">
        <v>993</v>
      </c>
      <c r="CZ265" t="s">
        <v>992</v>
      </c>
      <c r="DA265">
        <v>975</v>
      </c>
      <c r="DB265">
        <v>357</v>
      </c>
      <c r="DC265">
        <v>0</v>
      </c>
      <c r="DD265" t="s">
        <v>1004</v>
      </c>
      <c r="DE265" s="47">
        <v>1.980198E-2</v>
      </c>
      <c r="DF265" s="47">
        <v>0.83663366299999997</v>
      </c>
      <c r="DG265" s="47">
        <v>0.99411764700000005</v>
      </c>
      <c r="DH265" t="s">
        <v>1129</v>
      </c>
    </row>
    <row r="266" spans="1:112" x14ac:dyDescent="0.25">
      <c r="A266" t="s">
        <v>504</v>
      </c>
      <c r="B266" t="s">
        <v>356</v>
      </c>
      <c r="C266" t="s">
        <v>368</v>
      </c>
      <c r="D266" t="s">
        <v>367</v>
      </c>
      <c r="E266" t="s">
        <v>418</v>
      </c>
      <c r="F266" s="42" t="s">
        <v>1102</v>
      </c>
      <c r="G266" t="s">
        <v>352</v>
      </c>
      <c r="H266" t="s">
        <v>359</v>
      </c>
      <c r="I266" t="s">
        <v>358</v>
      </c>
      <c r="J266" t="s">
        <v>362</v>
      </c>
      <c r="K266" t="s">
        <v>377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2</v>
      </c>
      <c r="U266">
        <v>2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-2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 t="s">
        <v>343</v>
      </c>
      <c r="BB266" t="s">
        <v>343</v>
      </c>
      <c r="BC266" t="s">
        <v>343</v>
      </c>
      <c r="BD266" t="s">
        <v>343</v>
      </c>
      <c r="BE266" t="s">
        <v>343</v>
      </c>
      <c r="BF266" t="s">
        <v>343</v>
      </c>
      <c r="BG266" t="s">
        <v>345</v>
      </c>
      <c r="BH266" t="s">
        <v>503</v>
      </c>
      <c r="BI266" t="s">
        <v>343</v>
      </c>
      <c r="BJ266" t="s">
        <v>343</v>
      </c>
      <c r="BK266" t="s">
        <v>343</v>
      </c>
      <c r="BL266" t="s">
        <v>343</v>
      </c>
      <c r="BM266" t="s">
        <v>343</v>
      </c>
      <c r="BN266" t="s">
        <v>343</v>
      </c>
      <c r="BO266" t="s">
        <v>343</v>
      </c>
      <c r="BP266" t="s">
        <v>343</v>
      </c>
      <c r="BQ266" t="s">
        <v>343</v>
      </c>
      <c r="BR266" t="s">
        <v>343</v>
      </c>
      <c r="BS266" t="s">
        <v>343</v>
      </c>
      <c r="BT266" t="s">
        <v>176</v>
      </c>
      <c r="BU266">
        <v>6.3005000000000004</v>
      </c>
      <c r="BV266">
        <v>-0.96507838800000001</v>
      </c>
      <c r="BW266">
        <v>-1.5239028160000001</v>
      </c>
      <c r="BX266">
        <v>1</v>
      </c>
      <c r="BY266">
        <v>0</v>
      </c>
      <c r="BZ266">
        <v>95</v>
      </c>
      <c r="CA266">
        <v>0</v>
      </c>
      <c r="CB266">
        <v>0</v>
      </c>
      <c r="CC266">
        <v>0</v>
      </c>
      <c r="CD266">
        <v>0.99</v>
      </c>
      <c r="CE266">
        <v>2.08</v>
      </c>
      <c r="CF266">
        <v>50</v>
      </c>
      <c r="CG266">
        <v>0.56000000000000005</v>
      </c>
      <c r="CH266">
        <v>25</v>
      </c>
      <c r="CI266">
        <v>45</v>
      </c>
      <c r="CJ266" t="s">
        <v>1003</v>
      </c>
      <c r="CK266" t="s">
        <v>1001</v>
      </c>
      <c r="CL266" t="s">
        <v>1005</v>
      </c>
      <c r="CM266" t="s">
        <v>1005</v>
      </c>
      <c r="CN266" t="s">
        <v>993</v>
      </c>
      <c r="CO266" t="s">
        <v>993</v>
      </c>
      <c r="CP266" t="s">
        <v>993</v>
      </c>
      <c r="CQ266" t="s">
        <v>993</v>
      </c>
      <c r="CR266" t="s">
        <v>993</v>
      </c>
      <c r="CS266" t="s">
        <v>993</v>
      </c>
      <c r="CT266" t="s">
        <v>993</v>
      </c>
      <c r="CU266" t="s">
        <v>993</v>
      </c>
      <c r="CV266" t="s">
        <v>993</v>
      </c>
      <c r="CW266" t="s">
        <v>993</v>
      </c>
      <c r="CX266" t="s">
        <v>1034</v>
      </c>
      <c r="CY266" t="s">
        <v>1057</v>
      </c>
      <c r="CZ266" t="s">
        <v>1007</v>
      </c>
      <c r="DA266">
        <v>7514</v>
      </c>
      <c r="DB266">
        <v>275</v>
      </c>
      <c r="DC266">
        <v>1</v>
      </c>
      <c r="DD266" t="s">
        <v>1034</v>
      </c>
      <c r="DE266" s="47">
        <v>0</v>
      </c>
      <c r="DF266" s="47">
        <v>0.27777777799999998</v>
      </c>
      <c r="DG266" s="47">
        <v>0.71428571399999996</v>
      </c>
      <c r="DH266" t="s">
        <v>1129</v>
      </c>
    </row>
    <row r="267" spans="1:112" x14ac:dyDescent="0.25">
      <c r="A267" t="s">
        <v>258</v>
      </c>
      <c r="B267" t="s">
        <v>356</v>
      </c>
      <c r="C267" t="s">
        <v>368</v>
      </c>
      <c r="D267" t="s">
        <v>367</v>
      </c>
      <c r="E267" t="s">
        <v>381</v>
      </c>
      <c r="F267" s="42" t="s">
        <v>1102</v>
      </c>
      <c r="G267" t="s">
        <v>365</v>
      </c>
      <c r="H267" t="s">
        <v>351</v>
      </c>
      <c r="I267" t="s">
        <v>350</v>
      </c>
      <c r="J267" t="s">
        <v>466</v>
      </c>
      <c r="K267" t="s">
        <v>386</v>
      </c>
      <c r="L267">
        <v>1</v>
      </c>
      <c r="M267">
        <v>0</v>
      </c>
      <c r="N267">
        <v>2</v>
      </c>
      <c r="O267">
        <v>0</v>
      </c>
      <c r="P267">
        <v>2</v>
      </c>
      <c r="Q267">
        <v>2</v>
      </c>
      <c r="R267">
        <v>2</v>
      </c>
      <c r="S267">
        <v>2</v>
      </c>
      <c r="T267">
        <v>1</v>
      </c>
      <c r="U267">
        <v>1</v>
      </c>
      <c r="V267">
        <v>1</v>
      </c>
      <c r="W267">
        <v>1</v>
      </c>
      <c r="X267">
        <v>0</v>
      </c>
      <c r="Y267">
        <v>1</v>
      </c>
      <c r="Z267">
        <v>2</v>
      </c>
      <c r="AA267">
        <v>1</v>
      </c>
      <c r="AB267">
        <v>1</v>
      </c>
      <c r="AC267">
        <v>-1</v>
      </c>
      <c r="AD267">
        <v>1</v>
      </c>
      <c r="AE267">
        <v>1</v>
      </c>
      <c r="AF267">
        <v>1</v>
      </c>
      <c r="AG267">
        <v>0</v>
      </c>
      <c r="AH267">
        <v>1</v>
      </c>
      <c r="AI267">
        <v>0</v>
      </c>
      <c r="AJ267">
        <v>0</v>
      </c>
      <c r="AK267">
        <v>1</v>
      </c>
      <c r="AL267">
        <v>0</v>
      </c>
      <c r="AM267">
        <v>1</v>
      </c>
      <c r="AN267">
        <v>1</v>
      </c>
      <c r="AO267">
        <v>-1</v>
      </c>
      <c r="AP267">
        <v>-1</v>
      </c>
      <c r="AQ267">
        <v>0</v>
      </c>
      <c r="AR267">
        <v>1</v>
      </c>
      <c r="AS267">
        <v>0</v>
      </c>
      <c r="AT267">
        <v>0</v>
      </c>
      <c r="AU267">
        <v>1</v>
      </c>
      <c r="AV267">
        <v>0</v>
      </c>
      <c r="AW267">
        <v>2</v>
      </c>
      <c r="AX267">
        <v>-1</v>
      </c>
      <c r="AY267">
        <v>0</v>
      </c>
      <c r="AZ267">
        <v>-1</v>
      </c>
      <c r="BA267" t="s">
        <v>343</v>
      </c>
      <c r="BB267" t="s">
        <v>343</v>
      </c>
      <c r="BC267" t="s">
        <v>343</v>
      </c>
      <c r="BD267" t="s">
        <v>343</v>
      </c>
      <c r="BE267" t="s">
        <v>343</v>
      </c>
      <c r="BF267" t="s">
        <v>343</v>
      </c>
      <c r="BG267" t="s">
        <v>343</v>
      </c>
      <c r="BH267" t="s">
        <v>503</v>
      </c>
      <c r="BI267" t="s">
        <v>343</v>
      </c>
      <c r="BJ267" t="s">
        <v>343</v>
      </c>
      <c r="BK267" t="s">
        <v>343</v>
      </c>
      <c r="BL267" t="s">
        <v>343</v>
      </c>
      <c r="BM267" t="s">
        <v>343</v>
      </c>
      <c r="BN267" t="s">
        <v>343</v>
      </c>
      <c r="BO267" t="s">
        <v>343</v>
      </c>
      <c r="BP267" t="s">
        <v>343</v>
      </c>
      <c r="BQ267" t="s">
        <v>343</v>
      </c>
      <c r="BR267" t="s">
        <v>343</v>
      </c>
      <c r="BS267" t="s">
        <v>502</v>
      </c>
      <c r="BT267" t="s">
        <v>176</v>
      </c>
      <c r="BU267">
        <v>0</v>
      </c>
      <c r="BV267">
        <v>0.624924492</v>
      </c>
      <c r="BW267">
        <v>0.637637389</v>
      </c>
      <c r="BX267">
        <v>1</v>
      </c>
      <c r="BY267">
        <v>0</v>
      </c>
      <c r="BZ267">
        <v>95</v>
      </c>
      <c r="CA267">
        <v>3</v>
      </c>
      <c r="CB267">
        <v>2</v>
      </c>
      <c r="CC267">
        <v>5</v>
      </c>
      <c r="CD267">
        <v>0.6</v>
      </c>
      <c r="CE267">
        <v>2.4700000000000002</v>
      </c>
      <c r="CF267">
        <v>132</v>
      </c>
      <c r="CG267">
        <v>0.56060606099999999</v>
      </c>
      <c r="CH267">
        <v>64</v>
      </c>
      <c r="CI267">
        <v>71</v>
      </c>
      <c r="CJ267" t="s">
        <v>1006</v>
      </c>
      <c r="CK267" t="s">
        <v>1001</v>
      </c>
      <c r="CL267" t="s">
        <v>1056</v>
      </c>
      <c r="CM267" t="s">
        <v>1056</v>
      </c>
      <c r="CN267">
        <v>3.55</v>
      </c>
      <c r="CO267" t="s">
        <v>1021</v>
      </c>
      <c r="CP267" t="s">
        <v>1020</v>
      </c>
      <c r="CQ267" t="s">
        <v>1019</v>
      </c>
      <c r="CR267" t="s">
        <v>1018</v>
      </c>
      <c r="CS267" t="s">
        <v>1017</v>
      </c>
      <c r="CT267" t="s">
        <v>997</v>
      </c>
      <c r="CU267" t="s">
        <v>997</v>
      </c>
      <c r="CV267" t="s">
        <v>1016</v>
      </c>
      <c r="CW267" t="s">
        <v>1008</v>
      </c>
      <c r="CX267" t="s">
        <v>1015</v>
      </c>
      <c r="CY267" t="s">
        <v>993</v>
      </c>
      <c r="CZ267" t="s">
        <v>992</v>
      </c>
      <c r="DA267">
        <v>2443</v>
      </c>
      <c r="DB267">
        <v>200</v>
      </c>
      <c r="DC267">
        <v>0</v>
      </c>
      <c r="DD267" t="s">
        <v>1015</v>
      </c>
      <c r="DE267" s="47">
        <v>1.5625E-2</v>
      </c>
      <c r="DF267" s="47">
        <v>0.21875</v>
      </c>
      <c r="DG267" s="47">
        <v>0.56000000000000005</v>
      </c>
      <c r="DH267" t="s">
        <v>1129</v>
      </c>
    </row>
    <row r="268" spans="1:112" x14ac:dyDescent="0.25">
      <c r="A268" t="s">
        <v>230</v>
      </c>
      <c r="B268" t="s">
        <v>356</v>
      </c>
      <c r="C268" t="s">
        <v>368</v>
      </c>
      <c r="D268" t="s">
        <v>367</v>
      </c>
      <c r="E268" t="s">
        <v>176</v>
      </c>
      <c r="F268" s="42" t="s">
        <v>1102</v>
      </c>
      <c r="G268" t="s">
        <v>352</v>
      </c>
      <c r="H268" t="s">
        <v>359</v>
      </c>
      <c r="I268" t="s">
        <v>350</v>
      </c>
      <c r="J268" t="s">
        <v>176</v>
      </c>
      <c r="K268" t="s">
        <v>361</v>
      </c>
      <c r="L268">
        <v>0</v>
      </c>
      <c r="M268">
        <v>0</v>
      </c>
      <c r="N268">
        <v>0</v>
      </c>
      <c r="O268">
        <v>-1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-1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-1</v>
      </c>
      <c r="AB268">
        <v>-1</v>
      </c>
      <c r="AC268">
        <v>-1</v>
      </c>
      <c r="AD268">
        <v>-1</v>
      </c>
      <c r="AE268">
        <v>0</v>
      </c>
      <c r="AF268">
        <v>0</v>
      </c>
      <c r="AG268">
        <v>1</v>
      </c>
      <c r="AH268">
        <v>0</v>
      </c>
      <c r="AI268">
        <v>1</v>
      </c>
      <c r="AJ268">
        <v>-1</v>
      </c>
      <c r="AK268">
        <v>0</v>
      </c>
      <c r="AL268">
        <v>0</v>
      </c>
      <c r="AM268">
        <v>0</v>
      </c>
      <c r="AN268">
        <v>1</v>
      </c>
      <c r="AO268">
        <v>-1</v>
      </c>
      <c r="AP268">
        <v>-1</v>
      </c>
      <c r="AQ268">
        <v>0</v>
      </c>
      <c r="AR268">
        <v>0</v>
      </c>
      <c r="AS268">
        <v>-1</v>
      </c>
      <c r="AT268">
        <v>-1</v>
      </c>
      <c r="AU268">
        <v>0</v>
      </c>
      <c r="AV268">
        <v>0</v>
      </c>
      <c r="AW268">
        <v>1</v>
      </c>
      <c r="AX268">
        <v>-1</v>
      </c>
      <c r="AY268">
        <v>1</v>
      </c>
      <c r="AZ268">
        <v>0</v>
      </c>
      <c r="BA268" t="s">
        <v>343</v>
      </c>
      <c r="BB268" t="s">
        <v>343</v>
      </c>
      <c r="BC268" t="s">
        <v>343</v>
      </c>
      <c r="BD268" t="s">
        <v>343</v>
      </c>
      <c r="BE268" t="s">
        <v>343</v>
      </c>
      <c r="BF268" t="s">
        <v>343</v>
      </c>
      <c r="BG268" t="s">
        <v>343</v>
      </c>
      <c r="BH268" t="s">
        <v>343</v>
      </c>
      <c r="BI268" t="s">
        <v>343</v>
      </c>
      <c r="BJ268" t="s">
        <v>343</v>
      </c>
      <c r="BK268" t="s">
        <v>343</v>
      </c>
      <c r="BL268" t="s">
        <v>343</v>
      </c>
      <c r="BM268" t="s">
        <v>343</v>
      </c>
      <c r="BN268" t="s">
        <v>343</v>
      </c>
      <c r="BO268" t="s">
        <v>343</v>
      </c>
      <c r="BP268" t="s">
        <v>343</v>
      </c>
      <c r="BQ268" t="s">
        <v>343</v>
      </c>
      <c r="BR268" t="s">
        <v>343</v>
      </c>
      <c r="BS268" t="s">
        <v>343</v>
      </c>
      <c r="BT268" t="s">
        <v>176</v>
      </c>
      <c r="BU268">
        <v>29.5791</v>
      </c>
      <c r="BV268" t="s">
        <v>176</v>
      </c>
      <c r="BW268" t="s">
        <v>176</v>
      </c>
      <c r="BX268">
        <v>2</v>
      </c>
      <c r="BY268">
        <v>2</v>
      </c>
      <c r="BZ268">
        <v>90</v>
      </c>
      <c r="CA268">
        <v>3</v>
      </c>
      <c r="CB268">
        <v>2</v>
      </c>
      <c r="CC268">
        <v>5</v>
      </c>
      <c r="CD268">
        <v>0.65</v>
      </c>
      <c r="CE268">
        <v>4.04</v>
      </c>
      <c r="CF268">
        <v>124</v>
      </c>
      <c r="CG268">
        <v>0.5</v>
      </c>
      <c r="CH268" t="s">
        <v>176</v>
      </c>
      <c r="CI268" t="s">
        <v>176</v>
      </c>
      <c r="CJ268" t="s">
        <v>176</v>
      </c>
      <c r="CK268" t="s">
        <v>176</v>
      </c>
      <c r="CL268" t="s">
        <v>176</v>
      </c>
      <c r="CM268" t="s">
        <v>176</v>
      </c>
      <c r="CN268" t="s">
        <v>176</v>
      </c>
      <c r="CO268" t="s">
        <v>176</v>
      </c>
      <c r="CP268" t="s">
        <v>176</v>
      </c>
      <c r="CQ268" t="s">
        <v>176</v>
      </c>
      <c r="CR268" t="s">
        <v>176</v>
      </c>
      <c r="CS268" t="s">
        <v>176</v>
      </c>
      <c r="CT268" t="s">
        <v>176</v>
      </c>
      <c r="CU268" t="s">
        <v>176</v>
      </c>
      <c r="CV268" t="s">
        <v>176</v>
      </c>
      <c r="CW268" t="s">
        <v>176</v>
      </c>
      <c r="CX268" t="s">
        <v>176</v>
      </c>
      <c r="CY268" t="s">
        <v>176</v>
      </c>
      <c r="CZ268" t="s">
        <v>176</v>
      </c>
      <c r="DA268" t="s">
        <v>176</v>
      </c>
      <c r="DB268" t="s">
        <v>176</v>
      </c>
      <c r="DC268" t="s">
        <v>176</v>
      </c>
      <c r="DD268" t="s">
        <v>176</v>
      </c>
      <c r="DE268" s="47">
        <v>0</v>
      </c>
      <c r="DF268" s="47">
        <v>0.188679245</v>
      </c>
      <c r="DG268" s="47">
        <v>0.52631578899999998</v>
      </c>
      <c r="DH268" t="s">
        <v>1129</v>
      </c>
    </row>
    <row r="269" spans="1:112" x14ac:dyDescent="0.25">
      <c r="A269" t="s">
        <v>501</v>
      </c>
      <c r="B269" t="s">
        <v>356</v>
      </c>
      <c r="C269" t="s">
        <v>355</v>
      </c>
      <c r="D269" t="s">
        <v>367</v>
      </c>
      <c r="E269" t="s">
        <v>381</v>
      </c>
      <c r="F269" s="42" t="s">
        <v>1101</v>
      </c>
      <c r="G269" t="s">
        <v>380</v>
      </c>
      <c r="H269" t="s">
        <v>351</v>
      </c>
      <c r="I269" t="s">
        <v>363</v>
      </c>
      <c r="J269" t="s">
        <v>378</v>
      </c>
      <c r="K269" t="s">
        <v>361</v>
      </c>
      <c r="L269">
        <v>0</v>
      </c>
      <c r="M269">
        <v>0</v>
      </c>
      <c r="N269">
        <v>2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-1</v>
      </c>
      <c r="U269">
        <v>-1</v>
      </c>
      <c r="V269">
        <v>2</v>
      </c>
      <c r="W269">
        <v>-1</v>
      </c>
      <c r="X269">
        <v>1</v>
      </c>
      <c r="Y269">
        <v>0</v>
      </c>
      <c r="Z269">
        <v>2</v>
      </c>
      <c r="AA269">
        <v>-1</v>
      </c>
      <c r="AB269">
        <v>-1</v>
      </c>
      <c r="AC269">
        <v>1</v>
      </c>
      <c r="AD269">
        <v>-1</v>
      </c>
      <c r="AE269">
        <v>-1</v>
      </c>
      <c r="AF269">
        <v>-1</v>
      </c>
      <c r="AG269">
        <v>0</v>
      </c>
      <c r="AH269">
        <v>0</v>
      </c>
      <c r="AI269">
        <v>1</v>
      </c>
      <c r="AJ269">
        <v>1</v>
      </c>
      <c r="AK269">
        <v>-1</v>
      </c>
      <c r="AL269">
        <v>1</v>
      </c>
      <c r="AM269">
        <v>1</v>
      </c>
      <c r="AN269">
        <v>1</v>
      </c>
      <c r="AO269">
        <v>0</v>
      </c>
      <c r="AP269">
        <v>0</v>
      </c>
      <c r="AQ269">
        <v>-1</v>
      </c>
      <c r="AR269">
        <v>1</v>
      </c>
      <c r="AS269">
        <v>1</v>
      </c>
      <c r="AT269">
        <v>-1</v>
      </c>
      <c r="AU269">
        <v>-1</v>
      </c>
      <c r="AV269">
        <v>1</v>
      </c>
      <c r="AW269">
        <v>2</v>
      </c>
      <c r="AX269">
        <v>1</v>
      </c>
      <c r="AY269">
        <v>1</v>
      </c>
      <c r="AZ269">
        <v>-1</v>
      </c>
      <c r="BA269" t="s">
        <v>343</v>
      </c>
      <c r="BB269" t="s">
        <v>399</v>
      </c>
      <c r="BC269" t="s">
        <v>343</v>
      </c>
      <c r="BD269" t="s">
        <v>343</v>
      </c>
      <c r="BE269" t="s">
        <v>343</v>
      </c>
      <c r="BF269" t="s">
        <v>343</v>
      </c>
      <c r="BG269" t="s">
        <v>343</v>
      </c>
      <c r="BH269" t="s">
        <v>343</v>
      </c>
      <c r="BI269" t="s">
        <v>343</v>
      </c>
      <c r="BJ269" t="s">
        <v>343</v>
      </c>
      <c r="BK269" t="s">
        <v>343</v>
      </c>
      <c r="BL269" t="s">
        <v>343</v>
      </c>
      <c r="BM269" t="s">
        <v>343</v>
      </c>
      <c r="BN269" t="s">
        <v>343</v>
      </c>
      <c r="BO269" t="s">
        <v>343</v>
      </c>
      <c r="BP269" t="s">
        <v>343</v>
      </c>
      <c r="BQ269" t="s">
        <v>343</v>
      </c>
      <c r="BR269" t="s">
        <v>343</v>
      </c>
      <c r="BS269" t="s">
        <v>343</v>
      </c>
      <c r="BT269" t="s">
        <v>176</v>
      </c>
      <c r="BU269">
        <v>1.3010999999999999</v>
      </c>
      <c r="BV269">
        <v>-0.78601297400000003</v>
      </c>
      <c r="BW269">
        <v>-0.46931933300000001</v>
      </c>
      <c r="BX269">
        <v>0</v>
      </c>
      <c r="BY269">
        <v>0</v>
      </c>
      <c r="BZ269">
        <v>90</v>
      </c>
      <c r="CA269">
        <v>0</v>
      </c>
      <c r="CB269">
        <v>0</v>
      </c>
      <c r="CC269">
        <v>0</v>
      </c>
      <c r="CD269">
        <v>0.77</v>
      </c>
      <c r="CE269">
        <v>5.0599999999999996</v>
      </c>
      <c r="CF269">
        <v>472</v>
      </c>
      <c r="CG269">
        <v>0.92161016900000003</v>
      </c>
      <c r="CH269">
        <v>30</v>
      </c>
      <c r="CI269">
        <v>33</v>
      </c>
      <c r="CJ269" t="s">
        <v>1003</v>
      </c>
      <c r="CK269" t="s">
        <v>1001</v>
      </c>
      <c r="CL269" t="s">
        <v>1005</v>
      </c>
      <c r="CM269" t="s">
        <v>1005</v>
      </c>
      <c r="CN269">
        <v>2.2000000000000002</v>
      </c>
      <c r="CO269" t="s">
        <v>1001</v>
      </c>
      <c r="CP269" t="s">
        <v>1044</v>
      </c>
      <c r="CQ269" t="s">
        <v>1019</v>
      </c>
      <c r="CR269" t="s">
        <v>998</v>
      </c>
      <c r="CS269" t="s">
        <v>998</v>
      </c>
      <c r="CT269" t="s">
        <v>1055</v>
      </c>
      <c r="CU269" t="s">
        <v>1029</v>
      </c>
      <c r="CV269" t="s">
        <v>1028</v>
      </c>
      <c r="CW269" t="s">
        <v>1028</v>
      </c>
      <c r="CX269" t="s">
        <v>1015</v>
      </c>
      <c r="CY269" t="s">
        <v>993</v>
      </c>
      <c r="CZ269" t="s">
        <v>992</v>
      </c>
      <c r="DA269">
        <v>1010</v>
      </c>
      <c r="DB269">
        <v>52</v>
      </c>
      <c r="DC269">
        <v>0</v>
      </c>
      <c r="DD269" t="s">
        <v>1015</v>
      </c>
      <c r="DE269" s="47">
        <v>4.1322313999999999E-2</v>
      </c>
      <c r="DF269" s="47">
        <v>0.86776859500000003</v>
      </c>
      <c r="DG269" s="47">
        <v>0.98591549300000003</v>
      </c>
      <c r="DH269" t="s">
        <v>1129</v>
      </c>
    </row>
    <row r="270" spans="1:112" x14ac:dyDescent="0.25">
      <c r="A270" t="s">
        <v>500</v>
      </c>
      <c r="B270" t="s">
        <v>356</v>
      </c>
      <c r="C270" t="s">
        <v>368</v>
      </c>
      <c r="D270" t="s">
        <v>354</v>
      </c>
      <c r="E270" t="s">
        <v>176</v>
      </c>
      <c r="F270" s="42" t="s">
        <v>1102</v>
      </c>
      <c r="G270" t="s">
        <v>352</v>
      </c>
      <c r="H270" t="s">
        <v>351</v>
      </c>
      <c r="I270" t="s">
        <v>358</v>
      </c>
      <c r="J270" t="s">
        <v>176</v>
      </c>
      <c r="K270" t="s">
        <v>386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0</v>
      </c>
      <c r="W270">
        <v>0</v>
      </c>
      <c r="X270">
        <v>0</v>
      </c>
      <c r="Y270">
        <v>0</v>
      </c>
      <c r="Z270">
        <v>2</v>
      </c>
      <c r="AA270">
        <v>-1</v>
      </c>
      <c r="AB270">
        <v>-1</v>
      </c>
      <c r="AC270">
        <v>-1</v>
      </c>
      <c r="AD270">
        <v>-1</v>
      </c>
      <c r="AE270">
        <v>0</v>
      </c>
      <c r="AF270">
        <v>0</v>
      </c>
      <c r="AG270">
        <v>1</v>
      </c>
      <c r="AH270">
        <v>0</v>
      </c>
      <c r="AI270">
        <v>1</v>
      </c>
      <c r="AJ270">
        <v>-1</v>
      </c>
      <c r="AK270">
        <v>0</v>
      </c>
      <c r="AL270">
        <v>0</v>
      </c>
      <c r="AM270">
        <v>-1</v>
      </c>
      <c r="AN270">
        <v>-1</v>
      </c>
      <c r="AO270">
        <v>-1</v>
      </c>
      <c r="AP270">
        <v>-1</v>
      </c>
      <c r="AQ270">
        <v>0</v>
      </c>
      <c r="AR270">
        <v>0</v>
      </c>
      <c r="AS270">
        <v>1</v>
      </c>
      <c r="AT270">
        <v>-1</v>
      </c>
      <c r="AU270">
        <v>0</v>
      </c>
      <c r="AV270">
        <v>0</v>
      </c>
      <c r="AW270">
        <v>1</v>
      </c>
      <c r="AX270">
        <v>0</v>
      </c>
      <c r="AY270">
        <v>0</v>
      </c>
      <c r="AZ270">
        <v>0</v>
      </c>
      <c r="BA270" t="s">
        <v>343</v>
      </c>
      <c r="BB270" t="s">
        <v>343</v>
      </c>
      <c r="BC270" t="s">
        <v>343</v>
      </c>
      <c r="BD270" t="s">
        <v>343</v>
      </c>
      <c r="BE270" t="s">
        <v>343</v>
      </c>
      <c r="BF270" t="s">
        <v>343</v>
      </c>
      <c r="BG270" t="s">
        <v>343</v>
      </c>
      <c r="BH270" t="s">
        <v>343</v>
      </c>
      <c r="BI270" t="s">
        <v>499</v>
      </c>
      <c r="BJ270" t="s">
        <v>343</v>
      </c>
      <c r="BK270" t="s">
        <v>343</v>
      </c>
      <c r="BL270" t="s">
        <v>343</v>
      </c>
      <c r="BM270" t="s">
        <v>498</v>
      </c>
      <c r="BN270" t="s">
        <v>497</v>
      </c>
      <c r="BO270" t="s">
        <v>343</v>
      </c>
      <c r="BP270" t="s">
        <v>343</v>
      </c>
      <c r="BQ270" t="s">
        <v>343</v>
      </c>
      <c r="BR270" t="s">
        <v>343</v>
      </c>
      <c r="BS270" t="s">
        <v>343</v>
      </c>
      <c r="BT270" t="s">
        <v>176</v>
      </c>
      <c r="BU270">
        <v>45.678199999999997</v>
      </c>
      <c r="BV270" t="s">
        <v>176</v>
      </c>
      <c r="BW270" t="s">
        <v>176</v>
      </c>
      <c r="BX270">
        <v>1</v>
      </c>
      <c r="BY270">
        <v>0</v>
      </c>
      <c r="BZ270">
        <v>90</v>
      </c>
      <c r="CA270">
        <v>1</v>
      </c>
      <c r="CB270">
        <v>1</v>
      </c>
      <c r="CC270">
        <v>2</v>
      </c>
      <c r="CD270">
        <v>0.94</v>
      </c>
      <c r="CE270">
        <v>4.25</v>
      </c>
      <c r="CF270">
        <v>80</v>
      </c>
      <c r="CG270">
        <v>0.71250000000000002</v>
      </c>
      <c r="CH270" t="s">
        <v>176</v>
      </c>
      <c r="CI270" t="s">
        <v>176</v>
      </c>
      <c r="CJ270" t="s">
        <v>176</v>
      </c>
      <c r="CK270" t="s">
        <v>176</v>
      </c>
      <c r="CL270" t="s">
        <v>176</v>
      </c>
      <c r="CM270" t="s">
        <v>176</v>
      </c>
      <c r="CN270" t="s">
        <v>176</v>
      </c>
      <c r="CO270" t="s">
        <v>176</v>
      </c>
      <c r="CP270" t="s">
        <v>176</v>
      </c>
      <c r="CQ270" t="s">
        <v>176</v>
      </c>
      <c r="CR270" t="s">
        <v>176</v>
      </c>
      <c r="CS270" t="s">
        <v>176</v>
      </c>
      <c r="CT270" t="s">
        <v>176</v>
      </c>
      <c r="CU270" t="s">
        <v>176</v>
      </c>
      <c r="CV270" t="s">
        <v>176</v>
      </c>
      <c r="CW270" t="s">
        <v>176</v>
      </c>
      <c r="CX270" t="s">
        <v>176</v>
      </c>
      <c r="CY270" t="s">
        <v>176</v>
      </c>
      <c r="CZ270" t="s">
        <v>176</v>
      </c>
      <c r="DA270" t="s">
        <v>176</v>
      </c>
      <c r="DB270" t="s">
        <v>176</v>
      </c>
      <c r="DC270" t="s">
        <v>176</v>
      </c>
      <c r="DD270" t="s">
        <v>176</v>
      </c>
      <c r="DE270" s="47">
        <v>0</v>
      </c>
      <c r="DF270" s="47">
        <v>0.375</v>
      </c>
      <c r="DG270" s="47">
        <v>0.57692307700000001</v>
      </c>
      <c r="DH270" t="s">
        <v>1129</v>
      </c>
    </row>
    <row r="271" spans="1:112" x14ac:dyDescent="0.25">
      <c r="A271" t="s">
        <v>496</v>
      </c>
      <c r="B271" t="s">
        <v>356</v>
      </c>
      <c r="C271" t="s">
        <v>355</v>
      </c>
      <c r="D271" t="s">
        <v>367</v>
      </c>
      <c r="E271" t="s">
        <v>176</v>
      </c>
      <c r="F271" s="42" t="s">
        <v>1101</v>
      </c>
      <c r="G271" t="s">
        <v>380</v>
      </c>
      <c r="H271" t="s">
        <v>379</v>
      </c>
      <c r="I271" t="s">
        <v>363</v>
      </c>
      <c r="J271" t="s">
        <v>176</v>
      </c>
      <c r="K271" t="s">
        <v>348</v>
      </c>
      <c r="L271">
        <v>0</v>
      </c>
      <c r="M271">
        <v>0</v>
      </c>
      <c r="N271">
        <v>1</v>
      </c>
      <c r="O271">
        <v>-1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-1</v>
      </c>
      <c r="W271">
        <v>-1</v>
      </c>
      <c r="X271">
        <v>0</v>
      </c>
      <c r="Y271">
        <v>0</v>
      </c>
      <c r="Z271">
        <v>-1</v>
      </c>
      <c r="AA271">
        <v>-2</v>
      </c>
      <c r="AB271">
        <v>-2</v>
      </c>
      <c r="AC271">
        <v>0</v>
      </c>
      <c r="AD271">
        <v>0</v>
      </c>
      <c r="AE271">
        <v>-1</v>
      </c>
      <c r="AF271">
        <v>0</v>
      </c>
      <c r="AG271">
        <v>1</v>
      </c>
      <c r="AH271">
        <v>0</v>
      </c>
      <c r="AI271">
        <v>1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-1</v>
      </c>
      <c r="AP271">
        <v>-1</v>
      </c>
      <c r="AQ271">
        <v>-1</v>
      </c>
      <c r="AR271">
        <v>-1</v>
      </c>
      <c r="AS271">
        <v>0</v>
      </c>
      <c r="AT271">
        <v>0</v>
      </c>
      <c r="AU271">
        <v>-1</v>
      </c>
      <c r="AV271">
        <v>0</v>
      </c>
      <c r="AW271">
        <v>1</v>
      </c>
      <c r="AX271">
        <v>0</v>
      </c>
      <c r="AY271">
        <v>1</v>
      </c>
      <c r="AZ271">
        <v>0</v>
      </c>
      <c r="BA271" t="s">
        <v>343</v>
      </c>
      <c r="BB271" t="s">
        <v>399</v>
      </c>
      <c r="BC271" t="s">
        <v>343</v>
      </c>
      <c r="BD271" t="s">
        <v>343</v>
      </c>
      <c r="BE271" t="s">
        <v>343</v>
      </c>
      <c r="BF271" t="s">
        <v>343</v>
      </c>
      <c r="BG271" t="s">
        <v>343</v>
      </c>
      <c r="BH271" t="s">
        <v>343</v>
      </c>
      <c r="BI271" t="s">
        <v>343</v>
      </c>
      <c r="BJ271" t="s">
        <v>343</v>
      </c>
      <c r="BK271" t="s">
        <v>343</v>
      </c>
      <c r="BL271" t="s">
        <v>343</v>
      </c>
      <c r="BM271" t="s">
        <v>343</v>
      </c>
      <c r="BN271" t="s">
        <v>343</v>
      </c>
      <c r="BO271" t="s">
        <v>343</v>
      </c>
      <c r="BP271" t="s">
        <v>495</v>
      </c>
      <c r="BQ271" t="s">
        <v>343</v>
      </c>
      <c r="BR271" t="s">
        <v>343</v>
      </c>
      <c r="BS271" t="s">
        <v>343</v>
      </c>
      <c r="BT271" t="s">
        <v>176</v>
      </c>
      <c r="BU271">
        <v>15.457800000000001</v>
      </c>
      <c r="BV271" t="s">
        <v>176</v>
      </c>
      <c r="BW271" t="s">
        <v>176</v>
      </c>
      <c r="BX271">
        <v>0</v>
      </c>
      <c r="BY271">
        <v>2</v>
      </c>
      <c r="BZ271">
        <v>95</v>
      </c>
      <c r="CA271">
        <v>1</v>
      </c>
      <c r="CB271">
        <v>1</v>
      </c>
      <c r="CC271">
        <v>2</v>
      </c>
      <c r="CD271">
        <v>0.85</v>
      </c>
      <c r="CE271">
        <v>1.99</v>
      </c>
      <c r="CF271">
        <v>242</v>
      </c>
      <c r="CG271">
        <v>0.834710744</v>
      </c>
      <c r="CH271" t="s">
        <v>176</v>
      </c>
      <c r="CI271" t="s">
        <v>176</v>
      </c>
      <c r="CJ271" t="s">
        <v>176</v>
      </c>
      <c r="CK271" t="s">
        <v>176</v>
      </c>
      <c r="CL271" t="s">
        <v>176</v>
      </c>
      <c r="CM271" t="s">
        <v>176</v>
      </c>
      <c r="CN271" t="s">
        <v>176</v>
      </c>
      <c r="CO271" t="s">
        <v>176</v>
      </c>
      <c r="CP271" t="s">
        <v>176</v>
      </c>
      <c r="CQ271" t="s">
        <v>176</v>
      </c>
      <c r="CR271" t="s">
        <v>176</v>
      </c>
      <c r="CS271" t="s">
        <v>176</v>
      </c>
      <c r="CT271" t="s">
        <v>176</v>
      </c>
      <c r="CU271" t="s">
        <v>176</v>
      </c>
      <c r="CV271" t="s">
        <v>176</v>
      </c>
      <c r="CW271" t="s">
        <v>176</v>
      </c>
      <c r="CX271" t="s">
        <v>176</v>
      </c>
      <c r="CY271" t="s">
        <v>176</v>
      </c>
      <c r="CZ271" t="s">
        <v>176</v>
      </c>
      <c r="DA271" t="s">
        <v>176</v>
      </c>
      <c r="DB271" t="s">
        <v>176</v>
      </c>
      <c r="DC271" t="s">
        <v>176</v>
      </c>
      <c r="DD271" t="s">
        <v>176</v>
      </c>
      <c r="DE271" s="47">
        <v>5.4263565999999999E-2</v>
      </c>
      <c r="DF271" s="47">
        <v>0.72093023300000003</v>
      </c>
      <c r="DG271" s="47">
        <v>0.95876288700000001</v>
      </c>
      <c r="DH271" t="s">
        <v>1129</v>
      </c>
    </row>
    <row r="272" spans="1:112" x14ac:dyDescent="0.25">
      <c r="A272" t="s">
        <v>494</v>
      </c>
      <c r="B272" t="s">
        <v>356</v>
      </c>
      <c r="C272" t="s">
        <v>355</v>
      </c>
      <c r="D272" t="s">
        <v>367</v>
      </c>
      <c r="E272" t="s">
        <v>176</v>
      </c>
      <c r="F272" s="42" t="s">
        <v>1101</v>
      </c>
      <c r="G272" t="s">
        <v>365</v>
      </c>
      <c r="H272" t="s">
        <v>364</v>
      </c>
      <c r="I272" t="s">
        <v>387</v>
      </c>
      <c r="J272" t="s">
        <v>176</v>
      </c>
      <c r="K272" t="s">
        <v>402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-1</v>
      </c>
      <c r="R272">
        <v>-1</v>
      </c>
      <c r="S272">
        <v>-1</v>
      </c>
      <c r="T272">
        <v>1</v>
      </c>
      <c r="U272">
        <v>-1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-1</v>
      </c>
      <c r="AB272">
        <v>-1</v>
      </c>
      <c r="AC272">
        <v>0</v>
      </c>
      <c r="AD272">
        <v>-1</v>
      </c>
      <c r="AE272">
        <v>0</v>
      </c>
      <c r="AF272">
        <v>1</v>
      </c>
      <c r="AG272">
        <v>1</v>
      </c>
      <c r="AH272">
        <v>0</v>
      </c>
      <c r="AI272">
        <v>1</v>
      </c>
      <c r="AJ272">
        <v>0</v>
      </c>
      <c r="AK272">
        <v>1</v>
      </c>
      <c r="AL272">
        <v>1</v>
      </c>
      <c r="AM272">
        <v>0</v>
      </c>
      <c r="AN272">
        <v>-1</v>
      </c>
      <c r="AO272">
        <v>-1</v>
      </c>
      <c r="AP272">
        <v>-1</v>
      </c>
      <c r="AQ272">
        <v>0</v>
      </c>
      <c r="AR272">
        <v>0</v>
      </c>
      <c r="AS272">
        <v>0</v>
      </c>
      <c r="AT272">
        <v>-1</v>
      </c>
      <c r="AU272">
        <v>0</v>
      </c>
      <c r="AV272">
        <v>0</v>
      </c>
      <c r="AW272">
        <v>1</v>
      </c>
      <c r="AX272">
        <v>-1</v>
      </c>
      <c r="AY272">
        <v>0</v>
      </c>
      <c r="AZ272">
        <v>1</v>
      </c>
      <c r="BA272" t="s">
        <v>343</v>
      </c>
      <c r="BB272" t="s">
        <v>346</v>
      </c>
      <c r="BC272" t="s">
        <v>343</v>
      </c>
      <c r="BD272" t="s">
        <v>343</v>
      </c>
      <c r="BE272" t="s">
        <v>343</v>
      </c>
      <c r="BF272" t="s">
        <v>343</v>
      </c>
      <c r="BG272" t="s">
        <v>345</v>
      </c>
      <c r="BH272" t="s">
        <v>343</v>
      </c>
      <c r="BI272" t="s">
        <v>343</v>
      </c>
      <c r="BJ272" t="s">
        <v>343</v>
      </c>
      <c r="BK272" t="s">
        <v>343</v>
      </c>
      <c r="BL272" t="s">
        <v>343</v>
      </c>
      <c r="BM272" t="s">
        <v>343</v>
      </c>
      <c r="BN272" t="s">
        <v>493</v>
      </c>
      <c r="BO272" t="s">
        <v>343</v>
      </c>
      <c r="BP272" t="s">
        <v>343</v>
      </c>
      <c r="BQ272" t="s">
        <v>343</v>
      </c>
      <c r="BR272" t="s">
        <v>343</v>
      </c>
      <c r="BS272" t="s">
        <v>343</v>
      </c>
      <c r="BT272" t="s">
        <v>176</v>
      </c>
      <c r="BU272">
        <v>5.2339000000000002</v>
      </c>
      <c r="BV272" t="s">
        <v>176</v>
      </c>
      <c r="BW272" t="s">
        <v>176</v>
      </c>
      <c r="BX272">
        <v>1</v>
      </c>
      <c r="BY272">
        <v>2</v>
      </c>
      <c r="BZ272">
        <v>90</v>
      </c>
      <c r="CA272">
        <v>3</v>
      </c>
      <c r="CB272">
        <v>3</v>
      </c>
      <c r="CC272">
        <v>6</v>
      </c>
      <c r="CD272">
        <v>1</v>
      </c>
      <c r="CE272">
        <v>1.98</v>
      </c>
      <c r="CF272">
        <v>1263</v>
      </c>
      <c r="CG272">
        <v>0.90577988899999995</v>
      </c>
      <c r="CH272" t="s">
        <v>176</v>
      </c>
      <c r="CI272" t="s">
        <v>176</v>
      </c>
      <c r="CJ272" t="s">
        <v>176</v>
      </c>
      <c r="CK272" t="s">
        <v>176</v>
      </c>
      <c r="CL272" t="s">
        <v>176</v>
      </c>
      <c r="CM272" t="s">
        <v>176</v>
      </c>
      <c r="CN272" t="s">
        <v>176</v>
      </c>
      <c r="CO272" t="s">
        <v>176</v>
      </c>
      <c r="CP272" t="s">
        <v>176</v>
      </c>
      <c r="CQ272" t="s">
        <v>176</v>
      </c>
      <c r="CR272" t="s">
        <v>176</v>
      </c>
      <c r="CS272" t="s">
        <v>176</v>
      </c>
      <c r="CT272" t="s">
        <v>176</v>
      </c>
      <c r="CU272" t="s">
        <v>176</v>
      </c>
      <c r="CV272" t="s">
        <v>176</v>
      </c>
      <c r="CW272" t="s">
        <v>176</v>
      </c>
      <c r="CX272" t="s">
        <v>176</v>
      </c>
      <c r="CY272" t="s">
        <v>176</v>
      </c>
      <c r="CZ272" t="s">
        <v>176</v>
      </c>
      <c r="DA272" t="s">
        <v>176</v>
      </c>
      <c r="DB272" t="s">
        <v>176</v>
      </c>
      <c r="DC272" t="s">
        <v>176</v>
      </c>
      <c r="DD272" t="s">
        <v>176</v>
      </c>
      <c r="DE272" s="47">
        <v>3.9877300999999997E-2</v>
      </c>
      <c r="DF272" s="47">
        <v>0.83128834399999996</v>
      </c>
      <c r="DG272" s="47">
        <v>0.981884058</v>
      </c>
      <c r="DH272" t="s">
        <v>1129</v>
      </c>
    </row>
    <row r="273" spans="1:112" x14ac:dyDescent="0.25">
      <c r="A273" t="s">
        <v>195</v>
      </c>
      <c r="B273" t="s">
        <v>356</v>
      </c>
      <c r="C273" t="s">
        <v>368</v>
      </c>
      <c r="D273" t="s">
        <v>354</v>
      </c>
      <c r="E273" t="s">
        <v>353</v>
      </c>
      <c r="F273" s="42" t="s">
        <v>1102</v>
      </c>
      <c r="G273" t="s">
        <v>352</v>
      </c>
      <c r="H273" t="s">
        <v>359</v>
      </c>
      <c r="I273" t="s">
        <v>358</v>
      </c>
      <c r="J273" t="s">
        <v>176</v>
      </c>
      <c r="K273" t="s">
        <v>386</v>
      </c>
      <c r="L273">
        <v>0</v>
      </c>
      <c r="M273">
        <v>0</v>
      </c>
      <c r="N273">
        <v>-1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-1</v>
      </c>
      <c r="AB273">
        <v>-1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-1</v>
      </c>
      <c r="AI273">
        <v>1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-1</v>
      </c>
      <c r="AX273">
        <v>0</v>
      </c>
      <c r="AY273">
        <v>0</v>
      </c>
      <c r="AZ273">
        <v>0</v>
      </c>
      <c r="BA273" t="s">
        <v>343</v>
      </c>
      <c r="BB273" t="s">
        <v>343</v>
      </c>
      <c r="BC273" t="s">
        <v>343</v>
      </c>
      <c r="BD273" t="s">
        <v>343</v>
      </c>
      <c r="BE273" t="s">
        <v>343</v>
      </c>
      <c r="BF273" t="s">
        <v>343</v>
      </c>
      <c r="BG273" t="s">
        <v>343</v>
      </c>
      <c r="BH273" t="s">
        <v>343</v>
      </c>
      <c r="BI273" t="s">
        <v>343</v>
      </c>
      <c r="BJ273" t="s">
        <v>343</v>
      </c>
      <c r="BK273" t="s">
        <v>343</v>
      </c>
      <c r="BL273" t="s">
        <v>343</v>
      </c>
      <c r="BM273" t="s">
        <v>343</v>
      </c>
      <c r="BN273" t="s">
        <v>343</v>
      </c>
      <c r="BO273" t="s">
        <v>343</v>
      </c>
      <c r="BP273" t="s">
        <v>343</v>
      </c>
      <c r="BQ273" t="s">
        <v>343</v>
      </c>
      <c r="BR273" t="s">
        <v>343</v>
      </c>
      <c r="BS273" t="s">
        <v>343</v>
      </c>
      <c r="BT273" t="s">
        <v>176</v>
      </c>
      <c r="BU273">
        <v>2.6021000000000001</v>
      </c>
      <c r="BV273" t="s">
        <v>176</v>
      </c>
      <c r="BW273" t="s">
        <v>176</v>
      </c>
      <c r="BX273">
        <v>0</v>
      </c>
      <c r="BY273">
        <v>5</v>
      </c>
      <c r="BZ273">
        <v>95</v>
      </c>
      <c r="CA273">
        <v>0</v>
      </c>
      <c r="CB273">
        <v>0</v>
      </c>
      <c r="CC273">
        <v>0</v>
      </c>
      <c r="CD273">
        <v>0.79</v>
      </c>
      <c r="CE273">
        <v>2.0699999999999998</v>
      </c>
      <c r="CF273">
        <v>44</v>
      </c>
      <c r="CG273">
        <v>0.38636363600000001</v>
      </c>
      <c r="CH273">
        <v>49</v>
      </c>
      <c r="CI273">
        <v>50</v>
      </c>
      <c r="CJ273" t="s">
        <v>1006</v>
      </c>
      <c r="CK273" t="s">
        <v>1001</v>
      </c>
      <c r="CL273" t="s">
        <v>1005</v>
      </c>
      <c r="CM273" t="s">
        <v>1005</v>
      </c>
      <c r="CN273" t="s">
        <v>993</v>
      </c>
      <c r="CO273" t="s">
        <v>1001</v>
      </c>
      <c r="CP273" t="s">
        <v>1000</v>
      </c>
      <c r="CQ273" t="s">
        <v>999</v>
      </c>
      <c r="CR273" t="s">
        <v>998</v>
      </c>
      <c r="CS273" t="s">
        <v>998</v>
      </c>
      <c r="CT273" t="s">
        <v>997</v>
      </c>
      <c r="CU273" t="s">
        <v>997</v>
      </c>
      <c r="CV273" t="s">
        <v>996</v>
      </c>
      <c r="CW273" t="s">
        <v>995</v>
      </c>
      <c r="CX273" t="s">
        <v>994</v>
      </c>
      <c r="CY273" t="s">
        <v>993</v>
      </c>
      <c r="CZ273" t="s">
        <v>1007</v>
      </c>
      <c r="DA273">
        <v>368</v>
      </c>
      <c r="DB273">
        <v>354</v>
      </c>
      <c r="DC273">
        <v>1</v>
      </c>
      <c r="DD273" t="s">
        <v>994</v>
      </c>
      <c r="DE273" s="47">
        <v>0</v>
      </c>
      <c r="DF273" s="47">
        <v>0.26666666700000002</v>
      </c>
      <c r="DG273" s="47">
        <v>0.571428571</v>
      </c>
      <c r="DH273" t="s">
        <v>1129</v>
      </c>
    </row>
    <row r="274" spans="1:112" x14ac:dyDescent="0.25">
      <c r="A274" t="s">
        <v>492</v>
      </c>
      <c r="B274" t="s">
        <v>356</v>
      </c>
      <c r="C274" t="s">
        <v>374</v>
      </c>
      <c r="D274" t="s">
        <v>354</v>
      </c>
      <c r="E274" t="s">
        <v>353</v>
      </c>
      <c r="F274" s="42" t="s">
        <v>1101</v>
      </c>
      <c r="G274" t="s">
        <v>365</v>
      </c>
      <c r="H274" t="s">
        <v>351</v>
      </c>
      <c r="I274" t="s">
        <v>363</v>
      </c>
      <c r="J274" t="s">
        <v>349</v>
      </c>
      <c r="K274" t="s">
        <v>373</v>
      </c>
      <c r="L274">
        <v>1</v>
      </c>
      <c r="M274">
        <v>1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1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1</v>
      </c>
      <c r="AP274">
        <v>1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</v>
      </c>
      <c r="AX274">
        <v>0</v>
      </c>
      <c r="AY274">
        <v>0</v>
      </c>
      <c r="AZ274">
        <v>0</v>
      </c>
      <c r="BA274" t="s">
        <v>343</v>
      </c>
      <c r="BB274" t="s">
        <v>343</v>
      </c>
      <c r="BC274" t="s">
        <v>343</v>
      </c>
      <c r="BD274" t="s">
        <v>343</v>
      </c>
      <c r="BE274" t="s">
        <v>343</v>
      </c>
      <c r="BF274" t="s">
        <v>491</v>
      </c>
      <c r="BG274" t="s">
        <v>345</v>
      </c>
      <c r="BH274" t="s">
        <v>343</v>
      </c>
      <c r="BI274" t="s">
        <v>343</v>
      </c>
      <c r="BJ274" t="s">
        <v>343</v>
      </c>
      <c r="BK274" t="s">
        <v>343</v>
      </c>
      <c r="BL274" t="s">
        <v>343</v>
      </c>
      <c r="BM274" t="s">
        <v>343</v>
      </c>
      <c r="BN274" t="s">
        <v>343</v>
      </c>
      <c r="BO274" t="s">
        <v>343</v>
      </c>
      <c r="BP274" t="s">
        <v>343</v>
      </c>
      <c r="BQ274" t="s">
        <v>343</v>
      </c>
      <c r="BR274" t="s">
        <v>343</v>
      </c>
      <c r="BS274" t="s">
        <v>343</v>
      </c>
      <c r="BT274" t="s">
        <v>176</v>
      </c>
      <c r="BU274">
        <v>3.6617999999999999</v>
      </c>
      <c r="BV274">
        <v>0.19791973700000001</v>
      </c>
      <c r="BW274">
        <v>4.8258210000000001E-3</v>
      </c>
      <c r="BX274">
        <v>0</v>
      </c>
      <c r="BY274">
        <v>70</v>
      </c>
      <c r="BZ274">
        <v>80</v>
      </c>
      <c r="CA274">
        <v>1</v>
      </c>
      <c r="CB274">
        <v>2</v>
      </c>
      <c r="CC274">
        <v>3</v>
      </c>
      <c r="CD274">
        <v>0.74</v>
      </c>
      <c r="CE274">
        <v>2.02</v>
      </c>
      <c r="CF274">
        <v>623</v>
      </c>
      <c r="CG274">
        <v>0.85553772100000003</v>
      </c>
      <c r="CH274">
        <v>69</v>
      </c>
      <c r="CI274">
        <v>69</v>
      </c>
      <c r="CJ274" t="s">
        <v>1003</v>
      </c>
      <c r="CK274" t="s">
        <v>1001</v>
      </c>
      <c r="CL274" t="s">
        <v>1005</v>
      </c>
      <c r="CM274" t="s">
        <v>1005</v>
      </c>
      <c r="CN274">
        <v>6.3</v>
      </c>
      <c r="CO274" t="s">
        <v>1001</v>
      </c>
      <c r="CP274" t="s">
        <v>1000</v>
      </c>
      <c r="CQ274" t="s">
        <v>999</v>
      </c>
      <c r="CR274" t="s">
        <v>998</v>
      </c>
      <c r="CS274" t="s">
        <v>998</v>
      </c>
      <c r="CT274" t="s">
        <v>997</v>
      </c>
      <c r="CU274" t="s">
        <v>997</v>
      </c>
      <c r="CV274" t="s">
        <v>996</v>
      </c>
      <c r="CW274" t="s">
        <v>995</v>
      </c>
      <c r="CX274" t="s">
        <v>994</v>
      </c>
      <c r="CY274" t="s">
        <v>993</v>
      </c>
      <c r="CZ274" t="s">
        <v>992</v>
      </c>
      <c r="DA274">
        <v>307</v>
      </c>
      <c r="DB274">
        <v>286</v>
      </c>
      <c r="DC274">
        <v>0</v>
      </c>
      <c r="DD274" t="s">
        <v>994</v>
      </c>
      <c r="DE274" s="47">
        <v>1.9672130999999999E-2</v>
      </c>
      <c r="DF274" s="47">
        <v>0.79016393399999996</v>
      </c>
      <c r="DG274" s="47">
        <v>0.94140625</v>
      </c>
      <c r="DH274" t="s">
        <v>1129</v>
      </c>
    </row>
    <row r="275" spans="1:112" x14ac:dyDescent="0.25">
      <c r="A275" t="s">
        <v>279</v>
      </c>
      <c r="B275" t="s">
        <v>356</v>
      </c>
      <c r="C275" t="s">
        <v>388</v>
      </c>
      <c r="D275" t="s">
        <v>367</v>
      </c>
      <c r="E275" t="s">
        <v>366</v>
      </c>
      <c r="F275" s="42" t="s">
        <v>1101</v>
      </c>
      <c r="G275" t="s">
        <v>365</v>
      </c>
      <c r="H275" t="s">
        <v>379</v>
      </c>
      <c r="I275" t="s">
        <v>363</v>
      </c>
      <c r="J275" t="s">
        <v>349</v>
      </c>
      <c r="K275" t="s">
        <v>377</v>
      </c>
      <c r="L275">
        <v>0</v>
      </c>
      <c r="M275">
        <v>0</v>
      </c>
      <c r="N275">
        <v>1</v>
      </c>
      <c r="O275">
        <v>1</v>
      </c>
      <c r="P275">
        <v>0</v>
      </c>
      <c r="Q275">
        <v>1</v>
      </c>
      <c r="R275">
        <v>1</v>
      </c>
      <c r="S275">
        <v>1</v>
      </c>
      <c r="T275">
        <v>0</v>
      </c>
      <c r="U275">
        <v>-1</v>
      </c>
      <c r="V275">
        <v>0</v>
      </c>
      <c r="W275">
        <v>0</v>
      </c>
      <c r="X275">
        <v>0</v>
      </c>
      <c r="Y275">
        <v>1</v>
      </c>
      <c r="Z275">
        <v>1</v>
      </c>
      <c r="AA275">
        <v>-2</v>
      </c>
      <c r="AB275">
        <v>-1</v>
      </c>
      <c r="AC275">
        <v>-1</v>
      </c>
      <c r="AD275">
        <v>0</v>
      </c>
      <c r="AE275">
        <v>0</v>
      </c>
      <c r="AF275">
        <v>1</v>
      </c>
      <c r="AG275">
        <v>0</v>
      </c>
      <c r="AH275">
        <v>1</v>
      </c>
      <c r="AI275">
        <v>1</v>
      </c>
      <c r="AJ275">
        <v>2</v>
      </c>
      <c r="AK275">
        <v>1</v>
      </c>
      <c r="AL275">
        <v>0</v>
      </c>
      <c r="AM275">
        <v>0</v>
      </c>
      <c r="AN275">
        <v>1</v>
      </c>
      <c r="AO275">
        <v>-1</v>
      </c>
      <c r="AP275">
        <v>-1</v>
      </c>
      <c r="AQ275">
        <v>0</v>
      </c>
      <c r="AR275">
        <v>0</v>
      </c>
      <c r="AS275">
        <v>-1</v>
      </c>
      <c r="AT275">
        <v>0</v>
      </c>
      <c r="AU275">
        <v>0</v>
      </c>
      <c r="AV275">
        <v>0</v>
      </c>
      <c r="AW275">
        <v>1</v>
      </c>
      <c r="AX275">
        <v>1</v>
      </c>
      <c r="AY275">
        <v>1</v>
      </c>
      <c r="AZ275">
        <v>0</v>
      </c>
      <c r="BA275" t="s">
        <v>343</v>
      </c>
      <c r="BB275" t="s">
        <v>343</v>
      </c>
      <c r="BC275" t="s">
        <v>428</v>
      </c>
      <c r="BD275" t="s">
        <v>343</v>
      </c>
      <c r="BE275" t="s">
        <v>343</v>
      </c>
      <c r="BF275" t="s">
        <v>343</v>
      </c>
      <c r="BG275" t="s">
        <v>343</v>
      </c>
      <c r="BH275" t="s">
        <v>343</v>
      </c>
      <c r="BI275" t="s">
        <v>343</v>
      </c>
      <c r="BJ275" t="s">
        <v>343</v>
      </c>
      <c r="BK275" t="s">
        <v>343</v>
      </c>
      <c r="BL275" t="s">
        <v>343</v>
      </c>
      <c r="BM275" t="s">
        <v>343</v>
      </c>
      <c r="BN275" t="s">
        <v>343</v>
      </c>
      <c r="BO275" t="s">
        <v>343</v>
      </c>
      <c r="BP275" t="s">
        <v>343</v>
      </c>
      <c r="BQ275" t="s">
        <v>343</v>
      </c>
      <c r="BR275" t="s">
        <v>343</v>
      </c>
      <c r="BS275" t="s">
        <v>343</v>
      </c>
      <c r="BT275" t="s">
        <v>176</v>
      </c>
      <c r="BU275">
        <v>3.2004999999999999</v>
      </c>
      <c r="BV275">
        <v>1.010317871</v>
      </c>
      <c r="BW275">
        <v>0.54944675700000001</v>
      </c>
      <c r="BX275">
        <v>1</v>
      </c>
      <c r="BY275">
        <v>5</v>
      </c>
      <c r="BZ275">
        <v>90</v>
      </c>
      <c r="CA275">
        <v>2</v>
      </c>
      <c r="CB275">
        <v>2</v>
      </c>
      <c r="CC275">
        <v>4</v>
      </c>
      <c r="CD275">
        <v>0.73</v>
      </c>
      <c r="CE275">
        <v>3.51</v>
      </c>
      <c r="CF275">
        <v>743</v>
      </c>
      <c r="CG275">
        <v>0.868102288</v>
      </c>
      <c r="CH275">
        <v>44</v>
      </c>
      <c r="CI275">
        <v>51</v>
      </c>
      <c r="CJ275" t="s">
        <v>1003</v>
      </c>
      <c r="CK275" t="s">
        <v>1001</v>
      </c>
      <c r="CL275" t="s">
        <v>1005</v>
      </c>
      <c r="CM275" t="s">
        <v>1005</v>
      </c>
      <c r="CN275">
        <v>1.25</v>
      </c>
      <c r="CO275" t="s">
        <v>1021</v>
      </c>
      <c r="CP275" t="s">
        <v>1042</v>
      </c>
      <c r="CQ275" t="s">
        <v>1012</v>
      </c>
      <c r="CR275" t="s">
        <v>998</v>
      </c>
      <c r="CS275" t="s">
        <v>998</v>
      </c>
      <c r="CT275" t="s">
        <v>997</v>
      </c>
      <c r="CU275" t="s">
        <v>997</v>
      </c>
      <c r="CV275" t="s">
        <v>1041</v>
      </c>
      <c r="CW275" t="s">
        <v>1040</v>
      </c>
      <c r="CX275" t="s">
        <v>1004</v>
      </c>
      <c r="CY275" t="s">
        <v>993</v>
      </c>
      <c r="CZ275" t="s">
        <v>992</v>
      </c>
      <c r="DA275">
        <v>2448</v>
      </c>
      <c r="DB275">
        <v>164</v>
      </c>
      <c r="DC275">
        <v>0</v>
      </c>
      <c r="DD275" t="s">
        <v>1004</v>
      </c>
      <c r="DE275" s="47">
        <v>4.8843188000000003E-2</v>
      </c>
      <c r="DF275" s="47">
        <v>0.80205655499999995</v>
      </c>
      <c r="DG275" s="47">
        <v>0.98113207499999999</v>
      </c>
      <c r="DH275" t="s">
        <v>1129</v>
      </c>
    </row>
    <row r="276" spans="1:112" x14ac:dyDescent="0.25">
      <c r="A276" t="s">
        <v>183</v>
      </c>
      <c r="B276" t="s">
        <v>356</v>
      </c>
      <c r="C276" t="s">
        <v>355</v>
      </c>
      <c r="D276" t="s">
        <v>367</v>
      </c>
      <c r="E276" t="s">
        <v>418</v>
      </c>
      <c r="F276" s="42" t="s">
        <v>1101</v>
      </c>
      <c r="G276" t="s">
        <v>352</v>
      </c>
      <c r="H276" t="s">
        <v>351</v>
      </c>
      <c r="I276" t="s">
        <v>350</v>
      </c>
      <c r="J276" t="s">
        <v>349</v>
      </c>
      <c r="K276" t="s">
        <v>348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2</v>
      </c>
      <c r="V276">
        <v>0</v>
      </c>
      <c r="W276">
        <v>0</v>
      </c>
      <c r="X276">
        <v>-1</v>
      </c>
      <c r="Y276">
        <v>1</v>
      </c>
      <c r="Z276">
        <v>0</v>
      </c>
      <c r="AA276">
        <v>-1</v>
      </c>
      <c r="AB276">
        <v>-1</v>
      </c>
      <c r="AC276">
        <v>-1</v>
      </c>
      <c r="AD276">
        <v>-1</v>
      </c>
      <c r="AE276">
        <v>0</v>
      </c>
      <c r="AF276">
        <v>1</v>
      </c>
      <c r="AG276">
        <v>1</v>
      </c>
      <c r="AH276">
        <v>0</v>
      </c>
      <c r="AI276">
        <v>1</v>
      </c>
      <c r="AJ276">
        <v>-1</v>
      </c>
      <c r="AK276">
        <v>1</v>
      </c>
      <c r="AL276">
        <v>1</v>
      </c>
      <c r="AM276">
        <v>-1</v>
      </c>
      <c r="AN276">
        <v>-1</v>
      </c>
      <c r="AO276">
        <v>-1</v>
      </c>
      <c r="AP276">
        <v>-1</v>
      </c>
      <c r="AQ276">
        <v>0</v>
      </c>
      <c r="AR276">
        <v>0</v>
      </c>
      <c r="AS276">
        <v>-1</v>
      </c>
      <c r="AT276">
        <v>-1</v>
      </c>
      <c r="AU276">
        <v>-1</v>
      </c>
      <c r="AV276">
        <v>-1</v>
      </c>
      <c r="AW276">
        <v>1</v>
      </c>
      <c r="AX276">
        <v>0</v>
      </c>
      <c r="AY276">
        <v>1</v>
      </c>
      <c r="AZ276">
        <v>1</v>
      </c>
      <c r="BA276" t="s">
        <v>490</v>
      </c>
      <c r="BB276" t="s">
        <v>489</v>
      </c>
      <c r="BC276" t="s">
        <v>343</v>
      </c>
      <c r="BD276" t="s">
        <v>343</v>
      </c>
      <c r="BE276" t="s">
        <v>343</v>
      </c>
      <c r="BF276" t="s">
        <v>343</v>
      </c>
      <c r="BG276" t="s">
        <v>343</v>
      </c>
      <c r="BH276" t="s">
        <v>343</v>
      </c>
      <c r="BI276" t="s">
        <v>343</v>
      </c>
      <c r="BJ276" t="s">
        <v>343</v>
      </c>
      <c r="BK276" t="s">
        <v>454</v>
      </c>
      <c r="BL276" t="s">
        <v>343</v>
      </c>
      <c r="BM276" t="s">
        <v>343</v>
      </c>
      <c r="BN276" t="s">
        <v>343</v>
      </c>
      <c r="BO276" t="s">
        <v>343</v>
      </c>
      <c r="BP276" t="s">
        <v>343</v>
      </c>
      <c r="BQ276" t="s">
        <v>343</v>
      </c>
      <c r="BR276" t="s">
        <v>343</v>
      </c>
      <c r="BS276" t="s">
        <v>343</v>
      </c>
      <c r="BT276" t="s">
        <v>176</v>
      </c>
      <c r="BU276">
        <v>0.50129999999999997</v>
      </c>
      <c r="BV276">
        <v>-0.57425597699999997</v>
      </c>
      <c r="BW276">
        <v>-0.78831751100000003</v>
      </c>
      <c r="BX276">
        <v>3</v>
      </c>
      <c r="BY276">
        <v>30</v>
      </c>
      <c r="BZ276">
        <v>60</v>
      </c>
      <c r="CA276">
        <v>1</v>
      </c>
      <c r="CB276">
        <v>1</v>
      </c>
      <c r="CC276">
        <v>2</v>
      </c>
      <c r="CD276">
        <v>0.41</v>
      </c>
      <c r="CE276">
        <v>3.6</v>
      </c>
      <c r="CF276">
        <v>1077</v>
      </c>
      <c r="CG276">
        <v>0.90900650000000005</v>
      </c>
      <c r="CH276">
        <v>57</v>
      </c>
      <c r="CI276" t="s">
        <v>993</v>
      </c>
      <c r="CJ276" t="s">
        <v>1006</v>
      </c>
      <c r="CK276" t="s">
        <v>1001</v>
      </c>
      <c r="CL276" t="s">
        <v>1005</v>
      </c>
      <c r="CM276" t="s">
        <v>1005</v>
      </c>
      <c r="CN276" t="s">
        <v>993</v>
      </c>
      <c r="CO276" t="s">
        <v>993</v>
      </c>
      <c r="CP276" t="s">
        <v>1012</v>
      </c>
      <c r="CQ276" t="s">
        <v>1012</v>
      </c>
      <c r="CR276" t="s">
        <v>998</v>
      </c>
      <c r="CS276" t="s">
        <v>998</v>
      </c>
      <c r="CT276" t="s">
        <v>997</v>
      </c>
      <c r="CU276" t="s">
        <v>997</v>
      </c>
      <c r="CV276" t="s">
        <v>1047</v>
      </c>
      <c r="CW276" t="s">
        <v>1026</v>
      </c>
      <c r="CX276" t="s">
        <v>1034</v>
      </c>
      <c r="CY276" t="s">
        <v>1054</v>
      </c>
      <c r="CZ276" t="s">
        <v>992</v>
      </c>
      <c r="DA276" t="s">
        <v>993</v>
      </c>
      <c r="DB276" t="s">
        <v>993</v>
      </c>
      <c r="DC276">
        <v>0</v>
      </c>
      <c r="DD276" t="s">
        <v>1034</v>
      </c>
      <c r="DE276" s="47">
        <v>2.6923077E-2</v>
      </c>
      <c r="DF276" s="47">
        <v>0.86730769200000002</v>
      </c>
      <c r="DG276" s="47">
        <v>0.98903508799999995</v>
      </c>
      <c r="DH276" t="s">
        <v>1129</v>
      </c>
    </row>
    <row r="277" spans="1:112" x14ac:dyDescent="0.25">
      <c r="A277" t="s">
        <v>488</v>
      </c>
      <c r="B277" t="s">
        <v>356</v>
      </c>
      <c r="C277" t="s">
        <v>355</v>
      </c>
      <c r="D277" t="s">
        <v>367</v>
      </c>
      <c r="E277" t="s">
        <v>366</v>
      </c>
      <c r="F277" s="42" t="s">
        <v>1101</v>
      </c>
      <c r="G277" t="s">
        <v>365</v>
      </c>
      <c r="H277" t="s">
        <v>364</v>
      </c>
      <c r="I277" t="s">
        <v>176</v>
      </c>
      <c r="J277" t="s">
        <v>176</v>
      </c>
      <c r="K277" t="s">
        <v>361</v>
      </c>
      <c r="L277">
        <v>0</v>
      </c>
      <c r="M277">
        <v>1</v>
      </c>
      <c r="N277">
        <v>1</v>
      </c>
      <c r="O277">
        <v>1</v>
      </c>
      <c r="P277">
        <v>1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-1</v>
      </c>
      <c r="W277">
        <v>-1</v>
      </c>
      <c r="X277">
        <v>1</v>
      </c>
      <c r="Y277">
        <v>2</v>
      </c>
      <c r="Z277">
        <v>1</v>
      </c>
      <c r="AA277">
        <v>-2</v>
      </c>
      <c r="AB277">
        <v>-1</v>
      </c>
      <c r="AC277">
        <v>-1</v>
      </c>
      <c r="AD277">
        <v>1</v>
      </c>
      <c r="AE277">
        <v>-1</v>
      </c>
      <c r="AF277">
        <v>-1</v>
      </c>
      <c r="AG277">
        <v>1</v>
      </c>
      <c r="AH277">
        <v>0</v>
      </c>
      <c r="AI277">
        <v>1</v>
      </c>
      <c r="AJ277">
        <v>-1</v>
      </c>
      <c r="AK277">
        <v>1</v>
      </c>
      <c r="AL277">
        <v>-1</v>
      </c>
      <c r="AM277">
        <v>-1</v>
      </c>
      <c r="AN277">
        <v>-1</v>
      </c>
      <c r="AO277">
        <v>0</v>
      </c>
      <c r="AP277">
        <v>0</v>
      </c>
      <c r="AQ277">
        <v>-1</v>
      </c>
      <c r="AR277">
        <v>0</v>
      </c>
      <c r="AS277">
        <v>-1</v>
      </c>
      <c r="AT277">
        <v>1</v>
      </c>
      <c r="AU277">
        <v>-1</v>
      </c>
      <c r="AV277">
        <v>-1</v>
      </c>
      <c r="AW277">
        <v>1</v>
      </c>
      <c r="AX277">
        <v>0</v>
      </c>
      <c r="AY277">
        <v>1</v>
      </c>
      <c r="AZ277">
        <v>0</v>
      </c>
      <c r="BA277" t="s">
        <v>343</v>
      </c>
      <c r="BB277" t="s">
        <v>399</v>
      </c>
      <c r="BC277" t="s">
        <v>343</v>
      </c>
      <c r="BD277" t="s">
        <v>343</v>
      </c>
      <c r="BE277" t="s">
        <v>343</v>
      </c>
      <c r="BF277" t="s">
        <v>343</v>
      </c>
      <c r="BG277" t="s">
        <v>343</v>
      </c>
      <c r="BH277" t="s">
        <v>343</v>
      </c>
      <c r="BI277" t="s">
        <v>343</v>
      </c>
      <c r="BJ277" t="s">
        <v>343</v>
      </c>
      <c r="BK277" t="s">
        <v>343</v>
      </c>
      <c r="BL277" t="s">
        <v>343</v>
      </c>
      <c r="BM277" t="s">
        <v>343</v>
      </c>
      <c r="BN277" t="s">
        <v>343</v>
      </c>
      <c r="BO277" t="s">
        <v>343</v>
      </c>
      <c r="BP277" t="s">
        <v>343</v>
      </c>
      <c r="BQ277" t="s">
        <v>343</v>
      </c>
      <c r="BR277" t="s">
        <v>343</v>
      </c>
      <c r="BS277" t="s">
        <v>343</v>
      </c>
      <c r="BT277" t="s">
        <v>176</v>
      </c>
      <c r="BU277">
        <v>11.9048</v>
      </c>
      <c r="BV277" t="s">
        <v>176</v>
      </c>
      <c r="BW277" t="s">
        <v>176</v>
      </c>
      <c r="BX277">
        <v>0</v>
      </c>
      <c r="BY277">
        <v>0</v>
      </c>
      <c r="BZ277">
        <v>90</v>
      </c>
      <c r="CA277">
        <v>3</v>
      </c>
      <c r="CB277">
        <v>3</v>
      </c>
      <c r="CC277">
        <v>6</v>
      </c>
      <c r="CD277">
        <v>0.27</v>
      </c>
      <c r="CE277">
        <v>3.36</v>
      </c>
      <c r="CF277">
        <v>382</v>
      </c>
      <c r="CG277">
        <v>0.88219895299999995</v>
      </c>
      <c r="CH277">
        <v>29</v>
      </c>
      <c r="CI277">
        <v>37</v>
      </c>
      <c r="CJ277" t="s">
        <v>1006</v>
      </c>
      <c r="CK277" t="s">
        <v>1001</v>
      </c>
      <c r="CL277" t="s">
        <v>1005</v>
      </c>
      <c r="CM277" t="s">
        <v>1005</v>
      </c>
      <c r="CN277">
        <v>2.5099999999999998</v>
      </c>
      <c r="CO277" t="s">
        <v>1021</v>
      </c>
      <c r="CP277" t="s">
        <v>1020</v>
      </c>
      <c r="CQ277" t="s">
        <v>1019</v>
      </c>
      <c r="CR277" t="s">
        <v>998</v>
      </c>
      <c r="CS277" t="s">
        <v>998</v>
      </c>
      <c r="CT277" t="s">
        <v>997</v>
      </c>
      <c r="CU277" t="s">
        <v>997</v>
      </c>
      <c r="CV277" t="s">
        <v>1038</v>
      </c>
      <c r="CW277" t="s">
        <v>995</v>
      </c>
      <c r="CX277" t="s">
        <v>1004</v>
      </c>
      <c r="CY277" t="s">
        <v>993</v>
      </c>
      <c r="CZ277" t="s">
        <v>992</v>
      </c>
      <c r="DA277">
        <v>4885</v>
      </c>
      <c r="DB277">
        <v>2180</v>
      </c>
      <c r="DC277">
        <v>0</v>
      </c>
      <c r="DD277" t="s">
        <v>1004</v>
      </c>
      <c r="DE277" s="47">
        <v>6.8627451000000006E-2</v>
      </c>
      <c r="DF277" s="47">
        <v>0.74509803900000005</v>
      </c>
      <c r="DG277" s="47">
        <v>0.96815286599999995</v>
      </c>
      <c r="DH277" t="s">
        <v>1129</v>
      </c>
    </row>
    <row r="278" spans="1:112" x14ac:dyDescent="0.25">
      <c r="A278" t="s">
        <v>229</v>
      </c>
      <c r="B278" t="s">
        <v>356</v>
      </c>
      <c r="C278" t="s">
        <v>388</v>
      </c>
      <c r="D278" t="s">
        <v>367</v>
      </c>
      <c r="E278" t="s">
        <v>366</v>
      </c>
      <c r="F278" s="42" t="s">
        <v>1101</v>
      </c>
      <c r="G278" t="s">
        <v>365</v>
      </c>
      <c r="H278" t="s">
        <v>351</v>
      </c>
      <c r="I278" t="s">
        <v>358</v>
      </c>
      <c r="J278" t="s">
        <v>378</v>
      </c>
      <c r="K278" t="s">
        <v>377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1</v>
      </c>
      <c r="V278">
        <v>0</v>
      </c>
      <c r="W278">
        <v>0</v>
      </c>
      <c r="X278">
        <v>0</v>
      </c>
      <c r="Y278">
        <v>-1</v>
      </c>
      <c r="Z278">
        <v>0</v>
      </c>
      <c r="AA278">
        <v>-1</v>
      </c>
      <c r="AB278">
        <v>0</v>
      </c>
      <c r="AC278">
        <v>-1</v>
      </c>
      <c r="AD278">
        <v>-1</v>
      </c>
      <c r="AE278">
        <v>0</v>
      </c>
      <c r="AF278">
        <v>-1</v>
      </c>
      <c r="AG278">
        <v>0</v>
      </c>
      <c r="AH278">
        <v>-1</v>
      </c>
      <c r="AI278">
        <v>1</v>
      </c>
      <c r="AJ278">
        <v>0</v>
      </c>
      <c r="AK278">
        <v>-1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-1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 t="s">
        <v>343</v>
      </c>
      <c r="BB278" t="s">
        <v>343</v>
      </c>
      <c r="BC278" t="s">
        <v>385</v>
      </c>
      <c r="BD278" t="s">
        <v>343</v>
      </c>
      <c r="BE278" t="s">
        <v>343</v>
      </c>
      <c r="BF278" t="s">
        <v>343</v>
      </c>
      <c r="BG278" t="s">
        <v>343</v>
      </c>
      <c r="BH278" t="s">
        <v>343</v>
      </c>
      <c r="BI278" t="s">
        <v>343</v>
      </c>
      <c r="BJ278" t="s">
        <v>343</v>
      </c>
      <c r="BK278" t="s">
        <v>487</v>
      </c>
      <c r="BL278" t="s">
        <v>343</v>
      </c>
      <c r="BM278" t="s">
        <v>343</v>
      </c>
      <c r="BN278" t="s">
        <v>343</v>
      </c>
      <c r="BO278" t="s">
        <v>343</v>
      </c>
      <c r="BP278" t="s">
        <v>343</v>
      </c>
      <c r="BQ278" t="s">
        <v>343</v>
      </c>
      <c r="BR278" t="s">
        <v>343</v>
      </c>
      <c r="BS278" t="s">
        <v>343</v>
      </c>
      <c r="BT278" t="s">
        <v>392</v>
      </c>
      <c r="BU278">
        <v>5.9191000000000003</v>
      </c>
      <c r="BV278">
        <v>-0.634851269</v>
      </c>
      <c r="BW278">
        <v>-1.643618163</v>
      </c>
      <c r="BX278">
        <v>0</v>
      </c>
      <c r="BY278">
        <v>0</v>
      </c>
      <c r="BZ278">
        <v>95</v>
      </c>
      <c r="CA278">
        <v>0</v>
      </c>
      <c r="CB278">
        <v>0</v>
      </c>
      <c r="CC278">
        <v>0</v>
      </c>
      <c r="CD278">
        <v>0.87</v>
      </c>
      <c r="CE278">
        <v>1.93</v>
      </c>
      <c r="CF278">
        <v>210</v>
      </c>
      <c r="CG278">
        <v>0.85714285700000004</v>
      </c>
      <c r="CH278">
        <v>52</v>
      </c>
      <c r="CI278">
        <v>65</v>
      </c>
      <c r="CJ278" t="s">
        <v>1003</v>
      </c>
      <c r="CK278" t="s">
        <v>1001</v>
      </c>
      <c r="CL278" t="s">
        <v>1014</v>
      </c>
      <c r="CM278" t="s">
        <v>1014</v>
      </c>
      <c r="CN278">
        <v>1</v>
      </c>
      <c r="CO278" t="s">
        <v>1021</v>
      </c>
      <c r="CP278" t="s">
        <v>1053</v>
      </c>
      <c r="CQ278" t="s">
        <v>1032</v>
      </c>
      <c r="CR278" t="s">
        <v>998</v>
      </c>
      <c r="CS278" t="s">
        <v>998</v>
      </c>
      <c r="CT278" t="s">
        <v>997</v>
      </c>
      <c r="CU278" t="s">
        <v>997</v>
      </c>
      <c r="CV278" t="s">
        <v>1041</v>
      </c>
      <c r="CW278" t="s">
        <v>1040</v>
      </c>
      <c r="CX278" t="s">
        <v>1004</v>
      </c>
      <c r="CY278" t="s">
        <v>993</v>
      </c>
      <c r="CZ278" t="s">
        <v>1007</v>
      </c>
      <c r="DA278">
        <v>6598</v>
      </c>
      <c r="DB278">
        <v>1961</v>
      </c>
      <c r="DC278">
        <v>1</v>
      </c>
      <c r="DD278" t="s">
        <v>1004</v>
      </c>
      <c r="DE278" s="47">
        <v>1.7857142999999999E-2</v>
      </c>
      <c r="DF278" s="47">
        <v>0.79464285700000004</v>
      </c>
      <c r="DG278" s="47">
        <v>0.95698924699999999</v>
      </c>
      <c r="DH278" t="s">
        <v>1126</v>
      </c>
    </row>
    <row r="279" spans="1:112" x14ac:dyDescent="0.25">
      <c r="A279" t="s">
        <v>486</v>
      </c>
      <c r="B279" t="s">
        <v>356</v>
      </c>
      <c r="C279" t="s">
        <v>355</v>
      </c>
      <c r="D279" t="s">
        <v>367</v>
      </c>
      <c r="E279" t="s">
        <v>381</v>
      </c>
      <c r="F279" s="42" t="s">
        <v>1101</v>
      </c>
      <c r="G279" t="s">
        <v>380</v>
      </c>
      <c r="H279" t="s">
        <v>359</v>
      </c>
      <c r="I279" t="s">
        <v>387</v>
      </c>
      <c r="J279" t="s">
        <v>176</v>
      </c>
      <c r="K279" t="s">
        <v>361</v>
      </c>
      <c r="L279">
        <v>0</v>
      </c>
      <c r="M279">
        <v>0</v>
      </c>
      <c r="N279">
        <v>1</v>
      </c>
      <c r="O279">
        <v>-1</v>
      </c>
      <c r="P279">
        <v>-1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-1</v>
      </c>
      <c r="W279">
        <v>-1</v>
      </c>
      <c r="X279">
        <v>1</v>
      </c>
      <c r="Y279">
        <v>-1</v>
      </c>
      <c r="Z279">
        <v>1</v>
      </c>
      <c r="AA279">
        <v>-2</v>
      </c>
      <c r="AB279">
        <v>-1</v>
      </c>
      <c r="AC279">
        <v>-1</v>
      </c>
      <c r="AD279">
        <v>1</v>
      </c>
      <c r="AE279">
        <v>-1</v>
      </c>
      <c r="AF279">
        <v>0</v>
      </c>
      <c r="AG279">
        <v>-1</v>
      </c>
      <c r="AH279">
        <v>0</v>
      </c>
      <c r="AI279">
        <v>-1</v>
      </c>
      <c r="AJ279">
        <v>1</v>
      </c>
      <c r="AK279">
        <v>0</v>
      </c>
      <c r="AL279">
        <v>-1</v>
      </c>
      <c r="AM279">
        <v>-1</v>
      </c>
      <c r="AN279">
        <v>1</v>
      </c>
      <c r="AO279">
        <v>1</v>
      </c>
      <c r="AP279">
        <v>1</v>
      </c>
      <c r="AQ279">
        <v>-1</v>
      </c>
      <c r="AR279">
        <v>1</v>
      </c>
      <c r="AS279">
        <v>1</v>
      </c>
      <c r="AT279">
        <v>1</v>
      </c>
      <c r="AU279">
        <v>-1</v>
      </c>
      <c r="AV279">
        <v>-1</v>
      </c>
      <c r="AW279">
        <v>1</v>
      </c>
      <c r="AX279">
        <v>1</v>
      </c>
      <c r="AY279">
        <v>1</v>
      </c>
      <c r="AZ279">
        <v>-1</v>
      </c>
      <c r="BA279" t="s">
        <v>343</v>
      </c>
      <c r="BB279" t="s">
        <v>399</v>
      </c>
      <c r="BC279" t="s">
        <v>343</v>
      </c>
      <c r="BD279" t="s">
        <v>343</v>
      </c>
      <c r="BE279" t="s">
        <v>343</v>
      </c>
      <c r="BF279" t="s">
        <v>343</v>
      </c>
      <c r="BG279" t="s">
        <v>343</v>
      </c>
      <c r="BH279" t="s">
        <v>343</v>
      </c>
      <c r="BI279" t="s">
        <v>343</v>
      </c>
      <c r="BJ279" t="s">
        <v>343</v>
      </c>
      <c r="BK279" t="s">
        <v>343</v>
      </c>
      <c r="BL279" t="s">
        <v>343</v>
      </c>
      <c r="BM279" t="s">
        <v>343</v>
      </c>
      <c r="BN279" t="s">
        <v>343</v>
      </c>
      <c r="BO279" t="s">
        <v>343</v>
      </c>
      <c r="BP279" t="s">
        <v>343</v>
      </c>
      <c r="BQ279" t="s">
        <v>343</v>
      </c>
      <c r="BR279" t="s">
        <v>343</v>
      </c>
      <c r="BS279" t="s">
        <v>343</v>
      </c>
      <c r="BT279" t="s">
        <v>398</v>
      </c>
      <c r="BU279">
        <v>2.6575000000000002</v>
      </c>
      <c r="BV279" t="s">
        <v>176</v>
      </c>
      <c r="BW279" t="s">
        <v>176</v>
      </c>
      <c r="BX279">
        <v>1</v>
      </c>
      <c r="BY279">
        <v>0</v>
      </c>
      <c r="BZ279">
        <v>50</v>
      </c>
      <c r="CA279">
        <v>2</v>
      </c>
      <c r="CB279">
        <v>2</v>
      </c>
      <c r="CC279">
        <v>4</v>
      </c>
      <c r="CD279">
        <v>0.76</v>
      </c>
      <c r="CE279">
        <v>1.63</v>
      </c>
      <c r="CF279">
        <v>33</v>
      </c>
      <c r="CG279">
        <v>0.66666666699999999</v>
      </c>
      <c r="CH279">
        <v>39</v>
      </c>
      <c r="CI279">
        <v>43</v>
      </c>
      <c r="CJ279" t="s">
        <v>1006</v>
      </c>
      <c r="CK279" t="s">
        <v>1001</v>
      </c>
      <c r="CL279" t="s">
        <v>1014</v>
      </c>
      <c r="CM279" t="s">
        <v>1014</v>
      </c>
      <c r="CN279">
        <v>1.1000000000000001</v>
      </c>
      <c r="CO279" t="s">
        <v>1021</v>
      </c>
      <c r="CP279" t="s">
        <v>1042</v>
      </c>
      <c r="CQ279" t="s">
        <v>1012</v>
      </c>
      <c r="CR279" t="s">
        <v>998</v>
      </c>
      <c r="CS279" t="s">
        <v>998</v>
      </c>
      <c r="CT279" t="s">
        <v>997</v>
      </c>
      <c r="CU279" t="s">
        <v>997</v>
      </c>
      <c r="CV279" t="s">
        <v>1041</v>
      </c>
      <c r="CW279" t="s">
        <v>1040</v>
      </c>
      <c r="CX279" t="s">
        <v>1015</v>
      </c>
      <c r="CY279" t="s">
        <v>993</v>
      </c>
      <c r="CZ279" t="s">
        <v>1007</v>
      </c>
      <c r="DA279">
        <v>1478</v>
      </c>
      <c r="DB279">
        <v>105</v>
      </c>
      <c r="DC279">
        <v>1</v>
      </c>
      <c r="DD279" t="s">
        <v>1015</v>
      </c>
      <c r="DE279" s="47">
        <v>5.5555555999999999E-2</v>
      </c>
      <c r="DF279" s="47">
        <v>0.5</v>
      </c>
      <c r="DG279" s="47">
        <v>0.81818181800000001</v>
      </c>
      <c r="DH279" t="s">
        <v>1126</v>
      </c>
    </row>
    <row r="280" spans="1:112" x14ac:dyDescent="0.25">
      <c r="A280" t="s">
        <v>485</v>
      </c>
      <c r="B280" t="s">
        <v>356</v>
      </c>
      <c r="C280" t="s">
        <v>355</v>
      </c>
      <c r="D280" t="s">
        <v>367</v>
      </c>
      <c r="E280" t="s">
        <v>418</v>
      </c>
      <c r="F280" s="42" t="s">
        <v>1101</v>
      </c>
      <c r="G280" t="s">
        <v>352</v>
      </c>
      <c r="H280" t="s">
        <v>351</v>
      </c>
      <c r="I280" t="s">
        <v>363</v>
      </c>
      <c r="J280" t="s">
        <v>176</v>
      </c>
      <c r="K280" t="s">
        <v>402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1</v>
      </c>
      <c r="Y280">
        <v>2</v>
      </c>
      <c r="Z280">
        <v>0</v>
      </c>
      <c r="AA280">
        <v>-1</v>
      </c>
      <c r="AB280">
        <v>-1</v>
      </c>
      <c r="AC280">
        <v>0</v>
      </c>
      <c r="AD280">
        <v>-1</v>
      </c>
      <c r="AE280">
        <v>0</v>
      </c>
      <c r="AF280">
        <v>-1</v>
      </c>
      <c r="AG280">
        <v>0</v>
      </c>
      <c r="AH280">
        <v>-1</v>
      </c>
      <c r="AI280">
        <v>0</v>
      </c>
      <c r="AJ280">
        <v>0</v>
      </c>
      <c r="AK280">
        <v>-1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1</v>
      </c>
      <c r="AT280">
        <v>-1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 t="s">
        <v>343</v>
      </c>
      <c r="BB280" t="s">
        <v>399</v>
      </c>
      <c r="BC280" t="s">
        <v>343</v>
      </c>
      <c r="BD280" t="s">
        <v>343</v>
      </c>
      <c r="BE280" t="s">
        <v>343</v>
      </c>
      <c r="BF280" t="s">
        <v>343</v>
      </c>
      <c r="BG280" t="s">
        <v>343</v>
      </c>
      <c r="BH280" t="s">
        <v>343</v>
      </c>
      <c r="BI280" t="s">
        <v>343</v>
      </c>
      <c r="BJ280" t="s">
        <v>343</v>
      </c>
      <c r="BK280" t="s">
        <v>343</v>
      </c>
      <c r="BL280" t="s">
        <v>343</v>
      </c>
      <c r="BM280" t="s">
        <v>343</v>
      </c>
      <c r="BN280" t="s">
        <v>343</v>
      </c>
      <c r="BO280" t="s">
        <v>343</v>
      </c>
      <c r="BP280" t="s">
        <v>343</v>
      </c>
      <c r="BQ280" t="s">
        <v>343</v>
      </c>
      <c r="BR280" t="s">
        <v>343</v>
      </c>
      <c r="BS280" t="s">
        <v>343</v>
      </c>
      <c r="BT280" t="s">
        <v>398</v>
      </c>
      <c r="BU280">
        <v>1.2817000000000001</v>
      </c>
      <c r="BV280" t="s">
        <v>176</v>
      </c>
      <c r="BW280" t="s">
        <v>176</v>
      </c>
      <c r="BX280">
        <v>1</v>
      </c>
      <c r="BY280">
        <v>0</v>
      </c>
      <c r="BZ280">
        <v>90</v>
      </c>
      <c r="CA280">
        <v>0</v>
      </c>
      <c r="CB280">
        <v>0</v>
      </c>
      <c r="CC280">
        <v>0</v>
      </c>
      <c r="CD280">
        <v>0.75</v>
      </c>
      <c r="CE280">
        <v>1.84</v>
      </c>
      <c r="CF280">
        <v>268</v>
      </c>
      <c r="CG280">
        <v>0.90298507500000003</v>
      </c>
      <c r="CH280">
        <v>55</v>
      </c>
      <c r="CI280">
        <v>74</v>
      </c>
      <c r="CJ280" t="s">
        <v>1006</v>
      </c>
      <c r="CK280" t="s">
        <v>1001</v>
      </c>
      <c r="CL280" t="s">
        <v>1014</v>
      </c>
      <c r="CM280" t="s">
        <v>1014</v>
      </c>
      <c r="CN280">
        <v>2.7</v>
      </c>
      <c r="CO280" t="s">
        <v>1021</v>
      </c>
      <c r="CP280" t="s">
        <v>1020</v>
      </c>
      <c r="CQ280" t="s">
        <v>1019</v>
      </c>
      <c r="CR280" t="s">
        <v>998</v>
      </c>
      <c r="CS280" t="s">
        <v>998</v>
      </c>
      <c r="CT280" t="s">
        <v>997</v>
      </c>
      <c r="CU280" t="s">
        <v>997</v>
      </c>
      <c r="CV280" t="s">
        <v>1038</v>
      </c>
      <c r="CW280" t="s">
        <v>995</v>
      </c>
      <c r="CX280" t="s">
        <v>1034</v>
      </c>
      <c r="CY280" t="s">
        <v>1052</v>
      </c>
      <c r="CZ280" t="s">
        <v>1007</v>
      </c>
      <c r="DA280">
        <v>6953</v>
      </c>
      <c r="DB280">
        <v>218</v>
      </c>
      <c r="DC280">
        <v>1</v>
      </c>
      <c r="DD280" t="s">
        <v>1034</v>
      </c>
      <c r="DE280" s="47">
        <v>3.1007752E-2</v>
      </c>
      <c r="DF280" s="47">
        <v>0.82170542599999996</v>
      </c>
      <c r="DG280" s="47">
        <v>0.95495495500000005</v>
      </c>
      <c r="DH280" t="s">
        <v>1126</v>
      </c>
    </row>
    <row r="281" spans="1:112" x14ac:dyDescent="0.25">
      <c r="A281" t="s">
        <v>484</v>
      </c>
      <c r="B281" t="s">
        <v>356</v>
      </c>
      <c r="C281" t="s">
        <v>388</v>
      </c>
      <c r="D281" t="s">
        <v>367</v>
      </c>
      <c r="E281" t="s">
        <v>418</v>
      </c>
      <c r="F281" s="42" t="s">
        <v>1101</v>
      </c>
      <c r="G281" t="s">
        <v>365</v>
      </c>
      <c r="H281" t="s">
        <v>364</v>
      </c>
      <c r="I281" t="s">
        <v>387</v>
      </c>
      <c r="J281" t="s">
        <v>362</v>
      </c>
      <c r="K281" t="s">
        <v>377</v>
      </c>
      <c r="L281">
        <v>0</v>
      </c>
      <c r="M281">
        <v>0</v>
      </c>
      <c r="N281">
        <v>1</v>
      </c>
      <c r="O281">
        <v>-1</v>
      </c>
      <c r="P281">
        <v>1</v>
      </c>
      <c r="Q281">
        <v>-1</v>
      </c>
      <c r="R281">
        <v>-1</v>
      </c>
      <c r="S281">
        <v>-1</v>
      </c>
      <c r="T281">
        <v>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-1</v>
      </c>
      <c r="AA281">
        <v>-1</v>
      </c>
      <c r="AB281">
        <v>-1</v>
      </c>
      <c r="AC281">
        <v>0</v>
      </c>
      <c r="AD281">
        <v>1</v>
      </c>
      <c r="AE281">
        <v>0</v>
      </c>
      <c r="AF281">
        <v>-1</v>
      </c>
      <c r="AG281">
        <v>-1</v>
      </c>
      <c r="AH281">
        <v>0</v>
      </c>
      <c r="AI281">
        <v>0</v>
      </c>
      <c r="AJ281">
        <v>0</v>
      </c>
      <c r="AK281">
        <v>-1</v>
      </c>
      <c r="AL281">
        <v>1</v>
      </c>
      <c r="AM281">
        <v>0</v>
      </c>
      <c r="AN281">
        <v>1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1</v>
      </c>
      <c r="AU281">
        <v>0</v>
      </c>
      <c r="AV281">
        <v>0</v>
      </c>
      <c r="AW281">
        <v>1</v>
      </c>
      <c r="AX281">
        <v>-1</v>
      </c>
      <c r="AY281">
        <v>1</v>
      </c>
      <c r="AZ281">
        <v>1</v>
      </c>
      <c r="BA281" t="s">
        <v>343</v>
      </c>
      <c r="BB281" t="s">
        <v>343</v>
      </c>
      <c r="BC281" t="s">
        <v>428</v>
      </c>
      <c r="BD281" t="s">
        <v>343</v>
      </c>
      <c r="BE281" t="s">
        <v>343</v>
      </c>
      <c r="BF281" t="s">
        <v>343</v>
      </c>
      <c r="BG281" t="s">
        <v>343</v>
      </c>
      <c r="BH281" t="s">
        <v>343</v>
      </c>
      <c r="BI281" t="s">
        <v>343</v>
      </c>
      <c r="BJ281" t="s">
        <v>343</v>
      </c>
      <c r="BK281" t="s">
        <v>343</v>
      </c>
      <c r="BL281" t="s">
        <v>343</v>
      </c>
      <c r="BM281" t="s">
        <v>343</v>
      </c>
      <c r="BN281" t="s">
        <v>343</v>
      </c>
      <c r="BO281" t="s">
        <v>343</v>
      </c>
      <c r="BP281" t="s">
        <v>343</v>
      </c>
      <c r="BQ281" t="s">
        <v>343</v>
      </c>
      <c r="BR281" t="s">
        <v>483</v>
      </c>
      <c r="BS281" t="s">
        <v>343</v>
      </c>
      <c r="BT281" t="s">
        <v>398</v>
      </c>
      <c r="BU281">
        <v>7.8766999999999996</v>
      </c>
      <c r="BV281">
        <v>0.25059545500000002</v>
      </c>
      <c r="BW281">
        <v>1.043421376</v>
      </c>
      <c r="BX281">
        <v>0</v>
      </c>
      <c r="BY281">
        <v>2</v>
      </c>
      <c r="BZ281">
        <v>95</v>
      </c>
      <c r="CA281">
        <v>1</v>
      </c>
      <c r="CB281">
        <v>1</v>
      </c>
      <c r="CC281">
        <v>2</v>
      </c>
      <c r="CD281">
        <v>0.71</v>
      </c>
      <c r="CE281">
        <v>2.08</v>
      </c>
      <c r="CF281">
        <v>323</v>
      </c>
      <c r="CG281">
        <v>0.85139318900000005</v>
      </c>
      <c r="CH281">
        <v>32</v>
      </c>
      <c r="CI281">
        <v>47</v>
      </c>
      <c r="CJ281" t="s">
        <v>1006</v>
      </c>
      <c r="CK281" t="s">
        <v>1001</v>
      </c>
      <c r="CL281" t="s">
        <v>1005</v>
      </c>
      <c r="CM281" t="s">
        <v>1005</v>
      </c>
      <c r="CN281">
        <v>0.95</v>
      </c>
      <c r="CO281" t="s">
        <v>1021</v>
      </c>
      <c r="CP281" t="s">
        <v>1051</v>
      </c>
      <c r="CQ281" t="s">
        <v>1032</v>
      </c>
      <c r="CR281" t="s">
        <v>998</v>
      </c>
      <c r="CS281" t="s">
        <v>998</v>
      </c>
      <c r="CT281" t="s">
        <v>997</v>
      </c>
      <c r="CU281" t="s">
        <v>997</v>
      </c>
      <c r="CV281" t="s">
        <v>1050</v>
      </c>
      <c r="CW281" t="s">
        <v>1040</v>
      </c>
      <c r="CX281" t="s">
        <v>1034</v>
      </c>
      <c r="CY281" t="s">
        <v>1043</v>
      </c>
      <c r="CZ281" t="s">
        <v>1007</v>
      </c>
      <c r="DA281">
        <v>6163</v>
      </c>
      <c r="DB281">
        <v>724</v>
      </c>
      <c r="DC281">
        <v>1</v>
      </c>
      <c r="DD281" t="s">
        <v>1034</v>
      </c>
      <c r="DE281" s="47">
        <v>0.05</v>
      </c>
      <c r="DF281" s="47">
        <v>0.74444444399999998</v>
      </c>
      <c r="DG281" s="47">
        <v>0.95035460999999999</v>
      </c>
      <c r="DH281" t="s">
        <v>1149</v>
      </c>
    </row>
    <row r="282" spans="1:112" x14ac:dyDescent="0.25">
      <c r="A282" t="s">
        <v>482</v>
      </c>
      <c r="B282" t="s">
        <v>356</v>
      </c>
      <c r="C282" t="s">
        <v>388</v>
      </c>
      <c r="D282" t="s">
        <v>367</v>
      </c>
      <c r="E282" t="s">
        <v>418</v>
      </c>
      <c r="F282" s="42" t="s">
        <v>1101</v>
      </c>
      <c r="G282" t="s">
        <v>380</v>
      </c>
      <c r="H282" t="s">
        <v>359</v>
      </c>
      <c r="I282" t="s">
        <v>358</v>
      </c>
      <c r="J282" t="s">
        <v>378</v>
      </c>
      <c r="K282" t="s">
        <v>373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-2</v>
      </c>
      <c r="AB282">
        <v>-1</v>
      </c>
      <c r="AC282">
        <v>0</v>
      </c>
      <c r="AD282">
        <v>-1</v>
      </c>
      <c r="AE282">
        <v>0</v>
      </c>
      <c r="AF282">
        <v>0</v>
      </c>
      <c r="AG282">
        <v>1</v>
      </c>
      <c r="AH282">
        <v>0</v>
      </c>
      <c r="AI282">
        <v>2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1</v>
      </c>
      <c r="AT282">
        <v>-1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 t="s">
        <v>481</v>
      </c>
      <c r="BB282" t="s">
        <v>343</v>
      </c>
      <c r="BC282" t="s">
        <v>480</v>
      </c>
      <c r="BD282" t="s">
        <v>343</v>
      </c>
      <c r="BE282" t="s">
        <v>343</v>
      </c>
      <c r="BF282" t="s">
        <v>479</v>
      </c>
      <c r="BG282" t="s">
        <v>343</v>
      </c>
      <c r="BH282" t="s">
        <v>343</v>
      </c>
      <c r="BI282" t="s">
        <v>343</v>
      </c>
      <c r="BJ282" t="s">
        <v>343</v>
      </c>
      <c r="BK282" t="s">
        <v>343</v>
      </c>
      <c r="BL282" t="s">
        <v>478</v>
      </c>
      <c r="BM282" t="s">
        <v>343</v>
      </c>
      <c r="BN282" t="s">
        <v>343</v>
      </c>
      <c r="BO282" t="s">
        <v>343</v>
      </c>
      <c r="BP282" t="s">
        <v>343</v>
      </c>
      <c r="BQ282" t="s">
        <v>343</v>
      </c>
      <c r="BR282" t="s">
        <v>343</v>
      </c>
      <c r="BS282" t="s">
        <v>343</v>
      </c>
      <c r="BT282" t="s">
        <v>411</v>
      </c>
      <c r="BU282">
        <v>27.2242</v>
      </c>
      <c r="BV282">
        <v>-0.82636802300000001</v>
      </c>
      <c r="BW282">
        <v>-0.17665699900000001</v>
      </c>
      <c r="BX282">
        <v>0</v>
      </c>
      <c r="BY282">
        <v>1</v>
      </c>
      <c r="BZ282">
        <v>90</v>
      </c>
      <c r="CA282">
        <v>1</v>
      </c>
      <c r="CB282">
        <v>2</v>
      </c>
      <c r="CC282">
        <v>3</v>
      </c>
      <c r="CD282">
        <v>0.88</v>
      </c>
      <c r="CE282">
        <v>2.04</v>
      </c>
      <c r="CF282">
        <v>1277</v>
      </c>
      <c r="CG282">
        <v>0.87862176999999997</v>
      </c>
      <c r="CH282">
        <v>72</v>
      </c>
      <c r="CI282">
        <v>73</v>
      </c>
      <c r="CJ282" t="s">
        <v>1006</v>
      </c>
      <c r="CK282" t="s">
        <v>1021</v>
      </c>
      <c r="CL282" t="s">
        <v>1026</v>
      </c>
      <c r="CM282" t="s">
        <v>1027</v>
      </c>
      <c r="CN282" t="s">
        <v>1026</v>
      </c>
      <c r="CO282" t="s">
        <v>1026</v>
      </c>
      <c r="CP282" t="s">
        <v>1025</v>
      </c>
      <c r="CQ282" t="s">
        <v>1025</v>
      </c>
      <c r="CR282" t="s">
        <v>993</v>
      </c>
      <c r="CS282" t="s">
        <v>993</v>
      </c>
      <c r="CT282" t="s">
        <v>993</v>
      </c>
      <c r="CU282" t="s">
        <v>993</v>
      </c>
      <c r="CV282" t="s">
        <v>993</v>
      </c>
      <c r="CW282" t="s">
        <v>993</v>
      </c>
      <c r="CX282" t="s">
        <v>1034</v>
      </c>
      <c r="CY282" t="s">
        <v>1043</v>
      </c>
      <c r="CZ282" t="s">
        <v>1007</v>
      </c>
      <c r="DA282">
        <v>636</v>
      </c>
      <c r="DB282">
        <v>433</v>
      </c>
      <c r="DC282">
        <v>1</v>
      </c>
      <c r="DD282" t="s">
        <v>1034</v>
      </c>
      <c r="DE282" s="47">
        <v>2.8106508999999998E-2</v>
      </c>
      <c r="DF282" s="47">
        <v>0.82692307700000001</v>
      </c>
      <c r="DG282" s="47">
        <v>0.98763250899999999</v>
      </c>
      <c r="DH282" t="s">
        <v>1126</v>
      </c>
    </row>
    <row r="283" spans="1:112" x14ac:dyDescent="0.25">
      <c r="A283" t="s">
        <v>191</v>
      </c>
      <c r="B283" t="s">
        <v>356</v>
      </c>
      <c r="C283" t="s">
        <v>368</v>
      </c>
      <c r="D283" t="s">
        <v>367</v>
      </c>
      <c r="E283" t="s">
        <v>366</v>
      </c>
      <c r="F283" s="42" t="s">
        <v>1102</v>
      </c>
      <c r="G283" t="s">
        <v>365</v>
      </c>
      <c r="H283" t="s">
        <v>364</v>
      </c>
      <c r="I283" t="s">
        <v>363</v>
      </c>
      <c r="J283" t="s">
        <v>378</v>
      </c>
      <c r="K283" t="s">
        <v>386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-1</v>
      </c>
      <c r="R283">
        <v>-1</v>
      </c>
      <c r="S283">
        <v>-1</v>
      </c>
      <c r="T283">
        <v>1</v>
      </c>
      <c r="U283">
        <v>0</v>
      </c>
      <c r="V283">
        <v>-1</v>
      </c>
      <c r="W283">
        <v>-1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-1</v>
      </c>
      <c r="AD283">
        <v>0</v>
      </c>
      <c r="AE283">
        <v>-1</v>
      </c>
      <c r="AF283">
        <v>1</v>
      </c>
      <c r="AG283">
        <v>-1</v>
      </c>
      <c r="AH283">
        <v>0</v>
      </c>
      <c r="AI283">
        <v>1</v>
      </c>
      <c r="AJ283">
        <v>-1</v>
      </c>
      <c r="AK283">
        <v>1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-1</v>
      </c>
      <c r="AR283">
        <v>-1</v>
      </c>
      <c r="AS283">
        <v>0</v>
      </c>
      <c r="AT283">
        <v>0</v>
      </c>
      <c r="AU283">
        <v>-1</v>
      </c>
      <c r="AV283">
        <v>0</v>
      </c>
      <c r="AW283">
        <v>0</v>
      </c>
      <c r="AX283">
        <v>-1</v>
      </c>
      <c r="AY283">
        <v>1</v>
      </c>
      <c r="AZ283">
        <v>0</v>
      </c>
      <c r="BA283" t="s">
        <v>343</v>
      </c>
      <c r="BB283" t="s">
        <v>343</v>
      </c>
      <c r="BC283" t="s">
        <v>343</v>
      </c>
      <c r="BD283" t="s">
        <v>343</v>
      </c>
      <c r="BE283" t="s">
        <v>343</v>
      </c>
      <c r="BF283" t="s">
        <v>343</v>
      </c>
      <c r="BG283" t="s">
        <v>343</v>
      </c>
      <c r="BH283" t="s">
        <v>343</v>
      </c>
      <c r="BI283" t="s">
        <v>343</v>
      </c>
      <c r="BJ283" t="s">
        <v>343</v>
      </c>
      <c r="BK283" t="s">
        <v>343</v>
      </c>
      <c r="BL283" t="s">
        <v>343</v>
      </c>
      <c r="BM283" t="s">
        <v>343</v>
      </c>
      <c r="BN283" t="s">
        <v>343</v>
      </c>
      <c r="BO283" t="s">
        <v>343</v>
      </c>
      <c r="BP283" t="s">
        <v>343</v>
      </c>
      <c r="BQ283" t="s">
        <v>343</v>
      </c>
      <c r="BR283" t="s">
        <v>343</v>
      </c>
      <c r="BS283" t="s">
        <v>477</v>
      </c>
      <c r="BT283" t="s">
        <v>411</v>
      </c>
      <c r="BU283">
        <v>10.626799999999999</v>
      </c>
      <c r="BV283">
        <v>-6.4548367999999995E-2</v>
      </c>
      <c r="BW283">
        <v>1.0713336360000001</v>
      </c>
      <c r="BX283">
        <v>0</v>
      </c>
      <c r="BY283">
        <v>1</v>
      </c>
      <c r="BZ283">
        <v>90</v>
      </c>
      <c r="CA283">
        <v>3</v>
      </c>
      <c r="CB283">
        <v>3</v>
      </c>
      <c r="CC283">
        <v>6</v>
      </c>
      <c r="CD283">
        <v>0.3</v>
      </c>
      <c r="CE283">
        <v>1.77</v>
      </c>
      <c r="CF283">
        <v>60</v>
      </c>
      <c r="CG283">
        <v>0.66666666699999999</v>
      </c>
      <c r="CH283">
        <v>62</v>
      </c>
      <c r="CI283">
        <v>64</v>
      </c>
      <c r="CJ283" t="s">
        <v>1003</v>
      </c>
      <c r="CK283" t="s">
        <v>1001</v>
      </c>
      <c r="CL283" t="s">
        <v>1005</v>
      </c>
      <c r="CM283" t="s">
        <v>1005</v>
      </c>
      <c r="CN283">
        <v>0.85</v>
      </c>
      <c r="CO283" t="s">
        <v>1021</v>
      </c>
      <c r="CP283" t="s">
        <v>1032</v>
      </c>
      <c r="CQ283" t="s">
        <v>1032</v>
      </c>
      <c r="CR283" t="s">
        <v>998</v>
      </c>
      <c r="CS283" t="s">
        <v>998</v>
      </c>
      <c r="CT283" t="s">
        <v>997</v>
      </c>
      <c r="CU283" t="s">
        <v>997</v>
      </c>
      <c r="CV283" t="s">
        <v>1040</v>
      </c>
      <c r="CW283" t="s">
        <v>1040</v>
      </c>
      <c r="CX283" t="s">
        <v>1004</v>
      </c>
      <c r="CY283" t="s">
        <v>993</v>
      </c>
      <c r="CZ283" t="s">
        <v>1007</v>
      </c>
      <c r="DA283">
        <v>854</v>
      </c>
      <c r="DB283">
        <v>472</v>
      </c>
      <c r="DC283">
        <v>1</v>
      </c>
      <c r="DD283" t="s">
        <v>1004</v>
      </c>
      <c r="DE283" s="47">
        <v>0</v>
      </c>
      <c r="DF283" s="47">
        <v>0.54838709699999999</v>
      </c>
      <c r="DG283" s="47">
        <v>0.94444444400000005</v>
      </c>
      <c r="DH283" t="s">
        <v>1126</v>
      </c>
    </row>
    <row r="284" spans="1:112" x14ac:dyDescent="0.25">
      <c r="A284" t="s">
        <v>476</v>
      </c>
      <c r="B284" t="s">
        <v>356</v>
      </c>
      <c r="C284" t="s">
        <v>355</v>
      </c>
      <c r="D284" t="s">
        <v>367</v>
      </c>
      <c r="E284" t="s">
        <v>366</v>
      </c>
      <c r="F284" s="42" t="s">
        <v>1101</v>
      </c>
      <c r="G284" t="s">
        <v>380</v>
      </c>
      <c r="H284" t="s">
        <v>359</v>
      </c>
      <c r="I284" t="s">
        <v>387</v>
      </c>
      <c r="J284" t="s">
        <v>176</v>
      </c>
      <c r="K284" t="s">
        <v>361</v>
      </c>
      <c r="L284">
        <v>0</v>
      </c>
      <c r="M284">
        <v>0</v>
      </c>
      <c r="N284">
        <v>1</v>
      </c>
      <c r="O284">
        <v>-1</v>
      </c>
      <c r="P284">
        <v>0</v>
      </c>
      <c r="Q284">
        <v>0</v>
      </c>
      <c r="R284">
        <v>0</v>
      </c>
      <c r="S284">
        <v>0</v>
      </c>
      <c r="T284">
        <v>1</v>
      </c>
      <c r="U284">
        <v>-1</v>
      </c>
      <c r="V284">
        <v>0</v>
      </c>
      <c r="W284">
        <v>0</v>
      </c>
      <c r="X284">
        <v>0</v>
      </c>
      <c r="Y284">
        <v>1</v>
      </c>
      <c r="Z284">
        <v>-1</v>
      </c>
      <c r="AA284">
        <v>-2</v>
      </c>
      <c r="AB284">
        <v>-2</v>
      </c>
      <c r="AC284">
        <v>0</v>
      </c>
      <c r="AD284">
        <v>0</v>
      </c>
      <c r="AE284">
        <v>0</v>
      </c>
      <c r="AF284">
        <v>0</v>
      </c>
      <c r="AG284">
        <v>1</v>
      </c>
      <c r="AH284">
        <v>0</v>
      </c>
      <c r="AI284">
        <v>1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-1</v>
      </c>
      <c r="AV284">
        <v>0</v>
      </c>
      <c r="AW284">
        <v>1</v>
      </c>
      <c r="AX284">
        <v>0</v>
      </c>
      <c r="AY284">
        <v>1</v>
      </c>
      <c r="AZ284">
        <v>0</v>
      </c>
      <c r="BA284" t="s">
        <v>343</v>
      </c>
      <c r="BB284" t="s">
        <v>399</v>
      </c>
      <c r="BC284" t="s">
        <v>343</v>
      </c>
      <c r="BD284" t="s">
        <v>343</v>
      </c>
      <c r="BE284" t="s">
        <v>343</v>
      </c>
      <c r="BF284" t="s">
        <v>343</v>
      </c>
      <c r="BG284" t="s">
        <v>343</v>
      </c>
      <c r="BH284" t="s">
        <v>343</v>
      </c>
      <c r="BI284" t="s">
        <v>343</v>
      </c>
      <c r="BJ284" t="s">
        <v>343</v>
      </c>
      <c r="BK284" t="s">
        <v>343</v>
      </c>
      <c r="BL284" t="s">
        <v>343</v>
      </c>
      <c r="BM284" t="s">
        <v>343</v>
      </c>
      <c r="BN284" t="s">
        <v>343</v>
      </c>
      <c r="BO284" t="s">
        <v>343</v>
      </c>
      <c r="BP284" t="s">
        <v>343</v>
      </c>
      <c r="BQ284" t="s">
        <v>343</v>
      </c>
      <c r="BR284" t="s">
        <v>343</v>
      </c>
      <c r="BS284" t="s">
        <v>343</v>
      </c>
      <c r="BT284" t="s">
        <v>398</v>
      </c>
      <c r="BU284">
        <v>0</v>
      </c>
      <c r="BV284" t="s">
        <v>176</v>
      </c>
      <c r="BW284" t="s">
        <v>176</v>
      </c>
      <c r="BX284">
        <v>0</v>
      </c>
      <c r="BY284">
        <v>20</v>
      </c>
      <c r="BZ284">
        <v>60</v>
      </c>
      <c r="CA284">
        <v>1</v>
      </c>
      <c r="CB284">
        <v>1</v>
      </c>
      <c r="CC284">
        <v>2</v>
      </c>
      <c r="CD284">
        <v>0.61</v>
      </c>
      <c r="CE284">
        <v>2.12</v>
      </c>
      <c r="CF284">
        <v>234</v>
      </c>
      <c r="CG284">
        <v>0.90170940200000005</v>
      </c>
      <c r="CH284">
        <v>19</v>
      </c>
      <c r="CI284">
        <v>20</v>
      </c>
      <c r="CJ284" t="s">
        <v>1003</v>
      </c>
      <c r="CK284" t="s">
        <v>1001</v>
      </c>
      <c r="CL284" t="s">
        <v>1002</v>
      </c>
      <c r="CM284" t="s">
        <v>1002</v>
      </c>
      <c r="CN284">
        <v>17</v>
      </c>
      <c r="CO284" t="s">
        <v>1001</v>
      </c>
      <c r="CP284" t="s">
        <v>1000</v>
      </c>
      <c r="CQ284" t="s">
        <v>999</v>
      </c>
      <c r="CR284" t="s">
        <v>1046</v>
      </c>
      <c r="CS284" t="s">
        <v>1017</v>
      </c>
      <c r="CT284" t="s">
        <v>997</v>
      </c>
      <c r="CU284" t="s">
        <v>997</v>
      </c>
      <c r="CV284" t="s">
        <v>1009</v>
      </c>
      <c r="CW284" t="s">
        <v>1008</v>
      </c>
      <c r="CX284" t="s">
        <v>1004</v>
      </c>
      <c r="CY284" t="s">
        <v>993</v>
      </c>
      <c r="CZ284" t="s">
        <v>1007</v>
      </c>
      <c r="DA284">
        <v>236</v>
      </c>
      <c r="DB284">
        <v>222</v>
      </c>
      <c r="DC284">
        <v>1</v>
      </c>
      <c r="DD284" t="s">
        <v>1004</v>
      </c>
      <c r="DE284" s="47">
        <v>5.8252427000000002E-2</v>
      </c>
      <c r="DF284" s="47">
        <v>0.83495145599999998</v>
      </c>
      <c r="DG284" s="47">
        <v>0.95555555599999997</v>
      </c>
      <c r="DH284" t="s">
        <v>1126</v>
      </c>
    </row>
    <row r="285" spans="1:112" x14ac:dyDescent="0.25">
      <c r="A285" t="s">
        <v>209</v>
      </c>
      <c r="B285" t="s">
        <v>356</v>
      </c>
      <c r="C285" t="s">
        <v>374</v>
      </c>
      <c r="D285" t="s">
        <v>367</v>
      </c>
      <c r="E285" t="s">
        <v>418</v>
      </c>
      <c r="F285" s="42" t="s">
        <v>1101</v>
      </c>
      <c r="G285" t="s">
        <v>365</v>
      </c>
      <c r="H285" t="s">
        <v>359</v>
      </c>
      <c r="I285" t="s">
        <v>363</v>
      </c>
      <c r="J285" t="s">
        <v>362</v>
      </c>
      <c r="K285" t="s">
        <v>373</v>
      </c>
      <c r="L285">
        <v>0</v>
      </c>
      <c r="M285">
        <v>0</v>
      </c>
      <c r="N285">
        <v>0</v>
      </c>
      <c r="O285">
        <v>-1</v>
      </c>
      <c r="P285">
        <v>1</v>
      </c>
      <c r="Q285">
        <v>-1</v>
      </c>
      <c r="R285">
        <v>-1</v>
      </c>
      <c r="S285">
        <v>-1</v>
      </c>
      <c r="T285">
        <v>-1</v>
      </c>
      <c r="U285">
        <v>-1</v>
      </c>
      <c r="V285">
        <v>-1</v>
      </c>
      <c r="W285">
        <v>-1</v>
      </c>
      <c r="X285">
        <v>0</v>
      </c>
      <c r="Y285">
        <v>1</v>
      </c>
      <c r="Z285">
        <v>-1</v>
      </c>
      <c r="AA285">
        <v>-2</v>
      </c>
      <c r="AB285">
        <v>-1</v>
      </c>
      <c r="AC285">
        <v>0</v>
      </c>
      <c r="AD285">
        <v>-1</v>
      </c>
      <c r="AE285">
        <v>-1</v>
      </c>
      <c r="AF285">
        <v>0</v>
      </c>
      <c r="AG285">
        <v>0</v>
      </c>
      <c r="AH285">
        <v>1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-1</v>
      </c>
      <c r="AR285">
        <v>-1</v>
      </c>
      <c r="AS285">
        <v>0</v>
      </c>
      <c r="AT285">
        <v>1</v>
      </c>
      <c r="AU285">
        <v>-1</v>
      </c>
      <c r="AV285">
        <v>0</v>
      </c>
      <c r="AW285">
        <v>0</v>
      </c>
      <c r="AX285">
        <v>-1</v>
      </c>
      <c r="AY285">
        <v>1</v>
      </c>
      <c r="AZ285">
        <v>0</v>
      </c>
      <c r="BA285" t="s">
        <v>343</v>
      </c>
      <c r="BB285" t="s">
        <v>343</v>
      </c>
      <c r="BC285" t="s">
        <v>475</v>
      </c>
      <c r="BD285" t="s">
        <v>343</v>
      </c>
      <c r="BE285" t="s">
        <v>343</v>
      </c>
      <c r="BF285" t="s">
        <v>474</v>
      </c>
      <c r="BG285" t="s">
        <v>343</v>
      </c>
      <c r="BH285" t="s">
        <v>343</v>
      </c>
      <c r="BI285" t="s">
        <v>343</v>
      </c>
      <c r="BJ285" t="s">
        <v>343</v>
      </c>
      <c r="BK285" t="s">
        <v>343</v>
      </c>
      <c r="BL285" t="s">
        <v>343</v>
      </c>
      <c r="BM285" t="s">
        <v>343</v>
      </c>
      <c r="BN285" t="s">
        <v>343</v>
      </c>
      <c r="BO285" t="s">
        <v>343</v>
      </c>
      <c r="BP285" t="s">
        <v>343</v>
      </c>
      <c r="BQ285" t="s">
        <v>455</v>
      </c>
      <c r="BR285" t="s">
        <v>343</v>
      </c>
      <c r="BS285" t="s">
        <v>343</v>
      </c>
      <c r="BT285" t="s">
        <v>392</v>
      </c>
      <c r="BU285">
        <v>70.158000000000001</v>
      </c>
      <c r="BV285">
        <v>-0.79961238300000004</v>
      </c>
      <c r="BW285">
        <v>-0.77100674000000002</v>
      </c>
      <c r="BX285">
        <v>0</v>
      </c>
      <c r="BY285">
        <v>20</v>
      </c>
      <c r="BZ285">
        <v>80</v>
      </c>
      <c r="CA285">
        <v>2</v>
      </c>
      <c r="CB285">
        <v>3</v>
      </c>
      <c r="CC285">
        <v>5</v>
      </c>
      <c r="CD285">
        <v>0.69</v>
      </c>
      <c r="CE285">
        <v>3.6</v>
      </c>
      <c r="CF285">
        <v>1472</v>
      </c>
      <c r="CG285">
        <v>0.88111413000000005</v>
      </c>
      <c r="CH285">
        <v>45</v>
      </c>
      <c r="CI285">
        <v>47</v>
      </c>
      <c r="CJ285" t="s">
        <v>1006</v>
      </c>
      <c r="CK285" t="s">
        <v>1001</v>
      </c>
      <c r="CL285" t="s">
        <v>1014</v>
      </c>
      <c r="CM285" t="s">
        <v>1014</v>
      </c>
      <c r="CN285">
        <v>4.5</v>
      </c>
      <c r="CO285" t="s">
        <v>1001</v>
      </c>
      <c r="CP285" t="s">
        <v>1000</v>
      </c>
      <c r="CQ285" t="s">
        <v>999</v>
      </c>
      <c r="CR285" t="s">
        <v>1049</v>
      </c>
      <c r="CS285" t="s">
        <v>1010</v>
      </c>
      <c r="CT285" t="s">
        <v>997</v>
      </c>
      <c r="CU285" t="s">
        <v>997</v>
      </c>
      <c r="CV285" t="s">
        <v>1009</v>
      </c>
      <c r="CW285" t="s">
        <v>1008</v>
      </c>
      <c r="CX285" t="s">
        <v>1034</v>
      </c>
      <c r="CY285" t="s">
        <v>1039</v>
      </c>
      <c r="CZ285" t="s">
        <v>1007</v>
      </c>
      <c r="DA285">
        <v>842</v>
      </c>
      <c r="DB285">
        <v>221</v>
      </c>
      <c r="DC285">
        <v>1</v>
      </c>
      <c r="DD285" t="s">
        <v>1039</v>
      </c>
      <c r="DE285" s="47">
        <v>3.9312039E-2</v>
      </c>
      <c r="DF285" s="47">
        <v>0.82186732200000001</v>
      </c>
      <c r="DG285" s="47">
        <v>0.99111111100000004</v>
      </c>
      <c r="DH285" t="s">
        <v>1126</v>
      </c>
    </row>
    <row r="286" spans="1:112" x14ac:dyDescent="0.25">
      <c r="A286" t="s">
        <v>473</v>
      </c>
      <c r="B286" t="s">
        <v>356</v>
      </c>
      <c r="C286" t="s">
        <v>388</v>
      </c>
      <c r="D286" t="s">
        <v>367</v>
      </c>
      <c r="E286" t="s">
        <v>418</v>
      </c>
      <c r="F286" s="42" t="s">
        <v>1101</v>
      </c>
      <c r="G286" t="s">
        <v>352</v>
      </c>
      <c r="H286" t="s">
        <v>379</v>
      </c>
      <c r="I286" t="s">
        <v>350</v>
      </c>
      <c r="J286" t="s">
        <v>176</v>
      </c>
      <c r="K286" t="s">
        <v>377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-2</v>
      </c>
      <c r="AB286">
        <v>0</v>
      </c>
      <c r="AC286">
        <v>0</v>
      </c>
      <c r="AD286">
        <v>-1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-1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-1</v>
      </c>
      <c r="AU286">
        <v>0</v>
      </c>
      <c r="AV286">
        <v>-1</v>
      </c>
      <c r="AW286">
        <v>0</v>
      </c>
      <c r="AX286">
        <v>0</v>
      </c>
      <c r="AY286">
        <v>0</v>
      </c>
      <c r="AZ286">
        <v>0</v>
      </c>
      <c r="BA286" t="s">
        <v>343</v>
      </c>
      <c r="BB286" t="s">
        <v>343</v>
      </c>
      <c r="BC286" t="s">
        <v>428</v>
      </c>
      <c r="BD286" t="s">
        <v>343</v>
      </c>
      <c r="BE286" t="s">
        <v>343</v>
      </c>
      <c r="BF286" t="s">
        <v>343</v>
      </c>
      <c r="BG286" t="s">
        <v>343</v>
      </c>
      <c r="BH286" t="s">
        <v>343</v>
      </c>
      <c r="BI286" t="s">
        <v>343</v>
      </c>
      <c r="BJ286" t="s">
        <v>343</v>
      </c>
      <c r="BK286" t="s">
        <v>343</v>
      </c>
      <c r="BL286" t="s">
        <v>343</v>
      </c>
      <c r="BM286" t="s">
        <v>343</v>
      </c>
      <c r="BN286" t="s">
        <v>343</v>
      </c>
      <c r="BO286" t="s">
        <v>343</v>
      </c>
      <c r="BP286" t="s">
        <v>343</v>
      </c>
      <c r="BQ286" t="s">
        <v>343</v>
      </c>
      <c r="BR286" t="s">
        <v>343</v>
      </c>
      <c r="BS286" t="s">
        <v>343</v>
      </c>
      <c r="BT286" t="s">
        <v>398</v>
      </c>
      <c r="BU286">
        <v>0.62190000000000001</v>
      </c>
      <c r="BV286" t="s">
        <v>176</v>
      </c>
      <c r="BW286" t="s">
        <v>176</v>
      </c>
      <c r="BX286">
        <v>1</v>
      </c>
      <c r="BY286">
        <v>1</v>
      </c>
      <c r="BZ286">
        <v>95</v>
      </c>
      <c r="CA286">
        <v>1</v>
      </c>
      <c r="CB286">
        <v>1</v>
      </c>
      <c r="CC286">
        <v>2</v>
      </c>
      <c r="CD286">
        <v>0.52</v>
      </c>
      <c r="CE286">
        <v>1.85</v>
      </c>
      <c r="CF286">
        <v>298</v>
      </c>
      <c r="CG286">
        <v>0.90939597299999997</v>
      </c>
      <c r="CH286">
        <v>57</v>
      </c>
      <c r="CI286">
        <v>61</v>
      </c>
      <c r="CJ286" t="s">
        <v>1003</v>
      </c>
      <c r="CK286" t="s">
        <v>1001</v>
      </c>
      <c r="CL286" t="s">
        <v>1014</v>
      </c>
      <c r="CM286" t="s">
        <v>1014</v>
      </c>
      <c r="CN286">
        <v>3</v>
      </c>
      <c r="CO286" t="s">
        <v>1021</v>
      </c>
      <c r="CP286" t="s">
        <v>1020</v>
      </c>
      <c r="CQ286" t="s">
        <v>1019</v>
      </c>
      <c r="CR286" t="s">
        <v>998</v>
      </c>
      <c r="CS286" t="s">
        <v>998</v>
      </c>
      <c r="CT286" t="s">
        <v>997</v>
      </c>
      <c r="CU286" t="s">
        <v>997</v>
      </c>
      <c r="CV286" t="s">
        <v>1038</v>
      </c>
      <c r="CW286" t="s">
        <v>995</v>
      </c>
      <c r="CX286" t="s">
        <v>1034</v>
      </c>
      <c r="CY286" t="s">
        <v>1039</v>
      </c>
      <c r="CZ286" t="s">
        <v>1007</v>
      </c>
      <c r="DA286">
        <v>1486</v>
      </c>
      <c r="DB286">
        <v>103</v>
      </c>
      <c r="DC286">
        <v>1</v>
      </c>
      <c r="DD286" t="s">
        <v>1039</v>
      </c>
      <c r="DE286" s="47">
        <v>3.2258065000000002E-2</v>
      </c>
      <c r="DF286" s="47">
        <v>0.81935483899999995</v>
      </c>
      <c r="DG286" s="47">
        <v>0.96946564899999998</v>
      </c>
      <c r="DH286" t="s">
        <v>1126</v>
      </c>
    </row>
    <row r="287" spans="1:112" x14ac:dyDescent="0.25">
      <c r="A287" t="s">
        <v>202</v>
      </c>
      <c r="B287" t="s">
        <v>356</v>
      </c>
      <c r="C287" t="s">
        <v>355</v>
      </c>
      <c r="D287" t="s">
        <v>367</v>
      </c>
      <c r="E287" t="s">
        <v>418</v>
      </c>
      <c r="F287" s="42" t="s">
        <v>1101</v>
      </c>
      <c r="G287" t="s">
        <v>380</v>
      </c>
      <c r="H287" t="s">
        <v>379</v>
      </c>
      <c r="I287" t="s">
        <v>350</v>
      </c>
      <c r="J287" t="s">
        <v>362</v>
      </c>
      <c r="K287" t="s">
        <v>348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-1</v>
      </c>
      <c r="AB287">
        <v>-1</v>
      </c>
      <c r="AC287">
        <v>0</v>
      </c>
      <c r="AD287">
        <v>-1</v>
      </c>
      <c r="AE287">
        <v>0</v>
      </c>
      <c r="AF287">
        <v>0</v>
      </c>
      <c r="AG287">
        <v>1</v>
      </c>
      <c r="AH287">
        <v>0</v>
      </c>
      <c r="AI287">
        <v>1</v>
      </c>
      <c r="AJ287">
        <v>0</v>
      </c>
      <c r="AK287">
        <v>0</v>
      </c>
      <c r="AL287">
        <v>0</v>
      </c>
      <c r="AM287">
        <v>-1</v>
      </c>
      <c r="AN287">
        <v>1</v>
      </c>
      <c r="AO287">
        <v>0</v>
      </c>
      <c r="AP287">
        <v>0</v>
      </c>
      <c r="AQ287">
        <v>0</v>
      </c>
      <c r="AR287">
        <v>0</v>
      </c>
      <c r="AS287">
        <v>1</v>
      </c>
      <c r="AT287">
        <v>-1</v>
      </c>
      <c r="AU287">
        <v>-1</v>
      </c>
      <c r="AV287">
        <v>0</v>
      </c>
      <c r="AW287">
        <v>1</v>
      </c>
      <c r="AX287">
        <v>0</v>
      </c>
      <c r="AY287">
        <v>1</v>
      </c>
      <c r="AZ287">
        <v>0</v>
      </c>
      <c r="BA287" t="s">
        <v>472</v>
      </c>
      <c r="BB287" t="s">
        <v>346</v>
      </c>
      <c r="BC287" t="s">
        <v>343</v>
      </c>
      <c r="BD287" t="s">
        <v>343</v>
      </c>
      <c r="BE287" t="s">
        <v>343</v>
      </c>
      <c r="BF287" t="s">
        <v>343</v>
      </c>
      <c r="BG287" t="s">
        <v>343</v>
      </c>
      <c r="BH287" t="s">
        <v>343</v>
      </c>
      <c r="BI287" t="s">
        <v>343</v>
      </c>
      <c r="BJ287" t="s">
        <v>343</v>
      </c>
      <c r="BK287" t="s">
        <v>343</v>
      </c>
      <c r="BL287" t="s">
        <v>343</v>
      </c>
      <c r="BM287" t="s">
        <v>343</v>
      </c>
      <c r="BN287" t="s">
        <v>343</v>
      </c>
      <c r="BO287" t="s">
        <v>471</v>
      </c>
      <c r="BP287" t="s">
        <v>343</v>
      </c>
      <c r="BQ287" t="s">
        <v>343</v>
      </c>
      <c r="BR287" t="s">
        <v>343</v>
      </c>
      <c r="BS287" t="s">
        <v>343</v>
      </c>
      <c r="BT287" t="s">
        <v>176</v>
      </c>
      <c r="BU287">
        <v>168.5258</v>
      </c>
      <c r="BV287">
        <v>-0.72322160400000002</v>
      </c>
      <c r="BW287">
        <v>-1.3502707279999999</v>
      </c>
      <c r="BX287">
        <v>0</v>
      </c>
      <c r="BY287">
        <v>10</v>
      </c>
      <c r="BZ287">
        <v>90</v>
      </c>
      <c r="CA287">
        <v>1</v>
      </c>
      <c r="CB287">
        <v>1</v>
      </c>
      <c r="CC287">
        <v>2</v>
      </c>
      <c r="CD287">
        <v>0.91</v>
      </c>
      <c r="CE287">
        <v>3.09</v>
      </c>
      <c r="CF287">
        <v>894</v>
      </c>
      <c r="CG287">
        <v>0.88702460900000002</v>
      </c>
      <c r="CH287">
        <v>51</v>
      </c>
      <c r="CI287">
        <v>79</v>
      </c>
      <c r="CJ287" t="s">
        <v>1003</v>
      </c>
      <c r="CK287" t="s">
        <v>1001</v>
      </c>
      <c r="CL287" t="s">
        <v>1014</v>
      </c>
      <c r="CM287" t="s">
        <v>1014</v>
      </c>
      <c r="CN287" t="s">
        <v>993</v>
      </c>
      <c r="CO287" t="s">
        <v>993</v>
      </c>
      <c r="CP287" t="s">
        <v>1035</v>
      </c>
      <c r="CQ287" t="s">
        <v>1026</v>
      </c>
      <c r="CR287" t="s">
        <v>998</v>
      </c>
      <c r="CS287" t="s">
        <v>998</v>
      </c>
      <c r="CT287" t="s">
        <v>997</v>
      </c>
      <c r="CU287" t="s">
        <v>997</v>
      </c>
      <c r="CV287" t="s">
        <v>1047</v>
      </c>
      <c r="CW287" t="s">
        <v>1026</v>
      </c>
      <c r="CX287" t="s">
        <v>1034</v>
      </c>
      <c r="CY287" t="s">
        <v>1043</v>
      </c>
      <c r="CZ287" t="s">
        <v>1007</v>
      </c>
      <c r="DA287">
        <v>10870</v>
      </c>
      <c r="DB287">
        <v>712</v>
      </c>
      <c r="DC287">
        <v>1</v>
      </c>
      <c r="DD287" t="s">
        <v>1034</v>
      </c>
      <c r="DE287" s="47">
        <v>4.4680851000000001E-2</v>
      </c>
      <c r="DF287" s="47">
        <v>0.81702127700000005</v>
      </c>
      <c r="DG287" s="47">
        <v>0.98209718700000004</v>
      </c>
      <c r="DH287" t="s">
        <v>1126</v>
      </c>
    </row>
    <row r="288" spans="1:112" x14ac:dyDescent="0.25">
      <c r="A288" t="s">
        <v>184</v>
      </c>
      <c r="B288" t="s">
        <v>356</v>
      </c>
      <c r="C288" t="s">
        <v>355</v>
      </c>
      <c r="D288" t="s">
        <v>367</v>
      </c>
      <c r="E288" t="s">
        <v>366</v>
      </c>
      <c r="F288" s="42" t="s">
        <v>1101</v>
      </c>
      <c r="G288" t="s">
        <v>380</v>
      </c>
      <c r="H288" t="s">
        <v>351</v>
      </c>
      <c r="I288" t="s">
        <v>387</v>
      </c>
      <c r="J288" t="s">
        <v>362</v>
      </c>
      <c r="K288" t="s">
        <v>348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2</v>
      </c>
      <c r="U288">
        <v>1</v>
      </c>
      <c r="V288">
        <v>0</v>
      </c>
      <c r="W288">
        <v>0</v>
      </c>
      <c r="X288">
        <v>-1</v>
      </c>
      <c r="Y288">
        <v>2</v>
      </c>
      <c r="Z288">
        <v>0</v>
      </c>
      <c r="AA288">
        <v>-2</v>
      </c>
      <c r="AB288">
        <v>-1</v>
      </c>
      <c r="AC288">
        <v>1</v>
      </c>
      <c r="AD288">
        <v>1</v>
      </c>
      <c r="AE288">
        <v>0</v>
      </c>
      <c r="AF288">
        <v>1</v>
      </c>
      <c r="AG288">
        <v>1</v>
      </c>
      <c r="AH288">
        <v>0</v>
      </c>
      <c r="AI288">
        <v>1</v>
      </c>
      <c r="AJ288">
        <v>-1</v>
      </c>
      <c r="AK288">
        <v>1</v>
      </c>
      <c r="AL288">
        <v>0</v>
      </c>
      <c r="AM288">
        <v>0</v>
      </c>
      <c r="AN288">
        <v>0</v>
      </c>
      <c r="AO288">
        <v>1</v>
      </c>
      <c r="AP288">
        <v>1</v>
      </c>
      <c r="AQ288">
        <v>0</v>
      </c>
      <c r="AR288">
        <v>0</v>
      </c>
      <c r="AS288">
        <v>-1</v>
      </c>
      <c r="AT288">
        <v>1</v>
      </c>
      <c r="AU288">
        <v>0</v>
      </c>
      <c r="AV288">
        <v>1</v>
      </c>
      <c r="AW288">
        <v>1</v>
      </c>
      <c r="AX288">
        <v>0</v>
      </c>
      <c r="AY288">
        <v>1</v>
      </c>
      <c r="AZ288">
        <v>0</v>
      </c>
      <c r="BA288" t="s">
        <v>470</v>
      </c>
      <c r="BB288" t="s">
        <v>399</v>
      </c>
      <c r="BC288" t="s">
        <v>343</v>
      </c>
      <c r="BD288" t="s">
        <v>343</v>
      </c>
      <c r="BE288" t="s">
        <v>343</v>
      </c>
      <c r="BF288" t="s">
        <v>343</v>
      </c>
      <c r="BG288" t="s">
        <v>343</v>
      </c>
      <c r="BH288" t="s">
        <v>343</v>
      </c>
      <c r="BI288" t="s">
        <v>343</v>
      </c>
      <c r="BJ288" t="s">
        <v>343</v>
      </c>
      <c r="BK288" t="s">
        <v>343</v>
      </c>
      <c r="BL288" t="s">
        <v>343</v>
      </c>
      <c r="BM288" t="s">
        <v>343</v>
      </c>
      <c r="BN288" t="s">
        <v>343</v>
      </c>
      <c r="BO288" t="s">
        <v>343</v>
      </c>
      <c r="BP288" t="s">
        <v>469</v>
      </c>
      <c r="BQ288" t="s">
        <v>343</v>
      </c>
      <c r="BR288" t="s">
        <v>343</v>
      </c>
      <c r="BS288" t="s">
        <v>343</v>
      </c>
      <c r="BT288" t="s">
        <v>411</v>
      </c>
      <c r="BU288">
        <v>7.1635999999999997</v>
      </c>
      <c r="BV288">
        <v>-0.65235737800000004</v>
      </c>
      <c r="BW288">
        <v>7.9235448E-2</v>
      </c>
      <c r="BX288">
        <v>0</v>
      </c>
      <c r="BY288">
        <v>0</v>
      </c>
      <c r="BZ288">
        <v>95</v>
      </c>
      <c r="CA288">
        <v>0</v>
      </c>
      <c r="CB288">
        <v>0</v>
      </c>
      <c r="CC288">
        <v>0</v>
      </c>
      <c r="CD288">
        <v>1</v>
      </c>
      <c r="CE288">
        <v>3.38</v>
      </c>
      <c r="CF288">
        <v>316</v>
      </c>
      <c r="CG288">
        <v>0.80379746799999996</v>
      </c>
      <c r="CH288">
        <v>63</v>
      </c>
      <c r="CI288">
        <v>68</v>
      </c>
      <c r="CJ288" t="s">
        <v>1003</v>
      </c>
      <c r="CK288" t="s">
        <v>1001</v>
      </c>
      <c r="CL288" t="s">
        <v>1005</v>
      </c>
      <c r="CM288" t="s">
        <v>1005</v>
      </c>
      <c r="CN288">
        <v>1.18</v>
      </c>
      <c r="CO288" t="s">
        <v>1001</v>
      </c>
      <c r="CP288" t="s">
        <v>1013</v>
      </c>
      <c r="CQ288" t="s">
        <v>1012</v>
      </c>
      <c r="CR288" t="s">
        <v>998</v>
      </c>
      <c r="CS288" t="s">
        <v>998</v>
      </c>
      <c r="CT288" t="s">
        <v>997</v>
      </c>
      <c r="CU288" t="s">
        <v>997</v>
      </c>
      <c r="CV288" t="s">
        <v>1038</v>
      </c>
      <c r="CW288" t="s">
        <v>995</v>
      </c>
      <c r="CX288" t="s">
        <v>1004</v>
      </c>
      <c r="CY288" t="s">
        <v>993</v>
      </c>
      <c r="CZ288" t="s">
        <v>1007</v>
      </c>
      <c r="DA288">
        <v>1628</v>
      </c>
      <c r="DB288">
        <v>250</v>
      </c>
      <c r="DC288">
        <v>1</v>
      </c>
      <c r="DD288" t="s">
        <v>1004</v>
      </c>
      <c r="DE288" s="47">
        <v>4.0540540999999999E-2</v>
      </c>
      <c r="DF288" s="47">
        <v>0.763513514</v>
      </c>
      <c r="DG288" s="47">
        <v>0.982608696</v>
      </c>
      <c r="DH288" t="s">
        <v>1155</v>
      </c>
    </row>
    <row r="289" spans="1:112" x14ac:dyDescent="0.25">
      <c r="A289" t="s">
        <v>228</v>
      </c>
      <c r="B289" t="s">
        <v>356</v>
      </c>
      <c r="C289" t="s">
        <v>388</v>
      </c>
      <c r="D289" t="s">
        <v>367</v>
      </c>
      <c r="E289" t="s">
        <v>418</v>
      </c>
      <c r="F289" s="42" t="s">
        <v>1101</v>
      </c>
      <c r="G289" t="s">
        <v>352</v>
      </c>
      <c r="H289" t="s">
        <v>351</v>
      </c>
      <c r="I289" t="s">
        <v>387</v>
      </c>
      <c r="J289" t="s">
        <v>176</v>
      </c>
      <c r="K289" t="s">
        <v>377</v>
      </c>
      <c r="L289">
        <v>0</v>
      </c>
      <c r="M289">
        <v>0</v>
      </c>
      <c r="N289">
        <v>-1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1</v>
      </c>
      <c r="Y289">
        <v>2</v>
      </c>
      <c r="Z289">
        <v>0</v>
      </c>
      <c r="AA289">
        <v>-1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2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-1</v>
      </c>
      <c r="AV289">
        <v>0</v>
      </c>
      <c r="AW289">
        <v>-1</v>
      </c>
      <c r="AX289">
        <v>0</v>
      </c>
      <c r="AY289">
        <v>2</v>
      </c>
      <c r="AZ289">
        <v>0</v>
      </c>
      <c r="BA289" t="s">
        <v>343</v>
      </c>
      <c r="BB289" t="s">
        <v>343</v>
      </c>
      <c r="BC289" t="s">
        <v>385</v>
      </c>
      <c r="BD289" t="s">
        <v>343</v>
      </c>
      <c r="BE289" t="s">
        <v>343</v>
      </c>
      <c r="BF289" t="s">
        <v>343</v>
      </c>
      <c r="BG289" t="s">
        <v>343</v>
      </c>
      <c r="BH289" t="s">
        <v>343</v>
      </c>
      <c r="BI289" t="s">
        <v>343</v>
      </c>
      <c r="BJ289" t="s">
        <v>343</v>
      </c>
      <c r="BK289" t="s">
        <v>343</v>
      </c>
      <c r="BL289" t="s">
        <v>343</v>
      </c>
      <c r="BM289" t="s">
        <v>343</v>
      </c>
      <c r="BN289" t="s">
        <v>343</v>
      </c>
      <c r="BO289" t="s">
        <v>343</v>
      </c>
      <c r="BP289" t="s">
        <v>343</v>
      </c>
      <c r="BQ289" t="s">
        <v>343</v>
      </c>
      <c r="BR289" t="s">
        <v>343</v>
      </c>
      <c r="BS289" t="s">
        <v>343</v>
      </c>
      <c r="BT289" t="s">
        <v>398</v>
      </c>
      <c r="BU289">
        <v>45.5764</v>
      </c>
      <c r="BV289" t="s">
        <v>176</v>
      </c>
      <c r="BW289" t="s">
        <v>176</v>
      </c>
      <c r="BX289">
        <v>0</v>
      </c>
      <c r="BY289">
        <v>0</v>
      </c>
      <c r="BZ289">
        <v>95</v>
      </c>
      <c r="CA289">
        <v>0</v>
      </c>
      <c r="CB289">
        <v>0</v>
      </c>
      <c r="CC289">
        <v>0</v>
      </c>
      <c r="CD289">
        <v>0.98</v>
      </c>
      <c r="CE289">
        <v>2.0699999999999998</v>
      </c>
      <c r="CF289">
        <v>199</v>
      </c>
      <c r="CG289">
        <v>0.80402010099999999</v>
      </c>
      <c r="CH289">
        <v>40</v>
      </c>
      <c r="CI289">
        <v>42</v>
      </c>
      <c r="CJ289" t="s">
        <v>1003</v>
      </c>
      <c r="CK289" t="s">
        <v>1001</v>
      </c>
      <c r="CL289" t="s">
        <v>1014</v>
      </c>
      <c r="CM289" t="s">
        <v>1014</v>
      </c>
      <c r="CN289">
        <v>5</v>
      </c>
      <c r="CO289" t="s">
        <v>1001</v>
      </c>
      <c r="CP289" t="s">
        <v>1000</v>
      </c>
      <c r="CQ289" t="s">
        <v>999</v>
      </c>
      <c r="CR289" t="s">
        <v>998</v>
      </c>
      <c r="CS289" t="s">
        <v>998</v>
      </c>
      <c r="CT289" t="s">
        <v>997</v>
      </c>
      <c r="CU289" t="s">
        <v>997</v>
      </c>
      <c r="CV289" t="s">
        <v>996</v>
      </c>
      <c r="CW289" t="s">
        <v>995</v>
      </c>
      <c r="CX289" t="s">
        <v>1034</v>
      </c>
      <c r="CY289" t="s">
        <v>1043</v>
      </c>
      <c r="CZ289" t="s">
        <v>992</v>
      </c>
      <c r="DA289">
        <v>1225</v>
      </c>
      <c r="DB289">
        <v>594</v>
      </c>
      <c r="DC289">
        <v>0</v>
      </c>
      <c r="DD289" t="s">
        <v>1034</v>
      </c>
      <c r="DE289" s="47">
        <v>4.8192771000000002E-2</v>
      </c>
      <c r="DF289" s="47">
        <v>0.62650602399999999</v>
      </c>
      <c r="DG289" s="47">
        <v>0.912280702</v>
      </c>
      <c r="DH289" t="s">
        <v>1156</v>
      </c>
    </row>
    <row r="290" spans="1:112" x14ac:dyDescent="0.25">
      <c r="A290" t="s">
        <v>468</v>
      </c>
      <c r="B290" t="s">
        <v>356</v>
      </c>
      <c r="C290" t="s">
        <v>355</v>
      </c>
      <c r="D290" t="s">
        <v>367</v>
      </c>
      <c r="E290" t="s">
        <v>418</v>
      </c>
      <c r="F290" s="42" t="s">
        <v>1101</v>
      </c>
      <c r="G290" t="s">
        <v>380</v>
      </c>
      <c r="H290" t="s">
        <v>379</v>
      </c>
      <c r="I290" t="s">
        <v>387</v>
      </c>
      <c r="J290" t="s">
        <v>176</v>
      </c>
      <c r="K290" t="s">
        <v>361</v>
      </c>
      <c r="L290">
        <v>0</v>
      </c>
      <c r="M290">
        <v>0</v>
      </c>
      <c r="N290">
        <v>2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-1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-2</v>
      </c>
      <c r="AB290">
        <v>-1</v>
      </c>
      <c r="AC290">
        <v>0</v>
      </c>
      <c r="AD290">
        <v>-1</v>
      </c>
      <c r="AE290">
        <v>0</v>
      </c>
      <c r="AF290">
        <v>0</v>
      </c>
      <c r="AG290">
        <v>0</v>
      </c>
      <c r="AH290">
        <v>-1</v>
      </c>
      <c r="AI290">
        <v>0</v>
      </c>
      <c r="AJ290">
        <v>-1</v>
      </c>
      <c r="AK290">
        <v>0</v>
      </c>
      <c r="AL290">
        <v>0</v>
      </c>
      <c r="AM290">
        <v>-1</v>
      </c>
      <c r="AN290">
        <v>0</v>
      </c>
      <c r="AO290">
        <v>-1</v>
      </c>
      <c r="AP290">
        <v>-1</v>
      </c>
      <c r="AQ290">
        <v>0</v>
      </c>
      <c r="AR290">
        <v>0</v>
      </c>
      <c r="AS290">
        <v>-1</v>
      </c>
      <c r="AT290">
        <v>-1</v>
      </c>
      <c r="AU290">
        <v>0</v>
      </c>
      <c r="AV290">
        <v>0</v>
      </c>
      <c r="AW290">
        <v>1</v>
      </c>
      <c r="AX290">
        <v>0</v>
      </c>
      <c r="AY290">
        <v>0</v>
      </c>
      <c r="AZ290">
        <v>0</v>
      </c>
      <c r="BA290" t="s">
        <v>343</v>
      </c>
      <c r="BB290" t="s">
        <v>399</v>
      </c>
      <c r="BC290" t="s">
        <v>343</v>
      </c>
      <c r="BD290" t="s">
        <v>343</v>
      </c>
      <c r="BE290" t="s">
        <v>343</v>
      </c>
      <c r="BF290" t="s">
        <v>343</v>
      </c>
      <c r="BG290" t="s">
        <v>343</v>
      </c>
      <c r="BH290" t="s">
        <v>343</v>
      </c>
      <c r="BI290" t="s">
        <v>343</v>
      </c>
      <c r="BJ290" t="s">
        <v>343</v>
      </c>
      <c r="BK290" t="s">
        <v>343</v>
      </c>
      <c r="BL290" t="s">
        <v>343</v>
      </c>
      <c r="BM290" t="s">
        <v>343</v>
      </c>
      <c r="BN290" t="s">
        <v>343</v>
      </c>
      <c r="BO290" t="s">
        <v>343</v>
      </c>
      <c r="BP290" t="s">
        <v>343</v>
      </c>
      <c r="BQ290" t="s">
        <v>343</v>
      </c>
      <c r="BR290" t="s">
        <v>343</v>
      </c>
      <c r="BS290" t="s">
        <v>343</v>
      </c>
      <c r="BT290" t="s">
        <v>392</v>
      </c>
      <c r="BU290">
        <v>142.63069999999999</v>
      </c>
      <c r="BV290" t="s">
        <v>176</v>
      </c>
      <c r="BW290" t="s">
        <v>176</v>
      </c>
      <c r="BX290">
        <v>0</v>
      </c>
      <c r="BY290">
        <v>2</v>
      </c>
      <c r="BZ290">
        <v>90</v>
      </c>
      <c r="CA290">
        <v>1</v>
      </c>
      <c r="CB290">
        <v>1</v>
      </c>
      <c r="CC290">
        <v>2</v>
      </c>
      <c r="CD290">
        <v>0.93</v>
      </c>
      <c r="CE290">
        <v>1.91</v>
      </c>
      <c r="CF290">
        <v>254</v>
      </c>
      <c r="CG290">
        <v>0.81496062999999996</v>
      </c>
      <c r="CH290">
        <v>78</v>
      </c>
      <c r="CI290">
        <v>79</v>
      </c>
      <c r="CJ290" t="s">
        <v>1006</v>
      </c>
      <c r="CK290" t="s">
        <v>1001</v>
      </c>
      <c r="CL290" t="s">
        <v>1005</v>
      </c>
      <c r="CM290" t="s">
        <v>1005</v>
      </c>
      <c r="CN290">
        <v>4.3</v>
      </c>
      <c r="CO290" t="s">
        <v>1001</v>
      </c>
      <c r="CP290" t="s">
        <v>1000</v>
      </c>
      <c r="CQ290" t="s">
        <v>999</v>
      </c>
      <c r="CR290" t="s">
        <v>998</v>
      </c>
      <c r="CS290" t="s">
        <v>998</v>
      </c>
      <c r="CT290" t="s">
        <v>997</v>
      </c>
      <c r="CU290" t="s">
        <v>997</v>
      </c>
      <c r="CV290" t="s">
        <v>996</v>
      </c>
      <c r="CW290" t="s">
        <v>995</v>
      </c>
      <c r="CX290" t="s">
        <v>1034</v>
      </c>
      <c r="CY290" t="s">
        <v>1039</v>
      </c>
      <c r="CZ290" t="s">
        <v>1007</v>
      </c>
      <c r="DA290">
        <v>470</v>
      </c>
      <c r="DB290">
        <v>101</v>
      </c>
      <c r="DC290">
        <v>1</v>
      </c>
      <c r="DD290" t="s">
        <v>1039</v>
      </c>
      <c r="DE290" s="47">
        <v>8.1481480999999994E-2</v>
      </c>
      <c r="DF290" s="47">
        <v>0.67407407399999997</v>
      </c>
      <c r="DG290" s="47">
        <v>0.94791666699999999</v>
      </c>
      <c r="DH290" t="s">
        <v>1126</v>
      </c>
    </row>
    <row r="291" spans="1:112" x14ac:dyDescent="0.25">
      <c r="A291" t="s">
        <v>276</v>
      </c>
      <c r="B291" t="s">
        <v>356</v>
      </c>
      <c r="C291" t="s">
        <v>368</v>
      </c>
      <c r="D291" t="s">
        <v>367</v>
      </c>
      <c r="E291" t="s">
        <v>366</v>
      </c>
      <c r="F291" s="42" t="s">
        <v>1102</v>
      </c>
      <c r="G291" t="s">
        <v>352</v>
      </c>
      <c r="H291" t="s">
        <v>351</v>
      </c>
      <c r="I291" t="s">
        <v>358</v>
      </c>
      <c r="J291" t="s">
        <v>378</v>
      </c>
      <c r="K291" t="s">
        <v>176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2</v>
      </c>
      <c r="Z291">
        <v>0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-1</v>
      </c>
      <c r="AI291">
        <v>-1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1</v>
      </c>
      <c r="AX291">
        <v>0</v>
      </c>
      <c r="AY291">
        <v>1</v>
      </c>
      <c r="AZ291">
        <v>0</v>
      </c>
      <c r="BA291" t="s">
        <v>343</v>
      </c>
      <c r="BB291" t="s">
        <v>343</v>
      </c>
      <c r="BC291" t="s">
        <v>343</v>
      </c>
      <c r="BD291" t="s">
        <v>343</v>
      </c>
      <c r="BE291" t="s">
        <v>343</v>
      </c>
      <c r="BF291" t="s">
        <v>343</v>
      </c>
      <c r="BG291" t="s">
        <v>343</v>
      </c>
      <c r="BH291" t="s">
        <v>343</v>
      </c>
      <c r="BI291" t="s">
        <v>343</v>
      </c>
      <c r="BJ291" t="s">
        <v>343</v>
      </c>
      <c r="BK291" t="s">
        <v>343</v>
      </c>
      <c r="BL291" t="s">
        <v>343</v>
      </c>
      <c r="BM291" t="s">
        <v>343</v>
      </c>
      <c r="BN291" t="s">
        <v>343</v>
      </c>
      <c r="BO291" t="s">
        <v>343</v>
      </c>
      <c r="BP291" t="s">
        <v>343</v>
      </c>
      <c r="BQ291" t="s">
        <v>343</v>
      </c>
      <c r="BR291" t="s">
        <v>343</v>
      </c>
      <c r="BS291" t="s">
        <v>343</v>
      </c>
      <c r="BT291" t="s">
        <v>411</v>
      </c>
      <c r="BU291">
        <v>1.0932999999999999</v>
      </c>
      <c r="BV291">
        <v>-0.758829796</v>
      </c>
      <c r="BW291">
        <v>-0.97348482400000003</v>
      </c>
      <c r="BX291">
        <v>3</v>
      </c>
      <c r="BY291">
        <v>0</v>
      </c>
      <c r="BZ291">
        <v>95</v>
      </c>
      <c r="CA291">
        <v>0</v>
      </c>
      <c r="CB291">
        <v>0</v>
      </c>
      <c r="CC291">
        <v>0</v>
      </c>
      <c r="CD291">
        <v>1</v>
      </c>
      <c r="CE291">
        <v>1.96</v>
      </c>
      <c r="CF291">
        <v>46</v>
      </c>
      <c r="CG291">
        <v>0.43478260899999999</v>
      </c>
      <c r="CH291">
        <v>60</v>
      </c>
      <c r="CI291">
        <v>61</v>
      </c>
      <c r="CJ291" t="s">
        <v>1006</v>
      </c>
      <c r="CK291" t="s">
        <v>1001</v>
      </c>
      <c r="CL291" t="s">
        <v>1005</v>
      </c>
      <c r="CM291" t="s">
        <v>1005</v>
      </c>
      <c r="CN291">
        <v>6</v>
      </c>
      <c r="CO291" t="s">
        <v>1001</v>
      </c>
      <c r="CP291" t="s">
        <v>1000</v>
      </c>
      <c r="CQ291" t="s">
        <v>999</v>
      </c>
      <c r="CR291" t="s">
        <v>1011</v>
      </c>
      <c r="CS291" t="s">
        <v>1010</v>
      </c>
      <c r="CT291" t="s">
        <v>997</v>
      </c>
      <c r="CU291" t="s">
        <v>997</v>
      </c>
      <c r="CV291" t="s">
        <v>1009</v>
      </c>
      <c r="CW291" t="s">
        <v>1008</v>
      </c>
      <c r="CX291" t="s">
        <v>1004</v>
      </c>
      <c r="CY291" t="s">
        <v>993</v>
      </c>
      <c r="CZ291" t="s">
        <v>1007</v>
      </c>
      <c r="DA291">
        <v>295</v>
      </c>
      <c r="DB291">
        <v>218</v>
      </c>
      <c r="DC291">
        <v>1</v>
      </c>
      <c r="DD291" t="s">
        <v>1004</v>
      </c>
      <c r="DE291" s="47">
        <v>0</v>
      </c>
      <c r="DF291" s="47">
        <v>0.12</v>
      </c>
      <c r="DG291" s="47">
        <v>0.27272727299999999</v>
      </c>
      <c r="DH291" t="s">
        <v>1139</v>
      </c>
    </row>
    <row r="292" spans="1:112" x14ac:dyDescent="0.25">
      <c r="A292" t="s">
        <v>467</v>
      </c>
      <c r="B292" t="s">
        <v>356</v>
      </c>
      <c r="C292" t="s">
        <v>355</v>
      </c>
      <c r="D292" t="s">
        <v>367</v>
      </c>
      <c r="E292" t="s">
        <v>366</v>
      </c>
      <c r="F292" s="42" t="s">
        <v>1102</v>
      </c>
      <c r="G292" t="s">
        <v>380</v>
      </c>
      <c r="H292" t="s">
        <v>379</v>
      </c>
      <c r="I292" t="s">
        <v>363</v>
      </c>
      <c r="J292" t="s">
        <v>349</v>
      </c>
      <c r="K292" t="s">
        <v>361</v>
      </c>
      <c r="L292">
        <v>0</v>
      </c>
      <c r="M292">
        <v>0</v>
      </c>
      <c r="N292">
        <v>1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-1</v>
      </c>
      <c r="V292">
        <v>-1</v>
      </c>
      <c r="W292">
        <v>-1</v>
      </c>
      <c r="X292">
        <v>0</v>
      </c>
      <c r="Y292">
        <v>1</v>
      </c>
      <c r="Z292">
        <v>1</v>
      </c>
      <c r="AA292">
        <v>-2</v>
      </c>
      <c r="AB292">
        <v>-1</v>
      </c>
      <c r="AC292">
        <v>-1</v>
      </c>
      <c r="AD292">
        <v>-1</v>
      </c>
      <c r="AE292">
        <v>-1</v>
      </c>
      <c r="AF292">
        <v>0</v>
      </c>
      <c r="AG292">
        <v>0</v>
      </c>
      <c r="AH292">
        <v>-1</v>
      </c>
      <c r="AI292">
        <v>1</v>
      </c>
      <c r="AJ292">
        <v>-1</v>
      </c>
      <c r="AK292">
        <v>0</v>
      </c>
      <c r="AL292">
        <v>0</v>
      </c>
      <c r="AM292">
        <v>0</v>
      </c>
      <c r="AN292">
        <v>0</v>
      </c>
      <c r="AO292">
        <v>-1</v>
      </c>
      <c r="AP292">
        <v>-1</v>
      </c>
      <c r="AQ292">
        <v>-1</v>
      </c>
      <c r="AR292">
        <v>-1</v>
      </c>
      <c r="AS292">
        <v>-1</v>
      </c>
      <c r="AT292">
        <v>-1</v>
      </c>
      <c r="AU292">
        <v>-1</v>
      </c>
      <c r="AV292">
        <v>0</v>
      </c>
      <c r="AW292">
        <v>1</v>
      </c>
      <c r="AX292">
        <v>0</v>
      </c>
      <c r="AY292">
        <v>0</v>
      </c>
      <c r="AZ292">
        <v>0</v>
      </c>
      <c r="BA292" t="s">
        <v>343</v>
      </c>
      <c r="BB292" t="s">
        <v>399</v>
      </c>
      <c r="BC292" t="s">
        <v>343</v>
      </c>
      <c r="BD292" t="s">
        <v>343</v>
      </c>
      <c r="BE292" t="s">
        <v>343</v>
      </c>
      <c r="BF292" t="s">
        <v>343</v>
      </c>
      <c r="BG292" t="s">
        <v>343</v>
      </c>
      <c r="BH292" t="s">
        <v>343</v>
      </c>
      <c r="BI292" t="s">
        <v>343</v>
      </c>
      <c r="BJ292" t="s">
        <v>343</v>
      </c>
      <c r="BK292" t="s">
        <v>343</v>
      </c>
      <c r="BL292" t="s">
        <v>343</v>
      </c>
      <c r="BM292" t="s">
        <v>343</v>
      </c>
      <c r="BN292" t="s">
        <v>343</v>
      </c>
      <c r="BO292" t="s">
        <v>448</v>
      </c>
      <c r="BP292" t="s">
        <v>343</v>
      </c>
      <c r="BQ292" t="s">
        <v>343</v>
      </c>
      <c r="BR292" t="s">
        <v>343</v>
      </c>
      <c r="BS292" t="s">
        <v>343</v>
      </c>
      <c r="BT292" t="s">
        <v>392</v>
      </c>
      <c r="BU292">
        <v>39.321399999999997</v>
      </c>
      <c r="BV292">
        <v>0.634591503</v>
      </c>
      <c r="BW292">
        <v>0.60476942199999995</v>
      </c>
      <c r="BX292">
        <v>0</v>
      </c>
      <c r="BY292">
        <v>0</v>
      </c>
      <c r="BZ292">
        <v>95</v>
      </c>
      <c r="CA292">
        <v>3</v>
      </c>
      <c r="CB292">
        <v>2</v>
      </c>
      <c r="CC292">
        <v>5</v>
      </c>
      <c r="CD292">
        <v>0.64</v>
      </c>
      <c r="CE292">
        <v>1.98</v>
      </c>
      <c r="CF292">
        <v>51</v>
      </c>
      <c r="CG292">
        <v>0.58823529399999996</v>
      </c>
      <c r="CH292">
        <v>71</v>
      </c>
      <c r="CI292">
        <v>72</v>
      </c>
      <c r="CJ292" t="s">
        <v>1006</v>
      </c>
      <c r="CK292" t="s">
        <v>1001</v>
      </c>
      <c r="CL292" t="s">
        <v>1005</v>
      </c>
      <c r="CM292" t="s">
        <v>1005</v>
      </c>
      <c r="CN292">
        <v>3</v>
      </c>
      <c r="CO292" t="s">
        <v>1001</v>
      </c>
      <c r="CP292" t="s">
        <v>1044</v>
      </c>
      <c r="CQ292" t="s">
        <v>1019</v>
      </c>
      <c r="CR292" t="s">
        <v>1049</v>
      </c>
      <c r="CS292" t="s">
        <v>1010</v>
      </c>
      <c r="CT292" t="s">
        <v>1030</v>
      </c>
      <c r="CU292" t="s">
        <v>1029</v>
      </c>
      <c r="CV292" t="s">
        <v>1028</v>
      </c>
      <c r="CW292" t="s">
        <v>1028</v>
      </c>
      <c r="CX292" t="s">
        <v>1004</v>
      </c>
      <c r="CY292" t="s">
        <v>993</v>
      </c>
      <c r="CZ292" t="s">
        <v>1007</v>
      </c>
      <c r="DA292">
        <v>995</v>
      </c>
      <c r="DB292">
        <v>938</v>
      </c>
      <c r="DC292">
        <v>1</v>
      </c>
      <c r="DD292" t="s">
        <v>1004</v>
      </c>
      <c r="DE292" s="47">
        <v>0</v>
      </c>
      <c r="DF292" s="47">
        <v>0.409090909</v>
      </c>
      <c r="DG292" s="47">
        <v>0.81818181800000001</v>
      </c>
      <c r="DH292" t="s">
        <v>1126</v>
      </c>
    </row>
    <row r="293" spans="1:112" x14ac:dyDescent="0.25">
      <c r="A293" t="s">
        <v>257</v>
      </c>
      <c r="B293" t="s">
        <v>356</v>
      </c>
      <c r="C293" t="s">
        <v>368</v>
      </c>
      <c r="D293" t="s">
        <v>367</v>
      </c>
      <c r="E293" t="s">
        <v>366</v>
      </c>
      <c r="F293" s="42" t="s">
        <v>1102</v>
      </c>
      <c r="G293" t="s">
        <v>352</v>
      </c>
      <c r="H293" t="s">
        <v>351</v>
      </c>
      <c r="I293" t="s">
        <v>387</v>
      </c>
      <c r="J293" t="s">
        <v>466</v>
      </c>
      <c r="K293" t="s">
        <v>361</v>
      </c>
      <c r="L293">
        <v>0</v>
      </c>
      <c r="M293">
        <v>0</v>
      </c>
      <c r="N293">
        <v>0</v>
      </c>
      <c r="O293">
        <v>-1</v>
      </c>
      <c r="P293">
        <v>0</v>
      </c>
      <c r="Q293">
        <v>2</v>
      </c>
      <c r="R293">
        <v>2</v>
      </c>
      <c r="S293">
        <v>2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-1</v>
      </c>
      <c r="Z293">
        <v>-1</v>
      </c>
      <c r="AA293">
        <v>-2</v>
      </c>
      <c r="AB293">
        <v>-1</v>
      </c>
      <c r="AC293">
        <v>-1</v>
      </c>
      <c r="AD293">
        <v>0</v>
      </c>
      <c r="AE293">
        <v>0</v>
      </c>
      <c r="AF293">
        <v>0</v>
      </c>
      <c r="AG293">
        <v>0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-1</v>
      </c>
      <c r="AP293">
        <v>-1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-1</v>
      </c>
      <c r="AY293">
        <v>1</v>
      </c>
      <c r="AZ293">
        <v>-1</v>
      </c>
      <c r="BA293" t="s">
        <v>343</v>
      </c>
      <c r="BB293" t="s">
        <v>343</v>
      </c>
      <c r="BC293" t="s">
        <v>343</v>
      </c>
      <c r="BD293" t="s">
        <v>343</v>
      </c>
      <c r="BE293" t="s">
        <v>343</v>
      </c>
      <c r="BF293" t="s">
        <v>343</v>
      </c>
      <c r="BG293" t="s">
        <v>343</v>
      </c>
      <c r="BH293" t="s">
        <v>343</v>
      </c>
      <c r="BI293" t="s">
        <v>343</v>
      </c>
      <c r="BJ293" t="s">
        <v>343</v>
      </c>
      <c r="BK293" t="s">
        <v>343</v>
      </c>
      <c r="BL293" t="s">
        <v>343</v>
      </c>
      <c r="BM293" t="s">
        <v>343</v>
      </c>
      <c r="BN293" t="s">
        <v>343</v>
      </c>
      <c r="BO293" t="s">
        <v>343</v>
      </c>
      <c r="BP293" t="s">
        <v>343</v>
      </c>
      <c r="BQ293" t="s">
        <v>343</v>
      </c>
      <c r="BR293" t="s">
        <v>343</v>
      </c>
      <c r="BS293" t="s">
        <v>343</v>
      </c>
      <c r="BT293" t="s">
        <v>411</v>
      </c>
      <c r="BU293">
        <v>0</v>
      </c>
      <c r="BV293">
        <v>-0.15524360500000001</v>
      </c>
      <c r="BW293">
        <v>0.48675195500000001</v>
      </c>
      <c r="BX293">
        <v>2</v>
      </c>
      <c r="BY293">
        <v>0</v>
      </c>
      <c r="BZ293">
        <v>80</v>
      </c>
      <c r="CA293">
        <v>3</v>
      </c>
      <c r="CB293">
        <v>3</v>
      </c>
      <c r="CC293">
        <v>6</v>
      </c>
      <c r="CD293">
        <v>0.94</v>
      </c>
      <c r="CE293">
        <v>1.95</v>
      </c>
      <c r="CF293">
        <v>112</v>
      </c>
      <c r="CG293">
        <v>0.383928571</v>
      </c>
      <c r="CH293">
        <v>75</v>
      </c>
      <c r="CI293">
        <v>78</v>
      </c>
      <c r="CJ293" t="s">
        <v>1006</v>
      </c>
      <c r="CK293" t="s">
        <v>1001</v>
      </c>
      <c r="CL293" t="s">
        <v>1014</v>
      </c>
      <c r="CM293" t="s">
        <v>1014</v>
      </c>
      <c r="CN293">
        <v>1.22</v>
      </c>
      <c r="CO293" t="s">
        <v>1021</v>
      </c>
      <c r="CP293" t="s">
        <v>1042</v>
      </c>
      <c r="CQ293" t="s">
        <v>1012</v>
      </c>
      <c r="CR293" t="s">
        <v>998</v>
      </c>
      <c r="CS293" t="s">
        <v>998</v>
      </c>
      <c r="CT293" t="s">
        <v>997</v>
      </c>
      <c r="CU293" t="s">
        <v>997</v>
      </c>
      <c r="CV293" t="s">
        <v>1041</v>
      </c>
      <c r="CW293" t="s">
        <v>1040</v>
      </c>
      <c r="CX293" t="s">
        <v>1004</v>
      </c>
      <c r="CY293" t="s">
        <v>993</v>
      </c>
      <c r="CZ293" t="s">
        <v>1007</v>
      </c>
      <c r="DA293">
        <v>1441</v>
      </c>
      <c r="DB293">
        <v>393</v>
      </c>
      <c r="DC293">
        <v>1</v>
      </c>
      <c r="DD293" t="s">
        <v>1004</v>
      </c>
      <c r="DE293" s="47">
        <v>0</v>
      </c>
      <c r="DF293" s="47">
        <v>0.194029851</v>
      </c>
      <c r="DG293" s="47">
        <v>0.68421052599999999</v>
      </c>
      <c r="DH293" t="s">
        <v>1157</v>
      </c>
    </row>
    <row r="294" spans="1:112" x14ac:dyDescent="0.25">
      <c r="A294" t="s">
        <v>177</v>
      </c>
      <c r="B294" t="s">
        <v>356</v>
      </c>
      <c r="C294" t="s">
        <v>388</v>
      </c>
      <c r="D294" t="s">
        <v>367</v>
      </c>
      <c r="E294" t="s">
        <v>418</v>
      </c>
      <c r="F294" s="42" t="s">
        <v>1101</v>
      </c>
      <c r="G294" t="s">
        <v>352</v>
      </c>
      <c r="H294" t="s">
        <v>359</v>
      </c>
      <c r="I294" t="s">
        <v>358</v>
      </c>
      <c r="J294" t="s">
        <v>378</v>
      </c>
      <c r="K294" t="s">
        <v>377</v>
      </c>
      <c r="L294">
        <v>0</v>
      </c>
      <c r="M294">
        <v>0</v>
      </c>
      <c r="N294">
        <v>-2</v>
      </c>
      <c r="O294">
        <v>1</v>
      </c>
      <c r="P294">
        <v>1</v>
      </c>
      <c r="Q294">
        <v>2</v>
      </c>
      <c r="R294">
        <v>1</v>
      </c>
      <c r="S294">
        <v>2</v>
      </c>
      <c r="T294">
        <v>1</v>
      </c>
      <c r="U294">
        <v>2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0</v>
      </c>
      <c r="AB294">
        <v>0</v>
      </c>
      <c r="AC294">
        <v>0</v>
      </c>
      <c r="AD294">
        <v>-2</v>
      </c>
      <c r="AE294">
        <v>1</v>
      </c>
      <c r="AF294">
        <v>0</v>
      </c>
      <c r="AG294">
        <v>0</v>
      </c>
      <c r="AH294">
        <v>1</v>
      </c>
      <c r="AI294">
        <v>2</v>
      </c>
      <c r="AJ294">
        <v>0</v>
      </c>
      <c r="AK294">
        <v>0</v>
      </c>
      <c r="AL294">
        <v>1</v>
      </c>
      <c r="AM294">
        <v>1</v>
      </c>
      <c r="AN294">
        <v>0</v>
      </c>
      <c r="AO294">
        <v>0</v>
      </c>
      <c r="AP294">
        <v>0</v>
      </c>
      <c r="AQ294">
        <v>1</v>
      </c>
      <c r="AR294">
        <v>1</v>
      </c>
      <c r="AS294">
        <v>0</v>
      </c>
      <c r="AT294">
        <v>0</v>
      </c>
      <c r="AU294">
        <v>0</v>
      </c>
      <c r="AV294">
        <v>1</v>
      </c>
      <c r="AW294">
        <v>0</v>
      </c>
      <c r="AX294">
        <v>0</v>
      </c>
      <c r="AY294">
        <v>1</v>
      </c>
      <c r="AZ294">
        <v>1</v>
      </c>
      <c r="BA294" t="s">
        <v>343</v>
      </c>
      <c r="BB294" t="s">
        <v>343</v>
      </c>
      <c r="BC294" t="s">
        <v>343</v>
      </c>
      <c r="BD294" t="s">
        <v>465</v>
      </c>
      <c r="BE294" t="s">
        <v>343</v>
      </c>
      <c r="BF294" t="s">
        <v>343</v>
      </c>
      <c r="BG294" t="s">
        <v>343</v>
      </c>
      <c r="BH294" t="s">
        <v>343</v>
      </c>
      <c r="BI294" t="s">
        <v>343</v>
      </c>
      <c r="BJ294" t="s">
        <v>343</v>
      </c>
      <c r="BK294" t="s">
        <v>464</v>
      </c>
      <c r="BL294" t="s">
        <v>463</v>
      </c>
      <c r="BM294" t="s">
        <v>343</v>
      </c>
      <c r="BN294" t="s">
        <v>343</v>
      </c>
      <c r="BO294" t="s">
        <v>343</v>
      </c>
      <c r="BP294" t="s">
        <v>343</v>
      </c>
      <c r="BQ294" t="s">
        <v>462</v>
      </c>
      <c r="BR294" t="s">
        <v>343</v>
      </c>
      <c r="BS294" t="s">
        <v>343</v>
      </c>
      <c r="BT294" t="s">
        <v>411</v>
      </c>
      <c r="BU294">
        <v>25.741499999999998</v>
      </c>
      <c r="BV294">
        <v>-0.71884860100000003</v>
      </c>
      <c r="BW294">
        <v>-1.989447915</v>
      </c>
      <c r="BX294">
        <v>0</v>
      </c>
      <c r="BY294">
        <v>5</v>
      </c>
      <c r="BZ294">
        <v>95</v>
      </c>
      <c r="CA294">
        <v>0</v>
      </c>
      <c r="CB294">
        <v>0</v>
      </c>
      <c r="CC294">
        <v>0</v>
      </c>
      <c r="CD294">
        <v>0.92</v>
      </c>
      <c r="CE294">
        <v>2.8</v>
      </c>
      <c r="CF294">
        <v>1941</v>
      </c>
      <c r="CG294">
        <v>0.88304997399999996</v>
      </c>
      <c r="CH294">
        <v>68</v>
      </c>
      <c r="CI294">
        <v>69</v>
      </c>
      <c r="CJ294" t="s">
        <v>1003</v>
      </c>
      <c r="CK294" t="s">
        <v>1001</v>
      </c>
      <c r="CL294" t="s">
        <v>1002</v>
      </c>
      <c r="CM294" t="s">
        <v>1002</v>
      </c>
      <c r="CN294">
        <v>5</v>
      </c>
      <c r="CO294" t="s">
        <v>993</v>
      </c>
      <c r="CP294" t="s">
        <v>999</v>
      </c>
      <c r="CQ294" t="s">
        <v>999</v>
      </c>
      <c r="CR294" t="s">
        <v>998</v>
      </c>
      <c r="CS294" t="s">
        <v>998</v>
      </c>
      <c r="CT294" t="s">
        <v>997</v>
      </c>
      <c r="CU294" t="s">
        <v>997</v>
      </c>
      <c r="CV294" t="s">
        <v>995</v>
      </c>
      <c r="CW294" t="s">
        <v>995</v>
      </c>
      <c r="CX294" t="s">
        <v>1034</v>
      </c>
      <c r="CY294" t="s">
        <v>1043</v>
      </c>
      <c r="CZ294" t="s">
        <v>1007</v>
      </c>
      <c r="DA294">
        <v>728</v>
      </c>
      <c r="DB294">
        <v>392</v>
      </c>
      <c r="DC294">
        <v>1</v>
      </c>
      <c r="DD294" t="s">
        <v>1034</v>
      </c>
      <c r="DE294" s="47">
        <v>7.2361808999999999E-2</v>
      </c>
      <c r="DF294" s="47">
        <v>0.79899497500000005</v>
      </c>
      <c r="DG294" s="47">
        <v>0.99250936300000003</v>
      </c>
      <c r="DH294" t="s">
        <v>1158</v>
      </c>
    </row>
    <row r="295" spans="1:112" x14ac:dyDescent="0.25">
      <c r="A295" t="s">
        <v>461</v>
      </c>
      <c r="B295" t="s">
        <v>356</v>
      </c>
      <c r="C295" t="s">
        <v>355</v>
      </c>
      <c r="D295" t="s">
        <v>367</v>
      </c>
      <c r="E295" t="s">
        <v>381</v>
      </c>
      <c r="F295" s="42" t="s">
        <v>1101</v>
      </c>
      <c r="G295" t="s">
        <v>365</v>
      </c>
      <c r="H295" t="s">
        <v>359</v>
      </c>
      <c r="I295" t="s">
        <v>363</v>
      </c>
      <c r="J295" t="s">
        <v>378</v>
      </c>
      <c r="K295" t="s">
        <v>361</v>
      </c>
      <c r="L295">
        <v>0</v>
      </c>
      <c r="M295">
        <v>0</v>
      </c>
      <c r="N295">
        <v>1</v>
      </c>
      <c r="O295">
        <v>0</v>
      </c>
      <c r="P295">
        <v>-1</v>
      </c>
      <c r="Q295">
        <v>1</v>
      </c>
      <c r="R295">
        <v>1</v>
      </c>
      <c r="S295">
        <v>1</v>
      </c>
      <c r="T295">
        <v>1</v>
      </c>
      <c r="U295">
        <v>-1</v>
      </c>
      <c r="V295">
        <v>1</v>
      </c>
      <c r="W295">
        <v>1</v>
      </c>
      <c r="X295">
        <v>-1</v>
      </c>
      <c r="Y295">
        <v>1</v>
      </c>
      <c r="Z295">
        <v>0</v>
      </c>
      <c r="AA295">
        <v>-2</v>
      </c>
      <c r="AB295">
        <v>-1</v>
      </c>
      <c r="AC295">
        <v>1</v>
      </c>
      <c r="AD295">
        <v>-1</v>
      </c>
      <c r="AE295">
        <v>-1</v>
      </c>
      <c r="AF295">
        <v>1</v>
      </c>
      <c r="AG295">
        <v>-1</v>
      </c>
      <c r="AH295">
        <v>0</v>
      </c>
      <c r="AI295">
        <v>1</v>
      </c>
      <c r="AJ295">
        <v>1</v>
      </c>
      <c r="AK295">
        <v>1</v>
      </c>
      <c r="AL295">
        <v>-1</v>
      </c>
      <c r="AM295">
        <v>-1</v>
      </c>
      <c r="AN295">
        <v>-1</v>
      </c>
      <c r="AO295">
        <v>-1</v>
      </c>
      <c r="AP295">
        <v>-1</v>
      </c>
      <c r="AQ295">
        <v>-1</v>
      </c>
      <c r="AR295">
        <v>1</v>
      </c>
      <c r="AS295">
        <v>1</v>
      </c>
      <c r="AT295">
        <v>-1</v>
      </c>
      <c r="AU295">
        <v>-1</v>
      </c>
      <c r="AV295">
        <v>-1</v>
      </c>
      <c r="AW295">
        <v>1</v>
      </c>
      <c r="AX295">
        <v>1</v>
      </c>
      <c r="AY295">
        <v>1</v>
      </c>
      <c r="AZ295">
        <v>-2</v>
      </c>
      <c r="BA295" t="s">
        <v>343</v>
      </c>
      <c r="BB295" t="s">
        <v>399</v>
      </c>
      <c r="BC295" t="s">
        <v>343</v>
      </c>
      <c r="BD295" t="s">
        <v>343</v>
      </c>
      <c r="BE295" t="s">
        <v>343</v>
      </c>
      <c r="BF295" t="s">
        <v>343</v>
      </c>
      <c r="BG295" t="s">
        <v>343</v>
      </c>
      <c r="BH295" t="s">
        <v>343</v>
      </c>
      <c r="BI295" t="s">
        <v>343</v>
      </c>
      <c r="BJ295" t="s">
        <v>343</v>
      </c>
      <c r="BK295" t="s">
        <v>343</v>
      </c>
      <c r="BL295" t="s">
        <v>343</v>
      </c>
      <c r="BM295" t="s">
        <v>343</v>
      </c>
      <c r="BN295" t="s">
        <v>343</v>
      </c>
      <c r="BO295" t="s">
        <v>343</v>
      </c>
      <c r="BP295" t="s">
        <v>343</v>
      </c>
      <c r="BQ295" t="s">
        <v>343</v>
      </c>
      <c r="BR295" t="s">
        <v>343</v>
      </c>
      <c r="BS295" t="s">
        <v>343</v>
      </c>
      <c r="BT295" t="s">
        <v>411</v>
      </c>
      <c r="BU295">
        <v>7.4626999999999999</v>
      </c>
      <c r="BV295">
        <v>-0.31479579600000002</v>
      </c>
      <c r="BW295">
        <v>-0.324131259</v>
      </c>
      <c r="BX295">
        <v>0</v>
      </c>
      <c r="BY295">
        <v>0</v>
      </c>
      <c r="BZ295">
        <v>65</v>
      </c>
      <c r="CA295">
        <v>2</v>
      </c>
      <c r="CB295">
        <v>1</v>
      </c>
      <c r="CC295">
        <v>3</v>
      </c>
      <c r="CD295">
        <v>0.84</v>
      </c>
      <c r="CE295">
        <v>7.83</v>
      </c>
      <c r="CF295">
        <v>312</v>
      </c>
      <c r="CG295">
        <v>0.80769230800000003</v>
      </c>
      <c r="CH295">
        <v>74</v>
      </c>
      <c r="CI295">
        <v>79</v>
      </c>
      <c r="CJ295" t="s">
        <v>1003</v>
      </c>
      <c r="CK295" t="s">
        <v>1001</v>
      </c>
      <c r="CL295" t="s">
        <v>1005</v>
      </c>
      <c r="CM295" t="s">
        <v>1005</v>
      </c>
      <c r="CN295">
        <v>1.2</v>
      </c>
      <c r="CO295" t="s">
        <v>993</v>
      </c>
      <c r="CP295" t="s">
        <v>1012</v>
      </c>
      <c r="CQ295" t="s">
        <v>1012</v>
      </c>
      <c r="CR295" t="s">
        <v>1049</v>
      </c>
      <c r="CS295" t="s">
        <v>1010</v>
      </c>
      <c r="CT295" t="s">
        <v>997</v>
      </c>
      <c r="CU295" t="s">
        <v>997</v>
      </c>
      <c r="CV295" t="s">
        <v>1008</v>
      </c>
      <c r="CW295" t="s">
        <v>1008</v>
      </c>
      <c r="CX295" t="s">
        <v>1015</v>
      </c>
      <c r="CY295" t="s">
        <v>993</v>
      </c>
      <c r="CZ295" t="s">
        <v>992</v>
      </c>
      <c r="DA295">
        <v>3080</v>
      </c>
      <c r="DB295">
        <v>1441</v>
      </c>
      <c r="DC295">
        <v>0</v>
      </c>
      <c r="DD295" t="s">
        <v>1015</v>
      </c>
      <c r="DE295" s="47">
        <v>5.2631578999999998E-2</v>
      </c>
      <c r="DF295" s="47">
        <v>0.68421052599999999</v>
      </c>
      <c r="DG295" s="47">
        <v>0.95901639299999997</v>
      </c>
      <c r="DH295" t="s">
        <v>1149</v>
      </c>
    </row>
    <row r="296" spans="1:112" x14ac:dyDescent="0.25">
      <c r="A296" t="s">
        <v>460</v>
      </c>
      <c r="B296" t="s">
        <v>356</v>
      </c>
      <c r="C296" t="s">
        <v>355</v>
      </c>
      <c r="D296" t="s">
        <v>354</v>
      </c>
      <c r="E296" t="s">
        <v>353</v>
      </c>
      <c r="F296" s="42" t="s">
        <v>1101</v>
      </c>
      <c r="G296" t="s">
        <v>352</v>
      </c>
      <c r="H296" t="s">
        <v>359</v>
      </c>
      <c r="I296" t="s">
        <v>387</v>
      </c>
      <c r="J296" t="s">
        <v>378</v>
      </c>
      <c r="K296" t="s">
        <v>361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-1</v>
      </c>
      <c r="AB296">
        <v>-1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 t="s">
        <v>343</v>
      </c>
      <c r="BB296" t="s">
        <v>399</v>
      </c>
      <c r="BC296" t="s">
        <v>343</v>
      </c>
      <c r="BD296" t="s">
        <v>343</v>
      </c>
      <c r="BE296" t="s">
        <v>343</v>
      </c>
      <c r="BF296" t="s">
        <v>343</v>
      </c>
      <c r="BG296" t="s">
        <v>343</v>
      </c>
      <c r="BH296" t="s">
        <v>343</v>
      </c>
      <c r="BI296" t="s">
        <v>343</v>
      </c>
      <c r="BJ296" t="s">
        <v>343</v>
      </c>
      <c r="BK296" t="s">
        <v>343</v>
      </c>
      <c r="BL296" t="s">
        <v>343</v>
      </c>
      <c r="BM296" t="s">
        <v>343</v>
      </c>
      <c r="BN296" t="s">
        <v>343</v>
      </c>
      <c r="BO296" t="s">
        <v>343</v>
      </c>
      <c r="BP296" t="s">
        <v>343</v>
      </c>
      <c r="BQ296" t="s">
        <v>343</v>
      </c>
      <c r="BR296" t="s">
        <v>343</v>
      </c>
      <c r="BS296" t="s">
        <v>343</v>
      </c>
      <c r="BT296" t="s">
        <v>398</v>
      </c>
      <c r="BU296">
        <v>3.3212999999999999</v>
      </c>
      <c r="BV296">
        <v>0.42212259899999999</v>
      </c>
      <c r="BW296">
        <v>-0.60745517199999999</v>
      </c>
      <c r="BX296">
        <v>0</v>
      </c>
      <c r="BY296">
        <v>5</v>
      </c>
      <c r="BZ296">
        <v>90</v>
      </c>
      <c r="CA296">
        <v>1</v>
      </c>
      <c r="CB296">
        <v>1</v>
      </c>
      <c r="CC296">
        <v>2</v>
      </c>
      <c r="CD296">
        <v>0.95</v>
      </c>
      <c r="CE296">
        <v>1.98</v>
      </c>
      <c r="CF296">
        <v>147</v>
      </c>
      <c r="CG296">
        <v>0.78911564599999995</v>
      </c>
      <c r="CH296">
        <v>43</v>
      </c>
      <c r="CI296">
        <v>44</v>
      </c>
      <c r="CJ296" t="s">
        <v>1003</v>
      </c>
      <c r="CK296" t="s">
        <v>1001</v>
      </c>
      <c r="CL296" t="s">
        <v>1014</v>
      </c>
      <c r="CM296" t="s">
        <v>1014</v>
      </c>
      <c r="CN296">
        <v>8</v>
      </c>
      <c r="CO296" t="s">
        <v>1001</v>
      </c>
      <c r="CP296" t="s">
        <v>1000</v>
      </c>
      <c r="CQ296" t="s">
        <v>999</v>
      </c>
      <c r="CR296" t="s">
        <v>1018</v>
      </c>
      <c r="CS296" t="s">
        <v>1017</v>
      </c>
      <c r="CT296" t="s">
        <v>997</v>
      </c>
      <c r="CU296" t="s">
        <v>997</v>
      </c>
      <c r="CV296" t="s">
        <v>1045</v>
      </c>
      <c r="CW296" t="s">
        <v>1008</v>
      </c>
      <c r="CX296" t="s">
        <v>994</v>
      </c>
      <c r="CY296" t="s">
        <v>993</v>
      </c>
      <c r="CZ296" t="s">
        <v>1007</v>
      </c>
      <c r="DA296">
        <v>730</v>
      </c>
      <c r="DB296">
        <v>730</v>
      </c>
      <c r="DC296">
        <v>1</v>
      </c>
      <c r="DD296" t="s">
        <v>994</v>
      </c>
      <c r="DE296" s="47">
        <v>4.8780487999999997E-2</v>
      </c>
      <c r="DF296" s="47">
        <v>0.68292682900000001</v>
      </c>
      <c r="DG296" s="47">
        <v>0.96551724100000003</v>
      </c>
      <c r="DH296" t="s">
        <v>1159</v>
      </c>
    </row>
    <row r="297" spans="1:112" x14ac:dyDescent="0.25">
      <c r="A297" t="s">
        <v>459</v>
      </c>
      <c r="B297" t="s">
        <v>356</v>
      </c>
      <c r="C297" t="s">
        <v>388</v>
      </c>
      <c r="D297" t="s">
        <v>367</v>
      </c>
      <c r="E297" t="s">
        <v>366</v>
      </c>
      <c r="F297" s="42" t="s">
        <v>1101</v>
      </c>
      <c r="G297" t="s">
        <v>365</v>
      </c>
      <c r="H297" t="s">
        <v>351</v>
      </c>
      <c r="I297" t="s">
        <v>387</v>
      </c>
      <c r="J297" t="s">
        <v>349</v>
      </c>
      <c r="K297" t="s">
        <v>373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1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1</v>
      </c>
      <c r="AV297">
        <v>0</v>
      </c>
      <c r="AW297">
        <v>0</v>
      </c>
      <c r="AX297">
        <v>0</v>
      </c>
      <c r="AY297">
        <v>0</v>
      </c>
      <c r="AZ297">
        <v>0</v>
      </c>
      <c r="BA297" t="s">
        <v>458</v>
      </c>
      <c r="BB297" t="s">
        <v>343</v>
      </c>
      <c r="BC297" t="s">
        <v>457</v>
      </c>
      <c r="BD297" t="s">
        <v>343</v>
      </c>
      <c r="BE297" t="s">
        <v>343</v>
      </c>
      <c r="BF297" t="s">
        <v>456</v>
      </c>
      <c r="BG297" t="s">
        <v>345</v>
      </c>
      <c r="BH297" t="s">
        <v>343</v>
      </c>
      <c r="BI297" t="s">
        <v>343</v>
      </c>
      <c r="BJ297" t="s">
        <v>343</v>
      </c>
      <c r="BK297" t="s">
        <v>343</v>
      </c>
      <c r="BL297" t="s">
        <v>343</v>
      </c>
      <c r="BM297" t="s">
        <v>343</v>
      </c>
      <c r="BN297" t="s">
        <v>343</v>
      </c>
      <c r="BO297" t="s">
        <v>343</v>
      </c>
      <c r="BP297" t="s">
        <v>343</v>
      </c>
      <c r="BQ297" t="s">
        <v>455</v>
      </c>
      <c r="BR297" t="s">
        <v>343</v>
      </c>
      <c r="BS297" t="s">
        <v>343</v>
      </c>
      <c r="BT297" t="s">
        <v>411</v>
      </c>
      <c r="BU297">
        <v>0</v>
      </c>
      <c r="BV297">
        <v>7.0458573999999996E-2</v>
      </c>
      <c r="BW297">
        <v>0.398888782</v>
      </c>
      <c r="BX297">
        <v>3</v>
      </c>
      <c r="BY297">
        <v>0</v>
      </c>
      <c r="BZ297">
        <v>95</v>
      </c>
      <c r="CA297">
        <v>0</v>
      </c>
      <c r="CB297">
        <v>0</v>
      </c>
      <c r="CC297">
        <v>0</v>
      </c>
      <c r="CD297">
        <v>0.8</v>
      </c>
      <c r="CE297">
        <v>2.27</v>
      </c>
      <c r="CF297">
        <v>544</v>
      </c>
      <c r="CG297">
        <v>0.88786764699999998</v>
      </c>
      <c r="CH297">
        <v>52</v>
      </c>
      <c r="CI297">
        <v>54</v>
      </c>
      <c r="CJ297" t="s">
        <v>1003</v>
      </c>
      <c r="CK297" t="s">
        <v>1001</v>
      </c>
      <c r="CL297" t="s">
        <v>1005</v>
      </c>
      <c r="CM297" t="s">
        <v>1005</v>
      </c>
      <c r="CN297">
        <v>2.5</v>
      </c>
      <c r="CO297" t="s">
        <v>993</v>
      </c>
      <c r="CP297" t="s">
        <v>1019</v>
      </c>
      <c r="CQ297" t="s">
        <v>1019</v>
      </c>
      <c r="CR297" t="s">
        <v>998</v>
      </c>
      <c r="CS297" t="s">
        <v>998</v>
      </c>
      <c r="CT297" t="s">
        <v>997</v>
      </c>
      <c r="CU297" t="s">
        <v>997</v>
      </c>
      <c r="CV297" t="s">
        <v>995</v>
      </c>
      <c r="CW297" t="s">
        <v>995</v>
      </c>
      <c r="CX297" t="s">
        <v>1004</v>
      </c>
      <c r="CY297" t="s">
        <v>993</v>
      </c>
      <c r="CZ297" t="s">
        <v>1007</v>
      </c>
      <c r="DA297">
        <v>2273</v>
      </c>
      <c r="DB297">
        <v>1585</v>
      </c>
      <c r="DC297">
        <v>1</v>
      </c>
      <c r="DD297" t="s">
        <v>1004</v>
      </c>
      <c r="DE297" s="47">
        <v>1.7921146999999998E-2</v>
      </c>
      <c r="DF297" s="47">
        <v>0.831541219</v>
      </c>
      <c r="DG297" s="47">
        <v>0.99145299099999995</v>
      </c>
      <c r="DH297" t="s">
        <v>1143</v>
      </c>
    </row>
    <row r="298" spans="1:112" x14ac:dyDescent="0.25">
      <c r="A298" t="s">
        <v>256</v>
      </c>
      <c r="B298" t="s">
        <v>356</v>
      </c>
      <c r="C298" t="s">
        <v>388</v>
      </c>
      <c r="D298" t="s">
        <v>367</v>
      </c>
      <c r="E298" t="s">
        <v>418</v>
      </c>
      <c r="F298" s="42" t="s">
        <v>1101</v>
      </c>
      <c r="G298" t="s">
        <v>352</v>
      </c>
      <c r="H298" t="s">
        <v>379</v>
      </c>
      <c r="I298" t="s">
        <v>350</v>
      </c>
      <c r="J298" t="s">
        <v>378</v>
      </c>
      <c r="K298" t="s">
        <v>377</v>
      </c>
      <c r="L298">
        <v>0</v>
      </c>
      <c r="M298">
        <v>0</v>
      </c>
      <c r="N298">
        <v>1</v>
      </c>
      <c r="O298">
        <v>1</v>
      </c>
      <c r="P298">
        <v>-1</v>
      </c>
      <c r="Q298">
        <v>1</v>
      </c>
      <c r="R298">
        <v>2</v>
      </c>
      <c r="S298">
        <v>1</v>
      </c>
      <c r="T298">
        <v>1</v>
      </c>
      <c r="U298">
        <v>1</v>
      </c>
      <c r="V298">
        <v>-1</v>
      </c>
      <c r="W298">
        <v>2</v>
      </c>
      <c r="X298">
        <v>2</v>
      </c>
      <c r="Y298">
        <v>1</v>
      </c>
      <c r="Z298">
        <v>1</v>
      </c>
      <c r="AA298">
        <v>-1</v>
      </c>
      <c r="AB298">
        <v>-1</v>
      </c>
      <c r="AC298">
        <v>-1</v>
      </c>
      <c r="AD298">
        <v>-1</v>
      </c>
      <c r="AE298">
        <v>-1</v>
      </c>
      <c r="AF298">
        <v>-1</v>
      </c>
      <c r="AG298">
        <v>0</v>
      </c>
      <c r="AH298">
        <v>-1</v>
      </c>
      <c r="AI298">
        <v>1</v>
      </c>
      <c r="AJ298">
        <v>-1</v>
      </c>
      <c r="AK298">
        <v>-1</v>
      </c>
      <c r="AL298">
        <v>-1</v>
      </c>
      <c r="AM298">
        <v>-1</v>
      </c>
      <c r="AN298">
        <v>0</v>
      </c>
      <c r="AO298">
        <v>0</v>
      </c>
      <c r="AP298">
        <v>0</v>
      </c>
      <c r="AQ298">
        <v>0</v>
      </c>
      <c r="AR298">
        <v>1</v>
      </c>
      <c r="AS298">
        <v>-1</v>
      </c>
      <c r="AT298">
        <v>-1</v>
      </c>
      <c r="AU298">
        <v>-1</v>
      </c>
      <c r="AV298">
        <v>-1</v>
      </c>
      <c r="AW298">
        <v>1</v>
      </c>
      <c r="AX298">
        <v>1</v>
      </c>
      <c r="AY298">
        <v>1</v>
      </c>
      <c r="AZ298">
        <v>0</v>
      </c>
      <c r="BA298" t="s">
        <v>343</v>
      </c>
      <c r="BB298" t="s">
        <v>343</v>
      </c>
      <c r="BC298" t="s">
        <v>428</v>
      </c>
      <c r="BD298" t="s">
        <v>343</v>
      </c>
      <c r="BE298" t="s">
        <v>343</v>
      </c>
      <c r="BF298" t="s">
        <v>343</v>
      </c>
      <c r="BG298" t="s">
        <v>343</v>
      </c>
      <c r="BH298" t="s">
        <v>343</v>
      </c>
      <c r="BI298" t="s">
        <v>343</v>
      </c>
      <c r="BJ298" t="s">
        <v>343</v>
      </c>
      <c r="BK298" t="s">
        <v>454</v>
      </c>
      <c r="BL298" t="s">
        <v>343</v>
      </c>
      <c r="BM298" t="s">
        <v>343</v>
      </c>
      <c r="BN298" t="s">
        <v>343</v>
      </c>
      <c r="BO298" t="s">
        <v>343</v>
      </c>
      <c r="BP298" t="s">
        <v>343</v>
      </c>
      <c r="BQ298" t="s">
        <v>343</v>
      </c>
      <c r="BR298" t="s">
        <v>343</v>
      </c>
      <c r="BS298" t="s">
        <v>343</v>
      </c>
      <c r="BT298" t="s">
        <v>398</v>
      </c>
      <c r="BU298">
        <v>12.808299999999999</v>
      </c>
      <c r="BV298">
        <v>-0.333677944</v>
      </c>
      <c r="BW298">
        <v>-1.9919500000000001E-3</v>
      </c>
      <c r="BX298">
        <v>3</v>
      </c>
      <c r="BY298">
        <v>4</v>
      </c>
      <c r="BZ298">
        <v>95</v>
      </c>
      <c r="CA298">
        <v>0</v>
      </c>
      <c r="CB298">
        <v>0</v>
      </c>
      <c r="CC298">
        <v>0</v>
      </c>
      <c r="CD298">
        <v>0.78</v>
      </c>
      <c r="CE298">
        <v>1.69</v>
      </c>
      <c r="CF298">
        <v>628</v>
      </c>
      <c r="CG298">
        <v>0.90445859900000003</v>
      </c>
      <c r="CH298">
        <v>31</v>
      </c>
      <c r="CI298">
        <v>42</v>
      </c>
      <c r="CJ298" t="s">
        <v>1003</v>
      </c>
      <c r="CK298" t="s">
        <v>1001</v>
      </c>
      <c r="CL298" t="s">
        <v>1005</v>
      </c>
      <c r="CM298" t="s">
        <v>1005</v>
      </c>
      <c r="CN298" t="s">
        <v>993</v>
      </c>
      <c r="CO298" t="s">
        <v>993</v>
      </c>
      <c r="CP298" t="s">
        <v>1035</v>
      </c>
      <c r="CQ298" t="s">
        <v>1026</v>
      </c>
      <c r="CR298" t="s">
        <v>998</v>
      </c>
      <c r="CS298" t="s">
        <v>998</v>
      </c>
      <c r="CT298" t="s">
        <v>997</v>
      </c>
      <c r="CU298" t="s">
        <v>997</v>
      </c>
      <c r="CV298" t="s">
        <v>1047</v>
      </c>
      <c r="CW298" t="s">
        <v>1026</v>
      </c>
      <c r="CX298" t="s">
        <v>1034</v>
      </c>
      <c r="CY298" t="s">
        <v>1048</v>
      </c>
      <c r="CZ298" t="s">
        <v>1007</v>
      </c>
      <c r="DA298">
        <v>4062</v>
      </c>
      <c r="DB298">
        <v>264</v>
      </c>
      <c r="DC298">
        <v>1</v>
      </c>
      <c r="DD298" t="s">
        <v>1034</v>
      </c>
      <c r="DE298" s="47">
        <v>2.5157233000000001E-2</v>
      </c>
      <c r="DF298" s="47">
        <v>0.84905660400000005</v>
      </c>
      <c r="DG298" s="47">
        <v>0.98901098899999995</v>
      </c>
      <c r="DH298" t="s">
        <v>1126</v>
      </c>
    </row>
    <row r="299" spans="1:112" x14ac:dyDescent="0.25">
      <c r="A299" t="s">
        <v>453</v>
      </c>
      <c r="B299" t="s">
        <v>356</v>
      </c>
      <c r="C299" t="s">
        <v>355</v>
      </c>
      <c r="D299" t="s">
        <v>367</v>
      </c>
      <c r="E299" t="s">
        <v>381</v>
      </c>
      <c r="F299" s="42" t="s">
        <v>1101</v>
      </c>
      <c r="G299" t="s">
        <v>352</v>
      </c>
      <c r="H299" t="s">
        <v>359</v>
      </c>
      <c r="I299" t="s">
        <v>350</v>
      </c>
      <c r="J299" t="s">
        <v>176</v>
      </c>
      <c r="K299" t="s">
        <v>402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-1</v>
      </c>
      <c r="AB299">
        <v>-1</v>
      </c>
      <c r="AC299">
        <v>0</v>
      </c>
      <c r="AD299">
        <v>-1</v>
      </c>
      <c r="AE299">
        <v>0</v>
      </c>
      <c r="AF299">
        <v>0</v>
      </c>
      <c r="AG299">
        <v>0</v>
      </c>
      <c r="AH299">
        <v>-1</v>
      </c>
      <c r="AI299">
        <v>1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-1</v>
      </c>
      <c r="AU299">
        <v>-1</v>
      </c>
      <c r="AV299">
        <v>0</v>
      </c>
      <c r="AW299">
        <v>1</v>
      </c>
      <c r="AX299">
        <v>0</v>
      </c>
      <c r="AY299">
        <v>0</v>
      </c>
      <c r="AZ299">
        <v>0</v>
      </c>
      <c r="BA299" t="s">
        <v>343</v>
      </c>
      <c r="BB299" t="s">
        <v>399</v>
      </c>
      <c r="BC299" t="s">
        <v>343</v>
      </c>
      <c r="BD299" t="s">
        <v>343</v>
      </c>
      <c r="BE299" t="s">
        <v>343</v>
      </c>
      <c r="BF299" t="s">
        <v>343</v>
      </c>
      <c r="BG299" t="s">
        <v>343</v>
      </c>
      <c r="BH299" t="s">
        <v>343</v>
      </c>
      <c r="BI299" t="s">
        <v>343</v>
      </c>
      <c r="BJ299" t="s">
        <v>343</v>
      </c>
      <c r="BK299" t="s">
        <v>343</v>
      </c>
      <c r="BL299" t="s">
        <v>343</v>
      </c>
      <c r="BM299" t="s">
        <v>343</v>
      </c>
      <c r="BN299" t="s">
        <v>343</v>
      </c>
      <c r="BO299" t="s">
        <v>343</v>
      </c>
      <c r="BP299" t="s">
        <v>343</v>
      </c>
      <c r="BQ299" t="s">
        <v>343</v>
      </c>
      <c r="BR299" t="s">
        <v>343</v>
      </c>
      <c r="BS299" t="s">
        <v>343</v>
      </c>
      <c r="BT299" t="s">
        <v>398</v>
      </c>
      <c r="BU299">
        <v>1.706</v>
      </c>
      <c r="BV299" t="s">
        <v>176</v>
      </c>
      <c r="BW299" t="s">
        <v>176</v>
      </c>
      <c r="BX299">
        <v>0</v>
      </c>
      <c r="BY299">
        <v>0</v>
      </c>
      <c r="BZ299">
        <v>95</v>
      </c>
      <c r="CA299">
        <v>0</v>
      </c>
      <c r="CB299">
        <v>0</v>
      </c>
      <c r="CC299">
        <v>0</v>
      </c>
      <c r="CD299">
        <v>0.81</v>
      </c>
      <c r="CE299">
        <v>1.95</v>
      </c>
      <c r="CF299">
        <v>185</v>
      </c>
      <c r="CG299">
        <v>0.87027027000000001</v>
      </c>
      <c r="CH299">
        <v>36</v>
      </c>
      <c r="CI299">
        <v>37</v>
      </c>
      <c r="CJ299" t="s">
        <v>1003</v>
      </c>
      <c r="CK299" t="s">
        <v>1001</v>
      </c>
      <c r="CL299" t="s">
        <v>1014</v>
      </c>
      <c r="CM299" t="s">
        <v>1014</v>
      </c>
      <c r="CN299">
        <v>2</v>
      </c>
      <c r="CO299" t="s">
        <v>993</v>
      </c>
      <c r="CP299" t="s">
        <v>1012</v>
      </c>
      <c r="CQ299" t="s">
        <v>1012</v>
      </c>
      <c r="CR299" t="s">
        <v>998</v>
      </c>
      <c r="CS299" t="s">
        <v>998</v>
      </c>
      <c r="CT299" t="s">
        <v>997</v>
      </c>
      <c r="CU299" t="s">
        <v>997</v>
      </c>
      <c r="CV299" t="s">
        <v>1047</v>
      </c>
      <c r="CW299" t="s">
        <v>1026</v>
      </c>
      <c r="CX299" t="s">
        <v>1015</v>
      </c>
      <c r="CY299" t="s">
        <v>993</v>
      </c>
      <c r="CZ299" t="s">
        <v>1007</v>
      </c>
      <c r="DA299">
        <v>347</v>
      </c>
      <c r="DB299">
        <v>269</v>
      </c>
      <c r="DC299">
        <v>1</v>
      </c>
      <c r="DD299" t="s">
        <v>1015</v>
      </c>
      <c r="DE299" s="47">
        <v>3.1914893999999999E-2</v>
      </c>
      <c r="DF299" s="47">
        <v>0.75531914899999997</v>
      </c>
      <c r="DG299" s="47">
        <v>0.94666666700000002</v>
      </c>
      <c r="DH299" t="s">
        <v>1126</v>
      </c>
    </row>
    <row r="300" spans="1:112" x14ac:dyDescent="0.25">
      <c r="A300" t="s">
        <v>225</v>
      </c>
      <c r="B300" t="s">
        <v>356</v>
      </c>
      <c r="C300" t="s">
        <v>355</v>
      </c>
      <c r="D300" t="s">
        <v>367</v>
      </c>
      <c r="E300" t="s">
        <v>366</v>
      </c>
      <c r="F300" s="42" t="s">
        <v>1101</v>
      </c>
      <c r="G300" t="s">
        <v>380</v>
      </c>
      <c r="H300" t="s">
        <v>359</v>
      </c>
      <c r="I300" t="s">
        <v>387</v>
      </c>
      <c r="J300" t="s">
        <v>176</v>
      </c>
      <c r="K300" t="s">
        <v>361</v>
      </c>
      <c r="L300">
        <v>0</v>
      </c>
      <c r="M300">
        <v>1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1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-2</v>
      </c>
      <c r="AB300">
        <v>0</v>
      </c>
      <c r="AC300">
        <v>1</v>
      </c>
      <c r="AD300">
        <v>-1</v>
      </c>
      <c r="AE300">
        <v>0</v>
      </c>
      <c r="AF300">
        <v>0</v>
      </c>
      <c r="AG300">
        <v>0</v>
      </c>
      <c r="AH300">
        <v>-1</v>
      </c>
      <c r="AI300">
        <v>-1</v>
      </c>
      <c r="AJ300">
        <v>1</v>
      </c>
      <c r="AK300">
        <v>0</v>
      </c>
      <c r="AL300">
        <v>0</v>
      </c>
      <c r="AM300">
        <v>0</v>
      </c>
      <c r="AN300">
        <v>-1</v>
      </c>
      <c r="AO300">
        <v>1</v>
      </c>
      <c r="AP300">
        <v>1</v>
      </c>
      <c r="AQ300">
        <v>0</v>
      </c>
      <c r="AR300">
        <v>0</v>
      </c>
      <c r="AS300">
        <v>1</v>
      </c>
      <c r="AT300">
        <v>-1</v>
      </c>
      <c r="AU300">
        <v>1</v>
      </c>
      <c r="AV300">
        <v>0</v>
      </c>
      <c r="AW300">
        <v>-1</v>
      </c>
      <c r="AX300">
        <v>0</v>
      </c>
      <c r="AY300">
        <v>1</v>
      </c>
      <c r="AZ300">
        <v>0</v>
      </c>
      <c r="BA300" t="s">
        <v>343</v>
      </c>
      <c r="BB300" t="s">
        <v>399</v>
      </c>
      <c r="BC300" t="s">
        <v>343</v>
      </c>
      <c r="BD300" t="s">
        <v>343</v>
      </c>
      <c r="BE300" t="s">
        <v>343</v>
      </c>
      <c r="BF300" t="s">
        <v>343</v>
      </c>
      <c r="BG300" t="s">
        <v>343</v>
      </c>
      <c r="BH300" t="s">
        <v>343</v>
      </c>
      <c r="BI300" t="s">
        <v>343</v>
      </c>
      <c r="BJ300" t="s">
        <v>343</v>
      </c>
      <c r="BK300" t="s">
        <v>343</v>
      </c>
      <c r="BL300" t="s">
        <v>343</v>
      </c>
      <c r="BM300" t="s">
        <v>343</v>
      </c>
      <c r="BN300" t="s">
        <v>343</v>
      </c>
      <c r="BO300" t="s">
        <v>343</v>
      </c>
      <c r="BP300" t="s">
        <v>343</v>
      </c>
      <c r="BQ300" t="s">
        <v>343</v>
      </c>
      <c r="BR300" t="s">
        <v>343</v>
      </c>
      <c r="BS300" t="s">
        <v>343</v>
      </c>
      <c r="BT300" t="s">
        <v>398</v>
      </c>
      <c r="BU300">
        <v>1.7524999999999999</v>
      </c>
      <c r="BV300" t="s">
        <v>176</v>
      </c>
      <c r="BW300" t="s">
        <v>176</v>
      </c>
      <c r="BX300">
        <v>0</v>
      </c>
      <c r="BY300">
        <v>5</v>
      </c>
      <c r="BZ300">
        <v>95</v>
      </c>
      <c r="CA300">
        <v>1</v>
      </c>
      <c r="CB300">
        <v>1</v>
      </c>
      <c r="CC300">
        <v>2</v>
      </c>
      <c r="CD300">
        <v>0.75</v>
      </c>
      <c r="CE300">
        <v>4.08</v>
      </c>
      <c r="CF300">
        <v>355</v>
      </c>
      <c r="CG300">
        <v>0.83661971800000001</v>
      </c>
      <c r="CH300">
        <v>54</v>
      </c>
      <c r="CI300">
        <v>63</v>
      </c>
      <c r="CJ300" t="s">
        <v>1003</v>
      </c>
      <c r="CK300" t="s">
        <v>1001</v>
      </c>
      <c r="CL300" t="s">
        <v>1014</v>
      </c>
      <c r="CM300" t="s">
        <v>1014</v>
      </c>
      <c r="CN300">
        <v>1.1499999999999999</v>
      </c>
      <c r="CO300" t="s">
        <v>993</v>
      </c>
      <c r="CP300" t="s">
        <v>1012</v>
      </c>
      <c r="CQ300" t="s">
        <v>1012</v>
      </c>
      <c r="CR300" t="s">
        <v>998</v>
      </c>
      <c r="CS300" t="s">
        <v>998</v>
      </c>
      <c r="CT300" t="s">
        <v>997</v>
      </c>
      <c r="CU300" t="s">
        <v>997</v>
      </c>
      <c r="CV300" t="s">
        <v>1047</v>
      </c>
      <c r="CW300" t="s">
        <v>1026</v>
      </c>
      <c r="CX300" t="s">
        <v>1004</v>
      </c>
      <c r="CY300" t="s">
        <v>993</v>
      </c>
      <c r="CZ300" t="s">
        <v>992</v>
      </c>
      <c r="DA300">
        <v>4525</v>
      </c>
      <c r="DB300">
        <v>1495</v>
      </c>
      <c r="DC300">
        <v>0</v>
      </c>
      <c r="DD300" t="s">
        <v>1004</v>
      </c>
      <c r="DE300" s="47">
        <v>4.6632123999999997E-2</v>
      </c>
      <c r="DF300" s="47">
        <v>0.75647668400000001</v>
      </c>
      <c r="DG300" s="47">
        <v>0.96052631600000005</v>
      </c>
      <c r="DH300" t="s">
        <v>1126</v>
      </c>
    </row>
    <row r="301" spans="1:112" x14ac:dyDescent="0.25">
      <c r="A301" t="s">
        <v>186</v>
      </c>
      <c r="B301" t="s">
        <v>356</v>
      </c>
      <c r="C301" t="s">
        <v>388</v>
      </c>
      <c r="D301" t="s">
        <v>367</v>
      </c>
      <c r="E301" t="s">
        <v>418</v>
      </c>
      <c r="F301" s="42" t="s">
        <v>1101</v>
      </c>
      <c r="G301" t="s">
        <v>365</v>
      </c>
      <c r="H301" t="s">
        <v>364</v>
      </c>
      <c r="I301" t="s">
        <v>350</v>
      </c>
      <c r="J301" t="s">
        <v>362</v>
      </c>
      <c r="K301" t="s">
        <v>377</v>
      </c>
      <c r="L301">
        <v>0</v>
      </c>
      <c r="M301">
        <v>0</v>
      </c>
      <c r="N301">
        <v>-1</v>
      </c>
      <c r="O301">
        <v>-1</v>
      </c>
      <c r="P301">
        <v>0</v>
      </c>
      <c r="Q301">
        <v>0</v>
      </c>
      <c r="R301">
        <v>0</v>
      </c>
      <c r="S301">
        <v>0</v>
      </c>
      <c r="T301">
        <v>1</v>
      </c>
      <c r="U301">
        <v>1</v>
      </c>
      <c r="V301">
        <v>-1</v>
      </c>
      <c r="W301">
        <v>-1</v>
      </c>
      <c r="X301">
        <v>-1</v>
      </c>
      <c r="Y301">
        <v>1</v>
      </c>
      <c r="Z301">
        <v>-1</v>
      </c>
      <c r="AA301">
        <v>-1</v>
      </c>
      <c r="AB301">
        <v>0</v>
      </c>
      <c r="AC301">
        <v>-1</v>
      </c>
      <c r="AD301">
        <v>0</v>
      </c>
      <c r="AE301">
        <v>-1</v>
      </c>
      <c r="AF301">
        <v>0</v>
      </c>
      <c r="AG301">
        <v>-1</v>
      </c>
      <c r="AH301">
        <v>0</v>
      </c>
      <c r="AI301">
        <v>-1</v>
      </c>
      <c r="AJ301">
        <v>-1</v>
      </c>
      <c r="AK301">
        <v>0</v>
      </c>
      <c r="AL301">
        <v>0</v>
      </c>
      <c r="AM301">
        <v>-1</v>
      </c>
      <c r="AN301">
        <v>1</v>
      </c>
      <c r="AO301">
        <v>0</v>
      </c>
      <c r="AP301">
        <v>0</v>
      </c>
      <c r="AQ301">
        <v>-1</v>
      </c>
      <c r="AR301">
        <v>-1</v>
      </c>
      <c r="AS301">
        <v>-1</v>
      </c>
      <c r="AT301">
        <v>0</v>
      </c>
      <c r="AU301">
        <v>-1</v>
      </c>
      <c r="AV301">
        <v>-1</v>
      </c>
      <c r="AW301">
        <v>-1</v>
      </c>
      <c r="AX301">
        <v>0</v>
      </c>
      <c r="AY301">
        <v>2</v>
      </c>
      <c r="AZ301">
        <v>0</v>
      </c>
      <c r="BA301" t="s">
        <v>343</v>
      </c>
      <c r="BB301" t="s">
        <v>343</v>
      </c>
      <c r="BC301" t="s">
        <v>428</v>
      </c>
      <c r="BD301" t="s">
        <v>343</v>
      </c>
      <c r="BE301" t="s">
        <v>343</v>
      </c>
      <c r="BF301" t="s">
        <v>343</v>
      </c>
      <c r="BG301" t="s">
        <v>343</v>
      </c>
      <c r="BH301" t="s">
        <v>343</v>
      </c>
      <c r="BI301" t="s">
        <v>343</v>
      </c>
      <c r="BJ301" t="s">
        <v>343</v>
      </c>
      <c r="BK301" t="s">
        <v>343</v>
      </c>
      <c r="BL301" t="s">
        <v>343</v>
      </c>
      <c r="BM301" t="s">
        <v>343</v>
      </c>
      <c r="BN301" t="s">
        <v>343</v>
      </c>
      <c r="BO301" t="s">
        <v>343</v>
      </c>
      <c r="BP301" t="s">
        <v>343</v>
      </c>
      <c r="BQ301" t="s">
        <v>343</v>
      </c>
      <c r="BR301" t="s">
        <v>343</v>
      </c>
      <c r="BS301" t="s">
        <v>343</v>
      </c>
      <c r="BT301" t="s">
        <v>398</v>
      </c>
      <c r="BU301">
        <v>7.2320000000000002</v>
      </c>
      <c r="BV301">
        <v>-0.506581273</v>
      </c>
      <c r="BW301">
        <v>-1.404571048</v>
      </c>
      <c r="BX301">
        <v>0</v>
      </c>
      <c r="BY301">
        <v>10</v>
      </c>
      <c r="BZ301">
        <v>70</v>
      </c>
      <c r="CA301">
        <v>3</v>
      </c>
      <c r="CB301">
        <v>3</v>
      </c>
      <c r="CC301">
        <v>6</v>
      </c>
      <c r="CD301">
        <v>0.69</v>
      </c>
      <c r="CE301">
        <v>2.0699999999999998</v>
      </c>
      <c r="CF301">
        <v>233</v>
      </c>
      <c r="CG301">
        <v>0.81115879800000001</v>
      </c>
      <c r="CH301">
        <v>55</v>
      </c>
      <c r="CI301">
        <v>57</v>
      </c>
      <c r="CJ301" t="s">
        <v>1003</v>
      </c>
      <c r="CK301" t="s">
        <v>1001</v>
      </c>
      <c r="CL301" t="s">
        <v>1005</v>
      </c>
      <c r="CM301" t="s">
        <v>1005</v>
      </c>
      <c r="CN301">
        <v>1.1499999999999999</v>
      </c>
      <c r="CO301" t="s">
        <v>993</v>
      </c>
      <c r="CP301" t="s">
        <v>1012</v>
      </c>
      <c r="CQ301" t="s">
        <v>1012</v>
      </c>
      <c r="CR301" t="s">
        <v>1046</v>
      </c>
      <c r="CS301" t="s">
        <v>1017</v>
      </c>
      <c r="CT301" t="s">
        <v>997</v>
      </c>
      <c r="CU301" t="s">
        <v>997</v>
      </c>
      <c r="CV301" t="s">
        <v>1008</v>
      </c>
      <c r="CW301" t="s">
        <v>1008</v>
      </c>
      <c r="CX301" t="s">
        <v>1034</v>
      </c>
      <c r="CY301" t="s">
        <v>1039</v>
      </c>
      <c r="CZ301" t="s">
        <v>992</v>
      </c>
      <c r="DA301">
        <v>1617</v>
      </c>
      <c r="DB301">
        <v>1236</v>
      </c>
      <c r="DC301">
        <v>0</v>
      </c>
      <c r="DD301" t="s">
        <v>1039</v>
      </c>
      <c r="DE301" s="47">
        <v>0</v>
      </c>
      <c r="DF301" s="47">
        <v>0.77192982499999996</v>
      </c>
      <c r="DG301" s="47">
        <v>0.96703296699999997</v>
      </c>
      <c r="DH301" t="s">
        <v>1160</v>
      </c>
    </row>
    <row r="302" spans="1:112" x14ac:dyDescent="0.25">
      <c r="A302" t="s">
        <v>452</v>
      </c>
      <c r="B302" t="s">
        <v>356</v>
      </c>
      <c r="C302" t="s">
        <v>368</v>
      </c>
      <c r="D302" t="s">
        <v>367</v>
      </c>
      <c r="E302" t="s">
        <v>418</v>
      </c>
      <c r="F302" s="42" t="s">
        <v>1102</v>
      </c>
      <c r="G302" t="s">
        <v>352</v>
      </c>
      <c r="H302" t="s">
        <v>351</v>
      </c>
      <c r="I302" t="s">
        <v>387</v>
      </c>
      <c r="J302" t="s">
        <v>362</v>
      </c>
      <c r="K302" t="s">
        <v>377</v>
      </c>
      <c r="L302">
        <v>0</v>
      </c>
      <c r="M302">
        <v>0</v>
      </c>
      <c r="N302">
        <v>-1</v>
      </c>
      <c r="O302">
        <v>1</v>
      </c>
      <c r="P302">
        <v>0</v>
      </c>
      <c r="Q302">
        <v>1</v>
      </c>
      <c r="R302">
        <v>1</v>
      </c>
      <c r="S302">
        <v>1</v>
      </c>
      <c r="T302">
        <v>2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1</v>
      </c>
      <c r="AA302">
        <v>0</v>
      </c>
      <c r="AB302">
        <v>-1</v>
      </c>
      <c r="AC302">
        <v>-1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0</v>
      </c>
      <c r="AJ302">
        <v>1</v>
      </c>
      <c r="AK302">
        <v>0</v>
      </c>
      <c r="AL302">
        <v>0</v>
      </c>
      <c r="AM302">
        <v>0</v>
      </c>
      <c r="AN302">
        <v>1</v>
      </c>
      <c r="AO302">
        <v>0</v>
      </c>
      <c r="AP302">
        <v>0</v>
      </c>
      <c r="AQ302">
        <v>0</v>
      </c>
      <c r="AR302">
        <v>1</v>
      </c>
      <c r="AS302">
        <v>1</v>
      </c>
      <c r="AT302">
        <v>0</v>
      </c>
      <c r="AU302">
        <v>0</v>
      </c>
      <c r="AV302">
        <v>0</v>
      </c>
      <c r="AW302">
        <v>2</v>
      </c>
      <c r="AX302">
        <v>1</v>
      </c>
      <c r="AY302">
        <v>1</v>
      </c>
      <c r="AZ302">
        <v>-1</v>
      </c>
      <c r="BA302" t="s">
        <v>343</v>
      </c>
      <c r="BB302" t="s">
        <v>343</v>
      </c>
      <c r="BC302" t="s">
        <v>343</v>
      </c>
      <c r="BD302" t="s">
        <v>343</v>
      </c>
      <c r="BE302" t="s">
        <v>343</v>
      </c>
      <c r="BF302" t="s">
        <v>343</v>
      </c>
      <c r="BG302" t="s">
        <v>343</v>
      </c>
      <c r="BH302" t="s">
        <v>343</v>
      </c>
      <c r="BI302" t="s">
        <v>343</v>
      </c>
      <c r="BJ302" t="s">
        <v>343</v>
      </c>
      <c r="BK302" t="s">
        <v>343</v>
      </c>
      <c r="BL302" t="s">
        <v>343</v>
      </c>
      <c r="BM302" t="s">
        <v>343</v>
      </c>
      <c r="BN302" t="s">
        <v>343</v>
      </c>
      <c r="BO302" t="s">
        <v>343</v>
      </c>
      <c r="BP302" t="s">
        <v>343</v>
      </c>
      <c r="BQ302" t="s">
        <v>451</v>
      </c>
      <c r="BR302" t="s">
        <v>343</v>
      </c>
      <c r="BS302" t="s">
        <v>343</v>
      </c>
      <c r="BT302" t="s">
        <v>176</v>
      </c>
      <c r="BU302">
        <v>155.12350000000001</v>
      </c>
      <c r="BV302">
        <v>-0.22944908</v>
      </c>
      <c r="BW302">
        <v>-0.77919702099999999</v>
      </c>
      <c r="BX302">
        <v>0</v>
      </c>
      <c r="BY302">
        <v>10</v>
      </c>
      <c r="BZ302">
        <v>95</v>
      </c>
      <c r="CA302">
        <v>1</v>
      </c>
      <c r="CB302">
        <v>1</v>
      </c>
      <c r="CC302">
        <v>2</v>
      </c>
      <c r="CD302">
        <v>0.92</v>
      </c>
      <c r="CE302">
        <v>3.47</v>
      </c>
      <c r="CF302">
        <v>62</v>
      </c>
      <c r="CG302">
        <v>0.62903225799999996</v>
      </c>
      <c r="CH302">
        <v>70</v>
      </c>
      <c r="CI302">
        <v>72</v>
      </c>
      <c r="CJ302" t="s">
        <v>1006</v>
      </c>
      <c r="CK302" t="s">
        <v>1001</v>
      </c>
      <c r="CL302" t="s">
        <v>1005</v>
      </c>
      <c r="CM302" t="s">
        <v>1005</v>
      </c>
      <c r="CN302">
        <v>8.4</v>
      </c>
      <c r="CO302" t="s">
        <v>1001</v>
      </c>
      <c r="CP302" t="s">
        <v>1000</v>
      </c>
      <c r="CQ302" t="s">
        <v>999</v>
      </c>
      <c r="CR302" t="s">
        <v>998</v>
      </c>
      <c r="CS302" t="s">
        <v>998</v>
      </c>
      <c r="CT302" t="s">
        <v>997</v>
      </c>
      <c r="CU302" t="s">
        <v>997</v>
      </c>
      <c r="CV302" t="s">
        <v>996</v>
      </c>
      <c r="CW302" t="s">
        <v>995</v>
      </c>
      <c r="CX302" t="s">
        <v>1034</v>
      </c>
      <c r="CY302" t="s">
        <v>1043</v>
      </c>
      <c r="CZ302" t="s">
        <v>1007</v>
      </c>
      <c r="DA302">
        <v>808</v>
      </c>
      <c r="DB302">
        <v>264</v>
      </c>
      <c r="DC302">
        <v>1</v>
      </c>
      <c r="DD302" t="s">
        <v>1034</v>
      </c>
      <c r="DE302" s="47">
        <v>0</v>
      </c>
      <c r="DF302" s="47">
        <v>0.36111111099999998</v>
      </c>
      <c r="DG302" s="47">
        <v>0.72222222199999997</v>
      </c>
      <c r="DH302" t="s">
        <v>1129</v>
      </c>
    </row>
    <row r="303" spans="1:112" x14ac:dyDescent="0.25">
      <c r="A303" t="s">
        <v>450</v>
      </c>
      <c r="B303" t="s">
        <v>356</v>
      </c>
      <c r="C303" t="s">
        <v>388</v>
      </c>
      <c r="D303" t="s">
        <v>367</v>
      </c>
      <c r="E303" t="s">
        <v>366</v>
      </c>
      <c r="F303" s="42" t="s">
        <v>1101</v>
      </c>
      <c r="G303" t="s">
        <v>365</v>
      </c>
      <c r="H303" t="s">
        <v>379</v>
      </c>
      <c r="I303" t="s">
        <v>358</v>
      </c>
      <c r="J303" t="s">
        <v>176</v>
      </c>
      <c r="K303" t="s">
        <v>377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-1</v>
      </c>
      <c r="V303">
        <v>0</v>
      </c>
      <c r="W303">
        <v>0</v>
      </c>
      <c r="X303">
        <v>-1</v>
      </c>
      <c r="Y303">
        <v>1</v>
      </c>
      <c r="Z303">
        <v>0</v>
      </c>
      <c r="AA303">
        <v>-1</v>
      </c>
      <c r="AB303">
        <v>-1</v>
      </c>
      <c r="AC303">
        <v>-1</v>
      </c>
      <c r="AD303">
        <v>-1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-1</v>
      </c>
      <c r="AK303">
        <v>0</v>
      </c>
      <c r="AL303">
        <v>0</v>
      </c>
      <c r="AM303">
        <v>-1</v>
      </c>
      <c r="AN303">
        <v>-1</v>
      </c>
      <c r="AO303">
        <v>-1</v>
      </c>
      <c r="AP303">
        <v>-1</v>
      </c>
      <c r="AQ303">
        <v>0</v>
      </c>
      <c r="AR303">
        <v>0</v>
      </c>
      <c r="AS303">
        <v>-1</v>
      </c>
      <c r="AT303">
        <v>-1</v>
      </c>
      <c r="AU303">
        <v>1</v>
      </c>
      <c r="AV303">
        <v>-1</v>
      </c>
      <c r="AW303">
        <v>0</v>
      </c>
      <c r="AX303">
        <v>0</v>
      </c>
      <c r="AY303">
        <v>0</v>
      </c>
      <c r="AZ303">
        <v>0</v>
      </c>
      <c r="BA303" t="s">
        <v>343</v>
      </c>
      <c r="BB303" t="s">
        <v>343</v>
      </c>
      <c r="BC303" t="s">
        <v>385</v>
      </c>
      <c r="BD303" t="s">
        <v>343</v>
      </c>
      <c r="BE303" t="s">
        <v>343</v>
      </c>
      <c r="BF303" t="s">
        <v>343</v>
      </c>
      <c r="BG303" t="s">
        <v>343</v>
      </c>
      <c r="BH303" t="s">
        <v>343</v>
      </c>
      <c r="BI303" t="s">
        <v>343</v>
      </c>
      <c r="BJ303" t="s">
        <v>343</v>
      </c>
      <c r="BK303" t="s">
        <v>449</v>
      </c>
      <c r="BL303" t="s">
        <v>343</v>
      </c>
      <c r="BM303" t="s">
        <v>343</v>
      </c>
      <c r="BN303" t="s">
        <v>343</v>
      </c>
      <c r="BO303" t="s">
        <v>448</v>
      </c>
      <c r="BP303" t="s">
        <v>343</v>
      </c>
      <c r="BQ303" t="s">
        <v>343</v>
      </c>
      <c r="BR303" t="s">
        <v>343</v>
      </c>
      <c r="BS303" t="s">
        <v>447</v>
      </c>
      <c r="BT303" t="s">
        <v>392</v>
      </c>
      <c r="BU303">
        <v>9.2492000000000001</v>
      </c>
      <c r="BV303" t="s">
        <v>176</v>
      </c>
      <c r="BW303" t="s">
        <v>176</v>
      </c>
      <c r="BX303">
        <v>0</v>
      </c>
      <c r="BY303">
        <v>0</v>
      </c>
      <c r="BZ303">
        <v>95</v>
      </c>
      <c r="CA303">
        <v>3</v>
      </c>
      <c r="CB303">
        <v>3</v>
      </c>
      <c r="CC303">
        <v>6</v>
      </c>
      <c r="CD303">
        <v>0.61</v>
      </c>
      <c r="CE303">
        <v>1.86</v>
      </c>
      <c r="CF303">
        <v>812</v>
      </c>
      <c r="CG303">
        <v>0.90640394099999999</v>
      </c>
      <c r="CH303">
        <v>65</v>
      </c>
      <c r="CI303">
        <v>68</v>
      </c>
      <c r="CJ303" t="s">
        <v>1003</v>
      </c>
      <c r="CK303" t="s">
        <v>1001</v>
      </c>
      <c r="CL303" t="s">
        <v>1005</v>
      </c>
      <c r="CM303" t="s">
        <v>1005</v>
      </c>
      <c r="CN303">
        <v>1.2</v>
      </c>
      <c r="CO303" t="s">
        <v>1001</v>
      </c>
      <c r="CP303" t="s">
        <v>1013</v>
      </c>
      <c r="CQ303" t="s">
        <v>1012</v>
      </c>
      <c r="CR303" t="s">
        <v>1018</v>
      </c>
      <c r="CS303" t="s">
        <v>1017</v>
      </c>
      <c r="CT303" t="s">
        <v>997</v>
      </c>
      <c r="CU303" t="s">
        <v>997</v>
      </c>
      <c r="CV303" t="s">
        <v>1045</v>
      </c>
      <c r="CW303" t="s">
        <v>1008</v>
      </c>
      <c r="CX303" t="s">
        <v>1004</v>
      </c>
      <c r="CY303" t="s">
        <v>993</v>
      </c>
      <c r="CZ303" t="s">
        <v>992</v>
      </c>
      <c r="DA303">
        <v>1505</v>
      </c>
      <c r="DB303">
        <v>833</v>
      </c>
      <c r="DC303">
        <v>0</v>
      </c>
      <c r="DD303" t="s">
        <v>1004</v>
      </c>
      <c r="DE303" s="47">
        <v>3.4567900999999998E-2</v>
      </c>
      <c r="DF303" s="47">
        <v>0.82222222199999995</v>
      </c>
      <c r="DG303" s="47">
        <v>0.98813056399999999</v>
      </c>
      <c r="DH303" t="s">
        <v>1126</v>
      </c>
    </row>
    <row r="304" spans="1:112" x14ac:dyDescent="0.25">
      <c r="A304" t="s">
        <v>446</v>
      </c>
      <c r="B304" t="s">
        <v>356</v>
      </c>
      <c r="C304" t="s">
        <v>388</v>
      </c>
      <c r="D304" t="s">
        <v>367</v>
      </c>
      <c r="E304" t="s">
        <v>418</v>
      </c>
      <c r="F304" s="42" t="s">
        <v>1102</v>
      </c>
      <c r="G304" t="s">
        <v>352</v>
      </c>
      <c r="H304" t="s">
        <v>359</v>
      </c>
      <c r="I304" t="s">
        <v>387</v>
      </c>
      <c r="J304" t="s">
        <v>176</v>
      </c>
      <c r="K304" t="s">
        <v>377</v>
      </c>
      <c r="L304" t="s">
        <v>176</v>
      </c>
      <c r="M304">
        <v>0</v>
      </c>
      <c r="N304">
        <v>-1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1</v>
      </c>
      <c r="Y304">
        <v>1</v>
      </c>
      <c r="Z304">
        <v>0</v>
      </c>
      <c r="AA304">
        <v>-2</v>
      </c>
      <c r="AB304">
        <v>-1</v>
      </c>
      <c r="AC304">
        <v>-1</v>
      </c>
      <c r="AD304">
        <v>1</v>
      </c>
      <c r="AE304">
        <v>0</v>
      </c>
      <c r="AF304">
        <v>1</v>
      </c>
      <c r="AG304">
        <v>1</v>
      </c>
      <c r="AH304">
        <v>1</v>
      </c>
      <c r="AI304">
        <v>1</v>
      </c>
      <c r="AJ304">
        <v>-1</v>
      </c>
      <c r="AK304">
        <v>1</v>
      </c>
      <c r="AL304">
        <v>0</v>
      </c>
      <c r="AM304">
        <v>0</v>
      </c>
      <c r="AN304">
        <v>-1</v>
      </c>
      <c r="AO304">
        <v>0</v>
      </c>
      <c r="AP304">
        <v>0</v>
      </c>
      <c r="AQ304">
        <v>0</v>
      </c>
      <c r="AR304">
        <v>0</v>
      </c>
      <c r="AS304">
        <v>1</v>
      </c>
      <c r="AT304">
        <v>-1</v>
      </c>
      <c r="AU304">
        <v>1</v>
      </c>
      <c r="AV304">
        <v>0</v>
      </c>
      <c r="AW304">
        <v>-1</v>
      </c>
      <c r="AX304">
        <v>0</v>
      </c>
      <c r="AY304">
        <v>1</v>
      </c>
      <c r="AZ304">
        <v>0</v>
      </c>
      <c r="BA304" t="s">
        <v>343</v>
      </c>
      <c r="BB304" t="s">
        <v>343</v>
      </c>
      <c r="BC304" t="s">
        <v>428</v>
      </c>
      <c r="BD304" t="s">
        <v>343</v>
      </c>
      <c r="BE304" t="s">
        <v>343</v>
      </c>
      <c r="BF304" t="s">
        <v>343</v>
      </c>
      <c r="BG304" t="s">
        <v>343</v>
      </c>
      <c r="BH304" t="s">
        <v>343</v>
      </c>
      <c r="BI304" t="s">
        <v>343</v>
      </c>
      <c r="BJ304" t="s">
        <v>343</v>
      </c>
      <c r="BK304" t="s">
        <v>343</v>
      </c>
      <c r="BL304" t="s">
        <v>343</v>
      </c>
      <c r="BM304" t="s">
        <v>343</v>
      </c>
      <c r="BN304" t="s">
        <v>343</v>
      </c>
      <c r="BO304" t="s">
        <v>343</v>
      </c>
      <c r="BP304" t="s">
        <v>343</v>
      </c>
      <c r="BQ304" t="s">
        <v>343</v>
      </c>
      <c r="BR304" t="s">
        <v>343</v>
      </c>
      <c r="BS304" t="s">
        <v>343</v>
      </c>
      <c r="BT304" t="s">
        <v>411</v>
      </c>
      <c r="BU304">
        <v>6.6647999999999996</v>
      </c>
      <c r="BV304" t="s">
        <v>176</v>
      </c>
      <c r="BW304" t="s">
        <v>176</v>
      </c>
      <c r="BX304">
        <v>2</v>
      </c>
      <c r="BY304">
        <v>0</v>
      </c>
      <c r="BZ304">
        <v>90</v>
      </c>
      <c r="CA304">
        <v>0</v>
      </c>
      <c r="CB304">
        <v>0</v>
      </c>
      <c r="CC304">
        <v>0</v>
      </c>
      <c r="CD304">
        <v>0.99</v>
      </c>
      <c r="CE304">
        <v>3.28</v>
      </c>
      <c r="CF304">
        <v>47</v>
      </c>
      <c r="CG304">
        <v>0.595744681</v>
      </c>
      <c r="CH304">
        <v>71</v>
      </c>
      <c r="CI304">
        <v>74</v>
      </c>
      <c r="CJ304" t="s">
        <v>1003</v>
      </c>
      <c r="CK304" t="s">
        <v>1001</v>
      </c>
      <c r="CL304" t="s">
        <v>1014</v>
      </c>
      <c r="CM304" t="s">
        <v>1014</v>
      </c>
      <c r="CN304">
        <v>2.9</v>
      </c>
      <c r="CO304" t="s">
        <v>1001</v>
      </c>
      <c r="CP304" t="s">
        <v>1044</v>
      </c>
      <c r="CQ304" t="s">
        <v>1019</v>
      </c>
      <c r="CR304" t="s">
        <v>998</v>
      </c>
      <c r="CS304" t="s">
        <v>998</v>
      </c>
      <c r="CT304" t="s">
        <v>997</v>
      </c>
      <c r="CU304" t="s">
        <v>997</v>
      </c>
      <c r="CV304" t="s">
        <v>1023</v>
      </c>
      <c r="CW304" t="s">
        <v>995</v>
      </c>
      <c r="CX304" t="s">
        <v>1034</v>
      </c>
      <c r="CY304" t="s">
        <v>1043</v>
      </c>
      <c r="CZ304" t="s">
        <v>1007</v>
      </c>
      <c r="DA304">
        <v>823</v>
      </c>
      <c r="DB304">
        <v>25</v>
      </c>
      <c r="DC304">
        <v>1</v>
      </c>
      <c r="DD304" t="s">
        <v>1034</v>
      </c>
      <c r="DE304" s="47">
        <v>0</v>
      </c>
      <c r="DF304" s="47">
        <v>0.26086956500000003</v>
      </c>
      <c r="DG304" s="47">
        <v>0.85714285700000004</v>
      </c>
      <c r="DH304" t="s">
        <v>1134</v>
      </c>
    </row>
    <row r="305" spans="1:112" x14ac:dyDescent="0.25">
      <c r="A305" t="s">
        <v>240</v>
      </c>
      <c r="B305" t="s">
        <v>356</v>
      </c>
      <c r="C305" t="s">
        <v>374</v>
      </c>
      <c r="D305" t="s">
        <v>367</v>
      </c>
      <c r="E305" t="s">
        <v>418</v>
      </c>
      <c r="F305" s="42" t="s">
        <v>1101</v>
      </c>
      <c r="G305" t="s">
        <v>352</v>
      </c>
      <c r="H305" t="s">
        <v>351</v>
      </c>
      <c r="I305" t="s">
        <v>358</v>
      </c>
      <c r="J305" t="s">
        <v>176</v>
      </c>
      <c r="K305" t="s">
        <v>373</v>
      </c>
      <c r="L305">
        <v>1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-1</v>
      </c>
      <c r="AE305">
        <v>0</v>
      </c>
      <c r="AF305">
        <v>0</v>
      </c>
      <c r="AG305">
        <v>0</v>
      </c>
      <c r="AH305">
        <v>-1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-1</v>
      </c>
      <c r="AU305">
        <v>0</v>
      </c>
      <c r="AV305">
        <v>0</v>
      </c>
      <c r="AW305">
        <v>1</v>
      </c>
      <c r="AX305">
        <v>0</v>
      </c>
      <c r="AY305">
        <v>0</v>
      </c>
      <c r="AZ305">
        <v>0</v>
      </c>
      <c r="BA305" t="s">
        <v>445</v>
      </c>
      <c r="BB305" t="s">
        <v>444</v>
      </c>
      <c r="BC305" t="s">
        <v>443</v>
      </c>
      <c r="BD305" t="s">
        <v>343</v>
      </c>
      <c r="BE305" t="s">
        <v>343</v>
      </c>
      <c r="BF305" t="s">
        <v>442</v>
      </c>
      <c r="BG305" t="s">
        <v>343</v>
      </c>
      <c r="BH305" t="s">
        <v>343</v>
      </c>
      <c r="BI305" t="s">
        <v>343</v>
      </c>
      <c r="BJ305" t="s">
        <v>343</v>
      </c>
      <c r="BK305" t="s">
        <v>343</v>
      </c>
      <c r="BL305" t="s">
        <v>343</v>
      </c>
      <c r="BM305" t="s">
        <v>343</v>
      </c>
      <c r="BN305" t="s">
        <v>343</v>
      </c>
      <c r="BO305" t="s">
        <v>343</v>
      </c>
      <c r="BP305" t="s">
        <v>343</v>
      </c>
      <c r="BQ305" t="s">
        <v>343</v>
      </c>
      <c r="BR305" t="s">
        <v>343</v>
      </c>
      <c r="BS305" t="s">
        <v>343</v>
      </c>
      <c r="BT305" t="s">
        <v>398</v>
      </c>
      <c r="BU305">
        <v>1.5896999999999999</v>
      </c>
      <c r="BV305" t="s">
        <v>176</v>
      </c>
      <c r="BW305" t="s">
        <v>176</v>
      </c>
      <c r="BX305">
        <v>0</v>
      </c>
      <c r="BY305">
        <v>5</v>
      </c>
      <c r="BZ305">
        <v>95</v>
      </c>
      <c r="CA305">
        <v>1</v>
      </c>
      <c r="CB305">
        <v>1</v>
      </c>
      <c r="CC305">
        <v>2</v>
      </c>
      <c r="CD305">
        <v>0.97</v>
      </c>
      <c r="CE305">
        <v>2.0499999999999998</v>
      </c>
      <c r="CF305">
        <v>1940</v>
      </c>
      <c r="CG305">
        <v>0.91134020599999999</v>
      </c>
      <c r="CH305">
        <v>54</v>
      </c>
      <c r="CI305">
        <v>56</v>
      </c>
      <c r="CJ305" t="s">
        <v>1006</v>
      </c>
      <c r="CK305" t="s">
        <v>1001</v>
      </c>
      <c r="CL305" t="s">
        <v>1014</v>
      </c>
      <c r="CM305" t="s">
        <v>1014</v>
      </c>
      <c r="CN305">
        <v>3.8</v>
      </c>
      <c r="CO305" t="s">
        <v>1001</v>
      </c>
      <c r="CP305" t="s">
        <v>1044</v>
      </c>
      <c r="CQ305" t="s">
        <v>1019</v>
      </c>
      <c r="CR305" t="s">
        <v>998</v>
      </c>
      <c r="CS305" t="s">
        <v>998</v>
      </c>
      <c r="CT305" t="s">
        <v>997</v>
      </c>
      <c r="CU305" t="s">
        <v>997</v>
      </c>
      <c r="CV305" t="s">
        <v>1023</v>
      </c>
      <c r="CW305" t="s">
        <v>995</v>
      </c>
      <c r="CX305" t="s">
        <v>1034</v>
      </c>
      <c r="CY305" t="s">
        <v>1039</v>
      </c>
      <c r="CZ305" t="s">
        <v>1007</v>
      </c>
      <c r="DA305">
        <v>822</v>
      </c>
      <c r="DB305">
        <v>163</v>
      </c>
      <c r="DC305">
        <v>1</v>
      </c>
      <c r="DD305" t="s">
        <v>1039</v>
      </c>
      <c r="DE305" s="47">
        <v>2.8627837999999999E-2</v>
      </c>
      <c r="DF305" s="47">
        <v>0.86377097700000005</v>
      </c>
      <c r="DG305" s="47">
        <v>0.995449374</v>
      </c>
      <c r="DH305" t="s">
        <v>1142</v>
      </c>
    </row>
    <row r="306" spans="1:112" x14ac:dyDescent="0.25">
      <c r="A306" t="s">
        <v>441</v>
      </c>
      <c r="B306" t="s">
        <v>356</v>
      </c>
      <c r="C306" t="s">
        <v>368</v>
      </c>
      <c r="D306" t="s">
        <v>367</v>
      </c>
      <c r="E306" t="s">
        <v>381</v>
      </c>
      <c r="F306" s="42" t="s">
        <v>1101</v>
      </c>
      <c r="G306" t="s">
        <v>352</v>
      </c>
      <c r="H306" t="s">
        <v>351</v>
      </c>
      <c r="I306" t="s">
        <v>358</v>
      </c>
      <c r="J306" t="s">
        <v>176</v>
      </c>
      <c r="K306" t="s">
        <v>377</v>
      </c>
      <c r="L306">
        <v>1</v>
      </c>
      <c r="M306">
        <v>1</v>
      </c>
      <c r="N306">
        <v>-1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-1</v>
      </c>
      <c r="Z306">
        <v>0</v>
      </c>
      <c r="AA306">
        <v>-2</v>
      </c>
      <c r="AB306">
        <v>0</v>
      </c>
      <c r="AC306">
        <v>0</v>
      </c>
      <c r="AD306">
        <v>-1</v>
      </c>
      <c r="AE306">
        <v>0</v>
      </c>
      <c r="AF306">
        <v>0</v>
      </c>
      <c r="AG306">
        <v>0</v>
      </c>
      <c r="AH306">
        <v>-1</v>
      </c>
      <c r="AI306">
        <v>0</v>
      </c>
      <c r="AJ306">
        <v>0</v>
      </c>
      <c r="AK306">
        <v>0</v>
      </c>
      <c r="AL306">
        <v>0</v>
      </c>
      <c r="AM306">
        <v>-1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-1</v>
      </c>
      <c r="AU306">
        <v>0</v>
      </c>
      <c r="AV306">
        <v>0</v>
      </c>
      <c r="AW306">
        <v>-1</v>
      </c>
      <c r="AX306">
        <v>0</v>
      </c>
      <c r="AY306">
        <v>0</v>
      </c>
      <c r="AZ306">
        <v>0</v>
      </c>
      <c r="BA306" t="s">
        <v>343</v>
      </c>
      <c r="BB306" t="s">
        <v>343</v>
      </c>
      <c r="BC306" t="s">
        <v>343</v>
      </c>
      <c r="BD306" t="s">
        <v>343</v>
      </c>
      <c r="BE306" t="s">
        <v>343</v>
      </c>
      <c r="BF306" t="s">
        <v>343</v>
      </c>
      <c r="BG306" t="s">
        <v>343</v>
      </c>
      <c r="BH306" t="s">
        <v>343</v>
      </c>
      <c r="BI306" t="s">
        <v>343</v>
      </c>
      <c r="BJ306" t="s">
        <v>343</v>
      </c>
      <c r="BK306" t="s">
        <v>343</v>
      </c>
      <c r="BL306" t="s">
        <v>343</v>
      </c>
      <c r="BM306" t="s">
        <v>343</v>
      </c>
      <c r="BN306" t="s">
        <v>343</v>
      </c>
      <c r="BO306" t="s">
        <v>343</v>
      </c>
      <c r="BP306" t="s">
        <v>343</v>
      </c>
      <c r="BQ306" t="s">
        <v>343</v>
      </c>
      <c r="BR306" t="s">
        <v>343</v>
      </c>
      <c r="BS306" t="s">
        <v>343</v>
      </c>
      <c r="BT306" t="s">
        <v>176</v>
      </c>
      <c r="BU306">
        <v>24.666</v>
      </c>
      <c r="BV306" t="s">
        <v>176</v>
      </c>
      <c r="BW306" t="s">
        <v>176</v>
      </c>
      <c r="BX306">
        <v>0</v>
      </c>
      <c r="BY306">
        <v>0</v>
      </c>
      <c r="BZ306">
        <v>85</v>
      </c>
      <c r="CA306">
        <v>0</v>
      </c>
      <c r="CB306">
        <v>0</v>
      </c>
      <c r="CC306">
        <v>0</v>
      </c>
      <c r="CD306">
        <v>0.98</v>
      </c>
      <c r="CE306">
        <v>1.89</v>
      </c>
      <c r="CF306">
        <v>658</v>
      </c>
      <c r="CG306">
        <v>0.85866261399999999</v>
      </c>
      <c r="CH306">
        <v>67</v>
      </c>
      <c r="CI306">
        <v>70</v>
      </c>
      <c r="CJ306" t="s">
        <v>1006</v>
      </c>
      <c r="CK306" t="s">
        <v>1001</v>
      </c>
      <c r="CL306" t="s">
        <v>1014</v>
      </c>
      <c r="CM306" t="s">
        <v>1014</v>
      </c>
      <c r="CN306">
        <v>14</v>
      </c>
      <c r="CO306" t="s">
        <v>1021</v>
      </c>
      <c r="CP306" t="s">
        <v>1024</v>
      </c>
      <c r="CQ306" t="s">
        <v>999</v>
      </c>
      <c r="CR306" t="s">
        <v>998</v>
      </c>
      <c r="CS306" t="s">
        <v>998</v>
      </c>
      <c r="CT306" t="s">
        <v>997</v>
      </c>
      <c r="CU306" t="s">
        <v>997</v>
      </c>
      <c r="CV306" t="s">
        <v>1023</v>
      </c>
      <c r="CW306" t="s">
        <v>995</v>
      </c>
      <c r="CX306" t="s">
        <v>1015</v>
      </c>
      <c r="CY306" t="s">
        <v>993</v>
      </c>
      <c r="CZ306" t="s">
        <v>992</v>
      </c>
      <c r="DA306">
        <v>2366</v>
      </c>
      <c r="DB306">
        <v>1632</v>
      </c>
      <c r="DC306">
        <v>0</v>
      </c>
      <c r="DD306" t="s">
        <v>1015</v>
      </c>
      <c r="DE306" s="47">
        <v>9.5238094999999995E-2</v>
      </c>
      <c r="DF306" s="47">
        <v>0.72321428600000004</v>
      </c>
      <c r="DG306" s="47">
        <v>0.97983871</v>
      </c>
      <c r="DH306" t="s">
        <v>1129</v>
      </c>
    </row>
    <row r="307" spans="1:112" x14ac:dyDescent="0.25">
      <c r="A307" t="s">
        <v>440</v>
      </c>
      <c r="B307" t="s">
        <v>356</v>
      </c>
      <c r="C307" t="s">
        <v>176</v>
      </c>
      <c r="D307" t="s">
        <v>367</v>
      </c>
      <c r="E307" t="s">
        <v>418</v>
      </c>
      <c r="F307" t="s">
        <v>176</v>
      </c>
      <c r="G307" t="s">
        <v>365</v>
      </c>
      <c r="H307" t="s">
        <v>379</v>
      </c>
      <c r="I307" t="s">
        <v>176</v>
      </c>
      <c r="J307" t="s">
        <v>176</v>
      </c>
      <c r="K307" t="s">
        <v>176</v>
      </c>
      <c r="L307">
        <v>1</v>
      </c>
      <c r="M307">
        <v>0</v>
      </c>
      <c r="N307">
        <v>1</v>
      </c>
      <c r="O307">
        <v>1</v>
      </c>
      <c r="P307">
        <v>1</v>
      </c>
      <c r="Q307">
        <v>-1</v>
      </c>
      <c r="R307">
        <v>-1</v>
      </c>
      <c r="S307">
        <v>-1</v>
      </c>
      <c r="T307">
        <v>1</v>
      </c>
      <c r="U307">
        <v>1</v>
      </c>
      <c r="V307">
        <v>-1</v>
      </c>
      <c r="W307">
        <v>-1</v>
      </c>
      <c r="X307">
        <v>-1</v>
      </c>
      <c r="Y307">
        <v>1</v>
      </c>
      <c r="Z307">
        <v>1</v>
      </c>
      <c r="AA307">
        <v>-1</v>
      </c>
      <c r="AB307">
        <v>0</v>
      </c>
      <c r="AC307">
        <v>-1</v>
      </c>
      <c r="AD307">
        <v>-1</v>
      </c>
      <c r="AE307">
        <v>-1</v>
      </c>
      <c r="AF307">
        <v>0</v>
      </c>
      <c r="AG307">
        <v>1</v>
      </c>
      <c r="AH307">
        <v>0</v>
      </c>
      <c r="AI307">
        <v>1</v>
      </c>
      <c r="AJ307">
        <v>-1</v>
      </c>
      <c r="AK307">
        <v>0</v>
      </c>
      <c r="AL307">
        <v>1</v>
      </c>
      <c r="AM307">
        <v>0</v>
      </c>
      <c r="AN307">
        <v>1</v>
      </c>
      <c r="AO307">
        <v>1</v>
      </c>
      <c r="AP307">
        <v>1</v>
      </c>
      <c r="AQ307">
        <v>-1</v>
      </c>
      <c r="AR307">
        <v>1</v>
      </c>
      <c r="AS307">
        <v>1</v>
      </c>
      <c r="AT307">
        <v>-1</v>
      </c>
      <c r="AU307">
        <v>-1</v>
      </c>
      <c r="AV307">
        <v>0</v>
      </c>
      <c r="AW307">
        <v>1</v>
      </c>
      <c r="AX307">
        <v>0</v>
      </c>
      <c r="AY307">
        <v>1</v>
      </c>
      <c r="AZ307">
        <v>1</v>
      </c>
      <c r="BA307" t="s">
        <v>176</v>
      </c>
      <c r="BB307" t="s">
        <v>176</v>
      </c>
      <c r="BC307" t="s">
        <v>176</v>
      </c>
      <c r="BD307" t="s">
        <v>176</v>
      </c>
      <c r="BE307" t="s">
        <v>176</v>
      </c>
      <c r="BF307" t="s">
        <v>176</v>
      </c>
      <c r="BG307" t="s">
        <v>176</v>
      </c>
      <c r="BH307" t="s">
        <v>176</v>
      </c>
      <c r="BI307" t="s">
        <v>176</v>
      </c>
      <c r="BJ307" t="s">
        <v>176</v>
      </c>
      <c r="BK307" t="s">
        <v>176</v>
      </c>
      <c r="BL307" t="s">
        <v>176</v>
      </c>
      <c r="BM307" t="s">
        <v>176</v>
      </c>
      <c r="BN307" t="s">
        <v>176</v>
      </c>
      <c r="BO307" t="s">
        <v>176</v>
      </c>
      <c r="BP307" t="s">
        <v>176</v>
      </c>
      <c r="BQ307" t="s">
        <v>176</v>
      </c>
      <c r="BR307" t="s">
        <v>176</v>
      </c>
      <c r="BS307" t="s">
        <v>176</v>
      </c>
      <c r="BT307" t="s">
        <v>176</v>
      </c>
      <c r="BU307">
        <v>12.012</v>
      </c>
      <c r="BV307" t="s">
        <v>176</v>
      </c>
      <c r="BW307" t="s">
        <v>176</v>
      </c>
      <c r="BX307">
        <v>0</v>
      </c>
      <c r="BY307">
        <v>0</v>
      </c>
      <c r="BZ307">
        <v>90</v>
      </c>
      <c r="CA307">
        <v>1</v>
      </c>
      <c r="CB307">
        <v>1</v>
      </c>
      <c r="CC307">
        <v>2</v>
      </c>
      <c r="CD307">
        <v>0.75</v>
      </c>
      <c r="CE307">
        <v>3.34</v>
      </c>
      <c r="CF307" t="s">
        <v>176</v>
      </c>
      <c r="CG307" t="s">
        <v>176</v>
      </c>
      <c r="CH307">
        <v>46</v>
      </c>
      <c r="CI307">
        <v>50</v>
      </c>
      <c r="CJ307" t="s">
        <v>1006</v>
      </c>
      <c r="CK307" t="s">
        <v>1001</v>
      </c>
      <c r="CL307" t="s">
        <v>1002</v>
      </c>
      <c r="CM307" t="s">
        <v>1002</v>
      </c>
      <c r="CN307">
        <v>4.7</v>
      </c>
      <c r="CO307" t="s">
        <v>1001</v>
      </c>
      <c r="CP307" t="s">
        <v>1000</v>
      </c>
      <c r="CQ307" t="s">
        <v>999</v>
      </c>
      <c r="CR307" t="s">
        <v>998</v>
      </c>
      <c r="CS307" t="s">
        <v>998</v>
      </c>
      <c r="CT307" t="s">
        <v>997</v>
      </c>
      <c r="CU307" t="s">
        <v>997</v>
      </c>
      <c r="CV307" t="s">
        <v>996</v>
      </c>
      <c r="CW307" t="s">
        <v>995</v>
      </c>
      <c r="CX307" t="s">
        <v>1034</v>
      </c>
      <c r="CY307" t="s">
        <v>1043</v>
      </c>
      <c r="CZ307" t="s">
        <v>1007</v>
      </c>
      <c r="DA307">
        <v>1525</v>
      </c>
      <c r="DB307">
        <v>98</v>
      </c>
      <c r="DC307">
        <v>1</v>
      </c>
      <c r="DD307" t="s">
        <v>1034</v>
      </c>
      <c r="DE307" t="s">
        <v>176</v>
      </c>
      <c r="DF307" t="s">
        <v>176</v>
      </c>
      <c r="DG307" t="s">
        <v>176</v>
      </c>
      <c r="DH307" t="s">
        <v>1129</v>
      </c>
    </row>
    <row r="308" spans="1:112" x14ac:dyDescent="0.25">
      <c r="A308" t="s">
        <v>180</v>
      </c>
      <c r="B308" t="s">
        <v>356</v>
      </c>
      <c r="C308" t="s">
        <v>374</v>
      </c>
      <c r="D308" t="s">
        <v>367</v>
      </c>
      <c r="E308" t="s">
        <v>418</v>
      </c>
      <c r="F308" s="42" t="s">
        <v>1102</v>
      </c>
      <c r="G308" t="s">
        <v>365</v>
      </c>
      <c r="H308" t="s">
        <v>379</v>
      </c>
      <c r="I308" t="s">
        <v>387</v>
      </c>
      <c r="J308" t="s">
        <v>176</v>
      </c>
      <c r="K308" t="s">
        <v>373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</v>
      </c>
      <c r="U308">
        <v>-1</v>
      </c>
      <c r="V308">
        <v>0</v>
      </c>
      <c r="W308">
        <v>0</v>
      </c>
      <c r="X308">
        <v>2</v>
      </c>
      <c r="Y308">
        <v>2</v>
      </c>
      <c r="Z308">
        <v>0</v>
      </c>
      <c r="AA308">
        <v>-2</v>
      </c>
      <c r="AB308">
        <v>-1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-1</v>
      </c>
      <c r="AI308">
        <v>0</v>
      </c>
      <c r="AJ308">
        <v>-1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 t="s">
        <v>343</v>
      </c>
      <c r="BB308" t="s">
        <v>343</v>
      </c>
      <c r="BC308" t="s">
        <v>343</v>
      </c>
      <c r="BD308" t="s">
        <v>343</v>
      </c>
      <c r="BE308" t="s">
        <v>343</v>
      </c>
      <c r="BF308" t="s">
        <v>439</v>
      </c>
      <c r="BG308" t="s">
        <v>343</v>
      </c>
      <c r="BH308" t="s">
        <v>343</v>
      </c>
      <c r="BI308" t="s">
        <v>343</v>
      </c>
      <c r="BJ308" t="s">
        <v>343</v>
      </c>
      <c r="BK308" t="s">
        <v>343</v>
      </c>
      <c r="BL308" t="s">
        <v>343</v>
      </c>
      <c r="BM308" t="s">
        <v>343</v>
      </c>
      <c r="BN308" t="s">
        <v>343</v>
      </c>
      <c r="BO308" t="s">
        <v>343</v>
      </c>
      <c r="BP308" t="s">
        <v>343</v>
      </c>
      <c r="BQ308" t="s">
        <v>343</v>
      </c>
      <c r="BR308" t="s">
        <v>343</v>
      </c>
      <c r="BS308" t="s">
        <v>343</v>
      </c>
      <c r="BT308" t="s">
        <v>176</v>
      </c>
      <c r="BU308">
        <v>20</v>
      </c>
      <c r="BV308" t="s">
        <v>176</v>
      </c>
      <c r="BW308" t="s">
        <v>176</v>
      </c>
      <c r="BX308">
        <v>3</v>
      </c>
      <c r="BY308">
        <v>5</v>
      </c>
      <c r="BZ308">
        <v>90</v>
      </c>
      <c r="CA308">
        <v>2</v>
      </c>
      <c r="CB308">
        <v>1</v>
      </c>
      <c r="CC308">
        <v>3</v>
      </c>
      <c r="CD308" t="s">
        <v>176</v>
      </c>
      <c r="CE308" t="s">
        <v>176</v>
      </c>
      <c r="CF308">
        <v>64</v>
      </c>
      <c r="CG308">
        <v>0.609375</v>
      </c>
      <c r="CH308">
        <v>64</v>
      </c>
      <c r="CI308">
        <v>70</v>
      </c>
      <c r="CJ308" t="s">
        <v>1003</v>
      </c>
      <c r="CK308" t="s">
        <v>1001</v>
      </c>
      <c r="CL308" t="s">
        <v>1005</v>
      </c>
      <c r="CM308" t="s">
        <v>1005</v>
      </c>
      <c r="CN308">
        <v>2</v>
      </c>
      <c r="CO308" t="s">
        <v>1001</v>
      </c>
      <c r="CP308" t="s">
        <v>1013</v>
      </c>
      <c r="CQ308" t="s">
        <v>1012</v>
      </c>
      <c r="CR308" t="s">
        <v>998</v>
      </c>
      <c r="CS308" t="s">
        <v>998</v>
      </c>
      <c r="CT308" t="s">
        <v>997</v>
      </c>
      <c r="CU308" t="s">
        <v>997</v>
      </c>
      <c r="CV308" t="s">
        <v>1038</v>
      </c>
      <c r="CW308" t="s">
        <v>995</v>
      </c>
      <c r="CX308" t="s">
        <v>1034</v>
      </c>
      <c r="CY308" t="s">
        <v>1043</v>
      </c>
      <c r="CZ308" t="s">
        <v>1007</v>
      </c>
      <c r="DA308">
        <v>2028</v>
      </c>
      <c r="DB308">
        <v>224</v>
      </c>
      <c r="DC308">
        <v>1</v>
      </c>
      <c r="DD308" t="s">
        <v>1034</v>
      </c>
      <c r="DE308" s="47">
        <v>0</v>
      </c>
      <c r="DF308" s="47">
        <v>0.428571429</v>
      </c>
      <c r="DG308" s="47">
        <v>0.92307692299999999</v>
      </c>
      <c r="DH308" t="s">
        <v>1129</v>
      </c>
    </row>
    <row r="309" spans="1:112" x14ac:dyDescent="0.25">
      <c r="A309" t="s">
        <v>438</v>
      </c>
      <c r="B309" t="s">
        <v>356</v>
      </c>
      <c r="C309" t="s">
        <v>388</v>
      </c>
      <c r="D309" t="s">
        <v>367</v>
      </c>
      <c r="E309" t="s">
        <v>381</v>
      </c>
      <c r="F309" s="42" t="s">
        <v>1101</v>
      </c>
      <c r="G309" t="s">
        <v>365</v>
      </c>
      <c r="H309" t="s">
        <v>351</v>
      </c>
      <c r="I309" t="s">
        <v>387</v>
      </c>
      <c r="J309" t="s">
        <v>176</v>
      </c>
      <c r="K309" t="s">
        <v>386</v>
      </c>
      <c r="L309">
        <v>1</v>
      </c>
      <c r="M309">
        <v>0</v>
      </c>
      <c r="N309">
        <v>1</v>
      </c>
      <c r="O309">
        <v>1</v>
      </c>
      <c r="P309">
        <v>0</v>
      </c>
      <c r="Q309">
        <v>1</v>
      </c>
      <c r="R309">
        <v>1</v>
      </c>
      <c r="S309">
        <v>1</v>
      </c>
      <c r="T309">
        <v>1</v>
      </c>
      <c r="U309">
        <v>-1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-1</v>
      </c>
      <c r="AB309">
        <v>-1</v>
      </c>
      <c r="AC309">
        <v>-2</v>
      </c>
      <c r="AD309">
        <v>-1</v>
      </c>
      <c r="AE309">
        <v>-1</v>
      </c>
      <c r="AF309">
        <v>1</v>
      </c>
      <c r="AG309">
        <v>0</v>
      </c>
      <c r="AH309">
        <v>0</v>
      </c>
      <c r="AI309">
        <v>1</v>
      </c>
      <c r="AJ309">
        <v>0</v>
      </c>
      <c r="AK309">
        <v>1</v>
      </c>
      <c r="AL309">
        <v>0</v>
      </c>
      <c r="AM309">
        <v>-1</v>
      </c>
      <c r="AN309">
        <v>0</v>
      </c>
      <c r="AO309">
        <v>-1</v>
      </c>
      <c r="AP309">
        <v>-1</v>
      </c>
      <c r="AQ309">
        <v>-1</v>
      </c>
      <c r="AR309">
        <v>0</v>
      </c>
      <c r="AS309">
        <v>1</v>
      </c>
      <c r="AT309">
        <v>-1</v>
      </c>
      <c r="AU309">
        <v>-1</v>
      </c>
      <c r="AV309">
        <v>1</v>
      </c>
      <c r="AW309">
        <v>1</v>
      </c>
      <c r="AX309">
        <v>1</v>
      </c>
      <c r="AY309">
        <v>1</v>
      </c>
      <c r="AZ309">
        <v>0</v>
      </c>
      <c r="BA309" t="s">
        <v>437</v>
      </c>
      <c r="BB309" t="s">
        <v>343</v>
      </c>
      <c r="BC309" t="s">
        <v>428</v>
      </c>
      <c r="BD309" t="s">
        <v>343</v>
      </c>
      <c r="BE309" t="s">
        <v>343</v>
      </c>
      <c r="BF309" t="s">
        <v>343</v>
      </c>
      <c r="BG309" t="s">
        <v>343</v>
      </c>
      <c r="BH309" t="s">
        <v>343</v>
      </c>
      <c r="BI309" t="s">
        <v>343</v>
      </c>
      <c r="BJ309" t="s">
        <v>343</v>
      </c>
      <c r="BK309" t="s">
        <v>343</v>
      </c>
      <c r="BL309" t="s">
        <v>343</v>
      </c>
      <c r="BM309" t="s">
        <v>343</v>
      </c>
      <c r="BN309" t="s">
        <v>343</v>
      </c>
      <c r="BO309" t="s">
        <v>343</v>
      </c>
      <c r="BP309" t="s">
        <v>343</v>
      </c>
      <c r="BQ309" t="s">
        <v>343</v>
      </c>
      <c r="BR309" t="s">
        <v>343</v>
      </c>
      <c r="BS309" t="s">
        <v>343</v>
      </c>
      <c r="BT309" t="s">
        <v>176</v>
      </c>
      <c r="BU309">
        <v>16.162400000000002</v>
      </c>
      <c r="BV309" t="s">
        <v>176</v>
      </c>
      <c r="BW309" t="s">
        <v>176</v>
      </c>
      <c r="BX309">
        <v>0</v>
      </c>
      <c r="BY309">
        <v>0</v>
      </c>
      <c r="BZ309">
        <v>50</v>
      </c>
      <c r="CA309">
        <v>2</v>
      </c>
      <c r="CB309">
        <v>2</v>
      </c>
      <c r="CC309">
        <v>4</v>
      </c>
      <c r="CD309" t="s">
        <v>176</v>
      </c>
      <c r="CE309" t="s">
        <v>176</v>
      </c>
      <c r="CF309">
        <v>944</v>
      </c>
      <c r="CG309">
        <v>0.90677966099999996</v>
      </c>
      <c r="CH309">
        <v>77</v>
      </c>
      <c r="CI309">
        <v>78</v>
      </c>
      <c r="CJ309" t="s">
        <v>1006</v>
      </c>
      <c r="CK309" t="s">
        <v>1001</v>
      </c>
      <c r="CL309" t="s">
        <v>1005</v>
      </c>
      <c r="CM309" t="s">
        <v>1005</v>
      </c>
      <c r="CN309">
        <v>1.48</v>
      </c>
      <c r="CO309" t="s">
        <v>1021</v>
      </c>
      <c r="CP309" t="s">
        <v>1042</v>
      </c>
      <c r="CQ309" t="s">
        <v>1012</v>
      </c>
      <c r="CR309" t="s">
        <v>998</v>
      </c>
      <c r="CS309" t="s">
        <v>998</v>
      </c>
      <c r="CT309" t="s">
        <v>997</v>
      </c>
      <c r="CU309" t="s">
        <v>997</v>
      </c>
      <c r="CV309" t="s">
        <v>1041</v>
      </c>
      <c r="CW309" t="s">
        <v>1040</v>
      </c>
      <c r="CX309" t="s">
        <v>1015</v>
      </c>
      <c r="CY309" t="s">
        <v>993</v>
      </c>
      <c r="CZ309" t="s">
        <v>1007</v>
      </c>
      <c r="DA309">
        <v>874</v>
      </c>
      <c r="DB309">
        <v>874</v>
      </c>
      <c r="DC309">
        <v>1</v>
      </c>
      <c r="DD309" t="s">
        <v>1015</v>
      </c>
      <c r="DE309" s="47">
        <v>4.0860214999999998E-2</v>
      </c>
      <c r="DF309" s="47">
        <v>0.84731182800000004</v>
      </c>
      <c r="DG309" s="47">
        <v>0.997468354</v>
      </c>
      <c r="DH309" t="s">
        <v>1129</v>
      </c>
    </row>
    <row r="310" spans="1:112" x14ac:dyDescent="0.25">
      <c r="A310" t="s">
        <v>436</v>
      </c>
      <c r="B310" t="s">
        <v>356</v>
      </c>
      <c r="C310" t="s">
        <v>355</v>
      </c>
      <c r="D310" t="s">
        <v>367</v>
      </c>
      <c r="E310" t="s">
        <v>418</v>
      </c>
      <c r="F310" s="42" t="s">
        <v>1101</v>
      </c>
      <c r="G310" t="s">
        <v>365</v>
      </c>
      <c r="H310" t="s">
        <v>364</v>
      </c>
      <c r="I310" t="s">
        <v>387</v>
      </c>
      <c r="J310" t="s">
        <v>176</v>
      </c>
      <c r="K310" t="s">
        <v>361</v>
      </c>
      <c r="L310">
        <v>0</v>
      </c>
      <c r="M310">
        <v>0</v>
      </c>
      <c r="N310">
        <v>1</v>
      </c>
      <c r="O310">
        <v>-1</v>
      </c>
      <c r="P310">
        <v>-1</v>
      </c>
      <c r="Q310">
        <v>-1</v>
      </c>
      <c r="R310">
        <v>-1</v>
      </c>
      <c r="S310">
        <v>-1</v>
      </c>
      <c r="T310">
        <v>1</v>
      </c>
      <c r="U310">
        <v>0</v>
      </c>
      <c r="V310">
        <v>0</v>
      </c>
      <c r="W310">
        <v>0</v>
      </c>
      <c r="X310">
        <v>-2</v>
      </c>
      <c r="Y310">
        <v>0</v>
      </c>
      <c r="Z310">
        <v>-1</v>
      </c>
      <c r="AA310">
        <v>-2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-1</v>
      </c>
      <c r="AM310">
        <v>-1</v>
      </c>
      <c r="AN310">
        <v>0</v>
      </c>
      <c r="AO310">
        <v>-1</v>
      </c>
      <c r="AP310">
        <v>-1</v>
      </c>
      <c r="AQ310">
        <v>0</v>
      </c>
      <c r="AR310">
        <v>0</v>
      </c>
      <c r="AS310">
        <v>0</v>
      </c>
      <c r="AT310">
        <v>0</v>
      </c>
      <c r="AU310">
        <v>-1</v>
      </c>
      <c r="AV310">
        <v>-1</v>
      </c>
      <c r="AW310">
        <v>1</v>
      </c>
      <c r="AX310">
        <v>2</v>
      </c>
      <c r="AY310">
        <v>1</v>
      </c>
      <c r="AZ310">
        <v>-1</v>
      </c>
      <c r="BA310" t="s">
        <v>343</v>
      </c>
      <c r="BB310" t="s">
        <v>399</v>
      </c>
      <c r="BC310" t="s">
        <v>343</v>
      </c>
      <c r="BD310" t="s">
        <v>343</v>
      </c>
      <c r="BE310" t="s">
        <v>343</v>
      </c>
      <c r="BF310" t="s">
        <v>343</v>
      </c>
      <c r="BG310" t="s">
        <v>343</v>
      </c>
      <c r="BH310" t="s">
        <v>343</v>
      </c>
      <c r="BI310" t="s">
        <v>343</v>
      </c>
      <c r="BJ310" t="s">
        <v>343</v>
      </c>
      <c r="BK310" t="s">
        <v>343</v>
      </c>
      <c r="BL310" t="s">
        <v>343</v>
      </c>
      <c r="BM310" t="s">
        <v>343</v>
      </c>
      <c r="BN310" t="s">
        <v>343</v>
      </c>
      <c r="BO310" t="s">
        <v>343</v>
      </c>
      <c r="BP310" t="s">
        <v>343</v>
      </c>
      <c r="BQ310" t="s">
        <v>343</v>
      </c>
      <c r="BR310" t="s">
        <v>343</v>
      </c>
      <c r="BS310" t="s">
        <v>343</v>
      </c>
      <c r="BT310" t="s">
        <v>176</v>
      </c>
      <c r="BU310">
        <v>6.8215000000000003</v>
      </c>
      <c r="BV310" t="s">
        <v>176</v>
      </c>
      <c r="BW310" t="s">
        <v>176</v>
      </c>
      <c r="BX310">
        <v>2</v>
      </c>
      <c r="BY310">
        <v>0</v>
      </c>
      <c r="BZ310">
        <v>80</v>
      </c>
      <c r="CA310">
        <v>3</v>
      </c>
      <c r="CB310">
        <v>1</v>
      </c>
      <c r="CC310">
        <v>4</v>
      </c>
      <c r="CD310" t="s">
        <v>176</v>
      </c>
      <c r="CE310" t="s">
        <v>176</v>
      </c>
      <c r="CF310">
        <v>227</v>
      </c>
      <c r="CG310">
        <v>0.86784141000000004</v>
      </c>
      <c r="CH310">
        <v>52</v>
      </c>
      <c r="CI310">
        <v>66</v>
      </c>
      <c r="CJ310" t="s">
        <v>1003</v>
      </c>
      <c r="CK310" t="s">
        <v>1001</v>
      </c>
      <c r="CL310" t="s">
        <v>1005</v>
      </c>
      <c r="CM310" t="s">
        <v>1005</v>
      </c>
      <c r="CN310">
        <v>0.9</v>
      </c>
      <c r="CO310" t="s">
        <v>993</v>
      </c>
      <c r="CP310" t="s">
        <v>1032</v>
      </c>
      <c r="CQ310" t="s">
        <v>1032</v>
      </c>
      <c r="CR310" t="s">
        <v>998</v>
      </c>
      <c r="CS310" t="s">
        <v>998</v>
      </c>
      <c r="CT310" t="s">
        <v>997</v>
      </c>
      <c r="CU310" t="s">
        <v>997</v>
      </c>
      <c r="CV310" t="s">
        <v>1040</v>
      </c>
      <c r="CW310" t="s">
        <v>1040</v>
      </c>
      <c r="CX310" t="s">
        <v>1034</v>
      </c>
      <c r="CY310" t="s">
        <v>1039</v>
      </c>
      <c r="CZ310" t="s">
        <v>1007</v>
      </c>
      <c r="DA310">
        <v>5318</v>
      </c>
      <c r="DB310">
        <v>432</v>
      </c>
      <c r="DC310">
        <v>1</v>
      </c>
      <c r="DD310" t="s">
        <v>1039</v>
      </c>
      <c r="DE310" s="47">
        <v>3.8095237999999997E-2</v>
      </c>
      <c r="DF310" s="47">
        <v>0.77142857099999995</v>
      </c>
      <c r="DG310" s="47">
        <v>0.92045454500000001</v>
      </c>
      <c r="DH310" t="s">
        <v>1129</v>
      </c>
    </row>
    <row r="311" spans="1:112" x14ac:dyDescent="0.25">
      <c r="A311" t="s">
        <v>435</v>
      </c>
      <c r="B311" t="s">
        <v>356</v>
      </c>
      <c r="C311" t="s">
        <v>388</v>
      </c>
      <c r="D311" t="s">
        <v>367</v>
      </c>
      <c r="E311" t="s">
        <v>366</v>
      </c>
      <c r="F311" s="42" t="s">
        <v>1101</v>
      </c>
      <c r="G311" t="s">
        <v>352</v>
      </c>
      <c r="H311" t="s">
        <v>351</v>
      </c>
      <c r="I311" t="s">
        <v>176</v>
      </c>
      <c r="J311" t="s">
        <v>176</v>
      </c>
      <c r="K311" t="s">
        <v>386</v>
      </c>
      <c r="L311">
        <v>1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-1</v>
      </c>
      <c r="W311">
        <v>0</v>
      </c>
      <c r="X311">
        <v>0</v>
      </c>
      <c r="Y311">
        <v>0</v>
      </c>
      <c r="Z311">
        <v>0</v>
      </c>
      <c r="AA311">
        <v>-1</v>
      </c>
      <c r="AB311">
        <v>0</v>
      </c>
      <c r="AC311">
        <v>-1</v>
      </c>
      <c r="AD311">
        <v>0</v>
      </c>
      <c r="AE311">
        <v>-1</v>
      </c>
      <c r="AF311">
        <v>0</v>
      </c>
      <c r="AG311">
        <v>0</v>
      </c>
      <c r="AH311">
        <v>-1</v>
      </c>
      <c r="AI311">
        <v>0</v>
      </c>
      <c r="AJ311">
        <v>-1</v>
      </c>
      <c r="AK311">
        <v>0</v>
      </c>
      <c r="AL311">
        <v>0</v>
      </c>
      <c r="AM311">
        <v>0</v>
      </c>
      <c r="AN311">
        <v>0</v>
      </c>
      <c r="AO311">
        <v>-1</v>
      </c>
      <c r="AP311">
        <v>-1</v>
      </c>
      <c r="AQ311">
        <v>-1</v>
      </c>
      <c r="AR311">
        <v>0</v>
      </c>
      <c r="AS311">
        <v>0</v>
      </c>
      <c r="AT311">
        <v>0</v>
      </c>
      <c r="AU311">
        <v>2</v>
      </c>
      <c r="AV311">
        <v>0</v>
      </c>
      <c r="AW311">
        <v>0</v>
      </c>
      <c r="AX311">
        <v>0</v>
      </c>
      <c r="AY311">
        <v>0</v>
      </c>
      <c r="AZ311">
        <v>0</v>
      </c>
      <c r="BA311" t="s">
        <v>343</v>
      </c>
      <c r="BB311" t="s">
        <v>343</v>
      </c>
      <c r="BC311" t="s">
        <v>385</v>
      </c>
      <c r="BD311" t="s">
        <v>343</v>
      </c>
      <c r="BE311" t="s">
        <v>343</v>
      </c>
      <c r="BF311" t="s">
        <v>343</v>
      </c>
      <c r="BG311" t="s">
        <v>343</v>
      </c>
      <c r="BH311" t="s">
        <v>343</v>
      </c>
      <c r="BI311" t="s">
        <v>343</v>
      </c>
      <c r="BJ311" t="s">
        <v>343</v>
      </c>
      <c r="BK311" t="s">
        <v>343</v>
      </c>
      <c r="BL311" t="s">
        <v>343</v>
      </c>
      <c r="BM311" t="s">
        <v>343</v>
      </c>
      <c r="BN311" t="s">
        <v>343</v>
      </c>
      <c r="BO311" t="s">
        <v>343</v>
      </c>
      <c r="BP311" t="s">
        <v>343</v>
      </c>
      <c r="BQ311" t="s">
        <v>343</v>
      </c>
      <c r="BR311" t="s">
        <v>343</v>
      </c>
      <c r="BS311" t="s">
        <v>434</v>
      </c>
      <c r="BT311" t="s">
        <v>176</v>
      </c>
      <c r="BU311">
        <v>62.176200000000001</v>
      </c>
      <c r="BV311" t="s">
        <v>176</v>
      </c>
      <c r="BW311" t="s">
        <v>176</v>
      </c>
      <c r="BX311">
        <v>2</v>
      </c>
      <c r="BY311">
        <v>0</v>
      </c>
      <c r="BZ311">
        <v>95</v>
      </c>
      <c r="CA311">
        <v>1</v>
      </c>
      <c r="CB311">
        <v>1</v>
      </c>
      <c r="CC311">
        <v>2</v>
      </c>
      <c r="CD311">
        <v>0.94</v>
      </c>
      <c r="CE311">
        <v>1.83</v>
      </c>
      <c r="CF311">
        <v>571</v>
      </c>
      <c r="CG311">
        <v>0.84938703999999998</v>
      </c>
      <c r="CH311">
        <v>80</v>
      </c>
      <c r="CI311">
        <v>80</v>
      </c>
      <c r="CJ311" t="s">
        <v>1003</v>
      </c>
      <c r="CK311" t="s">
        <v>1001</v>
      </c>
      <c r="CL311" t="s">
        <v>1014</v>
      </c>
      <c r="CM311" t="s">
        <v>1014</v>
      </c>
      <c r="CN311">
        <v>10</v>
      </c>
      <c r="CO311" t="s">
        <v>1001</v>
      </c>
      <c r="CP311" t="s">
        <v>1000</v>
      </c>
      <c r="CQ311" t="s">
        <v>999</v>
      </c>
      <c r="CR311" t="s">
        <v>1022</v>
      </c>
      <c r="CS311" t="s">
        <v>1022</v>
      </c>
      <c r="CT311" t="s">
        <v>997</v>
      </c>
      <c r="CU311" t="s">
        <v>997</v>
      </c>
      <c r="CV311" t="s">
        <v>1009</v>
      </c>
      <c r="CW311" t="s">
        <v>1008</v>
      </c>
      <c r="CX311" t="s">
        <v>1004</v>
      </c>
      <c r="CY311" t="s">
        <v>993</v>
      </c>
      <c r="CZ311" t="s">
        <v>992</v>
      </c>
      <c r="DA311">
        <v>378</v>
      </c>
      <c r="DB311">
        <v>328</v>
      </c>
      <c r="DC311">
        <v>0</v>
      </c>
      <c r="DD311" t="s">
        <v>1004</v>
      </c>
      <c r="DE311" s="47">
        <v>3.0927835000000001E-2</v>
      </c>
      <c r="DF311" s="47">
        <v>0.83505154599999998</v>
      </c>
      <c r="DG311" s="47">
        <v>0.98380566800000002</v>
      </c>
      <c r="DH311" t="s">
        <v>1129</v>
      </c>
    </row>
    <row r="312" spans="1:112" x14ac:dyDescent="0.25">
      <c r="A312" t="s">
        <v>433</v>
      </c>
      <c r="B312" t="s">
        <v>356</v>
      </c>
      <c r="C312" t="s">
        <v>355</v>
      </c>
      <c r="D312" t="s">
        <v>367</v>
      </c>
      <c r="E312" t="s">
        <v>366</v>
      </c>
      <c r="F312" s="42" t="s">
        <v>1101</v>
      </c>
      <c r="G312" t="s">
        <v>380</v>
      </c>
      <c r="H312" t="s">
        <v>379</v>
      </c>
      <c r="I312" t="s">
        <v>387</v>
      </c>
      <c r="J312" t="s">
        <v>176</v>
      </c>
      <c r="K312" t="s">
        <v>402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2</v>
      </c>
      <c r="U312">
        <v>0</v>
      </c>
      <c r="V312">
        <v>0</v>
      </c>
      <c r="W312">
        <v>-1</v>
      </c>
      <c r="X312">
        <v>-1</v>
      </c>
      <c r="Y312">
        <v>0</v>
      </c>
      <c r="Z312">
        <v>0</v>
      </c>
      <c r="AA312">
        <v>-1</v>
      </c>
      <c r="AB312">
        <v>-1</v>
      </c>
      <c r="AC312">
        <v>0</v>
      </c>
      <c r="AD312">
        <v>-1</v>
      </c>
      <c r="AE312">
        <v>0</v>
      </c>
      <c r="AF312">
        <v>0</v>
      </c>
      <c r="AG312">
        <v>0</v>
      </c>
      <c r="AH312">
        <v>-1</v>
      </c>
      <c r="AI312">
        <v>0</v>
      </c>
      <c r="AJ312">
        <v>0</v>
      </c>
      <c r="AK312">
        <v>0</v>
      </c>
      <c r="AL312">
        <v>0</v>
      </c>
      <c r="AM312">
        <v>-1</v>
      </c>
      <c r="AN312">
        <v>0</v>
      </c>
      <c r="AO312">
        <v>-1</v>
      </c>
      <c r="AP312">
        <v>-1</v>
      </c>
      <c r="AQ312">
        <v>0</v>
      </c>
      <c r="AR312">
        <v>0</v>
      </c>
      <c r="AS312">
        <v>-1</v>
      </c>
      <c r="AT312">
        <v>-1</v>
      </c>
      <c r="AU312">
        <v>0</v>
      </c>
      <c r="AV312">
        <v>-1</v>
      </c>
      <c r="AW312">
        <v>0</v>
      </c>
      <c r="AX312">
        <v>0</v>
      </c>
      <c r="AY312">
        <v>0</v>
      </c>
      <c r="AZ312">
        <v>0</v>
      </c>
      <c r="BA312" t="s">
        <v>343</v>
      </c>
      <c r="BB312" t="s">
        <v>399</v>
      </c>
      <c r="BC312" t="s">
        <v>343</v>
      </c>
      <c r="BD312" t="s">
        <v>343</v>
      </c>
      <c r="BE312" t="s">
        <v>343</v>
      </c>
      <c r="BF312" t="s">
        <v>343</v>
      </c>
      <c r="BG312" t="s">
        <v>343</v>
      </c>
      <c r="BH312" t="s">
        <v>343</v>
      </c>
      <c r="BI312" t="s">
        <v>343</v>
      </c>
      <c r="BJ312" t="s">
        <v>343</v>
      </c>
      <c r="BK312" t="s">
        <v>343</v>
      </c>
      <c r="BL312" t="s">
        <v>343</v>
      </c>
      <c r="BM312" t="s">
        <v>343</v>
      </c>
      <c r="BN312" t="s">
        <v>343</v>
      </c>
      <c r="BO312" t="s">
        <v>343</v>
      </c>
      <c r="BP312" t="s">
        <v>343</v>
      </c>
      <c r="BQ312" t="s">
        <v>343</v>
      </c>
      <c r="BR312" t="s">
        <v>343</v>
      </c>
      <c r="BS312" t="s">
        <v>343</v>
      </c>
      <c r="BT312" t="s">
        <v>176</v>
      </c>
      <c r="BU312">
        <v>8.9490999999999996</v>
      </c>
      <c r="BV312" t="s">
        <v>176</v>
      </c>
      <c r="BW312" t="s">
        <v>176</v>
      </c>
      <c r="BX312">
        <v>0</v>
      </c>
      <c r="BY312">
        <v>0</v>
      </c>
      <c r="BZ312">
        <v>95</v>
      </c>
      <c r="CA312">
        <v>0</v>
      </c>
      <c r="CB312">
        <v>0</v>
      </c>
      <c r="CC312">
        <v>0</v>
      </c>
      <c r="CD312" t="s">
        <v>176</v>
      </c>
      <c r="CE312" t="s">
        <v>176</v>
      </c>
      <c r="CF312">
        <v>237</v>
      </c>
      <c r="CG312">
        <v>0.81434599200000002</v>
      </c>
      <c r="CH312">
        <v>46</v>
      </c>
      <c r="CI312">
        <v>48</v>
      </c>
      <c r="CJ312" t="s">
        <v>1006</v>
      </c>
      <c r="CK312" t="s">
        <v>1001</v>
      </c>
      <c r="CL312" t="s">
        <v>1005</v>
      </c>
      <c r="CM312" t="s">
        <v>1005</v>
      </c>
      <c r="CN312">
        <v>2</v>
      </c>
      <c r="CO312" t="s">
        <v>993</v>
      </c>
      <c r="CP312" t="s">
        <v>1012</v>
      </c>
      <c r="CQ312" t="s">
        <v>1012</v>
      </c>
      <c r="CR312" t="s">
        <v>1018</v>
      </c>
      <c r="CS312" t="s">
        <v>1017</v>
      </c>
      <c r="CT312" t="s">
        <v>997</v>
      </c>
      <c r="CU312" t="s">
        <v>997</v>
      </c>
      <c r="CV312" t="s">
        <v>1008</v>
      </c>
      <c r="CW312" t="s">
        <v>1008</v>
      </c>
      <c r="CX312" t="s">
        <v>1004</v>
      </c>
      <c r="CY312" t="s">
        <v>993</v>
      </c>
      <c r="CZ312" t="s">
        <v>1007</v>
      </c>
      <c r="DA312">
        <v>813</v>
      </c>
      <c r="DB312">
        <v>182</v>
      </c>
      <c r="DC312">
        <v>1</v>
      </c>
      <c r="DD312" t="s">
        <v>1004</v>
      </c>
      <c r="DE312" s="47">
        <v>3.0769231000000001E-2</v>
      </c>
      <c r="DF312" s="47">
        <v>0.79230769199999995</v>
      </c>
      <c r="DG312" s="47">
        <v>0.98095238100000004</v>
      </c>
      <c r="DH312" t="s">
        <v>1129</v>
      </c>
    </row>
    <row r="313" spans="1:112" x14ac:dyDescent="0.25">
      <c r="A313" t="s">
        <v>432</v>
      </c>
      <c r="B313" t="s">
        <v>356</v>
      </c>
      <c r="C313" t="s">
        <v>388</v>
      </c>
      <c r="D313" t="s">
        <v>367</v>
      </c>
      <c r="E313" t="s">
        <v>381</v>
      </c>
      <c r="F313" s="42" t="s">
        <v>1101</v>
      </c>
      <c r="G313" t="s">
        <v>352</v>
      </c>
      <c r="H313" t="s">
        <v>351</v>
      </c>
      <c r="I313" t="s">
        <v>176</v>
      </c>
      <c r="J313" t="s">
        <v>176</v>
      </c>
      <c r="K313" t="s">
        <v>386</v>
      </c>
      <c r="L313">
        <v>1</v>
      </c>
      <c r="M313">
        <v>1</v>
      </c>
      <c r="N313">
        <v>0</v>
      </c>
      <c r="O313">
        <v>2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-1</v>
      </c>
      <c r="AB313">
        <v>0</v>
      </c>
      <c r="AC313">
        <v>0</v>
      </c>
      <c r="AD313">
        <v>-1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-1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 t="s">
        <v>431</v>
      </c>
      <c r="BB313" t="s">
        <v>343</v>
      </c>
      <c r="BC313" t="s">
        <v>430</v>
      </c>
      <c r="BD313" t="s">
        <v>343</v>
      </c>
      <c r="BE313" t="s">
        <v>343</v>
      </c>
      <c r="BF313" t="s">
        <v>343</v>
      </c>
      <c r="BG313" t="s">
        <v>343</v>
      </c>
      <c r="BH313" t="s">
        <v>343</v>
      </c>
      <c r="BI313" t="s">
        <v>343</v>
      </c>
      <c r="BJ313" t="s">
        <v>343</v>
      </c>
      <c r="BK313" t="s">
        <v>343</v>
      </c>
      <c r="BL313" t="s">
        <v>343</v>
      </c>
      <c r="BM313" t="s">
        <v>343</v>
      </c>
      <c r="BN313" t="s">
        <v>343</v>
      </c>
      <c r="BO313" t="s">
        <v>343</v>
      </c>
      <c r="BP313" t="s">
        <v>343</v>
      </c>
      <c r="BQ313" t="s">
        <v>343</v>
      </c>
      <c r="BR313" t="s">
        <v>343</v>
      </c>
      <c r="BS313" t="s">
        <v>343</v>
      </c>
      <c r="BT313" t="s">
        <v>176</v>
      </c>
      <c r="BU313">
        <v>15.7685</v>
      </c>
      <c r="BV313" t="s">
        <v>176</v>
      </c>
      <c r="BW313" t="s">
        <v>176</v>
      </c>
      <c r="BX313">
        <v>1</v>
      </c>
      <c r="BY313">
        <v>0</v>
      </c>
      <c r="BZ313">
        <v>95</v>
      </c>
      <c r="CA313">
        <v>0</v>
      </c>
      <c r="CB313">
        <v>0</v>
      </c>
      <c r="CC313">
        <v>0</v>
      </c>
      <c r="CD313">
        <v>0.59</v>
      </c>
      <c r="CE313">
        <v>1.92</v>
      </c>
      <c r="CF313">
        <v>888</v>
      </c>
      <c r="CG313">
        <v>0.92229729699999996</v>
      </c>
      <c r="CH313">
        <v>75</v>
      </c>
      <c r="CI313">
        <v>79</v>
      </c>
      <c r="CJ313" t="s">
        <v>1006</v>
      </c>
      <c r="CK313" t="s">
        <v>1001</v>
      </c>
      <c r="CL313" t="s">
        <v>1005</v>
      </c>
      <c r="CM313" t="s">
        <v>1005</v>
      </c>
      <c r="CN313">
        <v>4</v>
      </c>
      <c r="CO313" t="s">
        <v>1021</v>
      </c>
      <c r="CP313" t="s">
        <v>1020</v>
      </c>
      <c r="CQ313" t="s">
        <v>1019</v>
      </c>
      <c r="CR313" t="s">
        <v>998</v>
      </c>
      <c r="CS313" t="s">
        <v>998</v>
      </c>
      <c r="CT313" t="s">
        <v>997</v>
      </c>
      <c r="CU313" t="s">
        <v>997</v>
      </c>
      <c r="CV313" t="s">
        <v>1038</v>
      </c>
      <c r="CW313" t="s">
        <v>995</v>
      </c>
      <c r="CX313" t="s">
        <v>1015</v>
      </c>
      <c r="CY313" t="s">
        <v>993</v>
      </c>
      <c r="CZ313" t="s">
        <v>992</v>
      </c>
      <c r="DA313">
        <v>1504</v>
      </c>
      <c r="DB313">
        <v>195</v>
      </c>
      <c r="DC313">
        <v>0</v>
      </c>
      <c r="DD313" t="s">
        <v>1015</v>
      </c>
      <c r="DE313" s="47">
        <v>2.6570047999999999E-2</v>
      </c>
      <c r="DF313" s="47">
        <v>0.85507246400000003</v>
      </c>
      <c r="DG313" s="47">
        <v>0.98607242299999998</v>
      </c>
      <c r="DH313" t="s">
        <v>1129</v>
      </c>
    </row>
    <row r="314" spans="1:112" x14ac:dyDescent="0.25">
      <c r="A314" t="s">
        <v>429</v>
      </c>
      <c r="B314" t="s">
        <v>356</v>
      </c>
      <c r="C314" t="s">
        <v>388</v>
      </c>
      <c r="D314" t="s">
        <v>367</v>
      </c>
      <c r="E314" t="s">
        <v>366</v>
      </c>
      <c r="F314" s="42" t="s">
        <v>1101</v>
      </c>
      <c r="G314" t="s">
        <v>352</v>
      </c>
      <c r="H314" t="s">
        <v>364</v>
      </c>
      <c r="I314" t="s">
        <v>387</v>
      </c>
      <c r="J314" t="s">
        <v>176</v>
      </c>
      <c r="K314" t="s">
        <v>377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0</v>
      </c>
      <c r="S314">
        <v>0</v>
      </c>
      <c r="T314">
        <v>1</v>
      </c>
      <c r="U314">
        <v>1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1</v>
      </c>
      <c r="AH314">
        <v>1</v>
      </c>
      <c r="AI314">
        <v>0</v>
      </c>
      <c r="AJ314">
        <v>0</v>
      </c>
      <c r="AK314">
        <v>0</v>
      </c>
      <c r="AL314">
        <v>1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-1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2</v>
      </c>
      <c r="AZ314">
        <v>-1</v>
      </c>
      <c r="BA314" t="s">
        <v>343</v>
      </c>
      <c r="BB314" t="s">
        <v>343</v>
      </c>
      <c r="BC314" t="s">
        <v>428</v>
      </c>
      <c r="BD314" t="s">
        <v>343</v>
      </c>
      <c r="BE314" t="s">
        <v>343</v>
      </c>
      <c r="BF314" t="s">
        <v>343</v>
      </c>
      <c r="BG314" t="s">
        <v>343</v>
      </c>
      <c r="BH314" t="s">
        <v>343</v>
      </c>
      <c r="BI314" t="s">
        <v>343</v>
      </c>
      <c r="BJ314" t="s">
        <v>343</v>
      </c>
      <c r="BK314" t="s">
        <v>343</v>
      </c>
      <c r="BL314" t="s">
        <v>343</v>
      </c>
      <c r="BM314" t="s">
        <v>343</v>
      </c>
      <c r="BN314" t="s">
        <v>343</v>
      </c>
      <c r="BO314" t="s">
        <v>343</v>
      </c>
      <c r="BP314" t="s">
        <v>343</v>
      </c>
      <c r="BQ314" t="s">
        <v>343</v>
      </c>
      <c r="BR314" t="s">
        <v>343</v>
      </c>
      <c r="BS314" t="s">
        <v>343</v>
      </c>
      <c r="BT314" t="s">
        <v>176</v>
      </c>
      <c r="BU314">
        <v>174.73339999999999</v>
      </c>
      <c r="BV314" t="s">
        <v>176</v>
      </c>
      <c r="BW314" t="s">
        <v>176</v>
      </c>
      <c r="BX314">
        <v>0</v>
      </c>
      <c r="BY314">
        <v>10</v>
      </c>
      <c r="BZ314">
        <v>95</v>
      </c>
      <c r="CA314">
        <v>0</v>
      </c>
      <c r="CB314">
        <v>0</v>
      </c>
      <c r="CC314">
        <v>0</v>
      </c>
      <c r="CD314" t="s">
        <v>176</v>
      </c>
      <c r="CE314" t="s">
        <v>176</v>
      </c>
      <c r="CF314">
        <v>560</v>
      </c>
      <c r="CG314">
        <v>0.89464285700000001</v>
      </c>
      <c r="CH314">
        <v>39</v>
      </c>
      <c r="CI314">
        <v>46</v>
      </c>
      <c r="CJ314" t="s">
        <v>1003</v>
      </c>
      <c r="CK314" t="s">
        <v>1001</v>
      </c>
      <c r="CL314" t="s">
        <v>1037</v>
      </c>
      <c r="CM314" t="s">
        <v>1037</v>
      </c>
      <c r="CN314">
        <v>2</v>
      </c>
      <c r="CO314" t="s">
        <v>993</v>
      </c>
      <c r="CP314" t="s">
        <v>1012</v>
      </c>
      <c r="CQ314" t="s">
        <v>1012</v>
      </c>
      <c r="CR314" t="s">
        <v>1022</v>
      </c>
      <c r="CS314" t="s">
        <v>1022</v>
      </c>
      <c r="CT314" t="s">
        <v>997</v>
      </c>
      <c r="CU314" t="s">
        <v>997</v>
      </c>
      <c r="CV314" t="s">
        <v>1009</v>
      </c>
      <c r="CW314" t="s">
        <v>1008</v>
      </c>
      <c r="CX314" t="s">
        <v>1004</v>
      </c>
      <c r="CY314" t="s">
        <v>993</v>
      </c>
      <c r="CZ314" t="s">
        <v>992</v>
      </c>
      <c r="DA314">
        <v>2369</v>
      </c>
      <c r="DB314">
        <v>69</v>
      </c>
      <c r="DC314">
        <v>0</v>
      </c>
      <c r="DD314" t="s">
        <v>1004</v>
      </c>
      <c r="DE314" s="47">
        <v>3.0612245E-2</v>
      </c>
      <c r="DF314" s="47">
        <v>0.82312925199999998</v>
      </c>
      <c r="DG314" s="47">
        <v>0.98373983700000001</v>
      </c>
      <c r="DH314" t="s">
        <v>1129</v>
      </c>
    </row>
    <row r="315" spans="1:112" x14ac:dyDescent="0.25">
      <c r="A315" t="s">
        <v>280</v>
      </c>
      <c r="B315" t="s">
        <v>356</v>
      </c>
      <c r="C315" t="s">
        <v>374</v>
      </c>
      <c r="D315" t="s">
        <v>367</v>
      </c>
      <c r="E315" t="s">
        <v>418</v>
      </c>
      <c r="F315" s="42" t="s">
        <v>1102</v>
      </c>
      <c r="G315" t="s">
        <v>352</v>
      </c>
      <c r="H315" t="s">
        <v>359</v>
      </c>
      <c r="I315" t="s">
        <v>387</v>
      </c>
      <c r="J315" t="s">
        <v>378</v>
      </c>
      <c r="K315" t="s">
        <v>373</v>
      </c>
      <c r="L315">
        <v>0</v>
      </c>
      <c r="M315">
        <v>0</v>
      </c>
      <c r="N315">
        <v>1</v>
      </c>
      <c r="O315">
        <v>-1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-1</v>
      </c>
      <c r="V315">
        <v>0</v>
      </c>
      <c r="W315">
        <v>0</v>
      </c>
      <c r="X315">
        <v>-1</v>
      </c>
      <c r="Y315">
        <v>1</v>
      </c>
      <c r="Z315">
        <v>1</v>
      </c>
      <c r="AA315">
        <v>-2</v>
      </c>
      <c r="AB315">
        <v>-1</v>
      </c>
      <c r="AC315">
        <v>1</v>
      </c>
      <c r="AD315">
        <v>-1</v>
      </c>
      <c r="AE315">
        <v>0</v>
      </c>
      <c r="AF315">
        <v>-1</v>
      </c>
      <c r="AG315">
        <v>0</v>
      </c>
      <c r="AH315">
        <v>0</v>
      </c>
      <c r="AI315">
        <v>1</v>
      </c>
      <c r="AJ315">
        <v>-1</v>
      </c>
      <c r="AK315">
        <v>-1</v>
      </c>
      <c r="AL315">
        <v>0</v>
      </c>
      <c r="AM315">
        <v>0</v>
      </c>
      <c r="AN315">
        <v>-1</v>
      </c>
      <c r="AO315">
        <v>-1</v>
      </c>
      <c r="AP315">
        <v>-1</v>
      </c>
      <c r="AQ315">
        <v>0</v>
      </c>
      <c r="AR315">
        <v>0</v>
      </c>
      <c r="AS315">
        <v>1</v>
      </c>
      <c r="AT315">
        <v>1</v>
      </c>
      <c r="AU315">
        <v>0</v>
      </c>
      <c r="AV315">
        <v>0</v>
      </c>
      <c r="AW315">
        <v>2</v>
      </c>
      <c r="AX315">
        <v>0</v>
      </c>
      <c r="AY315">
        <v>0</v>
      </c>
      <c r="AZ315">
        <v>0</v>
      </c>
      <c r="BA315" t="s">
        <v>343</v>
      </c>
      <c r="BB315" t="s">
        <v>343</v>
      </c>
      <c r="BC315" t="s">
        <v>343</v>
      </c>
      <c r="BD315" t="s">
        <v>343</v>
      </c>
      <c r="BE315" t="s">
        <v>343</v>
      </c>
      <c r="BF315" t="s">
        <v>427</v>
      </c>
      <c r="BG315" t="s">
        <v>343</v>
      </c>
      <c r="BH315" t="s">
        <v>343</v>
      </c>
      <c r="BI315" t="s">
        <v>343</v>
      </c>
      <c r="BJ315" t="s">
        <v>343</v>
      </c>
      <c r="BK315" t="s">
        <v>343</v>
      </c>
      <c r="BL315" t="s">
        <v>343</v>
      </c>
      <c r="BM315" t="s">
        <v>343</v>
      </c>
      <c r="BN315" t="s">
        <v>343</v>
      </c>
      <c r="BO315" t="s">
        <v>343</v>
      </c>
      <c r="BP315" t="s">
        <v>412</v>
      </c>
      <c r="BQ315" t="s">
        <v>343</v>
      </c>
      <c r="BR315" t="s">
        <v>343</v>
      </c>
      <c r="BS315" t="s">
        <v>343</v>
      </c>
      <c r="BT315" t="s">
        <v>176</v>
      </c>
      <c r="BU315">
        <v>32.017099999999999</v>
      </c>
      <c r="BV315">
        <v>-0.62582620300000003</v>
      </c>
      <c r="BW315">
        <v>-1.4562473039999999</v>
      </c>
      <c r="BX315">
        <v>0</v>
      </c>
      <c r="BY315">
        <v>0</v>
      </c>
      <c r="BZ315">
        <v>95</v>
      </c>
      <c r="CA315">
        <v>1</v>
      </c>
      <c r="CB315">
        <v>1</v>
      </c>
      <c r="CC315">
        <v>2</v>
      </c>
      <c r="CD315">
        <v>0.89</v>
      </c>
      <c r="CE315">
        <v>3.25</v>
      </c>
      <c r="CF315">
        <v>94</v>
      </c>
      <c r="CG315">
        <v>0.52127659599999998</v>
      </c>
      <c r="CH315">
        <v>59</v>
      </c>
      <c r="CI315">
        <v>60</v>
      </c>
      <c r="CJ315" t="s">
        <v>1006</v>
      </c>
      <c r="CK315" t="s">
        <v>1031</v>
      </c>
      <c r="CL315" t="s">
        <v>1031</v>
      </c>
      <c r="CM315" t="s">
        <v>1031</v>
      </c>
      <c r="CN315" t="s">
        <v>1031</v>
      </c>
      <c r="CO315" t="s">
        <v>1031</v>
      </c>
      <c r="CP315" t="s">
        <v>1031</v>
      </c>
      <c r="CQ315" t="s">
        <v>1031</v>
      </c>
      <c r="CR315" t="s">
        <v>1031</v>
      </c>
      <c r="CS315" t="s">
        <v>1031</v>
      </c>
      <c r="CT315" t="s">
        <v>1031</v>
      </c>
      <c r="CU315" t="s">
        <v>1031</v>
      </c>
      <c r="CV315" t="s">
        <v>1031</v>
      </c>
      <c r="CW315" t="s">
        <v>1031</v>
      </c>
      <c r="CX315" t="s">
        <v>1034</v>
      </c>
      <c r="CY315" t="s">
        <v>1036</v>
      </c>
      <c r="CZ315" t="s">
        <v>992</v>
      </c>
      <c r="DA315">
        <v>6</v>
      </c>
      <c r="DB315">
        <v>6</v>
      </c>
      <c r="DC315">
        <v>0</v>
      </c>
      <c r="DD315" t="s">
        <v>1034</v>
      </c>
      <c r="DE315" s="47">
        <v>0</v>
      </c>
      <c r="DF315" s="47">
        <v>0.146341463</v>
      </c>
      <c r="DG315" s="47">
        <v>0.4</v>
      </c>
      <c r="DH315" t="s">
        <v>1129</v>
      </c>
    </row>
    <row r="316" spans="1:112" x14ac:dyDescent="0.25">
      <c r="A316" t="s">
        <v>426</v>
      </c>
      <c r="B316" t="s">
        <v>356</v>
      </c>
      <c r="C316" t="s">
        <v>176</v>
      </c>
      <c r="D316" t="s">
        <v>367</v>
      </c>
      <c r="E316" t="s">
        <v>366</v>
      </c>
      <c r="F316" s="42" t="s">
        <v>1101</v>
      </c>
      <c r="G316" t="s">
        <v>365</v>
      </c>
      <c r="H316" t="s">
        <v>351</v>
      </c>
      <c r="I316" t="s">
        <v>350</v>
      </c>
      <c r="J316" t="s">
        <v>176</v>
      </c>
      <c r="K316" t="s">
        <v>373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-1</v>
      </c>
      <c r="U316">
        <v>0</v>
      </c>
      <c r="V316">
        <v>-1</v>
      </c>
      <c r="W316">
        <v>-1</v>
      </c>
      <c r="X316">
        <v>0</v>
      </c>
      <c r="Y316">
        <v>0</v>
      </c>
      <c r="Z316">
        <v>0</v>
      </c>
      <c r="AA316">
        <v>-1</v>
      </c>
      <c r="AB316">
        <v>0</v>
      </c>
      <c r="AC316">
        <v>-1</v>
      </c>
      <c r="AD316">
        <v>-1</v>
      </c>
      <c r="AE316">
        <v>-1</v>
      </c>
      <c r="AF316">
        <v>0</v>
      </c>
      <c r="AG316">
        <v>2</v>
      </c>
      <c r="AH316">
        <v>0</v>
      </c>
      <c r="AI316">
        <v>0</v>
      </c>
      <c r="AJ316">
        <v>-1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-1</v>
      </c>
      <c r="AR316">
        <v>-1</v>
      </c>
      <c r="AS316">
        <v>0</v>
      </c>
      <c r="AT316">
        <v>-1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 t="s">
        <v>425</v>
      </c>
      <c r="BB316" t="s">
        <v>424</v>
      </c>
      <c r="BC316" t="s">
        <v>343</v>
      </c>
      <c r="BD316" t="s">
        <v>343</v>
      </c>
      <c r="BE316" t="s">
        <v>343</v>
      </c>
      <c r="BF316" t="s">
        <v>423</v>
      </c>
      <c r="BG316" t="s">
        <v>343</v>
      </c>
      <c r="BH316" t="s">
        <v>422</v>
      </c>
      <c r="BI316" t="s">
        <v>343</v>
      </c>
      <c r="BJ316" t="s">
        <v>343</v>
      </c>
      <c r="BK316" t="s">
        <v>343</v>
      </c>
      <c r="BL316" t="s">
        <v>343</v>
      </c>
      <c r="BM316" t="s">
        <v>421</v>
      </c>
      <c r="BN316" t="s">
        <v>343</v>
      </c>
      <c r="BO316" t="s">
        <v>420</v>
      </c>
      <c r="BP316" t="s">
        <v>343</v>
      </c>
      <c r="BQ316" t="s">
        <v>343</v>
      </c>
      <c r="BR316" t="s">
        <v>343</v>
      </c>
      <c r="BS316" t="s">
        <v>419</v>
      </c>
      <c r="BT316" t="s">
        <v>176</v>
      </c>
      <c r="BU316">
        <v>42.144300000000001</v>
      </c>
      <c r="BV316" t="s">
        <v>176</v>
      </c>
      <c r="BW316" t="s">
        <v>176</v>
      </c>
      <c r="BX316">
        <v>0</v>
      </c>
      <c r="BY316">
        <v>0</v>
      </c>
      <c r="BZ316">
        <v>95</v>
      </c>
      <c r="CA316">
        <v>1</v>
      </c>
      <c r="CB316">
        <v>1</v>
      </c>
      <c r="CC316">
        <v>2</v>
      </c>
      <c r="CD316" t="s">
        <v>176</v>
      </c>
      <c r="CE316" t="s">
        <v>176</v>
      </c>
      <c r="CF316">
        <v>49557</v>
      </c>
      <c r="CG316">
        <v>0.97637064399999995</v>
      </c>
      <c r="CH316">
        <v>68</v>
      </c>
      <c r="CI316">
        <v>70</v>
      </c>
      <c r="CJ316" t="s">
        <v>1003</v>
      </c>
      <c r="CK316" t="s">
        <v>1001</v>
      </c>
      <c r="CL316" t="s">
        <v>1002</v>
      </c>
      <c r="CM316" t="s">
        <v>1002</v>
      </c>
      <c r="CN316" t="s">
        <v>993</v>
      </c>
      <c r="CO316" t="s">
        <v>993</v>
      </c>
      <c r="CP316" t="s">
        <v>1035</v>
      </c>
      <c r="CQ316" t="s">
        <v>1026</v>
      </c>
      <c r="CR316" t="s">
        <v>1010</v>
      </c>
      <c r="CS316" t="s">
        <v>1010</v>
      </c>
      <c r="CT316" t="s">
        <v>997</v>
      </c>
      <c r="CU316" t="s">
        <v>997</v>
      </c>
      <c r="CV316" t="s">
        <v>1008</v>
      </c>
      <c r="CW316" t="s">
        <v>1008</v>
      </c>
      <c r="CX316" t="s">
        <v>1004</v>
      </c>
      <c r="CY316" t="s">
        <v>993</v>
      </c>
      <c r="CZ316" t="s">
        <v>992</v>
      </c>
      <c r="DA316">
        <v>699</v>
      </c>
      <c r="DB316">
        <v>31</v>
      </c>
      <c r="DC316">
        <v>0</v>
      </c>
      <c r="DD316" t="s">
        <v>1004</v>
      </c>
      <c r="DE316" s="47">
        <v>3.8914272E-2</v>
      </c>
      <c r="DF316" s="47">
        <v>0.92952838199999999</v>
      </c>
      <c r="DG316" s="47">
        <v>0.999500375</v>
      </c>
      <c r="DH316" t="s">
        <v>1129</v>
      </c>
    </row>
    <row r="317" spans="1:112" x14ac:dyDescent="0.25">
      <c r="A317" t="s">
        <v>227</v>
      </c>
      <c r="B317" t="s">
        <v>356</v>
      </c>
      <c r="C317" t="s">
        <v>374</v>
      </c>
      <c r="D317" t="s">
        <v>367</v>
      </c>
      <c r="E317" t="s">
        <v>418</v>
      </c>
      <c r="F317" s="42" t="s">
        <v>1101</v>
      </c>
      <c r="G317" t="s">
        <v>352</v>
      </c>
      <c r="H317" t="s">
        <v>351</v>
      </c>
      <c r="I317" t="s">
        <v>350</v>
      </c>
      <c r="J317" t="s">
        <v>176</v>
      </c>
      <c r="K317" t="s">
        <v>373</v>
      </c>
      <c r="L317">
        <v>0</v>
      </c>
      <c r="M317">
        <v>0</v>
      </c>
      <c r="N317">
        <v>0</v>
      </c>
      <c r="O317">
        <v>0</v>
      </c>
      <c r="P317">
        <v>-1</v>
      </c>
      <c r="Q317">
        <v>-1</v>
      </c>
      <c r="R317">
        <v>-1</v>
      </c>
      <c r="S317">
        <v>-1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1</v>
      </c>
      <c r="Z317">
        <v>0</v>
      </c>
      <c r="AA317">
        <v>-1</v>
      </c>
      <c r="AB317">
        <v>-1</v>
      </c>
      <c r="AC317">
        <v>1</v>
      </c>
      <c r="AD317">
        <v>0</v>
      </c>
      <c r="AE317">
        <v>-1</v>
      </c>
      <c r="AF317">
        <v>0</v>
      </c>
      <c r="AG317">
        <v>0</v>
      </c>
      <c r="AH317">
        <v>-1</v>
      </c>
      <c r="AI317">
        <v>0</v>
      </c>
      <c r="AJ317">
        <v>0</v>
      </c>
      <c r="AK317">
        <v>0</v>
      </c>
      <c r="AL317">
        <v>-1</v>
      </c>
      <c r="AM317">
        <v>1</v>
      </c>
      <c r="AN317">
        <v>-1</v>
      </c>
      <c r="AO317">
        <v>0</v>
      </c>
      <c r="AP317">
        <v>0</v>
      </c>
      <c r="AQ317">
        <v>-1</v>
      </c>
      <c r="AR317">
        <v>0</v>
      </c>
      <c r="AS317">
        <v>0</v>
      </c>
      <c r="AT317">
        <v>-1</v>
      </c>
      <c r="AU317">
        <v>-1</v>
      </c>
      <c r="AV317">
        <v>1</v>
      </c>
      <c r="AW317">
        <v>0</v>
      </c>
      <c r="AX317">
        <v>-1</v>
      </c>
      <c r="AY317">
        <v>0</v>
      </c>
      <c r="AZ317">
        <v>-1</v>
      </c>
      <c r="BA317" t="s">
        <v>343</v>
      </c>
      <c r="BB317" t="s">
        <v>343</v>
      </c>
      <c r="BC317" t="s">
        <v>343</v>
      </c>
      <c r="BD317" t="s">
        <v>343</v>
      </c>
      <c r="BE317" t="s">
        <v>343</v>
      </c>
      <c r="BF317" t="s">
        <v>417</v>
      </c>
      <c r="BG317" t="s">
        <v>343</v>
      </c>
      <c r="BH317" t="s">
        <v>343</v>
      </c>
      <c r="BI317" t="s">
        <v>343</v>
      </c>
      <c r="BJ317" t="s">
        <v>343</v>
      </c>
      <c r="BK317" t="s">
        <v>343</v>
      </c>
      <c r="BL317" t="s">
        <v>343</v>
      </c>
      <c r="BM317" t="s">
        <v>343</v>
      </c>
      <c r="BN317" t="s">
        <v>343</v>
      </c>
      <c r="BO317" t="s">
        <v>343</v>
      </c>
      <c r="BP317" t="s">
        <v>343</v>
      </c>
      <c r="BQ317" t="s">
        <v>343</v>
      </c>
      <c r="BR317" t="s">
        <v>416</v>
      </c>
      <c r="BS317" t="s">
        <v>343</v>
      </c>
      <c r="BT317" t="s">
        <v>176</v>
      </c>
      <c r="BU317">
        <v>33.164900000000003</v>
      </c>
      <c r="BV317" t="s">
        <v>176</v>
      </c>
      <c r="BW317" t="s">
        <v>176</v>
      </c>
      <c r="BX317">
        <v>3</v>
      </c>
      <c r="BY317">
        <v>60</v>
      </c>
      <c r="BZ317">
        <v>40</v>
      </c>
      <c r="CA317">
        <v>1</v>
      </c>
      <c r="CB317">
        <v>1</v>
      </c>
      <c r="CC317">
        <v>2</v>
      </c>
      <c r="CD317">
        <v>0.84</v>
      </c>
      <c r="CE317">
        <v>1.88</v>
      </c>
      <c r="CF317">
        <v>933</v>
      </c>
      <c r="CG317">
        <v>0.86923901400000003</v>
      </c>
      <c r="CH317">
        <v>72</v>
      </c>
      <c r="CI317">
        <v>77</v>
      </c>
      <c r="CJ317" t="s">
        <v>1006</v>
      </c>
      <c r="CK317" t="s">
        <v>1001</v>
      </c>
      <c r="CL317" t="s">
        <v>1014</v>
      </c>
      <c r="CM317" t="s">
        <v>1014</v>
      </c>
      <c r="CN317" t="s">
        <v>993</v>
      </c>
      <c r="CO317" t="s">
        <v>993</v>
      </c>
      <c r="CP317" t="s">
        <v>993</v>
      </c>
      <c r="CQ317" t="s">
        <v>993</v>
      </c>
      <c r="CR317" t="s">
        <v>993</v>
      </c>
      <c r="CS317" t="s">
        <v>993</v>
      </c>
      <c r="CT317" t="s">
        <v>993</v>
      </c>
      <c r="CU317" t="s">
        <v>993</v>
      </c>
      <c r="CV317" t="s">
        <v>993</v>
      </c>
      <c r="CW317" t="s">
        <v>993</v>
      </c>
      <c r="CX317" t="s">
        <v>1034</v>
      </c>
      <c r="CY317" t="s">
        <v>1033</v>
      </c>
      <c r="CZ317" t="s">
        <v>992</v>
      </c>
      <c r="DA317">
        <v>1446</v>
      </c>
      <c r="DB317">
        <v>4</v>
      </c>
      <c r="DC317">
        <v>0</v>
      </c>
      <c r="DD317" t="s">
        <v>1034</v>
      </c>
      <c r="DE317" s="47">
        <v>0.102514507</v>
      </c>
      <c r="DF317" s="47">
        <v>0.71373307500000005</v>
      </c>
      <c r="DG317" s="47">
        <v>0.98138297900000004</v>
      </c>
      <c r="DH317" t="s">
        <v>1129</v>
      </c>
    </row>
    <row r="318" spans="1:112" x14ac:dyDescent="0.25">
      <c r="A318" t="s">
        <v>255</v>
      </c>
      <c r="B318" t="s">
        <v>356</v>
      </c>
      <c r="C318" t="s">
        <v>355</v>
      </c>
      <c r="D318" t="s">
        <v>367</v>
      </c>
      <c r="E318" t="s">
        <v>366</v>
      </c>
      <c r="F318" s="42" t="s">
        <v>1101</v>
      </c>
      <c r="G318" t="s">
        <v>365</v>
      </c>
      <c r="H318" t="s">
        <v>364</v>
      </c>
      <c r="I318" t="s">
        <v>363</v>
      </c>
      <c r="J318" t="s">
        <v>378</v>
      </c>
      <c r="K318" t="s">
        <v>402</v>
      </c>
      <c r="L318">
        <v>0</v>
      </c>
      <c r="M318">
        <v>0</v>
      </c>
      <c r="N318">
        <v>0</v>
      </c>
      <c r="O318">
        <v>-1</v>
      </c>
      <c r="P318">
        <v>0</v>
      </c>
      <c r="Q318">
        <v>0</v>
      </c>
      <c r="R318">
        <v>0</v>
      </c>
      <c r="S318">
        <v>0</v>
      </c>
      <c r="T318">
        <v>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-1</v>
      </c>
      <c r="AA318">
        <v>-1</v>
      </c>
      <c r="AB318">
        <v>-1</v>
      </c>
      <c r="AC318">
        <v>0</v>
      </c>
      <c r="AD318">
        <v>-1</v>
      </c>
      <c r="AE318">
        <v>0</v>
      </c>
      <c r="AF318">
        <v>0</v>
      </c>
      <c r="AG318">
        <v>0</v>
      </c>
      <c r="AH318">
        <v>-1</v>
      </c>
      <c r="AI318">
        <v>0</v>
      </c>
      <c r="AJ318">
        <v>0</v>
      </c>
      <c r="AK318">
        <v>0</v>
      </c>
      <c r="AL318">
        <v>-1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-1</v>
      </c>
      <c r="AT318">
        <v>-1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 t="s">
        <v>343</v>
      </c>
      <c r="BB318" t="s">
        <v>399</v>
      </c>
      <c r="BC318" t="s">
        <v>343</v>
      </c>
      <c r="BD318" t="s">
        <v>343</v>
      </c>
      <c r="BE318" t="s">
        <v>343</v>
      </c>
      <c r="BF318" t="s">
        <v>343</v>
      </c>
      <c r="BG318" t="s">
        <v>343</v>
      </c>
      <c r="BH318" t="s">
        <v>343</v>
      </c>
      <c r="BI318" t="s">
        <v>343</v>
      </c>
      <c r="BJ318" t="s">
        <v>343</v>
      </c>
      <c r="BK318" t="s">
        <v>343</v>
      </c>
      <c r="BL318" t="s">
        <v>343</v>
      </c>
      <c r="BM318" t="s">
        <v>343</v>
      </c>
      <c r="BN318" t="s">
        <v>343</v>
      </c>
      <c r="BO318" t="s">
        <v>343</v>
      </c>
      <c r="BP318" t="s">
        <v>343</v>
      </c>
      <c r="BQ318" t="s">
        <v>343</v>
      </c>
      <c r="BR318" t="s">
        <v>343</v>
      </c>
      <c r="BS318" t="s">
        <v>343</v>
      </c>
      <c r="BT318" t="s">
        <v>176</v>
      </c>
      <c r="BU318">
        <v>10.066000000000001</v>
      </c>
      <c r="BV318">
        <v>-0.37735281300000001</v>
      </c>
      <c r="BW318">
        <v>-0.75411925300000004</v>
      </c>
      <c r="BX318">
        <v>0</v>
      </c>
      <c r="BY318">
        <v>0</v>
      </c>
      <c r="BZ318">
        <v>95</v>
      </c>
      <c r="CA318">
        <v>2</v>
      </c>
      <c r="CB318">
        <v>1</v>
      </c>
      <c r="CC318">
        <v>3</v>
      </c>
      <c r="CD318">
        <v>0.64</v>
      </c>
      <c r="CE318">
        <v>1.84</v>
      </c>
      <c r="CF318">
        <v>426</v>
      </c>
      <c r="CG318">
        <v>0.87558685400000003</v>
      </c>
      <c r="CH318">
        <v>57</v>
      </c>
      <c r="CI318">
        <v>57</v>
      </c>
      <c r="CJ318" t="s">
        <v>1006</v>
      </c>
      <c r="CK318" t="s">
        <v>1001</v>
      </c>
      <c r="CL318" t="s">
        <v>1014</v>
      </c>
      <c r="CM318" t="s">
        <v>1014</v>
      </c>
      <c r="CN318">
        <v>0.5</v>
      </c>
      <c r="CO318" t="s">
        <v>993</v>
      </c>
      <c r="CP318" t="s">
        <v>1032</v>
      </c>
      <c r="CQ318" t="s">
        <v>1032</v>
      </c>
      <c r="CR318" t="s">
        <v>1011</v>
      </c>
      <c r="CS318" t="s">
        <v>1010</v>
      </c>
      <c r="CT318" t="s">
        <v>997</v>
      </c>
      <c r="CU318" t="s">
        <v>997</v>
      </c>
      <c r="CV318" t="s">
        <v>1008</v>
      </c>
      <c r="CW318" t="s">
        <v>1008</v>
      </c>
      <c r="CX318" t="s">
        <v>1004</v>
      </c>
      <c r="CY318" t="s">
        <v>993</v>
      </c>
      <c r="CZ318" t="s">
        <v>992</v>
      </c>
      <c r="DA318">
        <v>0</v>
      </c>
      <c r="DB318">
        <v>0</v>
      </c>
      <c r="DC318">
        <v>0</v>
      </c>
      <c r="DD318" t="s">
        <v>1004</v>
      </c>
      <c r="DE318" s="47">
        <v>5.5555555999999999E-2</v>
      </c>
      <c r="DF318" s="47">
        <v>0.77777777800000003</v>
      </c>
      <c r="DG318" s="47">
        <v>0.99408284000000002</v>
      </c>
      <c r="DH318" t="s">
        <v>1129</v>
      </c>
    </row>
    <row r="319" spans="1:112" x14ac:dyDescent="0.25">
      <c r="A319" t="s">
        <v>415</v>
      </c>
      <c r="B319" t="s">
        <v>356</v>
      </c>
      <c r="C319" t="s">
        <v>355</v>
      </c>
      <c r="D319" t="s">
        <v>354</v>
      </c>
      <c r="E319" t="s">
        <v>353</v>
      </c>
      <c r="F319" s="42" t="s">
        <v>1101</v>
      </c>
      <c r="G319" t="s">
        <v>380</v>
      </c>
      <c r="H319" t="s">
        <v>359</v>
      </c>
      <c r="I319" t="s">
        <v>358</v>
      </c>
      <c r="J319" t="s">
        <v>176</v>
      </c>
      <c r="K319" t="s">
        <v>361</v>
      </c>
      <c r="L319">
        <v>1</v>
      </c>
      <c r="M319">
        <v>0</v>
      </c>
      <c r="N319">
        <v>1</v>
      </c>
      <c r="O319">
        <v>1</v>
      </c>
      <c r="P319">
        <v>0</v>
      </c>
      <c r="Q319">
        <v>-1</v>
      </c>
      <c r="R319">
        <v>-1</v>
      </c>
      <c r="S319">
        <v>-1</v>
      </c>
      <c r="T319">
        <v>2</v>
      </c>
      <c r="U319">
        <v>-1</v>
      </c>
      <c r="V319">
        <v>-1</v>
      </c>
      <c r="W319">
        <v>-1</v>
      </c>
      <c r="X319">
        <v>2</v>
      </c>
      <c r="Y319">
        <v>1</v>
      </c>
      <c r="Z319">
        <v>1</v>
      </c>
      <c r="AA319">
        <v>-1</v>
      </c>
      <c r="AB319">
        <v>-1</v>
      </c>
      <c r="AC319">
        <v>-1</v>
      </c>
      <c r="AD319">
        <v>-1</v>
      </c>
      <c r="AE319">
        <v>-1</v>
      </c>
      <c r="AF319">
        <v>0</v>
      </c>
      <c r="AG319">
        <v>0</v>
      </c>
      <c r="AH319">
        <v>0</v>
      </c>
      <c r="AI319">
        <v>1</v>
      </c>
      <c r="AJ319">
        <v>-1</v>
      </c>
      <c r="AK319">
        <v>0</v>
      </c>
      <c r="AL319">
        <v>0</v>
      </c>
      <c r="AM319">
        <v>-1</v>
      </c>
      <c r="AN319">
        <v>1</v>
      </c>
      <c r="AO319">
        <v>-1</v>
      </c>
      <c r="AP319">
        <v>-1</v>
      </c>
      <c r="AQ319">
        <v>-1</v>
      </c>
      <c r="AR319">
        <v>1</v>
      </c>
      <c r="AS319">
        <v>-1</v>
      </c>
      <c r="AT319">
        <v>-1</v>
      </c>
      <c r="AU319">
        <v>-1</v>
      </c>
      <c r="AV319">
        <v>-1</v>
      </c>
      <c r="AW319">
        <v>1</v>
      </c>
      <c r="AX319">
        <v>-1</v>
      </c>
      <c r="AY319">
        <v>1</v>
      </c>
      <c r="AZ319">
        <v>0</v>
      </c>
      <c r="BA319" t="s">
        <v>343</v>
      </c>
      <c r="BB319" t="s">
        <v>399</v>
      </c>
      <c r="BC319" t="s">
        <v>343</v>
      </c>
      <c r="BD319" t="s">
        <v>343</v>
      </c>
      <c r="BE319" t="s">
        <v>343</v>
      </c>
      <c r="BF319" t="s">
        <v>343</v>
      </c>
      <c r="BG319" t="s">
        <v>343</v>
      </c>
      <c r="BH319" t="s">
        <v>343</v>
      </c>
      <c r="BI319" t="s">
        <v>343</v>
      </c>
      <c r="BJ319" t="s">
        <v>343</v>
      </c>
      <c r="BK319" t="s">
        <v>343</v>
      </c>
      <c r="BL319" t="s">
        <v>343</v>
      </c>
      <c r="BM319" t="s">
        <v>343</v>
      </c>
      <c r="BN319" t="s">
        <v>343</v>
      </c>
      <c r="BO319" t="s">
        <v>343</v>
      </c>
      <c r="BP319" t="s">
        <v>343</v>
      </c>
      <c r="BQ319" t="s">
        <v>343</v>
      </c>
      <c r="BR319" t="s">
        <v>414</v>
      </c>
      <c r="BS319" t="s">
        <v>343</v>
      </c>
      <c r="BT319" t="s">
        <v>176</v>
      </c>
      <c r="BU319">
        <v>330.2989</v>
      </c>
      <c r="BV319" t="s">
        <v>176</v>
      </c>
      <c r="BW319" t="s">
        <v>176</v>
      </c>
      <c r="BX319">
        <v>0</v>
      </c>
      <c r="BY319">
        <v>0</v>
      </c>
      <c r="BZ319">
        <v>95</v>
      </c>
      <c r="CA319">
        <v>3</v>
      </c>
      <c r="CB319">
        <v>1</v>
      </c>
      <c r="CC319">
        <v>4</v>
      </c>
      <c r="CD319">
        <v>0.86</v>
      </c>
      <c r="CE319">
        <v>5.07</v>
      </c>
      <c r="CF319">
        <v>235</v>
      </c>
      <c r="CG319">
        <v>0.81276595699999998</v>
      </c>
      <c r="CH319">
        <v>71</v>
      </c>
      <c r="CI319">
        <v>71</v>
      </c>
      <c r="CJ319" t="s">
        <v>1003</v>
      </c>
      <c r="CK319" t="s">
        <v>1001</v>
      </c>
      <c r="CL319" t="s">
        <v>1014</v>
      </c>
      <c r="CM319" t="s">
        <v>1014</v>
      </c>
      <c r="CN319">
        <v>7</v>
      </c>
      <c r="CO319" t="s">
        <v>1021</v>
      </c>
      <c r="CP319" t="s">
        <v>1024</v>
      </c>
      <c r="CQ319" t="s">
        <v>999</v>
      </c>
      <c r="CR319" t="s">
        <v>993</v>
      </c>
      <c r="CS319" t="s">
        <v>993</v>
      </c>
      <c r="CT319" t="s">
        <v>993</v>
      </c>
      <c r="CU319" t="s">
        <v>993</v>
      </c>
      <c r="CV319" t="s">
        <v>993</v>
      </c>
      <c r="CW319" t="s">
        <v>993</v>
      </c>
      <c r="CX319" t="s">
        <v>994</v>
      </c>
      <c r="CY319" t="s">
        <v>993</v>
      </c>
      <c r="CZ319" t="s">
        <v>992</v>
      </c>
      <c r="DA319">
        <v>61</v>
      </c>
      <c r="DB319">
        <v>31</v>
      </c>
      <c r="DC319">
        <v>0</v>
      </c>
      <c r="DD319" t="s">
        <v>994</v>
      </c>
      <c r="DE319" s="47">
        <v>0.109375</v>
      </c>
      <c r="DF319" s="47">
        <v>0.71875</v>
      </c>
      <c r="DG319" s="47">
        <v>0.97872340400000002</v>
      </c>
      <c r="DH319" t="s">
        <v>1129</v>
      </c>
    </row>
    <row r="320" spans="1:112" x14ac:dyDescent="0.25">
      <c r="A320" t="s">
        <v>413</v>
      </c>
      <c r="B320" t="s">
        <v>356</v>
      </c>
      <c r="C320" t="s">
        <v>355</v>
      </c>
      <c r="D320" t="s">
        <v>354</v>
      </c>
      <c r="E320" t="s">
        <v>176</v>
      </c>
      <c r="F320" s="42" t="s">
        <v>1101</v>
      </c>
      <c r="G320" t="s">
        <v>352</v>
      </c>
      <c r="H320" t="s">
        <v>351</v>
      </c>
      <c r="I320" t="s">
        <v>358</v>
      </c>
      <c r="J320" t="s">
        <v>349</v>
      </c>
      <c r="K320" t="s">
        <v>348</v>
      </c>
      <c r="L320">
        <v>1</v>
      </c>
      <c r="M320">
        <v>0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</v>
      </c>
      <c r="U320">
        <v>-1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-1</v>
      </c>
      <c r="AB320">
        <v>-1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1</v>
      </c>
      <c r="AJ320">
        <v>0</v>
      </c>
      <c r="AK320">
        <v>0</v>
      </c>
      <c r="AL320">
        <v>0</v>
      </c>
      <c r="AM320">
        <v>0</v>
      </c>
      <c r="AN320">
        <v>-1</v>
      </c>
      <c r="AO320">
        <v>-1</v>
      </c>
      <c r="AP320">
        <v>-1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</v>
      </c>
      <c r="AX320">
        <v>0</v>
      </c>
      <c r="AY320">
        <v>1</v>
      </c>
      <c r="AZ320">
        <v>0</v>
      </c>
      <c r="BA320" t="s">
        <v>343</v>
      </c>
      <c r="BB320" t="s">
        <v>399</v>
      </c>
      <c r="BC320" t="s">
        <v>343</v>
      </c>
      <c r="BD320" t="s">
        <v>343</v>
      </c>
      <c r="BE320" t="s">
        <v>343</v>
      </c>
      <c r="BF320" t="s">
        <v>343</v>
      </c>
      <c r="BG320" t="s">
        <v>343</v>
      </c>
      <c r="BH320" t="s">
        <v>343</v>
      </c>
      <c r="BI320" t="s">
        <v>343</v>
      </c>
      <c r="BJ320" t="s">
        <v>343</v>
      </c>
      <c r="BK320" t="s">
        <v>343</v>
      </c>
      <c r="BL320" t="s">
        <v>343</v>
      </c>
      <c r="BM320" t="s">
        <v>343</v>
      </c>
      <c r="BN320" t="s">
        <v>343</v>
      </c>
      <c r="BO320" t="s">
        <v>343</v>
      </c>
      <c r="BP320" t="s">
        <v>412</v>
      </c>
      <c r="BQ320" t="s">
        <v>343</v>
      </c>
      <c r="BR320" t="s">
        <v>343</v>
      </c>
      <c r="BS320" t="s">
        <v>343</v>
      </c>
      <c r="BT320" t="s">
        <v>411</v>
      </c>
      <c r="BU320">
        <v>0.63270000000000004</v>
      </c>
      <c r="BV320">
        <v>0.30450340300000001</v>
      </c>
      <c r="BW320">
        <v>0.51213420700000001</v>
      </c>
      <c r="BX320">
        <v>1</v>
      </c>
      <c r="BY320">
        <v>0</v>
      </c>
      <c r="BZ320">
        <v>95</v>
      </c>
      <c r="CA320">
        <v>1</v>
      </c>
      <c r="CB320">
        <v>1</v>
      </c>
      <c r="CC320">
        <v>2</v>
      </c>
      <c r="CD320">
        <v>0.86</v>
      </c>
      <c r="CE320">
        <v>2.09</v>
      </c>
      <c r="CF320">
        <v>96</v>
      </c>
      <c r="CG320">
        <v>0.84375</v>
      </c>
      <c r="CH320">
        <v>48</v>
      </c>
      <c r="CI320">
        <v>48</v>
      </c>
      <c r="CJ320" t="s">
        <v>1003</v>
      </c>
      <c r="CK320" t="s">
        <v>1001</v>
      </c>
      <c r="CL320" t="s">
        <v>1002</v>
      </c>
      <c r="CM320" t="s">
        <v>1002</v>
      </c>
      <c r="CN320" t="s">
        <v>993</v>
      </c>
      <c r="CO320" t="s">
        <v>1001</v>
      </c>
      <c r="CP320" t="s">
        <v>1000</v>
      </c>
      <c r="CQ320" t="s">
        <v>999</v>
      </c>
      <c r="CR320" t="s">
        <v>998</v>
      </c>
      <c r="CS320" t="s">
        <v>998</v>
      </c>
      <c r="CT320" t="s">
        <v>997</v>
      </c>
      <c r="CU320" t="s">
        <v>997</v>
      </c>
      <c r="CV320" t="s">
        <v>996</v>
      </c>
      <c r="CW320" t="s">
        <v>995</v>
      </c>
      <c r="CX320" t="s">
        <v>994</v>
      </c>
      <c r="CY320" t="s">
        <v>993</v>
      </c>
      <c r="CZ320" t="s">
        <v>992</v>
      </c>
      <c r="DA320">
        <v>21</v>
      </c>
      <c r="DB320">
        <v>20</v>
      </c>
      <c r="DC320">
        <v>0</v>
      </c>
      <c r="DD320" t="s">
        <v>994</v>
      </c>
      <c r="DE320" s="47">
        <v>6.3829786999999999E-2</v>
      </c>
      <c r="DF320" s="47">
        <v>0.74468085100000003</v>
      </c>
      <c r="DG320" s="47">
        <v>0.97222222199999997</v>
      </c>
      <c r="DH320" t="s">
        <v>1149</v>
      </c>
    </row>
    <row r="321" spans="1:112" x14ac:dyDescent="0.25">
      <c r="A321" t="s">
        <v>410</v>
      </c>
      <c r="B321" t="s">
        <v>356</v>
      </c>
      <c r="C321" t="s">
        <v>388</v>
      </c>
      <c r="D321" t="s">
        <v>367</v>
      </c>
      <c r="E321" t="s">
        <v>366</v>
      </c>
      <c r="F321" s="42" t="s">
        <v>1101</v>
      </c>
      <c r="G321" t="s">
        <v>365</v>
      </c>
      <c r="H321" t="s">
        <v>364</v>
      </c>
      <c r="I321" t="s">
        <v>363</v>
      </c>
      <c r="J321" t="s">
        <v>349</v>
      </c>
      <c r="K321" t="s">
        <v>377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 t="s">
        <v>343</v>
      </c>
      <c r="BB321" t="s">
        <v>343</v>
      </c>
      <c r="BC321" t="s">
        <v>385</v>
      </c>
      <c r="BD321" t="s">
        <v>343</v>
      </c>
      <c r="BE321" t="s">
        <v>343</v>
      </c>
      <c r="BF321" t="s">
        <v>343</v>
      </c>
      <c r="BG321" t="s">
        <v>343</v>
      </c>
      <c r="BH321" t="s">
        <v>343</v>
      </c>
      <c r="BI321" t="s">
        <v>343</v>
      </c>
      <c r="BJ321" t="s">
        <v>343</v>
      </c>
      <c r="BK321" t="s">
        <v>343</v>
      </c>
      <c r="BL321" t="s">
        <v>343</v>
      </c>
      <c r="BM321" t="s">
        <v>343</v>
      </c>
      <c r="BN321" t="s">
        <v>343</v>
      </c>
      <c r="BO321" t="s">
        <v>343</v>
      </c>
      <c r="BP321" t="s">
        <v>343</v>
      </c>
      <c r="BQ321" t="s">
        <v>343</v>
      </c>
      <c r="BR321" t="s">
        <v>343</v>
      </c>
      <c r="BS321" t="s">
        <v>343</v>
      </c>
      <c r="BT321" t="s">
        <v>176</v>
      </c>
      <c r="BU321">
        <v>3.3178999999999998</v>
      </c>
      <c r="BV321">
        <v>1.2014247E-2</v>
      </c>
      <c r="BW321">
        <v>-0.25033270499999999</v>
      </c>
      <c r="BX321">
        <v>0</v>
      </c>
      <c r="BY321">
        <v>2</v>
      </c>
      <c r="BZ321">
        <v>95</v>
      </c>
      <c r="CA321">
        <v>0</v>
      </c>
      <c r="CB321">
        <v>0</v>
      </c>
      <c r="CC321">
        <v>0</v>
      </c>
      <c r="CD321">
        <v>0.47</v>
      </c>
      <c r="CE321">
        <v>2.02</v>
      </c>
      <c r="CF321">
        <v>676</v>
      </c>
      <c r="CG321">
        <v>0.88313609500000001</v>
      </c>
      <c r="CH321">
        <v>58</v>
      </c>
      <c r="CI321">
        <v>59</v>
      </c>
      <c r="CJ321" t="s">
        <v>1006</v>
      </c>
      <c r="CK321" t="s">
        <v>1001</v>
      </c>
      <c r="CL321" t="s">
        <v>1005</v>
      </c>
      <c r="CM321" t="s">
        <v>1005</v>
      </c>
      <c r="CN321" t="s">
        <v>993</v>
      </c>
      <c r="CO321" t="s">
        <v>993</v>
      </c>
      <c r="CP321" t="s">
        <v>1019</v>
      </c>
      <c r="CQ321" t="s">
        <v>1019</v>
      </c>
      <c r="CR321" t="s">
        <v>1022</v>
      </c>
      <c r="CS321" t="s">
        <v>1022</v>
      </c>
      <c r="CT321" t="s">
        <v>997</v>
      </c>
      <c r="CU321" t="s">
        <v>997</v>
      </c>
      <c r="CV321" t="s">
        <v>1009</v>
      </c>
      <c r="CW321" t="s">
        <v>1008</v>
      </c>
      <c r="CX321" t="s">
        <v>1004</v>
      </c>
      <c r="CY321" t="s">
        <v>993</v>
      </c>
      <c r="CZ321" t="s">
        <v>992</v>
      </c>
      <c r="DA321">
        <v>301</v>
      </c>
      <c r="DB321">
        <v>282</v>
      </c>
      <c r="DC321">
        <v>0</v>
      </c>
      <c r="DD321" t="s">
        <v>1004</v>
      </c>
      <c r="DE321" s="47">
        <v>5.1282051000000002E-2</v>
      </c>
      <c r="DF321" s="47">
        <v>0.79772079799999995</v>
      </c>
      <c r="DG321" s="47">
        <v>0.99290780099999998</v>
      </c>
      <c r="DH321" t="s">
        <v>1129</v>
      </c>
    </row>
    <row r="322" spans="1:112" x14ac:dyDescent="0.25">
      <c r="A322" t="s">
        <v>409</v>
      </c>
      <c r="B322" t="s">
        <v>356</v>
      </c>
      <c r="C322" t="s">
        <v>355</v>
      </c>
      <c r="D322" t="s">
        <v>367</v>
      </c>
      <c r="E322" t="s">
        <v>366</v>
      </c>
      <c r="F322" s="42" t="s">
        <v>1101</v>
      </c>
      <c r="G322" t="s">
        <v>365</v>
      </c>
      <c r="H322" t="s">
        <v>364</v>
      </c>
      <c r="I322" t="s">
        <v>363</v>
      </c>
      <c r="J322" t="s">
        <v>176</v>
      </c>
      <c r="K322" t="s">
        <v>408</v>
      </c>
      <c r="L322">
        <v>0</v>
      </c>
      <c r="M322">
        <v>0</v>
      </c>
      <c r="N322">
        <v>2</v>
      </c>
      <c r="O322">
        <v>0</v>
      </c>
      <c r="P322">
        <v>2</v>
      </c>
      <c r="Q322">
        <v>1</v>
      </c>
      <c r="R322">
        <v>1</v>
      </c>
      <c r="S322">
        <v>1</v>
      </c>
      <c r="T322">
        <v>0</v>
      </c>
      <c r="U322">
        <v>1</v>
      </c>
      <c r="V322">
        <v>0</v>
      </c>
      <c r="W322">
        <v>0</v>
      </c>
      <c r="X322">
        <v>1</v>
      </c>
      <c r="Y322">
        <v>-1</v>
      </c>
      <c r="Z322">
        <v>2</v>
      </c>
      <c r="AA322">
        <v>-2</v>
      </c>
      <c r="AB322">
        <v>-1</v>
      </c>
      <c r="AC322">
        <v>0</v>
      </c>
      <c r="AD322">
        <v>-1</v>
      </c>
      <c r="AE322">
        <v>0</v>
      </c>
      <c r="AF322">
        <v>0</v>
      </c>
      <c r="AG322">
        <v>1</v>
      </c>
      <c r="AH322">
        <v>0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0</v>
      </c>
      <c r="AP322">
        <v>0</v>
      </c>
      <c r="AQ322">
        <v>0</v>
      </c>
      <c r="AR322">
        <v>0</v>
      </c>
      <c r="AS322">
        <v>-1</v>
      </c>
      <c r="AT322">
        <v>-1</v>
      </c>
      <c r="AU322">
        <v>-1</v>
      </c>
      <c r="AV322">
        <v>1</v>
      </c>
      <c r="AW322">
        <v>2</v>
      </c>
      <c r="AX322">
        <v>1</v>
      </c>
      <c r="AY322">
        <v>1</v>
      </c>
      <c r="AZ322">
        <v>0</v>
      </c>
      <c r="BA322" t="s">
        <v>343</v>
      </c>
      <c r="BB322" t="s">
        <v>407</v>
      </c>
      <c r="BC322" t="s">
        <v>343</v>
      </c>
      <c r="BD322" t="s">
        <v>343</v>
      </c>
      <c r="BE322" t="s">
        <v>343</v>
      </c>
      <c r="BF322" t="s">
        <v>406</v>
      </c>
      <c r="BG322" t="s">
        <v>343</v>
      </c>
      <c r="BH322" t="s">
        <v>343</v>
      </c>
      <c r="BI322" t="s">
        <v>343</v>
      </c>
      <c r="BJ322" t="s">
        <v>343</v>
      </c>
      <c r="BK322" t="s">
        <v>405</v>
      </c>
      <c r="BL322" t="s">
        <v>343</v>
      </c>
      <c r="BM322" t="s">
        <v>343</v>
      </c>
      <c r="BN322" t="s">
        <v>343</v>
      </c>
      <c r="BO322" t="s">
        <v>343</v>
      </c>
      <c r="BP322" t="s">
        <v>343</v>
      </c>
      <c r="BQ322" t="s">
        <v>343</v>
      </c>
      <c r="BR322" t="s">
        <v>343</v>
      </c>
      <c r="BS322" t="s">
        <v>343</v>
      </c>
      <c r="BT322" t="s">
        <v>176</v>
      </c>
      <c r="BU322">
        <v>6.5654000000000003</v>
      </c>
      <c r="BV322" t="s">
        <v>176</v>
      </c>
      <c r="BW322" t="s">
        <v>176</v>
      </c>
      <c r="BX322">
        <v>0</v>
      </c>
      <c r="BY322">
        <v>0</v>
      </c>
      <c r="BZ322">
        <v>50</v>
      </c>
      <c r="CA322">
        <v>3</v>
      </c>
      <c r="CB322">
        <v>3</v>
      </c>
      <c r="CC322">
        <v>6</v>
      </c>
      <c r="CD322" t="s">
        <v>176</v>
      </c>
      <c r="CE322" t="s">
        <v>176</v>
      </c>
      <c r="CF322">
        <v>319</v>
      </c>
      <c r="CG322">
        <v>0.86833855800000004</v>
      </c>
      <c r="CH322">
        <v>74</v>
      </c>
      <c r="CI322">
        <v>74</v>
      </c>
      <c r="CJ322" t="s">
        <v>1006</v>
      </c>
      <c r="CK322" t="s">
        <v>1021</v>
      </c>
      <c r="CL322" t="s">
        <v>1026</v>
      </c>
      <c r="CM322" t="s">
        <v>1027</v>
      </c>
      <c r="CN322" t="s">
        <v>1026</v>
      </c>
      <c r="CO322" t="s">
        <v>1026</v>
      </c>
      <c r="CP322" t="s">
        <v>1025</v>
      </c>
      <c r="CQ322" t="s">
        <v>1025</v>
      </c>
      <c r="CR322" t="s">
        <v>993</v>
      </c>
      <c r="CS322" t="s">
        <v>993</v>
      </c>
      <c r="CT322" t="s">
        <v>993</v>
      </c>
      <c r="CU322" t="s">
        <v>993</v>
      </c>
      <c r="CV322" t="s">
        <v>993</v>
      </c>
      <c r="CW322" t="s">
        <v>993</v>
      </c>
      <c r="CX322" t="s">
        <v>1004</v>
      </c>
      <c r="CY322" t="s">
        <v>1031</v>
      </c>
      <c r="CZ322" t="s">
        <v>992</v>
      </c>
      <c r="DA322">
        <v>220</v>
      </c>
      <c r="DB322">
        <v>198</v>
      </c>
      <c r="DC322">
        <v>0</v>
      </c>
      <c r="DD322" t="s">
        <v>1004</v>
      </c>
      <c r="DE322" s="47">
        <v>3.6363635999999998E-2</v>
      </c>
      <c r="DF322" s="47">
        <v>0.78181818199999997</v>
      </c>
      <c r="DG322" s="47">
        <v>0.97727272700000001</v>
      </c>
      <c r="DH322" t="s">
        <v>1129</v>
      </c>
    </row>
    <row r="323" spans="1:112" x14ac:dyDescent="0.25">
      <c r="A323" t="s">
        <v>404</v>
      </c>
      <c r="B323" t="s">
        <v>356</v>
      </c>
      <c r="C323" t="s">
        <v>355</v>
      </c>
      <c r="D323" t="s">
        <v>367</v>
      </c>
      <c r="E323" t="s">
        <v>381</v>
      </c>
      <c r="F323" s="42" t="s">
        <v>1101</v>
      </c>
      <c r="G323" t="s">
        <v>380</v>
      </c>
      <c r="H323" t="s">
        <v>359</v>
      </c>
      <c r="I323" t="s">
        <v>387</v>
      </c>
      <c r="J323" t="s">
        <v>378</v>
      </c>
      <c r="K323" t="s">
        <v>402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-1</v>
      </c>
      <c r="Y323">
        <v>0</v>
      </c>
      <c r="Z323">
        <v>0</v>
      </c>
      <c r="AA323">
        <v>2</v>
      </c>
      <c r="AB323">
        <v>-1</v>
      </c>
      <c r="AC323">
        <v>0</v>
      </c>
      <c r="AD323">
        <v>-1</v>
      </c>
      <c r="AE323">
        <v>0</v>
      </c>
      <c r="AF323">
        <v>0</v>
      </c>
      <c r="AG323">
        <v>0</v>
      </c>
      <c r="AH323">
        <v>-1</v>
      </c>
      <c r="AI323">
        <v>0</v>
      </c>
      <c r="AJ323">
        <v>0</v>
      </c>
      <c r="AK323">
        <v>0</v>
      </c>
      <c r="AL323">
        <v>-1</v>
      </c>
      <c r="AM323">
        <v>-1</v>
      </c>
      <c r="AN323">
        <v>0</v>
      </c>
      <c r="AO323">
        <v>-1</v>
      </c>
      <c r="AP323">
        <v>-1</v>
      </c>
      <c r="AQ323">
        <v>0</v>
      </c>
      <c r="AR323">
        <v>0</v>
      </c>
      <c r="AS323">
        <v>-1</v>
      </c>
      <c r="AT323">
        <v>-1</v>
      </c>
      <c r="AU323">
        <v>0</v>
      </c>
      <c r="AV323">
        <v>-1</v>
      </c>
      <c r="AW323">
        <v>0</v>
      </c>
      <c r="AX323">
        <v>-1</v>
      </c>
      <c r="AY323">
        <v>0</v>
      </c>
      <c r="AZ323">
        <v>-1</v>
      </c>
      <c r="BA323" t="s">
        <v>343</v>
      </c>
      <c r="BB323" t="s">
        <v>399</v>
      </c>
      <c r="BC323" t="s">
        <v>343</v>
      </c>
      <c r="BD323" t="s">
        <v>343</v>
      </c>
      <c r="BE323" t="s">
        <v>343</v>
      </c>
      <c r="BF323" t="s">
        <v>343</v>
      </c>
      <c r="BG323" t="s">
        <v>343</v>
      </c>
      <c r="BH323" t="s">
        <v>343</v>
      </c>
      <c r="BI323" t="s">
        <v>343</v>
      </c>
      <c r="BJ323" t="s">
        <v>343</v>
      </c>
      <c r="BK323" t="s">
        <v>343</v>
      </c>
      <c r="BL323" t="s">
        <v>343</v>
      </c>
      <c r="BM323" t="s">
        <v>343</v>
      </c>
      <c r="BN323" t="s">
        <v>343</v>
      </c>
      <c r="BO323" t="s">
        <v>343</v>
      </c>
      <c r="BP323" t="s">
        <v>343</v>
      </c>
      <c r="BQ323" t="s">
        <v>343</v>
      </c>
      <c r="BR323" t="s">
        <v>343</v>
      </c>
      <c r="BS323" t="s">
        <v>343</v>
      </c>
      <c r="BT323" t="s">
        <v>176</v>
      </c>
      <c r="BU323">
        <v>82.964100000000002</v>
      </c>
      <c r="BV323">
        <v>-0.64989274299999999</v>
      </c>
      <c r="BW323">
        <v>-0.27841822300000002</v>
      </c>
      <c r="BX323">
        <v>2</v>
      </c>
      <c r="BY323">
        <v>1</v>
      </c>
      <c r="BZ323">
        <v>95</v>
      </c>
      <c r="CA323">
        <v>0</v>
      </c>
      <c r="CB323">
        <v>0</v>
      </c>
      <c r="CC323">
        <v>0</v>
      </c>
      <c r="CD323">
        <v>1</v>
      </c>
      <c r="CE323">
        <v>1.71</v>
      </c>
      <c r="CF323">
        <v>483</v>
      </c>
      <c r="CG323">
        <v>0.78674948200000006</v>
      </c>
      <c r="CH323">
        <v>47</v>
      </c>
      <c r="CI323">
        <v>55</v>
      </c>
      <c r="CJ323" t="s">
        <v>1006</v>
      </c>
      <c r="CK323" t="s">
        <v>1001</v>
      </c>
      <c r="CL323" t="s">
        <v>1014</v>
      </c>
      <c r="CM323" t="s">
        <v>1014</v>
      </c>
      <c r="CN323">
        <v>3</v>
      </c>
      <c r="CO323" t="s">
        <v>993</v>
      </c>
      <c r="CP323" t="s">
        <v>1019</v>
      </c>
      <c r="CQ323" t="s">
        <v>1019</v>
      </c>
      <c r="CR323" t="s">
        <v>993</v>
      </c>
      <c r="CS323" t="s">
        <v>993</v>
      </c>
      <c r="CT323" t="s">
        <v>993</v>
      </c>
      <c r="CU323" t="s">
        <v>993</v>
      </c>
      <c r="CV323" t="s">
        <v>993</v>
      </c>
      <c r="CW323" t="s">
        <v>993</v>
      </c>
      <c r="CX323" t="s">
        <v>1015</v>
      </c>
      <c r="CY323" t="s">
        <v>993</v>
      </c>
      <c r="CZ323" t="s">
        <v>992</v>
      </c>
      <c r="DA323">
        <v>3664</v>
      </c>
      <c r="DB323">
        <v>704</v>
      </c>
      <c r="DC323">
        <v>0</v>
      </c>
      <c r="DD323" t="s">
        <v>1015</v>
      </c>
      <c r="DE323" s="47">
        <v>7.1942445999999993E-2</v>
      </c>
      <c r="DF323" s="47">
        <v>0.60431654700000004</v>
      </c>
      <c r="DG323" s="47">
        <v>0.99408284000000002</v>
      </c>
      <c r="DH323" t="s">
        <v>1129</v>
      </c>
    </row>
    <row r="324" spans="1:112" x14ac:dyDescent="0.25">
      <c r="A324" t="s">
        <v>403</v>
      </c>
      <c r="B324" t="s">
        <v>356</v>
      </c>
      <c r="C324" t="s">
        <v>355</v>
      </c>
      <c r="D324" t="s">
        <v>354</v>
      </c>
      <c r="E324" t="s">
        <v>353</v>
      </c>
      <c r="F324" s="42" t="s">
        <v>1101</v>
      </c>
      <c r="G324" t="s">
        <v>365</v>
      </c>
      <c r="H324" t="s">
        <v>379</v>
      </c>
      <c r="I324" t="s">
        <v>350</v>
      </c>
      <c r="J324" t="s">
        <v>349</v>
      </c>
      <c r="K324" t="s">
        <v>402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-1</v>
      </c>
      <c r="AB324">
        <v>0</v>
      </c>
      <c r="AC324">
        <v>0</v>
      </c>
      <c r="AD324">
        <v>-1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-1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-1</v>
      </c>
      <c r="AU324">
        <v>0</v>
      </c>
      <c r="AV324">
        <v>-1</v>
      </c>
      <c r="AW324">
        <v>0</v>
      </c>
      <c r="AX324">
        <v>0</v>
      </c>
      <c r="AY324">
        <v>0</v>
      </c>
      <c r="AZ324">
        <v>0</v>
      </c>
      <c r="BA324" t="s">
        <v>343</v>
      </c>
      <c r="BB324" t="s">
        <v>399</v>
      </c>
      <c r="BC324" t="s">
        <v>343</v>
      </c>
      <c r="BD324" t="s">
        <v>343</v>
      </c>
      <c r="BE324" t="s">
        <v>343</v>
      </c>
      <c r="BF324" t="s">
        <v>343</v>
      </c>
      <c r="BG324" t="s">
        <v>345</v>
      </c>
      <c r="BH324" t="s">
        <v>343</v>
      </c>
      <c r="BI324" t="s">
        <v>401</v>
      </c>
      <c r="BJ324" t="s">
        <v>343</v>
      </c>
      <c r="BK324" t="s">
        <v>343</v>
      </c>
      <c r="BL324" t="s">
        <v>343</v>
      </c>
      <c r="BM324" t="s">
        <v>343</v>
      </c>
      <c r="BN324" t="s">
        <v>343</v>
      </c>
      <c r="BO324" t="s">
        <v>343</v>
      </c>
      <c r="BP324" t="s">
        <v>343</v>
      </c>
      <c r="BQ324" t="s">
        <v>343</v>
      </c>
      <c r="BR324" t="s">
        <v>343</v>
      </c>
      <c r="BS324" t="s">
        <v>343</v>
      </c>
      <c r="BT324" t="s">
        <v>176</v>
      </c>
      <c r="BU324">
        <v>0</v>
      </c>
      <c r="BV324">
        <v>4.8346795999999997E-2</v>
      </c>
      <c r="BW324">
        <v>-0.27411097299999998</v>
      </c>
      <c r="BX324">
        <v>0</v>
      </c>
      <c r="BY324">
        <v>0</v>
      </c>
      <c r="BZ324">
        <v>90</v>
      </c>
      <c r="CA324">
        <v>3</v>
      </c>
      <c r="CB324">
        <v>2</v>
      </c>
      <c r="CC324">
        <v>5</v>
      </c>
      <c r="CD324">
        <v>0.53</v>
      </c>
      <c r="CE324">
        <v>1.91</v>
      </c>
      <c r="CF324">
        <v>548</v>
      </c>
      <c r="CG324">
        <v>0.89963503600000005</v>
      </c>
      <c r="CH324">
        <v>24</v>
      </c>
      <c r="CI324">
        <v>25</v>
      </c>
      <c r="CJ324" t="s">
        <v>1003</v>
      </c>
      <c r="CK324" t="s">
        <v>1001</v>
      </c>
      <c r="CL324" t="s">
        <v>1014</v>
      </c>
      <c r="CM324" t="s">
        <v>1014</v>
      </c>
      <c r="CN324" t="s">
        <v>993</v>
      </c>
      <c r="CO324" t="s">
        <v>1001</v>
      </c>
      <c r="CP324" t="s">
        <v>1000</v>
      </c>
      <c r="CQ324" t="s">
        <v>999</v>
      </c>
      <c r="CR324" t="s">
        <v>1022</v>
      </c>
      <c r="CS324" t="s">
        <v>1022</v>
      </c>
      <c r="CT324" t="s">
        <v>1030</v>
      </c>
      <c r="CU324" t="s">
        <v>1029</v>
      </c>
      <c r="CV324" t="s">
        <v>1028</v>
      </c>
      <c r="CW324" t="s">
        <v>1028</v>
      </c>
      <c r="CX324" t="s">
        <v>994</v>
      </c>
      <c r="CY324" t="s">
        <v>993</v>
      </c>
      <c r="CZ324" t="s">
        <v>1007</v>
      </c>
      <c r="DA324">
        <v>467</v>
      </c>
      <c r="DB324">
        <v>459</v>
      </c>
      <c r="DC324">
        <v>1</v>
      </c>
      <c r="DD324" t="s">
        <v>994</v>
      </c>
      <c r="DE324" s="47">
        <v>6.5359476999999999E-2</v>
      </c>
      <c r="DF324" s="47">
        <v>0.83333333300000001</v>
      </c>
      <c r="DG324" s="47">
        <v>0.99221789900000001</v>
      </c>
      <c r="DH324" t="s">
        <v>1129</v>
      </c>
    </row>
    <row r="325" spans="1:112" x14ac:dyDescent="0.25">
      <c r="A325" t="s">
        <v>244</v>
      </c>
      <c r="B325" t="s">
        <v>356</v>
      </c>
      <c r="C325" t="s">
        <v>368</v>
      </c>
      <c r="D325" t="s">
        <v>367</v>
      </c>
      <c r="E325" t="s">
        <v>366</v>
      </c>
      <c r="F325" s="42" t="s">
        <v>1102</v>
      </c>
      <c r="G325" t="s">
        <v>352</v>
      </c>
      <c r="H325" t="s">
        <v>351</v>
      </c>
      <c r="I325" t="s">
        <v>350</v>
      </c>
      <c r="J325" t="s">
        <v>362</v>
      </c>
      <c r="K325" t="s">
        <v>373</v>
      </c>
      <c r="L325">
        <v>0</v>
      </c>
      <c r="M325">
        <v>0</v>
      </c>
      <c r="N325">
        <v>1</v>
      </c>
      <c r="O325">
        <v>0</v>
      </c>
      <c r="P325">
        <v>1</v>
      </c>
      <c r="Q325">
        <v>1</v>
      </c>
      <c r="R325">
        <v>1</v>
      </c>
      <c r="S325">
        <v>1</v>
      </c>
      <c r="T325">
        <v>0</v>
      </c>
      <c r="U325">
        <v>-1</v>
      </c>
      <c r="V325">
        <v>2</v>
      </c>
      <c r="W325">
        <v>0</v>
      </c>
      <c r="X325">
        <v>1</v>
      </c>
      <c r="Y325">
        <v>1</v>
      </c>
      <c r="Z325">
        <v>2</v>
      </c>
      <c r="AA325">
        <v>-1</v>
      </c>
      <c r="AB325">
        <v>-1</v>
      </c>
      <c r="AC325">
        <v>0</v>
      </c>
      <c r="AD325">
        <v>0</v>
      </c>
      <c r="AE325">
        <v>-1</v>
      </c>
      <c r="AF325">
        <v>-1</v>
      </c>
      <c r="AG325">
        <v>1</v>
      </c>
      <c r="AH325">
        <v>1</v>
      </c>
      <c r="AI325">
        <v>1</v>
      </c>
      <c r="AJ325">
        <v>0</v>
      </c>
      <c r="AK325">
        <v>-1</v>
      </c>
      <c r="AL325">
        <v>1</v>
      </c>
      <c r="AM325">
        <v>0</v>
      </c>
      <c r="AN325">
        <v>0</v>
      </c>
      <c r="AO325">
        <v>-1</v>
      </c>
      <c r="AP325">
        <v>-1</v>
      </c>
      <c r="AQ325">
        <v>0</v>
      </c>
      <c r="AR325">
        <v>0</v>
      </c>
      <c r="AS325">
        <v>0</v>
      </c>
      <c r="AT325">
        <v>0</v>
      </c>
      <c r="AU325">
        <v>-1</v>
      </c>
      <c r="AV325">
        <v>0</v>
      </c>
      <c r="AW325">
        <v>1</v>
      </c>
      <c r="AX325">
        <v>1</v>
      </c>
      <c r="AY325">
        <v>1</v>
      </c>
      <c r="AZ325">
        <v>-1</v>
      </c>
      <c r="BA325" t="s">
        <v>343</v>
      </c>
      <c r="BB325" t="s">
        <v>343</v>
      </c>
      <c r="BC325" t="s">
        <v>343</v>
      </c>
      <c r="BD325" t="s">
        <v>343</v>
      </c>
      <c r="BE325" t="s">
        <v>343</v>
      </c>
      <c r="BF325" t="s">
        <v>343</v>
      </c>
      <c r="BG325" t="s">
        <v>343</v>
      </c>
      <c r="BH325" t="s">
        <v>343</v>
      </c>
      <c r="BI325" t="s">
        <v>343</v>
      </c>
      <c r="BJ325" t="s">
        <v>343</v>
      </c>
      <c r="BK325" t="s">
        <v>343</v>
      </c>
      <c r="BL325" t="s">
        <v>343</v>
      </c>
      <c r="BM325" t="s">
        <v>400</v>
      </c>
      <c r="BN325" t="s">
        <v>343</v>
      </c>
      <c r="BO325" t="s">
        <v>343</v>
      </c>
      <c r="BP325" t="s">
        <v>343</v>
      </c>
      <c r="BQ325" t="s">
        <v>343</v>
      </c>
      <c r="BR325" t="s">
        <v>343</v>
      </c>
      <c r="BS325" t="s">
        <v>343</v>
      </c>
      <c r="BT325" t="s">
        <v>176</v>
      </c>
      <c r="BU325">
        <v>17.106400000000001</v>
      </c>
      <c r="BV325">
        <v>-0.69227570699999996</v>
      </c>
      <c r="BW325">
        <v>-0.83425023300000001</v>
      </c>
      <c r="BX325">
        <v>1</v>
      </c>
      <c r="BY325">
        <v>20</v>
      </c>
      <c r="BZ325">
        <v>60</v>
      </c>
      <c r="CA325">
        <v>0</v>
      </c>
      <c r="CB325">
        <v>0</v>
      </c>
      <c r="CC325">
        <v>0</v>
      </c>
      <c r="CD325">
        <v>0.83</v>
      </c>
      <c r="CE325">
        <v>3.01</v>
      </c>
      <c r="CF325">
        <v>74</v>
      </c>
      <c r="CG325">
        <v>0.581081081</v>
      </c>
      <c r="CH325">
        <v>60</v>
      </c>
      <c r="CI325">
        <v>68</v>
      </c>
      <c r="CJ325" t="s">
        <v>1003</v>
      </c>
      <c r="CK325" t="s">
        <v>1001</v>
      </c>
      <c r="CL325" t="s">
        <v>1005</v>
      </c>
      <c r="CM325" t="s">
        <v>1005</v>
      </c>
      <c r="CN325">
        <v>7</v>
      </c>
      <c r="CO325" t="s">
        <v>1021</v>
      </c>
      <c r="CP325" t="s">
        <v>1024</v>
      </c>
      <c r="CQ325" t="s">
        <v>999</v>
      </c>
      <c r="CR325" t="s">
        <v>993</v>
      </c>
      <c r="CS325" t="s">
        <v>993</v>
      </c>
      <c r="CT325" t="s">
        <v>993</v>
      </c>
      <c r="CU325" t="s">
        <v>993</v>
      </c>
      <c r="CV325" t="s">
        <v>993</v>
      </c>
      <c r="CW325" t="s">
        <v>993</v>
      </c>
      <c r="CX325" t="s">
        <v>1004</v>
      </c>
      <c r="CY325" t="s">
        <v>993</v>
      </c>
      <c r="CZ325" t="s">
        <v>1007</v>
      </c>
      <c r="DA325">
        <v>3587</v>
      </c>
      <c r="DB325">
        <v>931</v>
      </c>
      <c r="DC325">
        <v>1</v>
      </c>
      <c r="DD325" t="s">
        <v>1004</v>
      </c>
      <c r="DE325" s="47">
        <v>0</v>
      </c>
      <c r="DF325" s="47">
        <v>0.484848485</v>
      </c>
      <c r="DG325" s="47">
        <v>1</v>
      </c>
      <c r="DH325" t="s">
        <v>1129</v>
      </c>
    </row>
    <row r="326" spans="1:112" x14ac:dyDescent="0.25">
      <c r="A326" t="s">
        <v>250</v>
      </c>
      <c r="B326" t="s">
        <v>356</v>
      </c>
      <c r="C326" t="s">
        <v>355</v>
      </c>
      <c r="D326" t="s">
        <v>367</v>
      </c>
      <c r="E326" t="s">
        <v>366</v>
      </c>
      <c r="F326" s="42" t="s">
        <v>1102</v>
      </c>
      <c r="G326" t="s">
        <v>365</v>
      </c>
      <c r="H326" t="s">
        <v>364</v>
      </c>
      <c r="I326" t="s">
        <v>363</v>
      </c>
      <c r="J326" t="s">
        <v>349</v>
      </c>
      <c r="K326" t="s">
        <v>361</v>
      </c>
      <c r="L326">
        <v>0</v>
      </c>
      <c r="M326">
        <v>0</v>
      </c>
      <c r="N326">
        <v>1</v>
      </c>
      <c r="O326">
        <v>1</v>
      </c>
      <c r="P326">
        <v>2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1</v>
      </c>
      <c r="Z326">
        <v>0</v>
      </c>
      <c r="AA326">
        <v>-2</v>
      </c>
      <c r="AB326">
        <v>0</v>
      </c>
      <c r="AC326">
        <v>-1</v>
      </c>
      <c r="AD326">
        <v>-1</v>
      </c>
      <c r="AE326">
        <v>0</v>
      </c>
      <c r="AF326">
        <v>0</v>
      </c>
      <c r="AG326">
        <v>2</v>
      </c>
      <c r="AH326">
        <v>1</v>
      </c>
      <c r="AI326">
        <v>0</v>
      </c>
      <c r="AJ326">
        <v>1</v>
      </c>
      <c r="AK326">
        <v>0</v>
      </c>
      <c r="AL326">
        <v>0</v>
      </c>
      <c r="AM326">
        <v>1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-1</v>
      </c>
      <c r="AU326">
        <v>1</v>
      </c>
      <c r="AV326">
        <v>1</v>
      </c>
      <c r="AW326">
        <v>1</v>
      </c>
      <c r="AX326">
        <v>0</v>
      </c>
      <c r="AY326">
        <v>1</v>
      </c>
      <c r="AZ326">
        <v>0</v>
      </c>
      <c r="BA326" t="s">
        <v>343</v>
      </c>
      <c r="BB326" t="s">
        <v>399</v>
      </c>
      <c r="BC326" t="s">
        <v>343</v>
      </c>
      <c r="BD326" t="s">
        <v>343</v>
      </c>
      <c r="BE326" t="s">
        <v>343</v>
      </c>
      <c r="BF326" t="s">
        <v>343</v>
      </c>
      <c r="BG326" t="s">
        <v>343</v>
      </c>
      <c r="BH326" t="s">
        <v>343</v>
      </c>
      <c r="BI326" t="s">
        <v>343</v>
      </c>
      <c r="BJ326" t="s">
        <v>343</v>
      </c>
      <c r="BK326" t="s">
        <v>343</v>
      </c>
      <c r="BL326" t="s">
        <v>343</v>
      </c>
      <c r="BM326" t="s">
        <v>343</v>
      </c>
      <c r="BN326" t="s">
        <v>343</v>
      </c>
      <c r="BO326" t="s">
        <v>343</v>
      </c>
      <c r="BP326" t="s">
        <v>343</v>
      </c>
      <c r="BQ326" t="s">
        <v>343</v>
      </c>
      <c r="BR326" t="s">
        <v>343</v>
      </c>
      <c r="BS326" t="s">
        <v>343</v>
      </c>
      <c r="BT326" t="s">
        <v>398</v>
      </c>
      <c r="BU326">
        <v>14.322800000000001</v>
      </c>
      <c r="BV326">
        <v>0.33053314299999997</v>
      </c>
      <c r="BW326">
        <v>-0.41260640199999998</v>
      </c>
      <c r="BX326">
        <v>0</v>
      </c>
      <c r="BY326">
        <v>0</v>
      </c>
      <c r="BZ326">
        <v>90</v>
      </c>
      <c r="CA326">
        <v>3</v>
      </c>
      <c r="CB326">
        <v>1</v>
      </c>
      <c r="CC326">
        <v>4</v>
      </c>
      <c r="CD326">
        <v>0.17</v>
      </c>
      <c r="CE326">
        <v>2.48</v>
      </c>
      <c r="CF326">
        <v>370</v>
      </c>
      <c r="CG326">
        <v>0.70540540500000004</v>
      </c>
      <c r="CH326">
        <v>53</v>
      </c>
      <c r="CI326">
        <v>54</v>
      </c>
      <c r="CJ326" t="s">
        <v>1003</v>
      </c>
      <c r="CK326" t="s">
        <v>1021</v>
      </c>
      <c r="CL326" t="s">
        <v>1026</v>
      </c>
      <c r="CM326" t="s">
        <v>1027</v>
      </c>
      <c r="CN326" t="s">
        <v>1026</v>
      </c>
      <c r="CO326" t="s">
        <v>1026</v>
      </c>
      <c r="CP326" t="s">
        <v>1025</v>
      </c>
      <c r="CQ326" t="s">
        <v>1025</v>
      </c>
      <c r="CR326" t="s">
        <v>993</v>
      </c>
      <c r="CS326" t="s">
        <v>993</v>
      </c>
      <c r="CT326" t="s">
        <v>993</v>
      </c>
      <c r="CU326" t="s">
        <v>993</v>
      </c>
      <c r="CV326" t="s">
        <v>993</v>
      </c>
      <c r="CW326" t="s">
        <v>993</v>
      </c>
      <c r="CX326" t="s">
        <v>1004</v>
      </c>
      <c r="CY326" t="s">
        <v>993</v>
      </c>
      <c r="CZ326" t="s">
        <v>992</v>
      </c>
      <c r="DA326">
        <v>2577</v>
      </c>
      <c r="DB326">
        <v>2515</v>
      </c>
      <c r="DC326">
        <v>0</v>
      </c>
      <c r="DD326" t="s">
        <v>1004</v>
      </c>
      <c r="DE326" s="47">
        <v>4.1666666999999998E-2</v>
      </c>
      <c r="DF326" s="47">
        <v>0.58333333300000001</v>
      </c>
      <c r="DG326" s="47">
        <v>0.984375</v>
      </c>
      <c r="DH326" t="s">
        <v>1126</v>
      </c>
    </row>
    <row r="327" spans="1:112" x14ac:dyDescent="0.25">
      <c r="A327" t="s">
        <v>397</v>
      </c>
      <c r="B327" t="s">
        <v>356</v>
      </c>
      <c r="C327" t="s">
        <v>374</v>
      </c>
      <c r="D327" t="s">
        <v>367</v>
      </c>
      <c r="E327" t="s">
        <v>381</v>
      </c>
      <c r="F327" s="42" t="s">
        <v>1101</v>
      </c>
      <c r="G327" t="s">
        <v>365</v>
      </c>
      <c r="H327" t="s">
        <v>364</v>
      </c>
      <c r="I327" t="s">
        <v>363</v>
      </c>
      <c r="J327" t="s">
        <v>362</v>
      </c>
      <c r="K327" t="s">
        <v>373</v>
      </c>
      <c r="L327">
        <v>1</v>
      </c>
      <c r="M327">
        <v>0</v>
      </c>
      <c r="N327">
        <v>1</v>
      </c>
      <c r="O327">
        <v>1</v>
      </c>
      <c r="P327">
        <v>1</v>
      </c>
      <c r="Q327">
        <v>0</v>
      </c>
      <c r="R327">
        <v>-1</v>
      </c>
      <c r="S327">
        <v>-1</v>
      </c>
      <c r="T327">
        <v>1</v>
      </c>
      <c r="U327">
        <v>1</v>
      </c>
      <c r="V327">
        <v>-1</v>
      </c>
      <c r="W327">
        <v>0</v>
      </c>
      <c r="X327">
        <v>-1</v>
      </c>
      <c r="Y327">
        <v>-1</v>
      </c>
      <c r="Z327">
        <v>1</v>
      </c>
      <c r="AA327">
        <v>0</v>
      </c>
      <c r="AB327">
        <v>-1</v>
      </c>
      <c r="AC327">
        <v>-1</v>
      </c>
      <c r="AD327">
        <v>-1</v>
      </c>
      <c r="AE327">
        <v>-1</v>
      </c>
      <c r="AF327">
        <v>1</v>
      </c>
      <c r="AG327">
        <v>-1</v>
      </c>
      <c r="AH327">
        <v>0</v>
      </c>
      <c r="AI327">
        <v>1</v>
      </c>
      <c r="AJ327">
        <v>-1</v>
      </c>
      <c r="AK327">
        <v>1</v>
      </c>
      <c r="AL327">
        <v>1</v>
      </c>
      <c r="AM327">
        <v>-1</v>
      </c>
      <c r="AN327">
        <v>0</v>
      </c>
      <c r="AO327">
        <v>1</v>
      </c>
      <c r="AP327">
        <v>1</v>
      </c>
      <c r="AQ327">
        <v>0</v>
      </c>
      <c r="AR327">
        <v>2</v>
      </c>
      <c r="AS327">
        <v>1</v>
      </c>
      <c r="AT327">
        <v>0</v>
      </c>
      <c r="AU327">
        <v>0</v>
      </c>
      <c r="AV327">
        <v>-1</v>
      </c>
      <c r="AW327">
        <v>1</v>
      </c>
      <c r="AX327">
        <v>-1</v>
      </c>
      <c r="AY327">
        <v>0</v>
      </c>
      <c r="AZ327">
        <v>0</v>
      </c>
      <c r="BA327" t="s">
        <v>396</v>
      </c>
      <c r="BB327" t="s">
        <v>343</v>
      </c>
      <c r="BC327" t="s">
        <v>343</v>
      </c>
      <c r="BD327" t="s">
        <v>343</v>
      </c>
      <c r="BE327" t="s">
        <v>343</v>
      </c>
      <c r="BF327" t="s">
        <v>395</v>
      </c>
      <c r="BG327" t="s">
        <v>343</v>
      </c>
      <c r="BH327" t="s">
        <v>343</v>
      </c>
      <c r="BI327" t="s">
        <v>343</v>
      </c>
      <c r="BJ327" t="s">
        <v>343</v>
      </c>
      <c r="BK327" t="s">
        <v>343</v>
      </c>
      <c r="BL327" t="s">
        <v>343</v>
      </c>
      <c r="BM327" t="s">
        <v>343</v>
      </c>
      <c r="BN327" t="s">
        <v>343</v>
      </c>
      <c r="BO327" t="s">
        <v>343</v>
      </c>
      <c r="BP327" t="s">
        <v>343</v>
      </c>
      <c r="BQ327" t="s">
        <v>394</v>
      </c>
      <c r="BR327" t="s">
        <v>343</v>
      </c>
      <c r="BS327" t="s">
        <v>393</v>
      </c>
      <c r="BT327" t="s">
        <v>392</v>
      </c>
      <c r="BU327">
        <v>21.2058</v>
      </c>
      <c r="BV327">
        <v>0</v>
      </c>
      <c r="BW327">
        <v>0.86614232899999999</v>
      </c>
      <c r="BX327">
        <v>0</v>
      </c>
      <c r="BY327">
        <v>5</v>
      </c>
      <c r="BZ327">
        <v>75</v>
      </c>
      <c r="CA327">
        <v>3</v>
      </c>
      <c r="CB327">
        <v>1</v>
      </c>
      <c r="CC327">
        <v>4</v>
      </c>
      <c r="CD327">
        <v>0.54</v>
      </c>
      <c r="CE327">
        <v>3.09</v>
      </c>
      <c r="CF327">
        <v>4770</v>
      </c>
      <c r="CG327">
        <v>0.92159329099999998</v>
      </c>
      <c r="CH327">
        <v>45</v>
      </c>
      <c r="CI327">
        <v>45</v>
      </c>
      <c r="CJ327" t="s">
        <v>1003</v>
      </c>
      <c r="CK327" t="s">
        <v>1021</v>
      </c>
      <c r="CL327" t="s">
        <v>1026</v>
      </c>
      <c r="CM327" t="s">
        <v>1027</v>
      </c>
      <c r="CN327" t="s">
        <v>1026</v>
      </c>
      <c r="CO327" t="s">
        <v>1026</v>
      </c>
      <c r="CP327" t="s">
        <v>1025</v>
      </c>
      <c r="CQ327" t="s">
        <v>1025</v>
      </c>
      <c r="CR327" t="s">
        <v>993</v>
      </c>
      <c r="CS327" t="s">
        <v>993</v>
      </c>
      <c r="CT327" t="s">
        <v>993</v>
      </c>
      <c r="CU327" t="s">
        <v>993</v>
      </c>
      <c r="CV327" t="s">
        <v>993</v>
      </c>
      <c r="CW327" t="s">
        <v>993</v>
      </c>
      <c r="CX327" t="s">
        <v>1015</v>
      </c>
      <c r="CY327" t="s">
        <v>993</v>
      </c>
      <c r="CZ327" t="s">
        <v>1007</v>
      </c>
      <c r="DA327">
        <v>307</v>
      </c>
      <c r="DB327">
        <v>257</v>
      </c>
      <c r="DC327">
        <v>1</v>
      </c>
      <c r="DD327" t="s">
        <v>1015</v>
      </c>
      <c r="DE327" s="47">
        <v>3.7519746999999999E-2</v>
      </c>
      <c r="DF327" s="47">
        <v>0.86374407600000003</v>
      </c>
      <c r="DG327" s="47">
        <v>0.99726402199999997</v>
      </c>
      <c r="DH327" t="s">
        <v>1126</v>
      </c>
    </row>
    <row r="328" spans="1:112" x14ac:dyDescent="0.25">
      <c r="A328" t="s">
        <v>391</v>
      </c>
      <c r="B328" t="s">
        <v>356</v>
      </c>
      <c r="C328" t="s">
        <v>388</v>
      </c>
      <c r="D328" t="s">
        <v>367</v>
      </c>
      <c r="E328" t="s">
        <v>366</v>
      </c>
      <c r="F328" s="42" t="s">
        <v>1101</v>
      </c>
      <c r="G328" t="s">
        <v>365</v>
      </c>
      <c r="H328" t="s">
        <v>351</v>
      </c>
      <c r="I328" t="s">
        <v>358</v>
      </c>
      <c r="J328" t="s">
        <v>349</v>
      </c>
      <c r="K328" t="s">
        <v>377</v>
      </c>
      <c r="L328">
        <v>0</v>
      </c>
      <c r="M328">
        <v>0</v>
      </c>
      <c r="N328">
        <v>1</v>
      </c>
      <c r="O328">
        <v>1</v>
      </c>
      <c r="P328">
        <v>-1</v>
      </c>
      <c r="Q328">
        <v>0</v>
      </c>
      <c r="R328">
        <v>0</v>
      </c>
      <c r="S328">
        <v>0</v>
      </c>
      <c r="T328">
        <v>1</v>
      </c>
      <c r="U328">
        <v>-1</v>
      </c>
      <c r="V328">
        <v>1</v>
      </c>
      <c r="W328">
        <v>1</v>
      </c>
      <c r="X328">
        <v>-1</v>
      </c>
      <c r="Y328">
        <v>1</v>
      </c>
      <c r="Z328">
        <v>1</v>
      </c>
      <c r="AA328">
        <v>0</v>
      </c>
      <c r="AB328">
        <v>-1</v>
      </c>
      <c r="AC328">
        <v>-1</v>
      </c>
      <c r="AD328">
        <v>0</v>
      </c>
      <c r="AE328">
        <v>1</v>
      </c>
      <c r="AF328">
        <v>-1</v>
      </c>
      <c r="AG328">
        <v>1</v>
      </c>
      <c r="AH328">
        <v>0</v>
      </c>
      <c r="AI328">
        <v>1</v>
      </c>
      <c r="AJ328">
        <v>-1</v>
      </c>
      <c r="AK328">
        <v>-1</v>
      </c>
      <c r="AL328">
        <v>-1</v>
      </c>
      <c r="AM328">
        <v>-1</v>
      </c>
      <c r="AN328">
        <v>1</v>
      </c>
      <c r="AO328">
        <v>-1</v>
      </c>
      <c r="AP328">
        <v>-1</v>
      </c>
      <c r="AQ328">
        <v>-1</v>
      </c>
      <c r="AR328">
        <v>1</v>
      </c>
      <c r="AS328">
        <v>1</v>
      </c>
      <c r="AT328">
        <v>0</v>
      </c>
      <c r="AU328">
        <v>-1</v>
      </c>
      <c r="AV328">
        <v>-1</v>
      </c>
      <c r="AW328">
        <v>1</v>
      </c>
      <c r="AX328">
        <v>0</v>
      </c>
      <c r="AY328">
        <v>1</v>
      </c>
      <c r="AZ328">
        <v>-1</v>
      </c>
      <c r="BA328" t="s">
        <v>343</v>
      </c>
      <c r="BB328" t="s">
        <v>343</v>
      </c>
      <c r="BC328" t="s">
        <v>385</v>
      </c>
      <c r="BD328" t="s">
        <v>343</v>
      </c>
      <c r="BE328" t="s">
        <v>343</v>
      </c>
      <c r="BF328" t="s">
        <v>343</v>
      </c>
      <c r="BG328" t="s">
        <v>343</v>
      </c>
      <c r="BH328" t="s">
        <v>343</v>
      </c>
      <c r="BI328" t="s">
        <v>343</v>
      </c>
      <c r="BJ328" t="s">
        <v>343</v>
      </c>
      <c r="BK328" t="s">
        <v>343</v>
      </c>
      <c r="BL328" t="s">
        <v>343</v>
      </c>
      <c r="BM328" t="s">
        <v>343</v>
      </c>
      <c r="BN328" t="s">
        <v>343</v>
      </c>
      <c r="BO328" t="s">
        <v>390</v>
      </c>
      <c r="BP328" t="s">
        <v>343</v>
      </c>
      <c r="BQ328" t="s">
        <v>343</v>
      </c>
      <c r="BR328" t="s">
        <v>389</v>
      </c>
      <c r="BS328" t="s">
        <v>343</v>
      </c>
      <c r="BT328" t="s">
        <v>176</v>
      </c>
      <c r="BU328">
        <v>39.677599999999998</v>
      </c>
      <c r="BV328">
        <v>0.17566764500000001</v>
      </c>
      <c r="BW328">
        <v>-0.94547188999999998</v>
      </c>
      <c r="BX328">
        <v>0</v>
      </c>
      <c r="BY328">
        <v>0</v>
      </c>
      <c r="BZ328">
        <v>95</v>
      </c>
      <c r="CA328">
        <v>3</v>
      </c>
      <c r="CB328">
        <v>1</v>
      </c>
      <c r="CC328">
        <v>4</v>
      </c>
      <c r="CD328">
        <v>0.74</v>
      </c>
      <c r="CE328">
        <v>2.0299999999999998</v>
      </c>
      <c r="CF328">
        <v>505</v>
      </c>
      <c r="CG328">
        <v>0.86336633699999998</v>
      </c>
      <c r="CH328">
        <v>38</v>
      </c>
      <c r="CI328">
        <v>43</v>
      </c>
      <c r="CJ328" t="s">
        <v>1003</v>
      </c>
      <c r="CK328" t="s">
        <v>1001</v>
      </c>
      <c r="CL328" t="s">
        <v>1014</v>
      </c>
      <c r="CM328" t="s">
        <v>1014</v>
      </c>
      <c r="CN328">
        <v>5.2</v>
      </c>
      <c r="CO328" t="s">
        <v>1021</v>
      </c>
      <c r="CP328" t="s">
        <v>1024</v>
      </c>
      <c r="CQ328" t="s">
        <v>999</v>
      </c>
      <c r="CR328" t="s">
        <v>1018</v>
      </c>
      <c r="CS328" t="s">
        <v>1017</v>
      </c>
      <c r="CT328" t="s">
        <v>997</v>
      </c>
      <c r="CU328" t="s">
        <v>997</v>
      </c>
      <c r="CV328" t="s">
        <v>1016</v>
      </c>
      <c r="CW328" t="s">
        <v>1008</v>
      </c>
      <c r="CX328" t="s">
        <v>1004</v>
      </c>
      <c r="CY328" t="s">
        <v>993</v>
      </c>
      <c r="CZ328" t="s">
        <v>1007</v>
      </c>
      <c r="DA328">
        <v>1959</v>
      </c>
      <c r="DB328">
        <v>482</v>
      </c>
      <c r="DC328">
        <v>1</v>
      </c>
      <c r="DD328" t="s">
        <v>1004</v>
      </c>
      <c r="DE328" s="47">
        <v>0.13888888899999999</v>
      </c>
      <c r="DF328" s="47">
        <v>0.69047619000000005</v>
      </c>
      <c r="DG328" s="47">
        <v>0.97752808999999996</v>
      </c>
      <c r="DH328" t="s">
        <v>1129</v>
      </c>
    </row>
    <row r="329" spans="1:112" x14ac:dyDescent="0.25">
      <c r="A329" t="s">
        <v>274</v>
      </c>
      <c r="B329" t="s">
        <v>356</v>
      </c>
      <c r="C329" t="s">
        <v>388</v>
      </c>
      <c r="D329" t="s">
        <v>367</v>
      </c>
      <c r="E329" t="s">
        <v>366</v>
      </c>
      <c r="F329" s="42" t="s">
        <v>1101</v>
      </c>
      <c r="G329" t="s">
        <v>352</v>
      </c>
      <c r="H329" t="s">
        <v>351</v>
      </c>
      <c r="I329" t="s">
        <v>387</v>
      </c>
      <c r="J329" t="s">
        <v>362</v>
      </c>
      <c r="K329" t="s">
        <v>386</v>
      </c>
      <c r="L329">
        <v>1</v>
      </c>
      <c r="M329">
        <v>1</v>
      </c>
      <c r="N329">
        <v>1</v>
      </c>
      <c r="O329">
        <v>0</v>
      </c>
      <c r="P329">
        <v>1</v>
      </c>
      <c r="Q329">
        <v>1</v>
      </c>
      <c r="R329">
        <v>1</v>
      </c>
      <c r="S329">
        <v>1</v>
      </c>
      <c r="T329">
        <v>0</v>
      </c>
      <c r="U329">
        <v>1</v>
      </c>
      <c r="V329">
        <v>1</v>
      </c>
      <c r="W329">
        <v>1</v>
      </c>
      <c r="X329">
        <v>-1</v>
      </c>
      <c r="Y329">
        <v>1</v>
      </c>
      <c r="Z329">
        <v>0</v>
      </c>
      <c r="AA329">
        <v>-1</v>
      </c>
      <c r="AB329">
        <v>0</v>
      </c>
      <c r="AC329">
        <v>-1</v>
      </c>
      <c r="AD329">
        <v>-1</v>
      </c>
      <c r="AE329">
        <v>0</v>
      </c>
      <c r="AF329">
        <v>0</v>
      </c>
      <c r="AG329">
        <v>0</v>
      </c>
      <c r="AH329">
        <v>-1</v>
      </c>
      <c r="AI329">
        <v>1</v>
      </c>
      <c r="AJ329">
        <v>-1</v>
      </c>
      <c r="AK329">
        <v>0</v>
      </c>
      <c r="AL329">
        <v>1</v>
      </c>
      <c r="AM329">
        <v>-1</v>
      </c>
      <c r="AN329">
        <v>-1</v>
      </c>
      <c r="AO329">
        <v>1</v>
      </c>
      <c r="AP329">
        <v>1</v>
      </c>
      <c r="AQ329">
        <v>-1</v>
      </c>
      <c r="AR329">
        <v>0</v>
      </c>
      <c r="AS329">
        <v>-1</v>
      </c>
      <c r="AT329">
        <v>-1</v>
      </c>
      <c r="AU329">
        <v>-1</v>
      </c>
      <c r="AV329">
        <v>-1</v>
      </c>
      <c r="AW329">
        <v>1</v>
      </c>
      <c r="AX329">
        <v>1</v>
      </c>
      <c r="AY329">
        <v>1</v>
      </c>
      <c r="AZ329">
        <v>-1</v>
      </c>
      <c r="BA329" t="s">
        <v>343</v>
      </c>
      <c r="BB329" t="s">
        <v>343</v>
      </c>
      <c r="BC329" t="s">
        <v>385</v>
      </c>
      <c r="BD329" t="s">
        <v>343</v>
      </c>
      <c r="BE329" t="s">
        <v>343</v>
      </c>
      <c r="BF329" t="s">
        <v>343</v>
      </c>
      <c r="BG329" t="s">
        <v>345</v>
      </c>
      <c r="BH329" t="s">
        <v>343</v>
      </c>
      <c r="BI329" t="s">
        <v>343</v>
      </c>
      <c r="BJ329" t="s">
        <v>343</v>
      </c>
      <c r="BK329" t="s">
        <v>343</v>
      </c>
      <c r="BL329" t="s">
        <v>343</v>
      </c>
      <c r="BM329" t="s">
        <v>343</v>
      </c>
      <c r="BN329" t="s">
        <v>343</v>
      </c>
      <c r="BO329" t="s">
        <v>343</v>
      </c>
      <c r="BP329" t="s">
        <v>343</v>
      </c>
      <c r="BQ329" t="s">
        <v>343</v>
      </c>
      <c r="BR329" t="s">
        <v>343</v>
      </c>
      <c r="BS329" t="s">
        <v>343</v>
      </c>
      <c r="BT329" t="s">
        <v>176</v>
      </c>
      <c r="BU329">
        <v>1.2601</v>
      </c>
      <c r="BV329">
        <v>-1.177169755</v>
      </c>
      <c r="BW329">
        <v>-1.497529691</v>
      </c>
      <c r="BX329">
        <v>1</v>
      </c>
      <c r="BY329">
        <v>1</v>
      </c>
      <c r="BZ329">
        <v>95</v>
      </c>
      <c r="CA329">
        <v>0</v>
      </c>
      <c r="CB329">
        <v>0</v>
      </c>
      <c r="CC329">
        <v>0</v>
      </c>
      <c r="CD329">
        <v>1</v>
      </c>
      <c r="CE329">
        <v>1.86</v>
      </c>
      <c r="CF329">
        <v>432</v>
      </c>
      <c r="CG329">
        <v>0.84953703700000005</v>
      </c>
      <c r="CH329">
        <v>83</v>
      </c>
      <c r="CI329">
        <v>87</v>
      </c>
      <c r="CJ329" t="s">
        <v>1006</v>
      </c>
      <c r="CK329" t="s">
        <v>1001</v>
      </c>
      <c r="CL329" t="s">
        <v>1005</v>
      </c>
      <c r="CM329" t="s">
        <v>1005</v>
      </c>
      <c r="CN329">
        <v>9.8000000000000007</v>
      </c>
      <c r="CO329" t="s">
        <v>1021</v>
      </c>
      <c r="CP329" t="s">
        <v>1024</v>
      </c>
      <c r="CQ329" t="s">
        <v>999</v>
      </c>
      <c r="CR329" t="s">
        <v>998</v>
      </c>
      <c r="CS329" t="s">
        <v>998</v>
      </c>
      <c r="CT329" t="s">
        <v>997</v>
      </c>
      <c r="CU329" t="s">
        <v>997</v>
      </c>
      <c r="CV329" t="s">
        <v>1023</v>
      </c>
      <c r="CW329" t="s">
        <v>995</v>
      </c>
      <c r="CX329" t="s">
        <v>1004</v>
      </c>
      <c r="CY329" t="s">
        <v>993</v>
      </c>
      <c r="CZ329" t="s">
        <v>1007</v>
      </c>
      <c r="DA329">
        <v>1909</v>
      </c>
      <c r="DB329">
        <v>451</v>
      </c>
      <c r="DC329">
        <v>1</v>
      </c>
      <c r="DD329" t="s">
        <v>1004</v>
      </c>
      <c r="DE329" s="47">
        <v>3.5087719000000003E-2</v>
      </c>
      <c r="DF329" s="47">
        <v>0.78508771899999996</v>
      </c>
      <c r="DG329" s="47">
        <v>0.978142077</v>
      </c>
      <c r="DH329" t="s">
        <v>1129</v>
      </c>
    </row>
    <row r="330" spans="1:112" x14ac:dyDescent="0.25">
      <c r="A330" t="s">
        <v>384</v>
      </c>
      <c r="B330" t="s">
        <v>356</v>
      </c>
      <c r="C330" t="s">
        <v>374</v>
      </c>
      <c r="D330" t="s">
        <v>354</v>
      </c>
      <c r="E330" t="s">
        <v>353</v>
      </c>
      <c r="F330" s="42" t="s">
        <v>1101</v>
      </c>
      <c r="G330" t="s">
        <v>176</v>
      </c>
      <c r="H330" t="s">
        <v>364</v>
      </c>
      <c r="I330" t="s">
        <v>176</v>
      </c>
      <c r="J330" t="s">
        <v>349</v>
      </c>
      <c r="K330" t="s">
        <v>373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-1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1</v>
      </c>
      <c r="AX330">
        <v>0</v>
      </c>
      <c r="AY330">
        <v>1</v>
      </c>
      <c r="AZ330">
        <v>0</v>
      </c>
      <c r="BA330" t="s">
        <v>343</v>
      </c>
      <c r="BB330" t="s">
        <v>343</v>
      </c>
      <c r="BC330" t="s">
        <v>343</v>
      </c>
      <c r="BD330" t="s">
        <v>343</v>
      </c>
      <c r="BE330" t="s">
        <v>343</v>
      </c>
      <c r="BF330" t="s">
        <v>383</v>
      </c>
      <c r="BG330" t="s">
        <v>343</v>
      </c>
      <c r="BH330" t="s">
        <v>343</v>
      </c>
      <c r="BI330" t="s">
        <v>343</v>
      </c>
      <c r="BJ330" t="s">
        <v>343</v>
      </c>
      <c r="BK330" t="s">
        <v>343</v>
      </c>
      <c r="BL330" t="s">
        <v>343</v>
      </c>
      <c r="BM330" t="s">
        <v>343</v>
      </c>
      <c r="BN330" t="s">
        <v>343</v>
      </c>
      <c r="BO330" t="s">
        <v>343</v>
      </c>
      <c r="BP330" t="s">
        <v>343</v>
      </c>
      <c r="BQ330" t="s">
        <v>343</v>
      </c>
      <c r="BR330" t="s">
        <v>343</v>
      </c>
      <c r="BS330" t="s">
        <v>343</v>
      </c>
      <c r="BT330" t="s">
        <v>176</v>
      </c>
      <c r="BU330" t="s">
        <v>176</v>
      </c>
      <c r="BV330">
        <v>-0.114442576</v>
      </c>
      <c r="BW330">
        <v>-7.4989138999999996E-2</v>
      </c>
      <c r="BX330">
        <v>3</v>
      </c>
      <c r="BY330">
        <v>50</v>
      </c>
      <c r="BZ330">
        <v>50</v>
      </c>
      <c r="CA330">
        <v>0</v>
      </c>
      <c r="CB330">
        <v>0</v>
      </c>
      <c r="CC330">
        <v>0</v>
      </c>
      <c r="CD330">
        <v>0.37</v>
      </c>
      <c r="CE330">
        <v>2.13</v>
      </c>
      <c r="CF330">
        <v>925</v>
      </c>
      <c r="CG330">
        <v>0.89837837799999998</v>
      </c>
      <c r="CH330">
        <v>70</v>
      </c>
      <c r="CI330">
        <v>70</v>
      </c>
      <c r="CJ330" t="s">
        <v>1003</v>
      </c>
      <c r="CK330" t="s">
        <v>1001</v>
      </c>
      <c r="CL330" t="s">
        <v>1014</v>
      </c>
      <c r="CM330" t="s">
        <v>1014</v>
      </c>
      <c r="CN330">
        <v>5</v>
      </c>
      <c r="CO330" t="s">
        <v>1001</v>
      </c>
      <c r="CP330" t="s">
        <v>1000</v>
      </c>
      <c r="CQ330" t="s">
        <v>999</v>
      </c>
      <c r="CR330" t="s">
        <v>1022</v>
      </c>
      <c r="CS330" t="s">
        <v>1022</v>
      </c>
      <c r="CT330" t="s">
        <v>997</v>
      </c>
      <c r="CU330" t="s">
        <v>997</v>
      </c>
      <c r="CV330" t="s">
        <v>1009</v>
      </c>
      <c r="CW330" t="s">
        <v>1008</v>
      </c>
      <c r="CX330" t="s">
        <v>994</v>
      </c>
      <c r="CY330" t="s">
        <v>993</v>
      </c>
      <c r="CZ330" t="s">
        <v>1007</v>
      </c>
      <c r="DA330">
        <v>170</v>
      </c>
      <c r="DB330">
        <v>133</v>
      </c>
      <c r="DC330">
        <v>1</v>
      </c>
      <c r="DD330" t="s">
        <v>994</v>
      </c>
      <c r="DE330" s="47">
        <v>2.9787233999999999E-2</v>
      </c>
      <c r="DF330" s="47">
        <v>0.84893616999999999</v>
      </c>
      <c r="DG330" s="47">
        <v>0.99007444200000005</v>
      </c>
      <c r="DH330" t="s">
        <v>1129</v>
      </c>
    </row>
    <row r="331" spans="1:112" x14ac:dyDescent="0.25">
      <c r="A331" t="s">
        <v>382</v>
      </c>
      <c r="B331" t="s">
        <v>356</v>
      </c>
      <c r="C331" t="s">
        <v>368</v>
      </c>
      <c r="D331" t="s">
        <v>367</v>
      </c>
      <c r="E331" t="s">
        <v>381</v>
      </c>
      <c r="F331" s="42" t="s">
        <v>1101</v>
      </c>
      <c r="G331" t="s">
        <v>380</v>
      </c>
      <c r="H331" t="s">
        <v>379</v>
      </c>
      <c r="I331" t="s">
        <v>363</v>
      </c>
      <c r="J331" t="s">
        <v>378</v>
      </c>
      <c r="K331" t="s">
        <v>377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-1</v>
      </c>
      <c r="V331">
        <v>1</v>
      </c>
      <c r="W331">
        <v>1</v>
      </c>
      <c r="X331">
        <v>0</v>
      </c>
      <c r="Y331">
        <v>1</v>
      </c>
      <c r="Z331">
        <v>1</v>
      </c>
      <c r="AA331">
        <v>-1</v>
      </c>
      <c r="AB331">
        <v>-1</v>
      </c>
      <c r="AC331">
        <v>0</v>
      </c>
      <c r="AD331">
        <v>-1</v>
      </c>
      <c r="AE331">
        <v>1</v>
      </c>
      <c r="AF331">
        <v>0</v>
      </c>
      <c r="AG331">
        <v>0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1</v>
      </c>
      <c r="AO331">
        <v>-1</v>
      </c>
      <c r="AP331">
        <v>-1</v>
      </c>
      <c r="AQ331">
        <v>1</v>
      </c>
      <c r="AR331">
        <v>1</v>
      </c>
      <c r="AS331">
        <v>0</v>
      </c>
      <c r="AT331">
        <v>-1</v>
      </c>
      <c r="AU331">
        <v>-1</v>
      </c>
      <c r="AV331">
        <v>0</v>
      </c>
      <c r="AW331">
        <v>1</v>
      </c>
      <c r="AX331">
        <v>0</v>
      </c>
      <c r="AY331">
        <v>1</v>
      </c>
      <c r="AZ331">
        <v>1</v>
      </c>
      <c r="BA331" t="s">
        <v>343</v>
      </c>
      <c r="BB331" t="s">
        <v>343</v>
      </c>
      <c r="BC331" t="s">
        <v>343</v>
      </c>
      <c r="BD331" t="s">
        <v>343</v>
      </c>
      <c r="BE331" t="s">
        <v>343</v>
      </c>
      <c r="BF331" t="s">
        <v>343</v>
      </c>
      <c r="BG331" t="s">
        <v>343</v>
      </c>
      <c r="BH331" t="s">
        <v>376</v>
      </c>
      <c r="BI331" t="s">
        <v>343</v>
      </c>
      <c r="BJ331" t="s">
        <v>343</v>
      </c>
      <c r="BK331" t="s">
        <v>375</v>
      </c>
      <c r="BL331" t="s">
        <v>343</v>
      </c>
      <c r="BM331" t="s">
        <v>343</v>
      </c>
      <c r="BN331" t="s">
        <v>343</v>
      </c>
      <c r="BO331" t="s">
        <v>343</v>
      </c>
      <c r="BP331" t="s">
        <v>343</v>
      </c>
      <c r="BQ331" t="s">
        <v>343</v>
      </c>
      <c r="BR331" t="s">
        <v>343</v>
      </c>
      <c r="BS331" t="s">
        <v>343</v>
      </c>
      <c r="BT331" t="s">
        <v>176</v>
      </c>
      <c r="BU331">
        <v>4.7938999999999998</v>
      </c>
      <c r="BV331">
        <v>-9.7799302000000005E-2</v>
      </c>
      <c r="BW331">
        <v>0.78656523599999995</v>
      </c>
      <c r="BX331">
        <v>1</v>
      </c>
      <c r="BY331">
        <v>0</v>
      </c>
      <c r="BZ331">
        <v>95</v>
      </c>
      <c r="CA331">
        <v>1</v>
      </c>
      <c r="CB331">
        <v>1</v>
      </c>
      <c r="CC331">
        <v>2</v>
      </c>
      <c r="CD331">
        <v>0.48</v>
      </c>
      <c r="CE331">
        <v>3.24</v>
      </c>
      <c r="CF331">
        <v>410</v>
      </c>
      <c r="CG331">
        <v>0.89512195100000003</v>
      </c>
      <c r="CH331">
        <v>63</v>
      </c>
      <c r="CI331">
        <v>66</v>
      </c>
      <c r="CJ331" t="s">
        <v>1006</v>
      </c>
      <c r="CK331" t="s">
        <v>1001</v>
      </c>
      <c r="CL331" t="s">
        <v>1014</v>
      </c>
      <c r="CM331" t="s">
        <v>1014</v>
      </c>
      <c r="CN331">
        <v>2.2999999999999998</v>
      </c>
      <c r="CO331" t="s">
        <v>1021</v>
      </c>
      <c r="CP331" t="s">
        <v>1020</v>
      </c>
      <c r="CQ331" t="s">
        <v>1019</v>
      </c>
      <c r="CR331" t="s">
        <v>1018</v>
      </c>
      <c r="CS331" t="s">
        <v>1017</v>
      </c>
      <c r="CT331" t="s">
        <v>997</v>
      </c>
      <c r="CU331" t="s">
        <v>997</v>
      </c>
      <c r="CV331" t="s">
        <v>1016</v>
      </c>
      <c r="CW331" t="s">
        <v>1008</v>
      </c>
      <c r="CX331" t="s">
        <v>1015</v>
      </c>
      <c r="CY331" t="s">
        <v>993</v>
      </c>
      <c r="CZ331" t="s">
        <v>1007</v>
      </c>
      <c r="DA331">
        <v>988</v>
      </c>
      <c r="DB331">
        <v>333</v>
      </c>
      <c r="DC331">
        <v>1</v>
      </c>
      <c r="DD331" t="s">
        <v>1015</v>
      </c>
      <c r="DE331" s="47">
        <v>9.3896714000000006E-2</v>
      </c>
      <c r="DF331" s="47">
        <v>0.77934272299999996</v>
      </c>
      <c r="DG331" s="47">
        <v>0.98809523799999999</v>
      </c>
      <c r="DH331" t="s">
        <v>1129</v>
      </c>
    </row>
    <row r="332" spans="1:112" x14ac:dyDescent="0.25">
      <c r="A332" t="s">
        <v>179</v>
      </c>
      <c r="B332" t="s">
        <v>356</v>
      </c>
      <c r="C332" t="s">
        <v>374</v>
      </c>
      <c r="D332" t="s">
        <v>354</v>
      </c>
      <c r="E332" t="s">
        <v>353</v>
      </c>
      <c r="F332" s="42" t="s">
        <v>1101</v>
      </c>
      <c r="G332" t="s">
        <v>365</v>
      </c>
      <c r="H332" t="s">
        <v>364</v>
      </c>
      <c r="I332" t="s">
        <v>363</v>
      </c>
      <c r="J332" t="s">
        <v>362</v>
      </c>
      <c r="K332" t="s">
        <v>373</v>
      </c>
      <c r="L332">
        <v>1</v>
      </c>
      <c r="M332">
        <v>0</v>
      </c>
      <c r="N332">
        <v>1</v>
      </c>
      <c r="O332">
        <v>1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1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1</v>
      </c>
      <c r="AG332">
        <v>0</v>
      </c>
      <c r="AH332">
        <v>1</v>
      </c>
      <c r="AI332">
        <v>1</v>
      </c>
      <c r="AJ332">
        <v>0</v>
      </c>
      <c r="AK332">
        <v>1</v>
      </c>
      <c r="AL332">
        <v>1</v>
      </c>
      <c r="AM332">
        <v>0</v>
      </c>
      <c r="AN332">
        <v>0</v>
      </c>
      <c r="AO332">
        <v>1</v>
      </c>
      <c r="AP332">
        <v>1</v>
      </c>
      <c r="AQ332">
        <v>0</v>
      </c>
      <c r="AR332">
        <v>0</v>
      </c>
      <c r="AS332">
        <v>1</v>
      </c>
      <c r="AT332">
        <v>0</v>
      </c>
      <c r="AU332">
        <v>0</v>
      </c>
      <c r="AV332">
        <v>0</v>
      </c>
      <c r="AW332">
        <v>1</v>
      </c>
      <c r="AX332">
        <v>0</v>
      </c>
      <c r="AY332">
        <v>1</v>
      </c>
      <c r="AZ332">
        <v>1</v>
      </c>
      <c r="BA332" t="s">
        <v>372</v>
      </c>
      <c r="BB332" t="s">
        <v>343</v>
      </c>
      <c r="BC332" t="s">
        <v>343</v>
      </c>
      <c r="BD332" t="s">
        <v>343</v>
      </c>
      <c r="BE332" t="s">
        <v>343</v>
      </c>
      <c r="BF332" t="s">
        <v>371</v>
      </c>
      <c r="BG332" t="s">
        <v>343</v>
      </c>
      <c r="BH332" t="s">
        <v>343</v>
      </c>
      <c r="BI332" t="s">
        <v>343</v>
      </c>
      <c r="BJ332" t="s">
        <v>343</v>
      </c>
      <c r="BK332" t="s">
        <v>343</v>
      </c>
      <c r="BL332" t="s">
        <v>343</v>
      </c>
      <c r="BM332" t="s">
        <v>343</v>
      </c>
      <c r="BN332" t="s">
        <v>343</v>
      </c>
      <c r="BO332" t="s">
        <v>343</v>
      </c>
      <c r="BP332" t="s">
        <v>370</v>
      </c>
      <c r="BQ332" t="s">
        <v>343</v>
      </c>
      <c r="BR332" t="s">
        <v>343</v>
      </c>
      <c r="BS332" t="s">
        <v>369</v>
      </c>
      <c r="BT332" t="s">
        <v>176</v>
      </c>
      <c r="BU332">
        <v>5.0659000000000001</v>
      </c>
      <c r="BV332">
        <v>0.99599124800000005</v>
      </c>
      <c r="BW332">
        <v>1.0420952050000001</v>
      </c>
      <c r="BX332">
        <v>0</v>
      </c>
      <c r="BY332">
        <v>0</v>
      </c>
      <c r="BZ332">
        <v>70</v>
      </c>
      <c r="CA332">
        <v>1</v>
      </c>
      <c r="CB332">
        <v>2</v>
      </c>
      <c r="CC332">
        <v>3</v>
      </c>
      <c r="CD332">
        <v>0.39</v>
      </c>
      <c r="CE332">
        <v>2.54</v>
      </c>
      <c r="CF332">
        <v>2315</v>
      </c>
      <c r="CG332">
        <v>0.92440604800000004</v>
      </c>
      <c r="CH332">
        <v>77</v>
      </c>
      <c r="CI332">
        <v>78</v>
      </c>
      <c r="CJ332" t="s">
        <v>1003</v>
      </c>
      <c r="CK332" t="s">
        <v>1001</v>
      </c>
      <c r="CL332" t="s">
        <v>1014</v>
      </c>
      <c r="CM332" t="s">
        <v>1014</v>
      </c>
      <c r="CN332">
        <v>1.1499999999999999</v>
      </c>
      <c r="CO332" t="s">
        <v>1001</v>
      </c>
      <c r="CP332" t="s">
        <v>1013</v>
      </c>
      <c r="CQ332" t="s">
        <v>1012</v>
      </c>
      <c r="CR332" t="s">
        <v>1011</v>
      </c>
      <c r="CS332" t="s">
        <v>1010</v>
      </c>
      <c r="CT332" t="s">
        <v>997</v>
      </c>
      <c r="CU332" t="s">
        <v>997</v>
      </c>
      <c r="CV332" t="s">
        <v>1009</v>
      </c>
      <c r="CW332" t="s">
        <v>1008</v>
      </c>
      <c r="CX332" t="s">
        <v>994</v>
      </c>
      <c r="CY332" t="s">
        <v>993</v>
      </c>
      <c r="CZ332" t="s">
        <v>1007</v>
      </c>
      <c r="DA332">
        <v>821</v>
      </c>
      <c r="DB332">
        <v>726</v>
      </c>
      <c r="DC332">
        <v>1</v>
      </c>
      <c r="DD332" t="s">
        <v>994</v>
      </c>
      <c r="DE332" s="47">
        <v>5.2757793999999997E-2</v>
      </c>
      <c r="DF332" s="47">
        <v>0.84412469999999995</v>
      </c>
      <c r="DG332" s="47">
        <v>0.99716713899999998</v>
      </c>
      <c r="DH332" t="s">
        <v>1129</v>
      </c>
    </row>
    <row r="333" spans="1:112" x14ac:dyDescent="0.25">
      <c r="A333" t="s">
        <v>226</v>
      </c>
      <c r="B333" t="s">
        <v>356</v>
      </c>
      <c r="C333" t="s">
        <v>368</v>
      </c>
      <c r="D333" t="s">
        <v>367</v>
      </c>
      <c r="E333" t="s">
        <v>366</v>
      </c>
      <c r="F333" s="42" t="s">
        <v>1102</v>
      </c>
      <c r="G333" t="s">
        <v>365</v>
      </c>
      <c r="H333" t="s">
        <v>364</v>
      </c>
      <c r="I333" t="s">
        <v>363</v>
      </c>
      <c r="J333" t="s">
        <v>362</v>
      </c>
      <c r="K333" t="s">
        <v>361</v>
      </c>
      <c r="L333">
        <v>0</v>
      </c>
      <c r="M333">
        <v>0</v>
      </c>
      <c r="N333">
        <v>1</v>
      </c>
      <c r="O333">
        <v>-1</v>
      </c>
      <c r="P333">
        <v>0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2</v>
      </c>
      <c r="W333">
        <v>2</v>
      </c>
      <c r="X333">
        <v>2</v>
      </c>
      <c r="Y333">
        <v>1</v>
      </c>
      <c r="Z333">
        <v>-1</v>
      </c>
      <c r="AA333">
        <v>-1</v>
      </c>
      <c r="AB333">
        <v>0</v>
      </c>
      <c r="AC333">
        <v>1</v>
      </c>
      <c r="AD333">
        <v>-1</v>
      </c>
      <c r="AE333">
        <v>-1</v>
      </c>
      <c r="AF333">
        <v>-1</v>
      </c>
      <c r="AG333">
        <v>0</v>
      </c>
      <c r="AH333">
        <v>1</v>
      </c>
      <c r="AI333">
        <v>1</v>
      </c>
      <c r="AJ333">
        <v>1</v>
      </c>
      <c r="AK333">
        <v>-1</v>
      </c>
      <c r="AL333">
        <v>0</v>
      </c>
      <c r="AM333">
        <v>0</v>
      </c>
      <c r="AN333">
        <v>1</v>
      </c>
      <c r="AO333">
        <v>1</v>
      </c>
      <c r="AP333">
        <v>1</v>
      </c>
      <c r="AQ333">
        <v>1</v>
      </c>
      <c r="AR333">
        <v>-1</v>
      </c>
      <c r="AS333">
        <v>0</v>
      </c>
      <c r="AT333">
        <v>-1</v>
      </c>
      <c r="AU333">
        <v>1</v>
      </c>
      <c r="AV333">
        <v>0</v>
      </c>
      <c r="AW333">
        <v>1</v>
      </c>
      <c r="AX333">
        <v>1</v>
      </c>
      <c r="AY333">
        <v>1</v>
      </c>
      <c r="AZ333">
        <v>0</v>
      </c>
      <c r="BA333" t="s">
        <v>343</v>
      </c>
      <c r="BB333" t="s">
        <v>343</v>
      </c>
      <c r="BC333" t="s">
        <v>343</v>
      </c>
      <c r="BD333" t="s">
        <v>343</v>
      </c>
      <c r="BE333" t="s">
        <v>343</v>
      </c>
      <c r="BF333" t="s">
        <v>343</v>
      </c>
      <c r="BG333" t="s">
        <v>343</v>
      </c>
      <c r="BH333" t="s">
        <v>343</v>
      </c>
      <c r="BI333" t="s">
        <v>343</v>
      </c>
      <c r="BJ333" t="s">
        <v>343</v>
      </c>
      <c r="BK333" t="s">
        <v>343</v>
      </c>
      <c r="BL333" t="s">
        <v>343</v>
      </c>
      <c r="BM333" t="s">
        <v>343</v>
      </c>
      <c r="BN333" t="s">
        <v>343</v>
      </c>
      <c r="BO333" t="s">
        <v>343</v>
      </c>
      <c r="BP333" t="s">
        <v>343</v>
      </c>
      <c r="BQ333" t="s">
        <v>343</v>
      </c>
      <c r="BR333" t="s">
        <v>343</v>
      </c>
      <c r="BS333" t="s">
        <v>343</v>
      </c>
      <c r="BT333" t="s">
        <v>176</v>
      </c>
      <c r="BU333">
        <v>0.29720000000000002</v>
      </c>
      <c r="BV333">
        <v>-0.80367990199999995</v>
      </c>
      <c r="BW333">
        <v>-0.69885909300000004</v>
      </c>
      <c r="BX333">
        <v>0</v>
      </c>
      <c r="BY333">
        <v>2</v>
      </c>
      <c r="BZ333">
        <v>95</v>
      </c>
      <c r="CA333">
        <v>1</v>
      </c>
      <c r="CB333">
        <v>1</v>
      </c>
      <c r="CC333">
        <v>2</v>
      </c>
      <c r="CD333">
        <v>0.78</v>
      </c>
      <c r="CE333">
        <v>3.18</v>
      </c>
      <c r="CF333">
        <v>70</v>
      </c>
      <c r="CG333">
        <v>0.52857142899999998</v>
      </c>
      <c r="CH333">
        <v>72</v>
      </c>
      <c r="CI333">
        <v>75</v>
      </c>
      <c r="CJ333" t="s">
        <v>1006</v>
      </c>
      <c r="CK333" t="s">
        <v>1001</v>
      </c>
      <c r="CL333" t="s">
        <v>1005</v>
      </c>
      <c r="CM333" t="s">
        <v>1005</v>
      </c>
      <c r="CN333">
        <v>12</v>
      </c>
      <c r="CO333" t="s">
        <v>1001</v>
      </c>
      <c r="CP333" t="s">
        <v>1000</v>
      </c>
      <c r="CQ333" t="s">
        <v>999</v>
      </c>
      <c r="CR333" t="s">
        <v>998</v>
      </c>
      <c r="CS333" t="s">
        <v>998</v>
      </c>
      <c r="CT333" t="s">
        <v>993</v>
      </c>
      <c r="CU333" t="s">
        <v>993</v>
      </c>
      <c r="CV333" t="s">
        <v>996</v>
      </c>
      <c r="CW333" t="s">
        <v>995</v>
      </c>
      <c r="CX333" t="s">
        <v>1004</v>
      </c>
      <c r="CY333" t="s">
        <v>993</v>
      </c>
      <c r="CZ333" t="s">
        <v>992</v>
      </c>
      <c r="DA333">
        <v>1204</v>
      </c>
      <c r="DB333">
        <v>447</v>
      </c>
      <c r="DC333">
        <v>0</v>
      </c>
      <c r="DD333" t="s">
        <v>1004</v>
      </c>
      <c r="DE333" s="47">
        <v>0</v>
      </c>
      <c r="DF333" s="47">
        <v>0.29411764699999998</v>
      </c>
      <c r="DG333" s="47">
        <v>0.71428571399999996</v>
      </c>
      <c r="DH333" t="s">
        <v>1129</v>
      </c>
    </row>
    <row r="334" spans="1:112" x14ac:dyDescent="0.25">
      <c r="A334" t="s">
        <v>360</v>
      </c>
      <c r="B334" t="s">
        <v>356</v>
      </c>
      <c r="C334" t="s">
        <v>176</v>
      </c>
      <c r="D334" t="s">
        <v>354</v>
      </c>
      <c r="E334" t="s">
        <v>176</v>
      </c>
      <c r="F334" s="42" t="s">
        <v>176</v>
      </c>
      <c r="G334" t="s">
        <v>352</v>
      </c>
      <c r="H334" t="s">
        <v>359</v>
      </c>
      <c r="I334" t="s">
        <v>358</v>
      </c>
      <c r="J334" t="s">
        <v>176</v>
      </c>
      <c r="K334" t="s">
        <v>176</v>
      </c>
      <c r="L334">
        <v>0</v>
      </c>
      <c r="M334">
        <v>0</v>
      </c>
      <c r="N334">
        <v>0</v>
      </c>
      <c r="O334">
        <v>-1</v>
      </c>
      <c r="P334">
        <v>-1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-1</v>
      </c>
      <c r="W334">
        <v>-1</v>
      </c>
      <c r="X334">
        <v>-1</v>
      </c>
      <c r="Y334">
        <v>0</v>
      </c>
      <c r="Z334">
        <v>-1</v>
      </c>
      <c r="AA334">
        <v>-2</v>
      </c>
      <c r="AB334">
        <v>-2</v>
      </c>
      <c r="AC334">
        <v>0</v>
      </c>
      <c r="AD334">
        <v>-1</v>
      </c>
      <c r="AE334">
        <v>0</v>
      </c>
      <c r="AF334">
        <v>0</v>
      </c>
      <c r="AG334">
        <v>0</v>
      </c>
      <c r="AH334">
        <v>-1</v>
      </c>
      <c r="AI334">
        <v>0</v>
      </c>
      <c r="AJ334">
        <v>0</v>
      </c>
      <c r="AK334">
        <v>0</v>
      </c>
      <c r="AL334">
        <v>-1</v>
      </c>
      <c r="AM334">
        <v>-1</v>
      </c>
      <c r="AN334">
        <v>0</v>
      </c>
      <c r="AO334">
        <v>-1</v>
      </c>
      <c r="AP334">
        <v>-1</v>
      </c>
      <c r="AQ334">
        <v>-1</v>
      </c>
      <c r="AR334">
        <v>0</v>
      </c>
      <c r="AS334">
        <v>0</v>
      </c>
      <c r="AT334">
        <v>-1</v>
      </c>
      <c r="AU334">
        <v>0</v>
      </c>
      <c r="AV334">
        <v>-1</v>
      </c>
      <c r="AW334">
        <v>0</v>
      </c>
      <c r="AX334">
        <v>0</v>
      </c>
      <c r="AY334">
        <v>0</v>
      </c>
      <c r="AZ334">
        <v>0</v>
      </c>
      <c r="BA334" t="s">
        <v>176</v>
      </c>
      <c r="BB334" t="s">
        <v>176</v>
      </c>
      <c r="BC334" t="s">
        <v>176</v>
      </c>
      <c r="BD334" t="s">
        <v>176</v>
      </c>
      <c r="BE334" t="s">
        <v>176</v>
      </c>
      <c r="BF334" t="s">
        <v>176</v>
      </c>
      <c r="BG334" t="s">
        <v>176</v>
      </c>
      <c r="BH334" t="s">
        <v>176</v>
      </c>
      <c r="BI334" t="s">
        <v>176</v>
      </c>
      <c r="BJ334" t="s">
        <v>176</v>
      </c>
      <c r="BK334" t="s">
        <v>176</v>
      </c>
      <c r="BL334" t="s">
        <v>176</v>
      </c>
      <c r="BM334" t="s">
        <v>176</v>
      </c>
      <c r="BN334" t="s">
        <v>176</v>
      </c>
      <c r="BO334" t="s">
        <v>176</v>
      </c>
      <c r="BP334" t="s">
        <v>176</v>
      </c>
      <c r="BQ334" t="s">
        <v>176</v>
      </c>
      <c r="BR334" t="s">
        <v>176</v>
      </c>
      <c r="BS334" t="s">
        <v>176</v>
      </c>
      <c r="BT334" t="s">
        <v>176</v>
      </c>
      <c r="BU334">
        <v>0</v>
      </c>
      <c r="BV334" t="s">
        <v>176</v>
      </c>
      <c r="BW334" t="s">
        <v>176</v>
      </c>
      <c r="BX334">
        <v>0</v>
      </c>
      <c r="BY334">
        <v>0</v>
      </c>
      <c r="BZ334">
        <v>95</v>
      </c>
      <c r="CA334">
        <v>0</v>
      </c>
      <c r="CB334">
        <v>0</v>
      </c>
      <c r="CC334">
        <v>0</v>
      </c>
      <c r="CD334">
        <v>0.79</v>
      </c>
      <c r="CE334">
        <v>1.71</v>
      </c>
      <c r="CF334" t="s">
        <v>176</v>
      </c>
      <c r="CG334" t="s">
        <v>176</v>
      </c>
      <c r="CH334" t="s">
        <v>176</v>
      </c>
      <c r="CI334" t="s">
        <v>176</v>
      </c>
      <c r="CJ334" t="s">
        <v>176</v>
      </c>
      <c r="CK334" t="s">
        <v>176</v>
      </c>
      <c r="CL334" t="s">
        <v>176</v>
      </c>
      <c r="CM334" t="s">
        <v>176</v>
      </c>
      <c r="CN334" t="s">
        <v>176</v>
      </c>
      <c r="CO334" t="s">
        <v>176</v>
      </c>
      <c r="CP334" t="s">
        <v>176</v>
      </c>
      <c r="CQ334" t="s">
        <v>176</v>
      </c>
      <c r="CR334" t="s">
        <v>176</v>
      </c>
      <c r="CS334" t="s">
        <v>176</v>
      </c>
      <c r="CT334" t="s">
        <v>176</v>
      </c>
      <c r="CU334" t="s">
        <v>176</v>
      </c>
      <c r="CV334" t="s">
        <v>176</v>
      </c>
      <c r="CW334" t="s">
        <v>176</v>
      </c>
      <c r="CX334" t="s">
        <v>176</v>
      </c>
      <c r="CY334" t="s">
        <v>176</v>
      </c>
      <c r="CZ334" t="s">
        <v>176</v>
      </c>
      <c r="DA334" t="s">
        <v>176</v>
      </c>
      <c r="DB334" t="s">
        <v>176</v>
      </c>
      <c r="DC334" t="s">
        <v>176</v>
      </c>
      <c r="DD334" t="s">
        <v>176</v>
      </c>
      <c r="DE334" s="42" t="s">
        <v>176</v>
      </c>
      <c r="DF334" s="42" t="s">
        <v>176</v>
      </c>
      <c r="DG334" s="42" t="s">
        <v>176</v>
      </c>
      <c r="DH334" t="s">
        <v>1129</v>
      </c>
    </row>
    <row r="335" spans="1:112" x14ac:dyDescent="0.25">
      <c r="A335" t="s">
        <v>357</v>
      </c>
      <c r="B335" t="s">
        <v>356</v>
      </c>
      <c r="C335" t="s">
        <v>355</v>
      </c>
      <c r="D335" t="s">
        <v>354</v>
      </c>
      <c r="E335" t="s">
        <v>353</v>
      </c>
      <c r="F335" s="42" t="s">
        <v>1101</v>
      </c>
      <c r="G335" t="s">
        <v>352</v>
      </c>
      <c r="H335" t="s">
        <v>351</v>
      </c>
      <c r="I335" t="s">
        <v>350</v>
      </c>
      <c r="J335" t="s">
        <v>349</v>
      </c>
      <c r="K335" t="s">
        <v>348</v>
      </c>
      <c r="L335">
        <v>1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-1</v>
      </c>
      <c r="AU335">
        <v>0</v>
      </c>
      <c r="AV335">
        <v>0</v>
      </c>
      <c r="AW335">
        <v>1</v>
      </c>
      <c r="AX335">
        <v>0</v>
      </c>
      <c r="AY335">
        <v>0</v>
      </c>
      <c r="AZ335">
        <v>0</v>
      </c>
      <c r="BA335" t="s">
        <v>347</v>
      </c>
      <c r="BB335" t="s">
        <v>346</v>
      </c>
      <c r="BC335" t="s">
        <v>343</v>
      </c>
      <c r="BD335" t="s">
        <v>343</v>
      </c>
      <c r="BE335" t="s">
        <v>343</v>
      </c>
      <c r="BF335" t="s">
        <v>343</v>
      </c>
      <c r="BG335" t="s">
        <v>345</v>
      </c>
      <c r="BH335" t="s">
        <v>343</v>
      </c>
      <c r="BI335" t="s">
        <v>343</v>
      </c>
      <c r="BJ335" t="s">
        <v>343</v>
      </c>
      <c r="BK335" t="s">
        <v>343</v>
      </c>
      <c r="BL335" t="s">
        <v>343</v>
      </c>
      <c r="BM335" t="s">
        <v>343</v>
      </c>
      <c r="BN335" t="s">
        <v>343</v>
      </c>
      <c r="BO335" t="s">
        <v>343</v>
      </c>
      <c r="BP335" t="s">
        <v>344</v>
      </c>
      <c r="BQ335" t="s">
        <v>343</v>
      </c>
      <c r="BR335" t="s">
        <v>343</v>
      </c>
      <c r="BS335" t="s">
        <v>343</v>
      </c>
      <c r="BT335" t="s">
        <v>176</v>
      </c>
      <c r="BU335" t="s">
        <v>176</v>
      </c>
      <c r="BV335">
        <v>-0.39273114100000001</v>
      </c>
      <c r="BW335">
        <v>-7.4385383999999999E-2</v>
      </c>
      <c r="BX335">
        <v>2</v>
      </c>
      <c r="BY335">
        <v>5</v>
      </c>
      <c r="BZ335">
        <v>95</v>
      </c>
      <c r="CA335">
        <v>1</v>
      </c>
      <c r="CB335">
        <v>1</v>
      </c>
      <c r="CC335">
        <v>2</v>
      </c>
      <c r="CD335">
        <v>0.7</v>
      </c>
      <c r="CE335">
        <v>2.06</v>
      </c>
      <c r="CF335">
        <v>1846</v>
      </c>
      <c r="CG335">
        <v>0.90574214500000005</v>
      </c>
      <c r="CH335">
        <v>61</v>
      </c>
      <c r="CI335">
        <v>62</v>
      </c>
      <c r="CJ335" t="s">
        <v>1003</v>
      </c>
      <c r="CK335" t="s">
        <v>1001</v>
      </c>
      <c r="CL335" t="s">
        <v>1002</v>
      </c>
      <c r="CM335" t="s">
        <v>1002</v>
      </c>
      <c r="CN335" t="s">
        <v>993</v>
      </c>
      <c r="CO335" t="s">
        <v>1001</v>
      </c>
      <c r="CP335" t="s">
        <v>1000</v>
      </c>
      <c r="CQ335" t="s">
        <v>999</v>
      </c>
      <c r="CR335" t="s">
        <v>998</v>
      </c>
      <c r="CS335" t="s">
        <v>998</v>
      </c>
      <c r="CT335" t="s">
        <v>997</v>
      </c>
      <c r="CU335" t="s">
        <v>997</v>
      </c>
      <c r="CV335" t="s">
        <v>996</v>
      </c>
      <c r="CW335" t="s">
        <v>995</v>
      </c>
      <c r="CX335" t="s">
        <v>994</v>
      </c>
      <c r="CY335" t="s">
        <v>993</v>
      </c>
      <c r="CZ335" t="s">
        <v>992</v>
      </c>
      <c r="DA335">
        <v>524</v>
      </c>
      <c r="DB335">
        <v>383</v>
      </c>
      <c r="DC335">
        <v>0</v>
      </c>
      <c r="DD335" t="s">
        <v>994</v>
      </c>
      <c r="DE335" s="47">
        <v>3.4773446E-2</v>
      </c>
      <c r="DF335" s="47">
        <v>0.85458377200000002</v>
      </c>
      <c r="DG335" s="47">
        <v>0.99387254899999999</v>
      </c>
      <c r="DH335" t="s">
        <v>1129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Supplemental Table S1A</vt:lpstr>
      <vt:lpstr>Supplemental Table S1B</vt:lpstr>
      <vt:lpstr>Supplemental Table S1C</vt:lpstr>
      <vt:lpstr>Supplemental Table S1D</vt:lpstr>
      <vt:lpstr>'Supplemental Table S1A'!Print_Area</vt:lpstr>
      <vt:lpstr>'Supplemental Table S1B'!Print_Area</vt:lpstr>
      <vt:lpstr>'Supplemental Table S1C'!Print_Area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Burns III,William Reece</dc:creator>
  <cp:lastModifiedBy>Watson,Ian R</cp:lastModifiedBy>
  <cp:lastPrinted>2014-07-28T22:51:48Z</cp:lastPrinted>
  <dcterms:created xsi:type="dcterms:W3CDTF">2013-11-01T17:05:21Z</dcterms:created>
  <dcterms:modified xsi:type="dcterms:W3CDTF">2015-03-26T02:31:50Z</dcterms:modified>
</cp:coreProperties>
</file>