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1773A761-6E24-4D06-8A07-EF8C455F43C0}" xr6:coauthVersionLast="47" xr6:coauthVersionMax="47" xr10:uidLastSave="{00000000-0000-0000-0000-000000000000}"/>
  <bookViews>
    <workbookView xWindow="-110" yWindow="-110" windowWidth="19420" windowHeight="10300" xr2:uid="{C7CCB953-8F4A-4ACB-9FF8-018D15C07DE3}"/>
  </bookViews>
  <sheets>
    <sheet name="Payroll" sheetId="1" r:id="rId1"/>
  </sheets>
  <definedNames>
    <definedName name="_xlnm._FilterDatabase" localSheetId="0" hidden="1">Payroll!$A$3:$AI$3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25" i="1" s="1"/>
  <c r="C24" i="1"/>
  <c r="E23" i="1"/>
  <c r="E22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E25" i="1"/>
  <c r="E24" i="1"/>
  <c r="C25" i="1"/>
  <c r="C23" i="1"/>
  <c r="C22" i="1"/>
  <c r="AD9" i="1"/>
  <c r="AD3" i="1"/>
  <c r="AE3" i="1" s="1"/>
  <c r="AF3" i="1" s="1"/>
  <c r="AG3" i="1" s="1"/>
  <c r="Z5" i="1"/>
  <c r="AA7" i="1"/>
  <c r="Y17" i="1"/>
  <c r="Z17" i="1"/>
  <c r="AF17" i="1" s="1"/>
  <c r="X3" i="1"/>
  <c r="Y3" i="1" s="1"/>
  <c r="Z3" i="1" s="1"/>
  <c r="AA3" i="1" s="1"/>
  <c r="T15" i="1"/>
  <c r="U8" i="1"/>
  <c r="T8" i="1"/>
  <c r="AF8" i="1" s="1"/>
  <c r="S8" i="1"/>
  <c r="R8" i="1"/>
  <c r="Q8" i="1"/>
  <c r="U14" i="1"/>
  <c r="T14" i="1"/>
  <c r="S14" i="1"/>
  <c r="R14" i="1"/>
  <c r="Q14" i="1"/>
  <c r="AC14" i="1" s="1"/>
  <c r="U10" i="1"/>
  <c r="T10" i="1"/>
  <c r="AF10" i="1" s="1"/>
  <c r="S10" i="1"/>
  <c r="R10" i="1"/>
  <c r="Q10" i="1"/>
  <c r="U17" i="1"/>
  <c r="T17" i="1"/>
  <c r="S17" i="1"/>
  <c r="AE17" i="1" s="1"/>
  <c r="R17" i="1"/>
  <c r="Q17" i="1"/>
  <c r="AC17" i="1" s="1"/>
  <c r="U4" i="1"/>
  <c r="T4" i="1"/>
  <c r="S4" i="1"/>
  <c r="R4" i="1"/>
  <c r="Q4" i="1"/>
  <c r="U12" i="1"/>
  <c r="AG12" i="1" s="1"/>
  <c r="T12" i="1"/>
  <c r="S12" i="1"/>
  <c r="R12" i="1"/>
  <c r="Q12" i="1"/>
  <c r="U19" i="1"/>
  <c r="T19" i="1"/>
  <c r="S19" i="1"/>
  <c r="R19" i="1"/>
  <c r="AD19" i="1" s="1"/>
  <c r="Q19" i="1"/>
  <c r="U18" i="1"/>
  <c r="T18" i="1"/>
  <c r="S18" i="1"/>
  <c r="R18" i="1"/>
  <c r="Q18" i="1"/>
  <c r="U9" i="1"/>
  <c r="T9" i="1"/>
  <c r="S9" i="1"/>
  <c r="R9" i="1"/>
  <c r="Q9" i="1"/>
  <c r="U20" i="1"/>
  <c r="T20" i="1"/>
  <c r="S20" i="1"/>
  <c r="R20" i="1"/>
  <c r="Q20" i="1"/>
  <c r="AC20" i="1" s="1"/>
  <c r="U6" i="1"/>
  <c r="T6" i="1"/>
  <c r="S6" i="1"/>
  <c r="R6" i="1"/>
  <c r="Q6" i="1"/>
  <c r="AC6" i="1" s="1"/>
  <c r="U15" i="1"/>
  <c r="S15" i="1"/>
  <c r="R15" i="1"/>
  <c r="Q15" i="1"/>
  <c r="AC15" i="1" s="1"/>
  <c r="U7" i="1"/>
  <c r="T7" i="1"/>
  <c r="S7" i="1"/>
  <c r="R7" i="1"/>
  <c r="Q7" i="1"/>
  <c r="U13" i="1"/>
  <c r="T13" i="1"/>
  <c r="S13" i="1"/>
  <c r="AE13" i="1" s="1"/>
  <c r="R13" i="1"/>
  <c r="Q13" i="1"/>
  <c r="U16" i="1"/>
  <c r="T16" i="1"/>
  <c r="S16" i="1"/>
  <c r="R16" i="1"/>
  <c r="Q16" i="1"/>
  <c r="U5" i="1"/>
  <c r="AG5" i="1" s="1"/>
  <c r="T5" i="1"/>
  <c r="S5" i="1"/>
  <c r="R5" i="1"/>
  <c r="Q5" i="1"/>
  <c r="U11" i="1"/>
  <c r="T11" i="1"/>
  <c r="S11" i="1"/>
  <c r="Q11" i="1"/>
  <c r="R11" i="1"/>
  <c r="R3" i="1"/>
  <c r="S3" i="1" s="1"/>
  <c r="T3" i="1" s="1"/>
  <c r="U3" i="1" s="1"/>
  <c r="K5" i="1"/>
  <c r="W5" i="1" s="1"/>
  <c r="L5" i="1"/>
  <c r="X5" i="1" s="1"/>
  <c r="M5" i="1"/>
  <c r="Y5" i="1" s="1"/>
  <c r="N5" i="1"/>
  <c r="O5" i="1"/>
  <c r="AA5" i="1" s="1"/>
  <c r="K16" i="1"/>
  <c r="W16" i="1" s="1"/>
  <c r="L16" i="1"/>
  <c r="X16" i="1" s="1"/>
  <c r="M16" i="1"/>
  <c r="Y16" i="1" s="1"/>
  <c r="N16" i="1"/>
  <c r="Z16" i="1" s="1"/>
  <c r="O16" i="1"/>
  <c r="AA16" i="1" s="1"/>
  <c r="K13" i="1"/>
  <c r="W13" i="1" s="1"/>
  <c r="L13" i="1"/>
  <c r="X13" i="1" s="1"/>
  <c r="AD13" i="1" s="1"/>
  <c r="M13" i="1"/>
  <c r="Y13" i="1" s="1"/>
  <c r="N13" i="1"/>
  <c r="Z13" i="1" s="1"/>
  <c r="AF13" i="1" s="1"/>
  <c r="O13" i="1"/>
  <c r="AA13" i="1" s="1"/>
  <c r="K7" i="1"/>
  <c r="W7" i="1" s="1"/>
  <c r="L7" i="1"/>
  <c r="X7" i="1" s="1"/>
  <c r="M7" i="1"/>
  <c r="Y7" i="1" s="1"/>
  <c r="N7" i="1"/>
  <c r="Z7" i="1" s="1"/>
  <c r="O7" i="1"/>
  <c r="K15" i="1"/>
  <c r="W15" i="1" s="1"/>
  <c r="L15" i="1"/>
  <c r="X15" i="1" s="1"/>
  <c r="AD15" i="1" s="1"/>
  <c r="M15" i="1"/>
  <c r="Y15" i="1" s="1"/>
  <c r="N15" i="1"/>
  <c r="Z15" i="1" s="1"/>
  <c r="O15" i="1"/>
  <c r="AA15" i="1" s="1"/>
  <c r="K6" i="1"/>
  <c r="W6" i="1" s="1"/>
  <c r="L6" i="1"/>
  <c r="X6" i="1" s="1"/>
  <c r="M6" i="1"/>
  <c r="Y6" i="1" s="1"/>
  <c r="N6" i="1"/>
  <c r="Z6" i="1" s="1"/>
  <c r="AF6" i="1" s="1"/>
  <c r="O6" i="1"/>
  <c r="AA6" i="1" s="1"/>
  <c r="K20" i="1"/>
  <c r="W20" i="1" s="1"/>
  <c r="L20" i="1"/>
  <c r="X20" i="1" s="1"/>
  <c r="M20" i="1"/>
  <c r="Y20" i="1" s="1"/>
  <c r="N20" i="1"/>
  <c r="Z20" i="1" s="1"/>
  <c r="AF20" i="1" s="1"/>
  <c r="O20" i="1"/>
  <c r="AA20" i="1" s="1"/>
  <c r="K9" i="1"/>
  <c r="W9" i="1" s="1"/>
  <c r="L9" i="1"/>
  <c r="X9" i="1" s="1"/>
  <c r="M9" i="1"/>
  <c r="Y9" i="1" s="1"/>
  <c r="N9" i="1"/>
  <c r="Z9" i="1" s="1"/>
  <c r="O9" i="1"/>
  <c r="AA9" i="1" s="1"/>
  <c r="K18" i="1"/>
  <c r="W18" i="1" s="1"/>
  <c r="L18" i="1"/>
  <c r="X18" i="1" s="1"/>
  <c r="AD18" i="1" s="1"/>
  <c r="M18" i="1"/>
  <c r="Y18" i="1" s="1"/>
  <c r="N18" i="1"/>
  <c r="Z18" i="1" s="1"/>
  <c r="O18" i="1"/>
  <c r="AA18" i="1" s="1"/>
  <c r="K19" i="1"/>
  <c r="W19" i="1" s="1"/>
  <c r="AC19" i="1" s="1"/>
  <c r="L19" i="1"/>
  <c r="X19" i="1" s="1"/>
  <c r="M19" i="1"/>
  <c r="Y19" i="1" s="1"/>
  <c r="N19" i="1"/>
  <c r="Z19" i="1" s="1"/>
  <c r="O19" i="1"/>
  <c r="AA19" i="1" s="1"/>
  <c r="AG19" i="1" s="1"/>
  <c r="K12" i="1"/>
  <c r="W12" i="1" s="1"/>
  <c r="L12" i="1"/>
  <c r="X12" i="1" s="1"/>
  <c r="M12" i="1"/>
  <c r="Y12" i="1" s="1"/>
  <c r="AE12" i="1" s="1"/>
  <c r="N12" i="1"/>
  <c r="Z12" i="1" s="1"/>
  <c r="AF12" i="1" s="1"/>
  <c r="O12" i="1"/>
  <c r="AA12" i="1" s="1"/>
  <c r="W4" i="1"/>
  <c r="L4" i="1"/>
  <c r="X4" i="1" s="1"/>
  <c r="M4" i="1"/>
  <c r="Y4" i="1" s="1"/>
  <c r="N4" i="1"/>
  <c r="Z4" i="1" s="1"/>
  <c r="O4" i="1"/>
  <c r="AA4" i="1" s="1"/>
  <c r="K17" i="1"/>
  <c r="W17" i="1" s="1"/>
  <c r="L17" i="1"/>
  <c r="X17" i="1" s="1"/>
  <c r="AD17" i="1" s="1"/>
  <c r="M17" i="1"/>
  <c r="N17" i="1"/>
  <c r="O17" i="1"/>
  <c r="AA17" i="1" s="1"/>
  <c r="K10" i="1"/>
  <c r="W10" i="1" s="1"/>
  <c r="AC10" i="1" s="1"/>
  <c r="L10" i="1"/>
  <c r="X10" i="1" s="1"/>
  <c r="M10" i="1"/>
  <c r="Y10" i="1" s="1"/>
  <c r="N10" i="1"/>
  <c r="Z10" i="1" s="1"/>
  <c r="O10" i="1"/>
  <c r="AA10" i="1" s="1"/>
  <c r="K14" i="1"/>
  <c r="W14" i="1" s="1"/>
  <c r="L14" i="1"/>
  <c r="X14" i="1" s="1"/>
  <c r="M14" i="1"/>
  <c r="Y14" i="1" s="1"/>
  <c r="N14" i="1"/>
  <c r="Z14" i="1" s="1"/>
  <c r="AF14" i="1" s="1"/>
  <c r="O14" i="1"/>
  <c r="AA14" i="1" s="1"/>
  <c r="K8" i="1"/>
  <c r="W8" i="1" s="1"/>
  <c r="L8" i="1"/>
  <c r="X8" i="1" s="1"/>
  <c r="AD8" i="1" s="1"/>
  <c r="M8" i="1"/>
  <c r="Y8" i="1" s="1"/>
  <c r="N8" i="1"/>
  <c r="Z8" i="1" s="1"/>
  <c r="O8" i="1"/>
  <c r="AA8" i="1" s="1"/>
  <c r="O11" i="1"/>
  <c r="AA11" i="1" s="1"/>
  <c r="N11" i="1"/>
  <c r="Z11" i="1" s="1"/>
  <c r="M11" i="1"/>
  <c r="L11" i="1"/>
  <c r="X11" i="1" s="1"/>
  <c r="K11" i="1"/>
  <c r="W11" i="1" s="1"/>
  <c r="L3" i="1"/>
  <c r="M3" i="1" s="1"/>
  <c r="F3" i="1"/>
  <c r="G3" i="1" s="1"/>
  <c r="H3" i="1" s="1"/>
  <c r="I3" i="1" s="1"/>
  <c r="AD7" i="1" l="1"/>
  <c r="AF9" i="1"/>
  <c r="AI17" i="1"/>
  <c r="AF5" i="1"/>
  <c r="AG18" i="1"/>
  <c r="AG6" i="1"/>
  <c r="AG10" i="1"/>
  <c r="AE8" i="1"/>
  <c r="AD16" i="1"/>
  <c r="AG13" i="1"/>
  <c r="AD20" i="1"/>
  <c r="AE9" i="1"/>
  <c r="AG11" i="1"/>
  <c r="AE16" i="1"/>
  <c r="AC7" i="1"/>
  <c r="AG15" i="1"/>
  <c r="AE20" i="1"/>
  <c r="AC18" i="1"/>
  <c r="AF19" i="1"/>
  <c r="AD4" i="1"/>
  <c r="AG17" i="1"/>
  <c r="AE14" i="1"/>
  <c r="M24" i="1"/>
  <c r="AE4" i="1"/>
  <c r="AI7" i="1"/>
  <c r="AF16" i="1"/>
  <c r="AC5" i="1"/>
  <c r="R25" i="1"/>
  <c r="AE7" i="1"/>
  <c r="AD6" i="1"/>
  <c r="AI6" i="1" s="1"/>
  <c r="AG20" i="1"/>
  <c r="AE18" i="1"/>
  <c r="AI18" i="1" s="1"/>
  <c r="AC12" i="1"/>
  <c r="AI12" i="1" s="1"/>
  <c r="AF4" i="1"/>
  <c r="AD10" i="1"/>
  <c r="AG14" i="1"/>
  <c r="Y11" i="1"/>
  <c r="Y23" i="1" s="1"/>
  <c r="AG8" i="1"/>
  <c r="AD14" i="1"/>
  <c r="AC4" i="1"/>
  <c r="AI4" i="1" s="1"/>
  <c r="AE19" i="1"/>
  <c r="AI19" i="1" s="1"/>
  <c r="AG9" i="1"/>
  <c r="AE5" i="1"/>
  <c r="AF7" i="1"/>
  <c r="AE6" i="1"/>
  <c r="AC9" i="1"/>
  <c r="AI9" i="1" s="1"/>
  <c r="AF18" i="1"/>
  <c r="AG4" i="1"/>
  <c r="AE10" i="1"/>
  <c r="AC8" i="1"/>
  <c r="N22" i="1"/>
  <c r="R23" i="1"/>
  <c r="AG7" i="1"/>
  <c r="AD11" i="1"/>
  <c r="AC11" i="1"/>
  <c r="K22" i="1"/>
  <c r="S23" i="1"/>
  <c r="T22" i="1"/>
  <c r="U22" i="1"/>
  <c r="T24" i="1"/>
  <c r="Y24" i="1"/>
  <c r="AC16" i="1"/>
  <c r="X24" i="1"/>
  <c r="AE15" i="1"/>
  <c r="AF15" i="1"/>
  <c r="AA25" i="1"/>
  <c r="AG16" i="1"/>
  <c r="W24" i="1"/>
  <c r="Y22" i="1"/>
  <c r="Z22" i="1"/>
  <c r="AC13" i="1"/>
  <c r="AD12" i="1"/>
  <c r="X25" i="1"/>
  <c r="Q22" i="1"/>
  <c r="L23" i="1"/>
  <c r="O24" i="1"/>
  <c r="R22" i="1"/>
  <c r="U23" i="1"/>
  <c r="S25" i="1"/>
  <c r="W23" i="1"/>
  <c r="Z24" i="1"/>
  <c r="M23" i="1"/>
  <c r="S22" i="1"/>
  <c r="Q24" i="1"/>
  <c r="T25" i="1"/>
  <c r="X23" i="1"/>
  <c r="AA24" i="1"/>
  <c r="T23" i="1"/>
  <c r="AF11" i="1"/>
  <c r="AD5" i="1"/>
  <c r="N23" i="1"/>
  <c r="L25" i="1"/>
  <c r="R24" i="1"/>
  <c r="U25" i="1"/>
  <c r="W25" i="1"/>
  <c r="N24" i="1"/>
  <c r="L22" i="1"/>
  <c r="O23" i="1"/>
  <c r="M25" i="1"/>
  <c r="S24" i="1"/>
  <c r="W22" i="1"/>
  <c r="Z23" i="1"/>
  <c r="K23" i="1"/>
  <c r="AE11" i="1"/>
  <c r="M22" i="1"/>
  <c r="K24" i="1"/>
  <c r="N25" i="1"/>
  <c r="Q23" i="1"/>
  <c r="X22" i="1"/>
  <c r="AA23" i="1"/>
  <c r="Y25" i="1"/>
  <c r="L24" i="1"/>
  <c r="O25" i="1"/>
  <c r="U24" i="1"/>
  <c r="Z25" i="1"/>
  <c r="AA22" i="1"/>
  <c r="O22" i="1"/>
  <c r="Q25" i="1"/>
  <c r="N3" i="1"/>
  <c r="O3" i="1" s="1"/>
  <c r="AI15" i="1" l="1"/>
  <c r="AI13" i="1"/>
  <c r="AI11" i="1"/>
  <c r="AI14" i="1"/>
  <c r="AI20" i="1"/>
  <c r="AI10" i="1"/>
  <c r="AD23" i="1"/>
  <c r="AG24" i="1"/>
  <c r="AI8" i="1"/>
  <c r="AI5" i="1"/>
  <c r="AC25" i="1"/>
  <c r="AI16" i="1"/>
  <c r="AE23" i="1"/>
  <c r="AE24" i="1"/>
  <c r="AE22" i="1"/>
  <c r="AE25" i="1"/>
  <c r="AD24" i="1"/>
  <c r="AD25" i="1"/>
  <c r="AD22" i="1"/>
  <c r="AF24" i="1"/>
  <c r="AF23" i="1"/>
  <c r="AF22" i="1"/>
  <c r="AF25" i="1"/>
  <c r="AG23" i="1"/>
  <c r="AG25" i="1"/>
  <c r="AG22" i="1"/>
  <c r="AC23" i="1"/>
  <c r="AC24" i="1"/>
  <c r="AC22" i="1"/>
  <c r="AI23" i="1" l="1"/>
  <c r="AI22" i="1"/>
  <c r="AI25" i="1"/>
  <c r="AI24" i="1"/>
</calcChain>
</file>

<file path=xl/sharedStrings.xml><?xml version="1.0" encoding="utf-8"?>
<sst xmlns="http://schemas.openxmlformats.org/spreadsheetml/2006/main" count="49" uniqueCount="49">
  <si>
    <t>First Name</t>
  </si>
  <si>
    <t>Last Name</t>
  </si>
  <si>
    <t>Charles</t>
  </si>
  <si>
    <t>Barbage</t>
  </si>
  <si>
    <t>Gigi</t>
  </si>
  <si>
    <t>Bohling</t>
  </si>
  <si>
    <t>Ram</t>
  </si>
  <si>
    <t>Mahesh</t>
  </si>
  <si>
    <t>Ches</t>
  </si>
  <si>
    <t>Bonnell</t>
  </si>
  <si>
    <t>Husein</t>
  </si>
  <si>
    <t>Augar</t>
  </si>
  <si>
    <t>Curtice</t>
  </si>
  <si>
    <t>Advani</t>
  </si>
  <si>
    <t>Barr</t>
  </si>
  <si>
    <t>Faughny</t>
  </si>
  <si>
    <t>Gunar</t>
  </si>
  <si>
    <t>Cockshoot</t>
  </si>
  <si>
    <t>Carla</t>
  </si>
  <si>
    <t>Molina</t>
  </si>
  <si>
    <t>Brien</t>
  </si>
  <si>
    <t>Boise</t>
  </si>
  <si>
    <t>Oby</t>
  </si>
  <si>
    <t>Sorrel</t>
  </si>
  <si>
    <t>Afeez</t>
  </si>
  <si>
    <t>Raymond</t>
  </si>
  <si>
    <t>Muibat</t>
  </si>
  <si>
    <t>Jimoh</t>
  </si>
  <si>
    <t>David</t>
  </si>
  <si>
    <t>Anjorin</t>
  </si>
  <si>
    <t>Morayo</t>
  </si>
  <si>
    <t>Adedoyin</t>
  </si>
  <si>
    <t>Joseph</t>
  </si>
  <si>
    <t>Guelf</t>
  </si>
  <si>
    <t>Swivel</t>
  </si>
  <si>
    <t>Gvariol</t>
  </si>
  <si>
    <t>Hours Worked</t>
  </si>
  <si>
    <t>Overtime</t>
  </si>
  <si>
    <t>Pay</t>
  </si>
  <si>
    <t>Total</t>
  </si>
  <si>
    <t>MIN</t>
  </si>
  <si>
    <t>MAX</t>
  </si>
  <si>
    <t>AVERAGE</t>
  </si>
  <si>
    <t>TOTAL</t>
  </si>
  <si>
    <t>OT Bonus</t>
  </si>
  <si>
    <t>Gtotal</t>
  </si>
  <si>
    <t>January</t>
  </si>
  <si>
    <t>Hourly rate</t>
  </si>
  <si>
    <t>SKYTECH INC. EMPLOYEE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</si>
</sst>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1">
    <xf numFmtId="0" fontId="0" fillId="0" borderId="0" xfId="0"/>
    <xf numFmtId="0" fontId="0" fillId="15" borderId="0" xfId="0" applyFill="1"/>
    <xf numFmtId="0" fontId="0" fillId="0" borderId="0" xfId="0" applyBorder="1"/>
    <xf numFmtId="0" fontId="0" fillId="15" borderId="0" xfId="0" applyFill="1" applyBorder="1"/>
    <xf numFmtId="0" fontId="3" fillId="14" borderId="1" xfId="0" applyFont="1" applyFill="1" applyBorder="1"/>
    <xf numFmtId="0" fontId="3" fillId="14" borderId="2" xfId="0" applyFont="1" applyFill="1" applyBorder="1"/>
    <xf numFmtId="0" fontId="0" fillId="0" borderId="3" xfId="0" applyBorder="1"/>
    <xf numFmtId="44" fontId="0" fillId="0" borderId="4" xfId="1" applyFont="1" applyBorder="1"/>
    <xf numFmtId="0" fontId="0" fillId="15" borderId="3" xfId="0" applyFill="1" applyBorder="1"/>
    <xf numFmtId="44" fontId="0" fillId="15" borderId="4" xfId="1" applyFont="1" applyFill="1" applyBorder="1"/>
    <xf numFmtId="0" fontId="0" fillId="0" borderId="5" xfId="0" applyBorder="1"/>
    <xf numFmtId="44" fontId="0" fillId="0" borderId="6" xfId="1" applyFont="1" applyBorder="1"/>
    <xf numFmtId="16" fontId="3" fillId="9" borderId="1" xfId="0" applyNumberFormat="1" applyFont="1" applyFill="1" applyBorder="1"/>
    <xf numFmtId="16" fontId="3" fillId="9" borderId="7" xfId="0" applyNumberFormat="1" applyFont="1" applyFill="1" applyBorder="1"/>
    <xf numFmtId="16" fontId="3" fillId="9" borderId="2" xfId="0" applyNumberFormat="1" applyFont="1" applyFill="1" applyBorder="1"/>
    <xf numFmtId="16" fontId="2" fillId="2" borderId="3" xfId="0" applyNumberFormat="1" applyFont="1" applyFill="1" applyBorder="1"/>
    <xf numFmtId="16" fontId="2" fillId="2" borderId="0" xfId="0" applyNumberFormat="1" applyFont="1" applyFill="1" applyBorder="1"/>
    <xf numFmtId="16" fontId="2" fillId="2" borderId="4" xfId="0" applyNumberFormat="1" applyFont="1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16" fontId="2" fillId="8" borderId="1" xfId="0" applyNumberFormat="1" applyFont="1" applyFill="1" applyBorder="1"/>
    <xf numFmtId="16" fontId="2" fillId="8" borderId="7" xfId="0" applyNumberFormat="1" applyFont="1" applyFill="1" applyBorder="1"/>
    <xf numFmtId="16" fontId="2" fillId="8" borderId="2" xfId="0" applyNumberFormat="1" applyFont="1" applyFill="1" applyBorder="1"/>
    <xf numFmtId="16" fontId="2" fillId="3" borderId="3" xfId="0" applyNumberFormat="1" applyFont="1" applyFill="1" applyBorder="1"/>
    <xf numFmtId="16" fontId="2" fillId="3" borderId="0" xfId="0" applyNumberFormat="1" applyFont="1" applyFill="1" applyBorder="1"/>
    <xf numFmtId="16" fontId="2" fillId="3" borderId="4" xfId="0" applyNumberFormat="1" applyFont="1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6" xfId="0" applyFill="1" applyBorder="1"/>
    <xf numFmtId="16" fontId="2" fillId="10" borderId="1" xfId="0" applyNumberFormat="1" applyFont="1" applyFill="1" applyBorder="1"/>
    <xf numFmtId="16" fontId="2" fillId="10" borderId="7" xfId="0" applyNumberFormat="1" applyFont="1" applyFill="1" applyBorder="1"/>
    <xf numFmtId="16" fontId="2" fillId="10" borderId="2" xfId="0" applyNumberFormat="1" applyFont="1" applyFill="1" applyBorder="1"/>
    <xf numFmtId="16" fontId="2" fillId="4" borderId="3" xfId="0" applyNumberFormat="1" applyFont="1" applyFill="1" applyBorder="1"/>
    <xf numFmtId="16" fontId="2" fillId="4" borderId="0" xfId="0" applyNumberFormat="1" applyFont="1" applyFill="1" applyBorder="1"/>
    <xf numFmtId="16" fontId="2" fillId="4" borderId="4" xfId="0" applyNumberFormat="1" applyFont="1" applyFill="1" applyBorder="1"/>
    <xf numFmtId="44" fontId="0" fillId="4" borderId="3" xfId="0" applyNumberFormat="1" applyFill="1" applyBorder="1"/>
    <xf numFmtId="44" fontId="0" fillId="4" borderId="0" xfId="0" applyNumberFormat="1" applyFill="1" applyBorder="1"/>
    <xf numFmtId="44" fontId="0" fillId="4" borderId="4" xfId="0" applyNumberFormat="1" applyFill="1" applyBorder="1"/>
    <xf numFmtId="44" fontId="0" fillId="4" borderId="5" xfId="0" applyNumberFormat="1" applyFill="1" applyBorder="1"/>
    <xf numFmtId="44" fontId="0" fillId="4" borderId="8" xfId="0" applyNumberFormat="1" applyFill="1" applyBorder="1"/>
    <xf numFmtId="44" fontId="0" fillId="4" borderId="6" xfId="0" applyNumberFormat="1" applyFill="1" applyBorder="1"/>
    <xf numFmtId="16" fontId="2" fillId="11" borderId="1" xfId="0" applyNumberFormat="1" applyFont="1" applyFill="1" applyBorder="1"/>
    <xf numFmtId="16" fontId="2" fillId="11" borderId="7" xfId="0" applyNumberFormat="1" applyFont="1" applyFill="1" applyBorder="1"/>
    <xf numFmtId="16" fontId="2" fillId="11" borderId="2" xfId="0" applyNumberFormat="1" applyFont="1" applyFill="1" applyBorder="1"/>
    <xf numFmtId="16" fontId="2" fillId="5" borderId="3" xfId="0" applyNumberFormat="1" applyFont="1" applyFill="1" applyBorder="1"/>
    <xf numFmtId="16" fontId="2" fillId="5" borderId="0" xfId="0" applyNumberFormat="1" applyFont="1" applyFill="1" applyBorder="1"/>
    <xf numFmtId="16" fontId="2" fillId="5" borderId="4" xfId="0" applyNumberFormat="1" applyFont="1" applyFill="1" applyBorder="1"/>
    <xf numFmtId="44" fontId="0" fillId="5" borderId="3" xfId="0" applyNumberFormat="1" applyFill="1" applyBorder="1"/>
    <xf numFmtId="44" fontId="0" fillId="5" borderId="0" xfId="0" applyNumberFormat="1" applyFill="1" applyBorder="1"/>
    <xf numFmtId="44" fontId="0" fillId="5" borderId="4" xfId="0" applyNumberFormat="1" applyFill="1" applyBorder="1"/>
    <xf numFmtId="44" fontId="0" fillId="5" borderId="5" xfId="0" applyNumberFormat="1" applyFill="1" applyBorder="1"/>
    <xf numFmtId="44" fontId="0" fillId="5" borderId="8" xfId="0" applyNumberFormat="1" applyFill="1" applyBorder="1"/>
    <xf numFmtId="44" fontId="0" fillId="5" borderId="6" xfId="0" applyNumberFormat="1" applyFill="1" applyBorder="1"/>
    <xf numFmtId="16" fontId="2" fillId="12" borderId="1" xfId="0" applyNumberFormat="1" applyFont="1" applyFill="1" applyBorder="1"/>
    <xf numFmtId="16" fontId="2" fillId="12" borderId="7" xfId="0" applyNumberFormat="1" applyFont="1" applyFill="1" applyBorder="1"/>
    <xf numFmtId="16" fontId="2" fillId="12" borderId="2" xfId="0" applyNumberFormat="1" applyFont="1" applyFill="1" applyBorder="1"/>
    <xf numFmtId="16" fontId="2" fillId="6" borderId="3" xfId="0" applyNumberFormat="1" applyFont="1" applyFill="1" applyBorder="1"/>
    <xf numFmtId="16" fontId="2" fillId="6" borderId="0" xfId="0" applyNumberFormat="1" applyFont="1" applyFill="1" applyBorder="1"/>
    <xf numFmtId="16" fontId="2" fillId="6" borderId="4" xfId="0" applyNumberFormat="1" applyFont="1" applyFill="1" applyBorder="1"/>
    <xf numFmtId="44" fontId="0" fillId="6" borderId="3" xfId="0" applyNumberFormat="1" applyFill="1" applyBorder="1"/>
    <xf numFmtId="44" fontId="0" fillId="6" borderId="0" xfId="0" applyNumberFormat="1" applyFill="1" applyBorder="1"/>
    <xf numFmtId="44" fontId="0" fillId="6" borderId="4" xfId="0" applyNumberFormat="1" applyFill="1" applyBorder="1"/>
    <xf numFmtId="44" fontId="0" fillId="6" borderId="5" xfId="0" applyNumberFormat="1" applyFill="1" applyBorder="1"/>
    <xf numFmtId="44" fontId="0" fillId="6" borderId="8" xfId="0" applyNumberFormat="1" applyFill="1" applyBorder="1"/>
    <xf numFmtId="44" fontId="0" fillId="6" borderId="6" xfId="0" applyNumberFormat="1" applyFill="1" applyBorder="1"/>
    <xf numFmtId="0" fontId="3" fillId="13" borderId="9" xfId="0" applyFont="1" applyFill="1" applyBorder="1"/>
    <xf numFmtId="0" fontId="2" fillId="7" borderId="10" xfId="0" applyFont="1" applyFill="1" applyBorder="1"/>
    <xf numFmtId="44" fontId="0" fillId="7" borderId="10" xfId="0" applyNumberFormat="1" applyFill="1" applyBorder="1"/>
    <xf numFmtId="44" fontId="0" fillId="7" borderId="11" xfId="0" applyNumberFormat="1" applyFill="1" applyBorder="1"/>
    <xf numFmtId="0" fontId="2" fillId="2" borderId="3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3" borderId="3" xfId="0" applyFont="1" applyFill="1" applyBorder="1"/>
    <xf numFmtId="0" fontId="2" fillId="3" borderId="0" xfId="0" applyFont="1" applyFill="1" applyBorder="1"/>
    <xf numFmtId="0" fontId="2" fillId="3" borderId="4" xfId="0" applyFont="1" applyFill="1" applyBorder="1"/>
    <xf numFmtId="44" fontId="2" fillId="4" borderId="3" xfId="0" applyNumberFormat="1" applyFont="1" applyFill="1" applyBorder="1"/>
    <xf numFmtId="44" fontId="2" fillId="4" borderId="0" xfId="0" applyNumberFormat="1" applyFont="1" applyFill="1" applyBorder="1"/>
    <xf numFmtId="44" fontId="2" fillId="4" borderId="4" xfId="0" applyNumberFormat="1" applyFont="1" applyFill="1" applyBorder="1"/>
    <xf numFmtId="44" fontId="2" fillId="5" borderId="3" xfId="0" applyNumberFormat="1" applyFont="1" applyFill="1" applyBorder="1"/>
    <xf numFmtId="44" fontId="2" fillId="5" borderId="0" xfId="0" applyNumberFormat="1" applyFont="1" applyFill="1" applyBorder="1"/>
    <xf numFmtId="44" fontId="2" fillId="5" borderId="4" xfId="0" applyNumberFormat="1" applyFont="1" applyFill="1" applyBorder="1"/>
    <xf numFmtId="44" fontId="2" fillId="6" borderId="3" xfId="0" applyNumberFormat="1" applyFont="1" applyFill="1" applyBorder="1"/>
    <xf numFmtId="44" fontId="2" fillId="6" borderId="0" xfId="0" applyNumberFormat="1" applyFont="1" applyFill="1" applyBorder="1"/>
    <xf numFmtId="44" fontId="2" fillId="6" borderId="4" xfId="0" applyNumberFormat="1" applyFont="1" applyFill="1" applyBorder="1"/>
    <xf numFmtId="44" fontId="2" fillId="7" borderId="10" xfId="0" applyNumberFormat="1" applyFont="1" applyFill="1" applyBorder="1"/>
    <xf numFmtId="44" fontId="3" fillId="16" borderId="11" xfId="0" applyNumberFormat="1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2" xfId="0" applyFont="1" applyFill="1" applyBorder="1"/>
    <xf numFmtId="0" fontId="2" fillId="3" borderId="1" xfId="0" applyFont="1" applyFill="1" applyBorder="1"/>
    <xf numFmtId="0" fontId="2" fillId="3" borderId="7" xfId="0" applyFont="1" applyFill="1" applyBorder="1"/>
    <xf numFmtId="0" fontId="2" fillId="3" borderId="2" xfId="0" applyFont="1" applyFill="1" applyBorder="1"/>
    <xf numFmtId="44" fontId="2" fillId="4" borderId="1" xfId="0" applyNumberFormat="1" applyFont="1" applyFill="1" applyBorder="1"/>
    <xf numFmtId="44" fontId="2" fillId="4" borderId="7" xfId="0" applyNumberFormat="1" applyFont="1" applyFill="1" applyBorder="1"/>
    <xf numFmtId="44" fontId="2" fillId="4" borderId="2" xfId="0" applyNumberFormat="1" applyFont="1" applyFill="1" applyBorder="1"/>
    <xf numFmtId="44" fontId="2" fillId="5" borderId="1" xfId="0" applyNumberFormat="1" applyFont="1" applyFill="1" applyBorder="1"/>
    <xf numFmtId="44" fontId="2" fillId="5" borderId="7" xfId="0" applyNumberFormat="1" applyFont="1" applyFill="1" applyBorder="1"/>
    <xf numFmtId="44" fontId="2" fillId="5" borderId="2" xfId="0" applyNumberFormat="1" applyFont="1" applyFill="1" applyBorder="1"/>
    <xf numFmtId="44" fontId="2" fillId="6" borderId="1" xfId="0" applyNumberFormat="1" applyFont="1" applyFill="1" applyBorder="1"/>
    <xf numFmtId="44" fontId="2" fillId="6" borderId="7" xfId="0" applyNumberFormat="1" applyFont="1" applyFill="1" applyBorder="1"/>
    <xf numFmtId="44" fontId="2" fillId="6" borderId="2" xfId="0" applyNumberFormat="1" applyFont="1" applyFill="1" applyBorder="1"/>
    <xf numFmtId="44" fontId="2" fillId="7" borderId="9" xfId="0" applyNumberFormat="1" applyFont="1" applyFill="1" applyBorder="1"/>
    <xf numFmtId="0" fontId="0" fillId="0" borderId="1" xfId="0" applyBorder="1"/>
    <xf numFmtId="0" fontId="0" fillId="0" borderId="7" xfId="0" applyBorder="1"/>
    <xf numFmtId="44" fontId="0" fillId="0" borderId="2" xfId="1" applyFont="1" applyBorder="1"/>
    <xf numFmtId="0" fontId="0" fillId="0" borderId="8" xfId="0" applyBorder="1"/>
    <xf numFmtId="2" fontId="2" fillId="3" borderId="3" xfId="0" applyNumberFormat="1" applyFont="1" applyFill="1" applyBorder="1"/>
    <xf numFmtId="2" fontId="2" fillId="3" borderId="0" xfId="0" applyNumberFormat="1" applyFont="1" applyFill="1" applyBorder="1"/>
    <xf numFmtId="2" fontId="2" fillId="3" borderId="4" xfId="0" applyNumberFormat="1" applyFont="1" applyFill="1" applyBorder="1"/>
    <xf numFmtId="0" fontId="0" fillId="15" borderId="1" xfId="0" applyFill="1" applyBorder="1"/>
    <xf numFmtId="0" fontId="0" fillId="15" borderId="7" xfId="0" applyFill="1" applyBorder="1"/>
    <xf numFmtId="44" fontId="0" fillId="15" borderId="2" xfId="1" applyFont="1" applyFill="1" applyBorder="1"/>
    <xf numFmtId="0" fontId="2" fillId="0" borderId="5" xfId="0" applyFont="1" applyBorder="1"/>
    <xf numFmtId="0" fontId="2" fillId="0" borderId="8" xfId="0" applyFont="1" applyBorder="1"/>
    <xf numFmtId="44" fontId="2" fillId="0" borderId="6" xfId="1" applyFont="1" applyBorder="1"/>
    <xf numFmtId="0" fontId="2" fillId="9" borderId="5" xfId="0" applyFont="1" applyFill="1" applyBorder="1"/>
    <xf numFmtId="0" fontId="2" fillId="9" borderId="8" xfId="0" applyFont="1" applyFill="1" applyBorder="1"/>
    <xf numFmtId="0" fontId="2" fillId="9" borderId="6" xfId="0" applyFont="1" applyFill="1" applyBorder="1"/>
    <xf numFmtId="0" fontId="2" fillId="8" borderId="5" xfId="0" applyFont="1" applyFill="1" applyBorder="1"/>
    <xf numFmtId="0" fontId="2" fillId="8" borderId="8" xfId="0" applyFont="1" applyFill="1" applyBorder="1"/>
    <xf numFmtId="0" fontId="2" fillId="8" borderId="6" xfId="0" applyFont="1" applyFill="1" applyBorder="1"/>
    <xf numFmtId="44" fontId="2" fillId="17" borderId="5" xfId="0" applyNumberFormat="1" applyFont="1" applyFill="1" applyBorder="1"/>
    <xf numFmtId="44" fontId="2" fillId="17" borderId="8" xfId="0" applyNumberFormat="1" applyFont="1" applyFill="1" applyBorder="1"/>
    <xf numFmtId="44" fontId="2" fillId="17" borderId="6" xfId="0" applyNumberFormat="1" applyFont="1" applyFill="1" applyBorder="1"/>
    <xf numFmtId="44" fontId="2" fillId="11" borderId="5" xfId="0" applyNumberFormat="1" applyFont="1" applyFill="1" applyBorder="1"/>
    <xf numFmtId="44" fontId="2" fillId="11" borderId="8" xfId="0" applyNumberFormat="1" applyFont="1" applyFill="1" applyBorder="1"/>
    <xf numFmtId="44" fontId="2" fillId="11" borderId="6" xfId="0" applyNumberFormat="1" applyFont="1" applyFill="1" applyBorder="1"/>
    <xf numFmtId="44" fontId="2" fillId="12" borderId="5" xfId="0" applyNumberFormat="1" applyFont="1" applyFill="1" applyBorder="1"/>
    <xf numFmtId="44" fontId="2" fillId="12" borderId="8" xfId="0" applyNumberFormat="1" applyFont="1" applyFill="1" applyBorder="1"/>
    <xf numFmtId="44" fontId="2" fillId="12" borderId="6" xfId="0" applyNumberFormat="1" applyFont="1" applyFill="1" applyBorder="1"/>
    <xf numFmtId="0" fontId="4" fillId="18" borderId="12" xfId="0" applyFont="1" applyFill="1" applyBorder="1" applyAlignment="1">
      <alignment horizontal="left"/>
    </xf>
    <xf numFmtId="0" fontId="4" fillId="18" borderId="13" xfId="0" applyFont="1" applyFill="1" applyBorder="1" applyAlignment="1">
      <alignment horizontal="left"/>
    </xf>
    <xf numFmtId="0" fontId="4" fillId="18" borderId="14" xfId="0" applyFont="1" applyFill="1" applyBorder="1" applyAlignment="1">
      <alignment horizontal="left"/>
    </xf>
    <xf numFmtId="16" fontId="2" fillId="8" borderId="7" xfId="0" applyNumberFormat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AACFA4F3-CF0A-4D3C-B142-75CC93170101}"/>
  </tableStyles>
  <colors>
    <mruColors>
      <color rgb="FF8080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1A43-7383-4057-ACBD-6D5058A740AA}">
  <dimension ref="A1:DB506"/>
  <sheetViews>
    <sheetView tabSelected="1" zoomScale="70" zoomScaleNormal="7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12" sqref="E12"/>
    </sheetView>
  </sheetViews>
  <sheetFormatPr defaultRowHeight="14.5" x14ac:dyDescent="0.35"/>
  <cols>
    <col min="1" max="1" width="14.90625" bestFit="1" customWidth="1"/>
    <col min="2" max="2" width="9.453125" bestFit="1" customWidth="1"/>
    <col min="3" max="3" width="9.90625" bestFit="1" customWidth="1"/>
    <col min="4" max="4" width="1.6328125" style="1" customWidth="1"/>
    <col min="5" max="9" width="6.90625" customWidth="1"/>
    <col min="10" max="10" width="1.6328125" style="1" customWidth="1"/>
    <col min="11" max="15" width="6.453125" customWidth="1"/>
    <col min="16" max="16" width="1.6328125" style="1" customWidth="1"/>
    <col min="17" max="21" width="11.1796875" customWidth="1"/>
    <col min="22" max="22" width="1.6328125" style="1" customWidth="1"/>
    <col min="23" max="27" width="8.7265625" customWidth="1"/>
    <col min="28" max="28" width="1.6328125" style="1" customWidth="1"/>
    <col min="29" max="33" width="11.1796875" bestFit="1" customWidth="1"/>
    <col min="34" max="34" width="1.6328125" style="1" customWidth="1"/>
    <col min="35" max="35" width="11.1796875" bestFit="1" customWidth="1"/>
    <col min="36" max="106" width="8.7265625" style="1"/>
  </cols>
  <sheetData>
    <row r="1" spans="1:35" ht="16" x14ac:dyDescent="0.4">
      <c r="A1" s="137" t="s">
        <v>48</v>
      </c>
      <c r="B1" s="138"/>
      <c r="C1" s="139"/>
      <c r="E1" s="1"/>
      <c r="F1" s="1"/>
      <c r="G1" s="1"/>
      <c r="H1" s="1"/>
      <c r="I1" s="1"/>
      <c r="K1" s="1"/>
      <c r="L1" s="1"/>
      <c r="M1" s="1"/>
      <c r="N1" s="1"/>
      <c r="O1" s="1"/>
      <c r="Q1" s="1"/>
      <c r="R1" s="1"/>
      <c r="S1" s="1"/>
      <c r="T1" s="1"/>
      <c r="U1" s="1"/>
      <c r="W1" s="1"/>
      <c r="X1" s="1"/>
      <c r="Y1" s="1"/>
      <c r="Z1" s="1"/>
      <c r="AA1" s="1"/>
      <c r="AC1" s="1"/>
      <c r="AD1" s="1"/>
      <c r="AE1" s="1"/>
      <c r="AF1" s="1"/>
      <c r="AG1" s="1"/>
      <c r="AI1" s="1"/>
    </row>
    <row r="2" spans="1:35" x14ac:dyDescent="0.35">
      <c r="A2" s="1"/>
      <c r="B2" s="1"/>
      <c r="C2" s="1"/>
      <c r="E2" s="12" t="s">
        <v>36</v>
      </c>
      <c r="F2" s="13"/>
      <c r="G2" s="13"/>
      <c r="H2" s="13"/>
      <c r="I2" s="14"/>
      <c r="K2" s="24" t="s">
        <v>37</v>
      </c>
      <c r="L2" s="140"/>
      <c r="M2" s="25"/>
      <c r="N2" s="25"/>
      <c r="O2" s="26"/>
      <c r="Q2" s="36" t="s">
        <v>38</v>
      </c>
      <c r="R2" s="37"/>
      <c r="S2" s="37"/>
      <c r="T2" s="37"/>
      <c r="U2" s="38"/>
      <c r="W2" s="48" t="s">
        <v>44</v>
      </c>
      <c r="X2" s="49"/>
      <c r="Y2" s="49"/>
      <c r="Z2" s="49"/>
      <c r="AA2" s="50"/>
      <c r="AC2" s="60" t="s">
        <v>39</v>
      </c>
      <c r="AD2" s="61"/>
      <c r="AE2" s="61"/>
      <c r="AF2" s="61"/>
      <c r="AG2" s="62"/>
      <c r="AI2" s="72" t="s">
        <v>45</v>
      </c>
    </row>
    <row r="3" spans="1:35" x14ac:dyDescent="0.35">
      <c r="A3" s="4" t="s">
        <v>0</v>
      </c>
      <c r="B3" s="4" t="s">
        <v>1</v>
      </c>
      <c r="C3" s="5" t="s">
        <v>47</v>
      </c>
      <c r="E3" s="15">
        <v>45658</v>
      </c>
      <c r="F3" s="16">
        <f>E3+7</f>
        <v>45665</v>
      </c>
      <c r="G3" s="16">
        <f t="shared" ref="G3:I3" si="0">F3+7</f>
        <v>45672</v>
      </c>
      <c r="H3" s="16">
        <f t="shared" si="0"/>
        <v>45679</v>
      </c>
      <c r="I3" s="17">
        <f t="shared" si="0"/>
        <v>45686</v>
      </c>
      <c r="K3" s="27">
        <v>45658</v>
      </c>
      <c r="L3" s="28">
        <f>K3+7</f>
        <v>45665</v>
      </c>
      <c r="M3" s="28">
        <f>L3+7</f>
        <v>45672</v>
      </c>
      <c r="N3" s="28">
        <f t="shared" ref="N3:O3" si="1">M3+7</f>
        <v>45679</v>
      </c>
      <c r="O3" s="29">
        <f t="shared" si="1"/>
        <v>45686</v>
      </c>
      <c r="Q3" s="39">
        <v>45658</v>
      </c>
      <c r="R3" s="40">
        <f>Q3+7</f>
        <v>45665</v>
      </c>
      <c r="S3" s="40">
        <f>R3+7</f>
        <v>45672</v>
      </c>
      <c r="T3" s="40">
        <f t="shared" ref="T3:U3" si="2">S3+7</f>
        <v>45679</v>
      </c>
      <c r="U3" s="41">
        <f t="shared" si="2"/>
        <v>45686</v>
      </c>
      <c r="W3" s="51">
        <v>45658</v>
      </c>
      <c r="X3" s="52">
        <f>W3+7</f>
        <v>45665</v>
      </c>
      <c r="Y3" s="52">
        <f>X3+7</f>
        <v>45672</v>
      </c>
      <c r="Z3" s="52">
        <f t="shared" ref="Z3:AA3" si="3">Y3+7</f>
        <v>45679</v>
      </c>
      <c r="AA3" s="53">
        <f t="shared" si="3"/>
        <v>45686</v>
      </c>
      <c r="AC3" s="63">
        <v>45658</v>
      </c>
      <c r="AD3" s="64">
        <f>AC3+7</f>
        <v>45665</v>
      </c>
      <c r="AE3" s="64">
        <f>AD3+7</f>
        <v>45672</v>
      </c>
      <c r="AF3" s="64">
        <f t="shared" ref="AF3:AG3" si="4">AE3+7</f>
        <v>45679</v>
      </c>
      <c r="AG3" s="65">
        <f t="shared" si="4"/>
        <v>45686</v>
      </c>
      <c r="AI3" s="73" t="s">
        <v>46</v>
      </c>
    </row>
    <row r="4" spans="1:35" x14ac:dyDescent="0.35">
      <c r="A4" s="109" t="s">
        <v>26</v>
      </c>
      <c r="B4" s="110" t="s">
        <v>27</v>
      </c>
      <c r="C4" s="111">
        <v>27</v>
      </c>
      <c r="E4" s="18">
        <v>31</v>
      </c>
      <c r="F4" s="19">
        <v>35</v>
      </c>
      <c r="G4" s="19">
        <v>24</v>
      </c>
      <c r="H4" s="19">
        <v>26</v>
      </c>
      <c r="I4" s="20">
        <v>32</v>
      </c>
      <c r="K4" s="30">
        <f>IF(E4&gt;40,E4-40,0)</f>
        <v>0</v>
      </c>
      <c r="L4" s="31">
        <f t="shared" ref="L4:L20" si="5">IF(F4&gt;40,F4-40,0)</f>
        <v>0</v>
      </c>
      <c r="M4" s="31">
        <f t="shared" ref="M4:M20" si="6">IF(G4&gt;40,G4-40,0)</f>
        <v>0</v>
      </c>
      <c r="N4" s="31">
        <f t="shared" ref="N4:N20" si="7">IF(H4&gt;40,H4-40,0)</f>
        <v>0</v>
      </c>
      <c r="O4" s="32">
        <f t="shared" ref="O4:O20" si="8">IF(I4&gt;40,I4-40,0)</f>
        <v>0</v>
      </c>
      <c r="Q4" s="42">
        <f t="shared" ref="Q4:Q20" si="9">($C4*E4)</f>
        <v>837</v>
      </c>
      <c r="R4" s="43">
        <f t="shared" ref="R4:R20" si="10">($C4*F4)</f>
        <v>945</v>
      </c>
      <c r="S4" s="43">
        <f t="shared" ref="S4:S20" si="11">($C4*G4)</f>
        <v>648</v>
      </c>
      <c r="T4" s="43">
        <f t="shared" ref="T4:T20" si="12">($C4*H4)</f>
        <v>702</v>
      </c>
      <c r="U4" s="44">
        <f t="shared" ref="U4:U20" si="13">($C4*I4)</f>
        <v>864</v>
      </c>
      <c r="W4" s="54">
        <f t="shared" ref="W4:W20" si="14">0.5*$C4*K4</f>
        <v>0</v>
      </c>
      <c r="X4" s="55">
        <f t="shared" ref="X4:X20" si="15">0.5*$C4*L4</f>
        <v>0</v>
      </c>
      <c r="Y4" s="55">
        <f t="shared" ref="Y4:Y20" si="16">0.5*$C4*M4</f>
        <v>0</v>
      </c>
      <c r="Z4" s="55">
        <f t="shared" ref="Z4:Z20" si="17">0.5*$C4*N4</f>
        <v>0</v>
      </c>
      <c r="AA4" s="56">
        <f t="shared" ref="AA4:AA20" si="18">0.5*$C4*O4</f>
        <v>0</v>
      </c>
      <c r="AC4" s="66">
        <f t="shared" ref="AC4:AC20" si="19">Q4+W4</f>
        <v>837</v>
      </c>
      <c r="AD4" s="67">
        <f t="shared" ref="AD4:AD20" si="20">R4+X4</f>
        <v>945</v>
      </c>
      <c r="AE4" s="67">
        <f t="shared" ref="AE4:AE20" si="21">S4+Y4</f>
        <v>648</v>
      </c>
      <c r="AF4" s="67">
        <f t="shared" ref="AF4:AF20" si="22">T4+Z4</f>
        <v>702</v>
      </c>
      <c r="AG4" s="68">
        <f t="shared" ref="AG4:AG20" si="23">U4+AA4</f>
        <v>864</v>
      </c>
      <c r="AI4" s="74">
        <f>SUM(AC4:AG4)</f>
        <v>3996</v>
      </c>
    </row>
    <row r="5" spans="1:35" x14ac:dyDescent="0.35">
      <c r="A5" s="8" t="s">
        <v>4</v>
      </c>
      <c r="B5" s="3" t="s">
        <v>5</v>
      </c>
      <c r="C5" s="9">
        <v>26</v>
      </c>
      <c r="E5" s="18">
        <v>28</v>
      </c>
      <c r="F5" s="19">
        <v>31</v>
      </c>
      <c r="G5" s="19">
        <v>45</v>
      </c>
      <c r="H5" s="19">
        <v>35</v>
      </c>
      <c r="I5" s="20">
        <v>28</v>
      </c>
      <c r="K5" s="30">
        <f t="shared" ref="K4:K20" si="24">IF(E5&gt;40,E5-40,0)</f>
        <v>0</v>
      </c>
      <c r="L5" s="31">
        <f t="shared" si="5"/>
        <v>0</v>
      </c>
      <c r="M5" s="31">
        <f t="shared" si="6"/>
        <v>5</v>
      </c>
      <c r="N5" s="31">
        <f t="shared" si="7"/>
        <v>0</v>
      </c>
      <c r="O5" s="32">
        <f t="shared" si="8"/>
        <v>0</v>
      </c>
      <c r="Q5" s="42">
        <f t="shared" si="9"/>
        <v>728</v>
      </c>
      <c r="R5" s="43">
        <f t="shared" si="10"/>
        <v>806</v>
      </c>
      <c r="S5" s="43">
        <f t="shared" si="11"/>
        <v>1170</v>
      </c>
      <c r="T5" s="43">
        <f t="shared" si="12"/>
        <v>910</v>
      </c>
      <c r="U5" s="44">
        <f t="shared" si="13"/>
        <v>728</v>
      </c>
      <c r="W5" s="54">
        <f t="shared" si="14"/>
        <v>0</v>
      </c>
      <c r="X5" s="55">
        <f t="shared" si="15"/>
        <v>0</v>
      </c>
      <c r="Y5" s="55">
        <f t="shared" si="16"/>
        <v>65</v>
      </c>
      <c r="Z5" s="55">
        <f t="shared" si="17"/>
        <v>0</v>
      </c>
      <c r="AA5" s="56">
        <f t="shared" si="18"/>
        <v>0</v>
      </c>
      <c r="AC5" s="66">
        <f t="shared" si="19"/>
        <v>728</v>
      </c>
      <c r="AD5" s="67">
        <f t="shared" si="20"/>
        <v>806</v>
      </c>
      <c r="AE5" s="67">
        <f t="shared" si="21"/>
        <v>1235</v>
      </c>
      <c r="AF5" s="67">
        <f t="shared" si="22"/>
        <v>910</v>
      </c>
      <c r="AG5" s="68">
        <f t="shared" si="23"/>
        <v>728</v>
      </c>
      <c r="AI5" s="74">
        <f t="shared" ref="AI4:AI20" si="25">SUM(AC5:AG5)</f>
        <v>4407</v>
      </c>
    </row>
    <row r="6" spans="1:35" x14ac:dyDescent="0.35">
      <c r="A6" s="6" t="s">
        <v>14</v>
      </c>
      <c r="B6" s="2" t="s">
        <v>15</v>
      </c>
      <c r="C6" s="7">
        <v>26</v>
      </c>
      <c r="E6" s="18">
        <v>27</v>
      </c>
      <c r="F6" s="19">
        <v>44</v>
      </c>
      <c r="G6" s="19">
        <v>28</v>
      </c>
      <c r="H6" s="19">
        <v>30</v>
      </c>
      <c r="I6" s="20">
        <v>40</v>
      </c>
      <c r="K6" s="30">
        <f t="shared" si="24"/>
        <v>0</v>
      </c>
      <c r="L6" s="31">
        <f t="shared" si="5"/>
        <v>4</v>
      </c>
      <c r="M6" s="31">
        <f t="shared" si="6"/>
        <v>0</v>
      </c>
      <c r="N6" s="31">
        <f t="shared" si="7"/>
        <v>0</v>
      </c>
      <c r="O6" s="32">
        <f t="shared" si="8"/>
        <v>0</v>
      </c>
      <c r="Q6" s="42">
        <f t="shared" si="9"/>
        <v>702</v>
      </c>
      <c r="R6" s="43">
        <f t="shared" si="10"/>
        <v>1144</v>
      </c>
      <c r="S6" s="43">
        <f t="shared" si="11"/>
        <v>728</v>
      </c>
      <c r="T6" s="43">
        <f t="shared" si="12"/>
        <v>780</v>
      </c>
      <c r="U6" s="44">
        <f t="shared" si="13"/>
        <v>1040</v>
      </c>
      <c r="W6" s="54">
        <f t="shared" si="14"/>
        <v>0</v>
      </c>
      <c r="X6" s="55">
        <f t="shared" si="15"/>
        <v>52</v>
      </c>
      <c r="Y6" s="55">
        <f t="shared" si="16"/>
        <v>0</v>
      </c>
      <c r="Z6" s="55">
        <f t="shared" si="17"/>
        <v>0</v>
      </c>
      <c r="AA6" s="56">
        <f t="shared" si="18"/>
        <v>0</v>
      </c>
      <c r="AC6" s="66">
        <f t="shared" si="19"/>
        <v>702</v>
      </c>
      <c r="AD6" s="67">
        <f t="shared" si="20"/>
        <v>1196</v>
      </c>
      <c r="AE6" s="67">
        <f t="shared" si="21"/>
        <v>728</v>
      </c>
      <c r="AF6" s="67">
        <f t="shared" si="22"/>
        <v>780</v>
      </c>
      <c r="AG6" s="68">
        <f t="shared" si="23"/>
        <v>1040</v>
      </c>
      <c r="AI6" s="74">
        <f t="shared" si="25"/>
        <v>4446</v>
      </c>
    </row>
    <row r="7" spans="1:35" x14ac:dyDescent="0.35">
      <c r="A7" s="8" t="s">
        <v>10</v>
      </c>
      <c r="B7" s="3" t="s">
        <v>11</v>
      </c>
      <c r="C7" s="9">
        <v>25.6</v>
      </c>
      <c r="E7" s="18">
        <v>36</v>
      </c>
      <c r="F7" s="19">
        <v>30</v>
      </c>
      <c r="G7" s="19">
        <v>44</v>
      </c>
      <c r="H7" s="19">
        <v>36</v>
      </c>
      <c r="I7" s="20">
        <v>34</v>
      </c>
      <c r="K7" s="30">
        <f t="shared" si="24"/>
        <v>0</v>
      </c>
      <c r="L7" s="31">
        <f t="shared" si="5"/>
        <v>0</v>
      </c>
      <c r="M7" s="31">
        <f t="shared" si="6"/>
        <v>4</v>
      </c>
      <c r="N7" s="31">
        <f t="shared" si="7"/>
        <v>0</v>
      </c>
      <c r="O7" s="32">
        <f t="shared" si="8"/>
        <v>0</v>
      </c>
      <c r="Q7" s="42">
        <f t="shared" si="9"/>
        <v>921.6</v>
      </c>
      <c r="R7" s="43">
        <f t="shared" si="10"/>
        <v>768</v>
      </c>
      <c r="S7" s="43">
        <f t="shared" si="11"/>
        <v>1126.4000000000001</v>
      </c>
      <c r="T7" s="43">
        <f t="shared" si="12"/>
        <v>921.6</v>
      </c>
      <c r="U7" s="44">
        <f t="shared" si="13"/>
        <v>870.40000000000009</v>
      </c>
      <c r="W7" s="54">
        <f t="shared" si="14"/>
        <v>0</v>
      </c>
      <c r="X7" s="55">
        <f t="shared" si="15"/>
        <v>0</v>
      </c>
      <c r="Y7" s="55">
        <f t="shared" si="16"/>
        <v>51.2</v>
      </c>
      <c r="Z7" s="55">
        <f t="shared" si="17"/>
        <v>0</v>
      </c>
      <c r="AA7" s="56">
        <f t="shared" si="18"/>
        <v>0</v>
      </c>
      <c r="AC7" s="66">
        <f t="shared" si="19"/>
        <v>921.6</v>
      </c>
      <c r="AD7" s="67">
        <f t="shared" si="20"/>
        <v>768</v>
      </c>
      <c r="AE7" s="67">
        <f t="shared" si="21"/>
        <v>1177.6000000000001</v>
      </c>
      <c r="AF7" s="67">
        <f t="shared" si="22"/>
        <v>921.6</v>
      </c>
      <c r="AG7" s="68">
        <f t="shared" si="23"/>
        <v>870.40000000000009</v>
      </c>
      <c r="AI7" s="74">
        <f t="shared" si="25"/>
        <v>4659.2</v>
      </c>
    </row>
    <row r="8" spans="1:35" x14ac:dyDescent="0.35">
      <c r="A8" s="6" t="s">
        <v>34</v>
      </c>
      <c r="B8" s="2" t="s">
        <v>35</v>
      </c>
      <c r="C8" s="7">
        <v>25</v>
      </c>
      <c r="E8" s="18">
        <v>35</v>
      </c>
      <c r="F8" s="19">
        <v>28</v>
      </c>
      <c r="G8" s="19">
        <v>41</v>
      </c>
      <c r="H8" s="19">
        <v>38</v>
      </c>
      <c r="I8" s="20">
        <v>41</v>
      </c>
      <c r="K8" s="30">
        <f t="shared" si="24"/>
        <v>0</v>
      </c>
      <c r="L8" s="31">
        <f t="shared" si="5"/>
        <v>0</v>
      </c>
      <c r="M8" s="31">
        <f t="shared" si="6"/>
        <v>1</v>
      </c>
      <c r="N8" s="31">
        <f t="shared" si="7"/>
        <v>0</v>
      </c>
      <c r="O8" s="32">
        <f t="shared" si="8"/>
        <v>1</v>
      </c>
      <c r="Q8" s="42">
        <f t="shared" si="9"/>
        <v>875</v>
      </c>
      <c r="R8" s="43">
        <f t="shared" si="10"/>
        <v>700</v>
      </c>
      <c r="S8" s="43">
        <f t="shared" si="11"/>
        <v>1025</v>
      </c>
      <c r="T8" s="43">
        <f t="shared" si="12"/>
        <v>950</v>
      </c>
      <c r="U8" s="44">
        <f t="shared" si="13"/>
        <v>1025</v>
      </c>
      <c r="W8" s="54">
        <f t="shared" si="14"/>
        <v>0</v>
      </c>
      <c r="X8" s="55">
        <f t="shared" si="15"/>
        <v>0</v>
      </c>
      <c r="Y8" s="55">
        <f t="shared" si="16"/>
        <v>12.5</v>
      </c>
      <c r="Z8" s="55">
        <f t="shared" si="17"/>
        <v>0</v>
      </c>
      <c r="AA8" s="56">
        <f t="shared" si="18"/>
        <v>12.5</v>
      </c>
      <c r="AC8" s="66">
        <f t="shared" si="19"/>
        <v>875</v>
      </c>
      <c r="AD8" s="67">
        <f t="shared" si="20"/>
        <v>700</v>
      </c>
      <c r="AE8" s="67">
        <f t="shared" si="21"/>
        <v>1037.5</v>
      </c>
      <c r="AF8" s="67">
        <f t="shared" si="22"/>
        <v>950</v>
      </c>
      <c r="AG8" s="68">
        <f t="shared" si="23"/>
        <v>1037.5</v>
      </c>
      <c r="AI8" s="74">
        <f t="shared" si="25"/>
        <v>4600</v>
      </c>
    </row>
    <row r="9" spans="1:35" x14ac:dyDescent="0.35">
      <c r="A9" s="8" t="s">
        <v>18</v>
      </c>
      <c r="B9" s="3" t="s">
        <v>19</v>
      </c>
      <c r="C9" s="9">
        <v>26.5</v>
      </c>
      <c r="E9" s="18">
        <v>40</v>
      </c>
      <c r="F9" s="19">
        <v>30</v>
      </c>
      <c r="G9" s="19">
        <v>31</v>
      </c>
      <c r="H9" s="19">
        <v>30</v>
      </c>
      <c r="I9" s="20">
        <v>44</v>
      </c>
      <c r="K9" s="30">
        <f t="shared" si="24"/>
        <v>0</v>
      </c>
      <c r="L9" s="31">
        <f t="shared" si="5"/>
        <v>0</v>
      </c>
      <c r="M9" s="31">
        <f t="shared" si="6"/>
        <v>0</v>
      </c>
      <c r="N9" s="31">
        <f t="shared" si="7"/>
        <v>0</v>
      </c>
      <c r="O9" s="32">
        <f t="shared" si="8"/>
        <v>4</v>
      </c>
      <c r="Q9" s="42">
        <f t="shared" si="9"/>
        <v>1060</v>
      </c>
      <c r="R9" s="43">
        <f t="shared" si="10"/>
        <v>795</v>
      </c>
      <c r="S9" s="43">
        <f t="shared" si="11"/>
        <v>821.5</v>
      </c>
      <c r="T9" s="43">
        <f t="shared" si="12"/>
        <v>795</v>
      </c>
      <c r="U9" s="44">
        <f t="shared" si="13"/>
        <v>1166</v>
      </c>
      <c r="W9" s="54">
        <f t="shared" si="14"/>
        <v>0</v>
      </c>
      <c r="X9" s="55">
        <f t="shared" si="15"/>
        <v>0</v>
      </c>
      <c r="Y9" s="55">
        <f t="shared" si="16"/>
        <v>0</v>
      </c>
      <c r="Z9" s="55">
        <f t="shared" si="17"/>
        <v>0</v>
      </c>
      <c r="AA9" s="56">
        <f t="shared" si="18"/>
        <v>53</v>
      </c>
      <c r="AC9" s="66">
        <f t="shared" si="19"/>
        <v>1060</v>
      </c>
      <c r="AD9" s="67">
        <f t="shared" si="20"/>
        <v>795</v>
      </c>
      <c r="AE9" s="67">
        <f t="shared" si="21"/>
        <v>821.5</v>
      </c>
      <c r="AF9" s="67">
        <f t="shared" si="22"/>
        <v>795</v>
      </c>
      <c r="AG9" s="68">
        <f t="shared" si="23"/>
        <v>1219</v>
      </c>
      <c r="AI9" s="74">
        <f t="shared" si="25"/>
        <v>4690.5</v>
      </c>
    </row>
    <row r="10" spans="1:35" x14ac:dyDescent="0.35">
      <c r="A10" s="6" t="s">
        <v>30</v>
      </c>
      <c r="B10" s="2" t="s">
        <v>31</v>
      </c>
      <c r="C10" s="7">
        <v>25</v>
      </c>
      <c r="E10" s="18">
        <v>44</v>
      </c>
      <c r="F10" s="19">
        <v>28</v>
      </c>
      <c r="G10" s="19">
        <v>34</v>
      </c>
      <c r="H10" s="19">
        <v>38</v>
      </c>
      <c r="I10" s="20">
        <v>40</v>
      </c>
      <c r="K10" s="30">
        <f t="shared" si="24"/>
        <v>4</v>
      </c>
      <c r="L10" s="31">
        <f t="shared" si="5"/>
        <v>0</v>
      </c>
      <c r="M10" s="31">
        <f t="shared" si="6"/>
        <v>0</v>
      </c>
      <c r="N10" s="31">
        <f t="shared" si="7"/>
        <v>0</v>
      </c>
      <c r="O10" s="32">
        <f t="shared" si="8"/>
        <v>0</v>
      </c>
      <c r="Q10" s="42">
        <f t="shared" si="9"/>
        <v>1100</v>
      </c>
      <c r="R10" s="43">
        <f t="shared" si="10"/>
        <v>700</v>
      </c>
      <c r="S10" s="43">
        <f t="shared" si="11"/>
        <v>850</v>
      </c>
      <c r="T10" s="43">
        <f t="shared" si="12"/>
        <v>950</v>
      </c>
      <c r="U10" s="44">
        <f t="shared" si="13"/>
        <v>1000</v>
      </c>
      <c r="W10" s="54">
        <f t="shared" si="14"/>
        <v>50</v>
      </c>
      <c r="X10" s="55">
        <f t="shared" si="15"/>
        <v>0</v>
      </c>
      <c r="Y10" s="55">
        <f t="shared" si="16"/>
        <v>0</v>
      </c>
      <c r="Z10" s="55">
        <f t="shared" si="17"/>
        <v>0</v>
      </c>
      <c r="AA10" s="56">
        <f t="shared" si="18"/>
        <v>0</v>
      </c>
      <c r="AC10" s="66">
        <f t="shared" si="19"/>
        <v>1150</v>
      </c>
      <c r="AD10" s="67">
        <f t="shared" si="20"/>
        <v>700</v>
      </c>
      <c r="AE10" s="67">
        <f t="shared" si="21"/>
        <v>850</v>
      </c>
      <c r="AF10" s="67">
        <f t="shared" si="22"/>
        <v>950</v>
      </c>
      <c r="AG10" s="68">
        <f t="shared" si="23"/>
        <v>1000</v>
      </c>
      <c r="AI10" s="74">
        <f t="shared" si="25"/>
        <v>4650</v>
      </c>
    </row>
    <row r="11" spans="1:35" x14ac:dyDescent="0.35">
      <c r="A11" s="8" t="s">
        <v>2</v>
      </c>
      <c r="B11" s="3" t="s">
        <v>3</v>
      </c>
      <c r="C11" s="9">
        <v>26</v>
      </c>
      <c r="E11" s="18">
        <v>44</v>
      </c>
      <c r="F11" s="19">
        <v>42</v>
      </c>
      <c r="G11" s="19">
        <v>39</v>
      </c>
      <c r="H11" s="19">
        <v>30</v>
      </c>
      <c r="I11" s="20">
        <v>28</v>
      </c>
      <c r="K11" s="30">
        <f t="shared" si="24"/>
        <v>4</v>
      </c>
      <c r="L11" s="31">
        <f t="shared" si="5"/>
        <v>2</v>
      </c>
      <c r="M11" s="31">
        <f t="shared" si="6"/>
        <v>0</v>
      </c>
      <c r="N11" s="31">
        <f t="shared" si="7"/>
        <v>0</v>
      </c>
      <c r="O11" s="32">
        <f t="shared" si="8"/>
        <v>0</v>
      </c>
      <c r="Q11" s="42">
        <f t="shared" si="9"/>
        <v>1144</v>
      </c>
      <c r="R11" s="43">
        <f t="shared" si="10"/>
        <v>1092</v>
      </c>
      <c r="S11" s="43">
        <f t="shared" si="11"/>
        <v>1014</v>
      </c>
      <c r="T11" s="43">
        <f t="shared" si="12"/>
        <v>780</v>
      </c>
      <c r="U11" s="44">
        <f t="shared" si="13"/>
        <v>728</v>
      </c>
      <c r="W11" s="54">
        <f t="shared" si="14"/>
        <v>52</v>
      </c>
      <c r="X11" s="55">
        <f t="shared" si="15"/>
        <v>26</v>
      </c>
      <c r="Y11" s="55">
        <f t="shared" si="16"/>
        <v>0</v>
      </c>
      <c r="Z11" s="55">
        <f t="shared" si="17"/>
        <v>0</v>
      </c>
      <c r="AA11" s="56">
        <f t="shared" si="18"/>
        <v>0</v>
      </c>
      <c r="AC11" s="66">
        <f t="shared" si="19"/>
        <v>1196</v>
      </c>
      <c r="AD11" s="67">
        <f t="shared" si="20"/>
        <v>1118</v>
      </c>
      <c r="AE11" s="67">
        <f t="shared" si="21"/>
        <v>1014</v>
      </c>
      <c r="AF11" s="67">
        <f t="shared" si="22"/>
        <v>780</v>
      </c>
      <c r="AG11" s="68">
        <f t="shared" si="23"/>
        <v>728</v>
      </c>
      <c r="AI11" s="74">
        <f t="shared" si="25"/>
        <v>4836</v>
      </c>
    </row>
    <row r="12" spans="1:35" x14ac:dyDescent="0.35">
      <c r="A12" s="6" t="s">
        <v>24</v>
      </c>
      <c r="B12" s="2" t="s">
        <v>25</v>
      </c>
      <c r="C12" s="7">
        <v>27.43</v>
      </c>
      <c r="E12" s="18">
        <v>40</v>
      </c>
      <c r="F12" s="19">
        <v>32</v>
      </c>
      <c r="G12" s="19">
        <v>40</v>
      </c>
      <c r="H12" s="19">
        <v>32</v>
      </c>
      <c r="I12" s="20">
        <v>39</v>
      </c>
      <c r="K12" s="30">
        <f t="shared" si="24"/>
        <v>0</v>
      </c>
      <c r="L12" s="31">
        <f t="shared" si="5"/>
        <v>0</v>
      </c>
      <c r="M12" s="31">
        <f t="shared" si="6"/>
        <v>0</v>
      </c>
      <c r="N12" s="31">
        <f t="shared" si="7"/>
        <v>0</v>
      </c>
      <c r="O12" s="32">
        <f t="shared" si="8"/>
        <v>0</v>
      </c>
      <c r="Q12" s="42">
        <f t="shared" si="9"/>
        <v>1097.2</v>
      </c>
      <c r="R12" s="43">
        <f t="shared" si="10"/>
        <v>877.76</v>
      </c>
      <c r="S12" s="43">
        <f t="shared" si="11"/>
        <v>1097.2</v>
      </c>
      <c r="T12" s="43">
        <f t="shared" si="12"/>
        <v>877.76</v>
      </c>
      <c r="U12" s="44">
        <f t="shared" si="13"/>
        <v>1069.77</v>
      </c>
      <c r="W12" s="54">
        <f t="shared" si="14"/>
        <v>0</v>
      </c>
      <c r="X12" s="55">
        <f t="shared" si="15"/>
        <v>0</v>
      </c>
      <c r="Y12" s="55">
        <f t="shared" si="16"/>
        <v>0</v>
      </c>
      <c r="Z12" s="55">
        <f t="shared" si="17"/>
        <v>0</v>
      </c>
      <c r="AA12" s="56">
        <f t="shared" si="18"/>
        <v>0</v>
      </c>
      <c r="AC12" s="66">
        <f t="shared" si="19"/>
        <v>1097.2</v>
      </c>
      <c r="AD12" s="67">
        <f t="shared" si="20"/>
        <v>877.76</v>
      </c>
      <c r="AE12" s="67">
        <f t="shared" si="21"/>
        <v>1097.2</v>
      </c>
      <c r="AF12" s="67">
        <f t="shared" si="22"/>
        <v>877.76</v>
      </c>
      <c r="AG12" s="68">
        <f t="shared" si="23"/>
        <v>1069.77</v>
      </c>
      <c r="AI12" s="74">
        <f t="shared" si="25"/>
        <v>5019.6900000000005</v>
      </c>
    </row>
    <row r="13" spans="1:35" x14ac:dyDescent="0.35">
      <c r="A13" s="8" t="s">
        <v>8</v>
      </c>
      <c r="B13" s="3" t="s">
        <v>9</v>
      </c>
      <c r="C13" s="9">
        <v>26</v>
      </c>
      <c r="E13" s="18">
        <v>33</v>
      </c>
      <c r="F13" s="19">
        <v>37</v>
      </c>
      <c r="G13" s="19">
        <v>43</v>
      </c>
      <c r="H13" s="19">
        <v>39</v>
      </c>
      <c r="I13" s="20">
        <v>38</v>
      </c>
      <c r="K13" s="30">
        <f t="shared" si="24"/>
        <v>0</v>
      </c>
      <c r="L13" s="31">
        <f t="shared" si="5"/>
        <v>0</v>
      </c>
      <c r="M13" s="31">
        <f t="shared" si="6"/>
        <v>3</v>
      </c>
      <c r="N13" s="31">
        <f t="shared" si="7"/>
        <v>0</v>
      </c>
      <c r="O13" s="32">
        <f t="shared" si="8"/>
        <v>0</v>
      </c>
      <c r="Q13" s="42">
        <f t="shared" si="9"/>
        <v>858</v>
      </c>
      <c r="R13" s="43">
        <f t="shared" si="10"/>
        <v>962</v>
      </c>
      <c r="S13" s="43">
        <f t="shared" si="11"/>
        <v>1118</v>
      </c>
      <c r="T13" s="43">
        <f t="shared" si="12"/>
        <v>1014</v>
      </c>
      <c r="U13" s="44">
        <f t="shared" si="13"/>
        <v>988</v>
      </c>
      <c r="W13" s="54">
        <f t="shared" si="14"/>
        <v>0</v>
      </c>
      <c r="X13" s="55">
        <f t="shared" si="15"/>
        <v>0</v>
      </c>
      <c r="Y13" s="55">
        <f t="shared" si="16"/>
        <v>39</v>
      </c>
      <c r="Z13" s="55">
        <f t="shared" si="17"/>
        <v>0</v>
      </c>
      <c r="AA13" s="56">
        <f t="shared" si="18"/>
        <v>0</v>
      </c>
      <c r="AC13" s="66">
        <f t="shared" si="19"/>
        <v>858</v>
      </c>
      <c r="AD13" s="67">
        <f t="shared" si="20"/>
        <v>962</v>
      </c>
      <c r="AE13" s="67">
        <f t="shared" si="21"/>
        <v>1157</v>
      </c>
      <c r="AF13" s="67">
        <f t="shared" si="22"/>
        <v>1014</v>
      </c>
      <c r="AG13" s="68">
        <f t="shared" si="23"/>
        <v>988</v>
      </c>
      <c r="AI13" s="74">
        <f t="shared" si="25"/>
        <v>4979</v>
      </c>
    </row>
    <row r="14" spans="1:35" x14ac:dyDescent="0.35">
      <c r="A14" s="6" t="s">
        <v>32</v>
      </c>
      <c r="B14" s="2" t="s">
        <v>33</v>
      </c>
      <c r="C14" s="7">
        <v>30</v>
      </c>
      <c r="E14" s="18">
        <v>30</v>
      </c>
      <c r="F14" s="19">
        <v>41</v>
      </c>
      <c r="G14" s="19">
        <v>28</v>
      </c>
      <c r="H14" s="19">
        <v>38</v>
      </c>
      <c r="I14" s="20">
        <v>30</v>
      </c>
      <c r="K14" s="30">
        <f t="shared" si="24"/>
        <v>0</v>
      </c>
      <c r="L14" s="31">
        <f t="shared" si="5"/>
        <v>1</v>
      </c>
      <c r="M14" s="31">
        <f t="shared" si="6"/>
        <v>0</v>
      </c>
      <c r="N14" s="31">
        <f t="shared" si="7"/>
        <v>0</v>
      </c>
      <c r="O14" s="32">
        <f t="shared" si="8"/>
        <v>0</v>
      </c>
      <c r="Q14" s="42">
        <f t="shared" si="9"/>
        <v>900</v>
      </c>
      <c r="R14" s="43">
        <f t="shared" si="10"/>
        <v>1230</v>
      </c>
      <c r="S14" s="43">
        <f t="shared" si="11"/>
        <v>840</v>
      </c>
      <c r="T14" s="43">
        <f t="shared" si="12"/>
        <v>1140</v>
      </c>
      <c r="U14" s="44">
        <f t="shared" si="13"/>
        <v>900</v>
      </c>
      <c r="W14" s="54">
        <f t="shared" si="14"/>
        <v>0</v>
      </c>
      <c r="X14" s="55">
        <f t="shared" si="15"/>
        <v>15</v>
      </c>
      <c r="Y14" s="55">
        <f t="shared" si="16"/>
        <v>0</v>
      </c>
      <c r="Z14" s="55">
        <f t="shared" si="17"/>
        <v>0</v>
      </c>
      <c r="AA14" s="56">
        <f t="shared" si="18"/>
        <v>0</v>
      </c>
      <c r="AC14" s="66">
        <f t="shared" si="19"/>
        <v>900</v>
      </c>
      <c r="AD14" s="67">
        <f t="shared" si="20"/>
        <v>1245</v>
      </c>
      <c r="AE14" s="67">
        <f t="shared" si="21"/>
        <v>840</v>
      </c>
      <c r="AF14" s="67">
        <f t="shared" si="22"/>
        <v>1140</v>
      </c>
      <c r="AG14" s="68">
        <f t="shared" si="23"/>
        <v>900</v>
      </c>
      <c r="AI14" s="74">
        <f t="shared" si="25"/>
        <v>5025</v>
      </c>
    </row>
    <row r="15" spans="1:35" x14ac:dyDescent="0.35">
      <c r="A15" s="8" t="s">
        <v>12</v>
      </c>
      <c r="B15" s="3" t="s">
        <v>13</v>
      </c>
      <c r="C15" s="9">
        <v>26.3</v>
      </c>
      <c r="E15" s="18">
        <v>38</v>
      </c>
      <c r="F15" s="19">
        <v>32</v>
      </c>
      <c r="G15" s="19">
        <v>37</v>
      </c>
      <c r="H15" s="19">
        <v>45</v>
      </c>
      <c r="I15" s="20">
        <v>40</v>
      </c>
      <c r="K15" s="30">
        <f t="shared" si="24"/>
        <v>0</v>
      </c>
      <c r="L15" s="31">
        <f t="shared" si="5"/>
        <v>0</v>
      </c>
      <c r="M15" s="31">
        <f t="shared" si="6"/>
        <v>0</v>
      </c>
      <c r="N15" s="31">
        <f t="shared" si="7"/>
        <v>5</v>
      </c>
      <c r="O15" s="32">
        <f t="shared" si="8"/>
        <v>0</v>
      </c>
      <c r="Q15" s="42">
        <f t="shared" si="9"/>
        <v>999.4</v>
      </c>
      <c r="R15" s="43">
        <f t="shared" si="10"/>
        <v>841.6</v>
      </c>
      <c r="S15" s="43">
        <f t="shared" si="11"/>
        <v>973.1</v>
      </c>
      <c r="T15" s="43">
        <f t="shared" si="12"/>
        <v>1183.5</v>
      </c>
      <c r="U15" s="44">
        <f t="shared" si="13"/>
        <v>1052</v>
      </c>
      <c r="W15" s="54">
        <f t="shared" si="14"/>
        <v>0</v>
      </c>
      <c r="X15" s="55">
        <f t="shared" si="15"/>
        <v>0</v>
      </c>
      <c r="Y15" s="55">
        <f t="shared" si="16"/>
        <v>0</v>
      </c>
      <c r="Z15" s="55">
        <f t="shared" si="17"/>
        <v>65.75</v>
      </c>
      <c r="AA15" s="56">
        <f t="shared" si="18"/>
        <v>0</v>
      </c>
      <c r="AC15" s="66">
        <f t="shared" si="19"/>
        <v>999.4</v>
      </c>
      <c r="AD15" s="67">
        <f t="shared" si="20"/>
        <v>841.6</v>
      </c>
      <c r="AE15" s="67">
        <f t="shared" si="21"/>
        <v>973.1</v>
      </c>
      <c r="AF15" s="67">
        <f t="shared" si="22"/>
        <v>1249.25</v>
      </c>
      <c r="AG15" s="68">
        <f t="shared" si="23"/>
        <v>1052</v>
      </c>
      <c r="AI15" s="74">
        <f t="shared" si="25"/>
        <v>5115.3500000000004</v>
      </c>
    </row>
    <row r="16" spans="1:35" x14ac:dyDescent="0.35">
      <c r="A16" s="6" t="s">
        <v>6</v>
      </c>
      <c r="B16" s="2" t="s">
        <v>7</v>
      </c>
      <c r="C16" s="7">
        <v>30</v>
      </c>
      <c r="E16" s="18">
        <v>25</v>
      </c>
      <c r="F16" s="19">
        <v>38</v>
      </c>
      <c r="G16" s="19">
        <v>38</v>
      </c>
      <c r="H16" s="19">
        <v>42</v>
      </c>
      <c r="I16" s="20">
        <v>28</v>
      </c>
      <c r="K16" s="30">
        <f t="shared" si="24"/>
        <v>0</v>
      </c>
      <c r="L16" s="31">
        <f t="shared" si="5"/>
        <v>0</v>
      </c>
      <c r="M16" s="31">
        <f t="shared" si="6"/>
        <v>0</v>
      </c>
      <c r="N16" s="31">
        <f t="shared" si="7"/>
        <v>2</v>
      </c>
      <c r="O16" s="32">
        <f t="shared" si="8"/>
        <v>0</v>
      </c>
      <c r="Q16" s="42">
        <f t="shared" si="9"/>
        <v>750</v>
      </c>
      <c r="R16" s="43">
        <f t="shared" si="10"/>
        <v>1140</v>
      </c>
      <c r="S16" s="43">
        <f t="shared" si="11"/>
        <v>1140</v>
      </c>
      <c r="T16" s="43">
        <f t="shared" si="12"/>
        <v>1260</v>
      </c>
      <c r="U16" s="44">
        <f t="shared" si="13"/>
        <v>840</v>
      </c>
      <c r="W16" s="54">
        <f t="shared" si="14"/>
        <v>0</v>
      </c>
      <c r="X16" s="55">
        <f t="shared" si="15"/>
        <v>0</v>
      </c>
      <c r="Y16" s="55">
        <f t="shared" si="16"/>
        <v>0</v>
      </c>
      <c r="Z16" s="55">
        <f t="shared" si="17"/>
        <v>30</v>
      </c>
      <c r="AA16" s="56">
        <f t="shared" si="18"/>
        <v>0</v>
      </c>
      <c r="AC16" s="66">
        <f t="shared" si="19"/>
        <v>750</v>
      </c>
      <c r="AD16" s="67">
        <f t="shared" si="20"/>
        <v>1140</v>
      </c>
      <c r="AE16" s="67">
        <f t="shared" si="21"/>
        <v>1140</v>
      </c>
      <c r="AF16" s="67">
        <f t="shared" si="22"/>
        <v>1290</v>
      </c>
      <c r="AG16" s="68">
        <f t="shared" si="23"/>
        <v>840</v>
      </c>
      <c r="AI16" s="74">
        <f t="shared" si="25"/>
        <v>5160</v>
      </c>
    </row>
    <row r="17" spans="1:35" x14ac:dyDescent="0.35">
      <c r="A17" s="8" t="s">
        <v>28</v>
      </c>
      <c r="B17" s="3" t="s">
        <v>29</v>
      </c>
      <c r="C17" s="9">
        <v>30</v>
      </c>
      <c r="E17" s="18">
        <v>36</v>
      </c>
      <c r="F17" s="19">
        <v>37</v>
      </c>
      <c r="G17" s="19">
        <v>35</v>
      </c>
      <c r="H17" s="19">
        <v>27</v>
      </c>
      <c r="I17" s="20">
        <v>39</v>
      </c>
      <c r="K17" s="30">
        <f t="shared" si="24"/>
        <v>0</v>
      </c>
      <c r="L17" s="31">
        <f t="shared" si="5"/>
        <v>0</v>
      </c>
      <c r="M17" s="31">
        <f t="shared" si="6"/>
        <v>0</v>
      </c>
      <c r="N17" s="31">
        <f t="shared" si="7"/>
        <v>0</v>
      </c>
      <c r="O17" s="32">
        <f t="shared" si="8"/>
        <v>0</v>
      </c>
      <c r="Q17" s="42">
        <f t="shared" si="9"/>
        <v>1080</v>
      </c>
      <c r="R17" s="43">
        <f t="shared" si="10"/>
        <v>1110</v>
      </c>
      <c r="S17" s="43">
        <f t="shared" si="11"/>
        <v>1050</v>
      </c>
      <c r="T17" s="43">
        <f t="shared" si="12"/>
        <v>810</v>
      </c>
      <c r="U17" s="44">
        <f t="shared" si="13"/>
        <v>1170</v>
      </c>
      <c r="W17" s="54">
        <f t="shared" si="14"/>
        <v>0</v>
      </c>
      <c r="X17" s="55">
        <f t="shared" si="15"/>
        <v>0</v>
      </c>
      <c r="Y17" s="55">
        <f t="shared" si="16"/>
        <v>0</v>
      </c>
      <c r="Z17" s="55">
        <f t="shared" si="17"/>
        <v>0</v>
      </c>
      <c r="AA17" s="56">
        <f t="shared" si="18"/>
        <v>0</v>
      </c>
      <c r="AC17" s="66">
        <f t="shared" si="19"/>
        <v>1080</v>
      </c>
      <c r="AD17" s="67">
        <f t="shared" si="20"/>
        <v>1110</v>
      </c>
      <c r="AE17" s="67">
        <f t="shared" si="21"/>
        <v>1050</v>
      </c>
      <c r="AF17" s="67">
        <f t="shared" si="22"/>
        <v>810</v>
      </c>
      <c r="AG17" s="68">
        <f t="shared" si="23"/>
        <v>1170</v>
      </c>
      <c r="AI17" s="74">
        <f t="shared" si="25"/>
        <v>5220</v>
      </c>
    </row>
    <row r="18" spans="1:35" x14ac:dyDescent="0.35">
      <c r="A18" s="6" t="s">
        <v>20</v>
      </c>
      <c r="B18" s="2" t="s">
        <v>21</v>
      </c>
      <c r="C18" s="7">
        <v>30</v>
      </c>
      <c r="E18" s="18">
        <v>40</v>
      </c>
      <c r="F18" s="19">
        <v>30</v>
      </c>
      <c r="G18" s="19">
        <v>38</v>
      </c>
      <c r="H18" s="19">
        <v>28</v>
      </c>
      <c r="I18" s="20">
        <v>40</v>
      </c>
      <c r="K18" s="30">
        <f t="shared" si="24"/>
        <v>0</v>
      </c>
      <c r="L18" s="31">
        <f t="shared" si="5"/>
        <v>0</v>
      </c>
      <c r="M18" s="31">
        <f t="shared" si="6"/>
        <v>0</v>
      </c>
      <c r="N18" s="31">
        <f t="shared" si="7"/>
        <v>0</v>
      </c>
      <c r="O18" s="32">
        <f t="shared" si="8"/>
        <v>0</v>
      </c>
      <c r="Q18" s="42">
        <f t="shared" si="9"/>
        <v>1200</v>
      </c>
      <c r="R18" s="43">
        <f t="shared" si="10"/>
        <v>900</v>
      </c>
      <c r="S18" s="43">
        <f t="shared" si="11"/>
        <v>1140</v>
      </c>
      <c r="T18" s="43">
        <f t="shared" si="12"/>
        <v>840</v>
      </c>
      <c r="U18" s="44">
        <f t="shared" si="13"/>
        <v>1200</v>
      </c>
      <c r="W18" s="54">
        <f t="shared" si="14"/>
        <v>0</v>
      </c>
      <c r="X18" s="55">
        <f t="shared" si="15"/>
        <v>0</v>
      </c>
      <c r="Y18" s="55">
        <f t="shared" si="16"/>
        <v>0</v>
      </c>
      <c r="Z18" s="55">
        <f t="shared" si="17"/>
        <v>0</v>
      </c>
      <c r="AA18" s="56">
        <f t="shared" si="18"/>
        <v>0</v>
      </c>
      <c r="AC18" s="66">
        <f t="shared" si="19"/>
        <v>1200</v>
      </c>
      <c r="AD18" s="67">
        <f t="shared" si="20"/>
        <v>900</v>
      </c>
      <c r="AE18" s="67">
        <f t="shared" si="21"/>
        <v>1140</v>
      </c>
      <c r="AF18" s="67">
        <f t="shared" si="22"/>
        <v>840</v>
      </c>
      <c r="AG18" s="68">
        <f t="shared" si="23"/>
        <v>1200</v>
      </c>
      <c r="AI18" s="74">
        <f t="shared" si="25"/>
        <v>5280</v>
      </c>
    </row>
    <row r="19" spans="1:35" x14ac:dyDescent="0.35">
      <c r="A19" s="8" t="s">
        <v>22</v>
      </c>
      <c r="B19" s="3" t="s">
        <v>23</v>
      </c>
      <c r="C19" s="9">
        <v>30</v>
      </c>
      <c r="E19" s="18">
        <v>45</v>
      </c>
      <c r="F19" s="19">
        <v>25</v>
      </c>
      <c r="G19" s="19">
        <v>42</v>
      </c>
      <c r="H19" s="19">
        <v>33</v>
      </c>
      <c r="I19" s="20">
        <v>34</v>
      </c>
      <c r="K19" s="30">
        <f t="shared" si="24"/>
        <v>5</v>
      </c>
      <c r="L19" s="31">
        <f t="shared" si="5"/>
        <v>0</v>
      </c>
      <c r="M19" s="31">
        <f t="shared" si="6"/>
        <v>2</v>
      </c>
      <c r="N19" s="31">
        <f t="shared" si="7"/>
        <v>0</v>
      </c>
      <c r="O19" s="32">
        <f t="shared" si="8"/>
        <v>0</v>
      </c>
      <c r="Q19" s="42">
        <f t="shared" si="9"/>
        <v>1350</v>
      </c>
      <c r="R19" s="43">
        <f t="shared" si="10"/>
        <v>750</v>
      </c>
      <c r="S19" s="43">
        <f t="shared" si="11"/>
        <v>1260</v>
      </c>
      <c r="T19" s="43">
        <f t="shared" si="12"/>
        <v>990</v>
      </c>
      <c r="U19" s="44">
        <f t="shared" si="13"/>
        <v>1020</v>
      </c>
      <c r="W19" s="54">
        <f t="shared" si="14"/>
        <v>75</v>
      </c>
      <c r="X19" s="55">
        <f t="shared" si="15"/>
        <v>0</v>
      </c>
      <c r="Y19" s="55">
        <f t="shared" si="16"/>
        <v>30</v>
      </c>
      <c r="Z19" s="55">
        <f t="shared" si="17"/>
        <v>0</v>
      </c>
      <c r="AA19" s="56">
        <f t="shared" si="18"/>
        <v>0</v>
      </c>
      <c r="AC19" s="66">
        <f t="shared" si="19"/>
        <v>1425</v>
      </c>
      <c r="AD19" s="67">
        <f t="shared" si="20"/>
        <v>750</v>
      </c>
      <c r="AE19" s="67">
        <f t="shared" si="21"/>
        <v>1290</v>
      </c>
      <c r="AF19" s="67">
        <f t="shared" si="22"/>
        <v>990</v>
      </c>
      <c r="AG19" s="68">
        <f t="shared" si="23"/>
        <v>1020</v>
      </c>
      <c r="AI19" s="74">
        <f t="shared" si="25"/>
        <v>5475</v>
      </c>
    </row>
    <row r="20" spans="1:35" x14ac:dyDescent="0.35">
      <c r="A20" s="10" t="s">
        <v>16</v>
      </c>
      <c r="B20" s="112" t="s">
        <v>17</v>
      </c>
      <c r="C20" s="11">
        <v>30</v>
      </c>
      <c r="E20" s="21">
        <v>40</v>
      </c>
      <c r="F20" s="22">
        <v>28</v>
      </c>
      <c r="G20" s="22">
        <v>36</v>
      </c>
      <c r="H20" s="22">
        <v>43</v>
      </c>
      <c r="I20" s="23">
        <v>38</v>
      </c>
      <c r="K20" s="33">
        <f t="shared" si="24"/>
        <v>0</v>
      </c>
      <c r="L20" s="34">
        <f t="shared" si="5"/>
        <v>0</v>
      </c>
      <c r="M20" s="34">
        <f t="shared" si="6"/>
        <v>0</v>
      </c>
      <c r="N20" s="34">
        <f t="shared" si="7"/>
        <v>3</v>
      </c>
      <c r="O20" s="35">
        <f t="shared" si="8"/>
        <v>0</v>
      </c>
      <c r="Q20" s="45">
        <f t="shared" si="9"/>
        <v>1200</v>
      </c>
      <c r="R20" s="46">
        <f t="shared" si="10"/>
        <v>840</v>
      </c>
      <c r="S20" s="46">
        <f t="shared" si="11"/>
        <v>1080</v>
      </c>
      <c r="T20" s="46">
        <f t="shared" si="12"/>
        <v>1290</v>
      </c>
      <c r="U20" s="47">
        <f t="shared" si="13"/>
        <v>1140</v>
      </c>
      <c r="W20" s="57">
        <f t="shared" si="14"/>
        <v>0</v>
      </c>
      <c r="X20" s="58">
        <f t="shared" si="15"/>
        <v>0</v>
      </c>
      <c r="Y20" s="58">
        <f t="shared" si="16"/>
        <v>0</v>
      </c>
      <c r="Z20" s="58">
        <f t="shared" si="17"/>
        <v>45</v>
      </c>
      <c r="AA20" s="59">
        <f t="shared" si="18"/>
        <v>0</v>
      </c>
      <c r="AC20" s="69">
        <f t="shared" si="19"/>
        <v>1200</v>
      </c>
      <c r="AD20" s="70">
        <f t="shared" si="20"/>
        <v>840</v>
      </c>
      <c r="AE20" s="70">
        <f t="shared" si="21"/>
        <v>1080</v>
      </c>
      <c r="AF20" s="70">
        <f t="shared" si="22"/>
        <v>1335</v>
      </c>
      <c r="AG20" s="71">
        <f t="shared" si="23"/>
        <v>1140</v>
      </c>
      <c r="AI20" s="75">
        <f t="shared" si="25"/>
        <v>5595</v>
      </c>
    </row>
    <row r="21" spans="1:35" s="1" customFormat="1" x14ac:dyDescent="0.35"/>
    <row r="22" spans="1:35" x14ac:dyDescent="0.35">
      <c r="A22" s="116" t="s">
        <v>40</v>
      </c>
      <c r="B22" s="117"/>
      <c r="C22" s="118">
        <f>MIN(C4:C20)</f>
        <v>25</v>
      </c>
      <c r="E22" s="93">
        <f>MIN(E4:E20)</f>
        <v>25</v>
      </c>
      <c r="F22" s="94">
        <f t="shared" ref="F22:I22" si="26">MIN(F4:F20)</f>
        <v>25</v>
      </c>
      <c r="G22" s="94">
        <f t="shared" si="26"/>
        <v>24</v>
      </c>
      <c r="H22" s="94">
        <f t="shared" si="26"/>
        <v>26</v>
      </c>
      <c r="I22" s="95">
        <f t="shared" si="26"/>
        <v>28</v>
      </c>
      <c r="K22" s="96">
        <f>MIN(K4:K20)</f>
        <v>0</v>
      </c>
      <c r="L22" s="97">
        <f t="shared" ref="L22:O22" si="27">MIN(L4:L20)</f>
        <v>0</v>
      </c>
      <c r="M22" s="97">
        <f t="shared" si="27"/>
        <v>0</v>
      </c>
      <c r="N22" s="97">
        <f t="shared" si="27"/>
        <v>0</v>
      </c>
      <c r="O22" s="98">
        <f t="shared" si="27"/>
        <v>0</v>
      </c>
      <c r="Q22" s="99">
        <f>MIN(Q4:Q20)</f>
        <v>702</v>
      </c>
      <c r="R22" s="100">
        <f t="shared" ref="R22:U22" si="28">MIN(R4:R20)</f>
        <v>700</v>
      </c>
      <c r="S22" s="100">
        <f t="shared" si="28"/>
        <v>648</v>
      </c>
      <c r="T22" s="100">
        <f t="shared" si="28"/>
        <v>702</v>
      </c>
      <c r="U22" s="101">
        <f t="shared" si="28"/>
        <v>728</v>
      </c>
      <c r="W22" s="102">
        <f>MIN(W4:W20)</f>
        <v>0</v>
      </c>
      <c r="X22" s="103">
        <f t="shared" ref="X22:AA22" si="29">MIN(X4:X20)</f>
        <v>0</v>
      </c>
      <c r="Y22" s="103">
        <f t="shared" si="29"/>
        <v>0</v>
      </c>
      <c r="Z22" s="103">
        <f t="shared" si="29"/>
        <v>0</v>
      </c>
      <c r="AA22" s="104">
        <f t="shared" si="29"/>
        <v>0</v>
      </c>
      <c r="AC22" s="105">
        <f>MIN(AC4:AC20)</f>
        <v>702</v>
      </c>
      <c r="AD22" s="106">
        <f t="shared" ref="AD22:AG22" si="30">MIN(AD4:AD20)</f>
        <v>700</v>
      </c>
      <c r="AE22" s="106">
        <f t="shared" si="30"/>
        <v>648</v>
      </c>
      <c r="AF22" s="106">
        <f t="shared" si="30"/>
        <v>702</v>
      </c>
      <c r="AG22" s="107">
        <f t="shared" si="30"/>
        <v>728</v>
      </c>
      <c r="AI22" s="108">
        <f t="shared" ref="AI22" si="31">MIN(AI4:AI20)</f>
        <v>3996</v>
      </c>
    </row>
    <row r="23" spans="1:35" x14ac:dyDescent="0.35">
      <c r="A23" s="6" t="s">
        <v>41</v>
      </c>
      <c r="B23" s="2"/>
      <c r="C23" s="7">
        <f>MAX(C4:C20)</f>
        <v>30</v>
      </c>
      <c r="E23" s="76">
        <f>MAX(E4:E20)</f>
        <v>45</v>
      </c>
      <c r="F23" s="77">
        <f t="shared" ref="F23:I23" si="32">MAX(F4:F20)</f>
        <v>44</v>
      </c>
      <c r="G23" s="77">
        <f t="shared" si="32"/>
        <v>45</v>
      </c>
      <c r="H23" s="77">
        <f t="shared" si="32"/>
        <v>45</v>
      </c>
      <c r="I23" s="78">
        <f t="shared" si="32"/>
        <v>44</v>
      </c>
      <c r="K23" s="79">
        <f>MAX(K4:K20)</f>
        <v>5</v>
      </c>
      <c r="L23" s="80">
        <f t="shared" ref="L23:O23" si="33">MAX(L4:L20)</f>
        <v>4</v>
      </c>
      <c r="M23" s="80">
        <f t="shared" si="33"/>
        <v>5</v>
      </c>
      <c r="N23" s="80">
        <f t="shared" si="33"/>
        <v>5</v>
      </c>
      <c r="O23" s="81">
        <f t="shared" si="33"/>
        <v>4</v>
      </c>
      <c r="Q23" s="82">
        <f>MAX(Q4:Q20)</f>
        <v>1350</v>
      </c>
      <c r="R23" s="83">
        <f t="shared" ref="R23:U23" si="34">MAX(R4:R20)</f>
        <v>1230</v>
      </c>
      <c r="S23" s="83">
        <f t="shared" si="34"/>
        <v>1260</v>
      </c>
      <c r="T23" s="83">
        <f t="shared" si="34"/>
        <v>1290</v>
      </c>
      <c r="U23" s="84">
        <f t="shared" si="34"/>
        <v>1200</v>
      </c>
      <c r="W23" s="85">
        <f>MAX(W4:W20)</f>
        <v>75</v>
      </c>
      <c r="X23" s="86">
        <f t="shared" ref="X23:AA23" si="35">MAX(X4:X20)</f>
        <v>52</v>
      </c>
      <c r="Y23" s="86">
        <f t="shared" si="35"/>
        <v>65</v>
      </c>
      <c r="Z23" s="86">
        <f t="shared" si="35"/>
        <v>65.75</v>
      </c>
      <c r="AA23" s="87">
        <f t="shared" si="35"/>
        <v>53</v>
      </c>
      <c r="AC23" s="88">
        <f>MAX(AC4:AC20)</f>
        <v>1425</v>
      </c>
      <c r="AD23" s="89">
        <f t="shared" ref="AD23:AG23" si="36">MAX(AD4:AD20)</f>
        <v>1245</v>
      </c>
      <c r="AE23" s="89">
        <f t="shared" si="36"/>
        <v>1290</v>
      </c>
      <c r="AF23" s="89">
        <f t="shared" si="36"/>
        <v>1335</v>
      </c>
      <c r="AG23" s="90">
        <f t="shared" si="36"/>
        <v>1219</v>
      </c>
      <c r="AI23" s="91">
        <f t="shared" ref="AI23" si="37">MAX(AI4:AI20)</f>
        <v>5595</v>
      </c>
    </row>
    <row r="24" spans="1:35" x14ac:dyDescent="0.35">
      <c r="A24" s="8" t="s">
        <v>42</v>
      </c>
      <c r="B24" s="3"/>
      <c r="C24" s="9">
        <f>AVERAGE(C4:C20)</f>
        <v>27.460588235294118</v>
      </c>
      <c r="E24" s="76">
        <f>AVERAGE(E4:E20)</f>
        <v>36</v>
      </c>
      <c r="F24" s="77">
        <f t="shared" ref="F24:I24" si="38">AVERAGE(F4:F20)</f>
        <v>33.411764705882355</v>
      </c>
      <c r="G24" s="77">
        <f t="shared" si="38"/>
        <v>36.647058823529413</v>
      </c>
      <c r="H24" s="77">
        <f t="shared" si="38"/>
        <v>34.705882352941174</v>
      </c>
      <c r="I24" s="78">
        <f t="shared" si="38"/>
        <v>36.058823529411768</v>
      </c>
      <c r="K24" s="113">
        <f>AVERAGE(K4:K20)</f>
        <v>0.76470588235294112</v>
      </c>
      <c r="L24" s="114">
        <f t="shared" ref="L24:O24" si="39">AVERAGE(L4:L20)</f>
        <v>0.41176470588235292</v>
      </c>
      <c r="M24" s="114">
        <f t="shared" si="39"/>
        <v>0.88235294117647056</v>
      </c>
      <c r="N24" s="114">
        <f t="shared" si="39"/>
        <v>0.58823529411764708</v>
      </c>
      <c r="O24" s="115">
        <f t="shared" si="39"/>
        <v>0.29411764705882354</v>
      </c>
      <c r="Q24" s="82">
        <f>AVERAGE(Q4:Q20)</f>
        <v>988.36470588235295</v>
      </c>
      <c r="R24" s="83">
        <f t="shared" ref="R24:U24" si="40">AVERAGE(R4:R20)</f>
        <v>917.72705882352943</v>
      </c>
      <c r="S24" s="83">
        <f t="shared" si="40"/>
        <v>1004.7764705882354</v>
      </c>
      <c r="T24" s="83">
        <f t="shared" si="40"/>
        <v>952.58</v>
      </c>
      <c r="U24" s="84">
        <f t="shared" si="40"/>
        <v>988.30411764705877</v>
      </c>
      <c r="W24" s="85">
        <f>AVERAGE(W4:W20)</f>
        <v>10.411764705882353</v>
      </c>
      <c r="X24" s="86">
        <f t="shared" ref="X24:AA24" si="41">AVERAGE(X4:X20)</f>
        <v>5.4705882352941178</v>
      </c>
      <c r="Y24" s="86">
        <f t="shared" si="41"/>
        <v>11.629411764705882</v>
      </c>
      <c r="Z24" s="86">
        <f t="shared" si="41"/>
        <v>8.2794117647058822</v>
      </c>
      <c r="AA24" s="87">
        <f t="shared" si="41"/>
        <v>3.8529411764705883</v>
      </c>
      <c r="AC24" s="88">
        <f>AVERAGE(AC4:AC20)</f>
        <v>998.77647058823538</v>
      </c>
      <c r="AD24" s="89">
        <f t="shared" ref="AD24:AG24" si="42">AVERAGE(AD4:AD20)</f>
        <v>923.19764705882358</v>
      </c>
      <c r="AE24" s="89">
        <f t="shared" si="42"/>
        <v>1016.4058823529413</v>
      </c>
      <c r="AF24" s="89">
        <f t="shared" si="42"/>
        <v>960.8594117647059</v>
      </c>
      <c r="AG24" s="90">
        <f t="shared" si="42"/>
        <v>992.15705882352927</v>
      </c>
      <c r="AI24" s="91">
        <f t="shared" ref="AI24" si="43">AVERAGE(AI4:AI20)</f>
        <v>4891.3964705882345</v>
      </c>
    </row>
    <row r="25" spans="1:35" x14ac:dyDescent="0.35">
      <c r="A25" s="119" t="s">
        <v>43</v>
      </c>
      <c r="B25" s="120"/>
      <c r="C25" s="121">
        <f>SUM(C4:C20)</f>
        <v>466.83</v>
      </c>
      <c r="E25" s="122">
        <f>SUM(E4:E20)</f>
        <v>612</v>
      </c>
      <c r="F25" s="123">
        <f t="shared" ref="F25:I25" si="44">SUM(F4:F20)</f>
        <v>568</v>
      </c>
      <c r="G25" s="123">
        <f t="shared" si="44"/>
        <v>623</v>
      </c>
      <c r="H25" s="123">
        <f t="shared" si="44"/>
        <v>590</v>
      </c>
      <c r="I25" s="124">
        <f t="shared" si="44"/>
        <v>613</v>
      </c>
      <c r="K25" s="125">
        <f>SUM(K4:K20)</f>
        <v>13</v>
      </c>
      <c r="L25" s="126">
        <f t="shared" ref="L25:O25" si="45">SUM(L4:L20)</f>
        <v>7</v>
      </c>
      <c r="M25" s="126">
        <f t="shared" si="45"/>
        <v>15</v>
      </c>
      <c r="N25" s="126">
        <f t="shared" si="45"/>
        <v>10</v>
      </c>
      <c r="O25" s="127">
        <f t="shared" si="45"/>
        <v>5</v>
      </c>
      <c r="Q25" s="128">
        <f>SUM(Q4:Q20)</f>
        <v>16802.2</v>
      </c>
      <c r="R25" s="129">
        <f t="shared" ref="R25:U25" si="46">SUM(R4:R20)</f>
        <v>15601.36</v>
      </c>
      <c r="S25" s="129">
        <f t="shared" si="46"/>
        <v>17081.2</v>
      </c>
      <c r="T25" s="129">
        <f t="shared" si="46"/>
        <v>16193.86</v>
      </c>
      <c r="U25" s="130">
        <f t="shared" si="46"/>
        <v>16801.169999999998</v>
      </c>
      <c r="W25" s="131">
        <f>SUM(W4:W20)</f>
        <v>177</v>
      </c>
      <c r="X25" s="132">
        <f t="shared" ref="X25:AA25" si="47">SUM(X4:X20)</f>
        <v>93</v>
      </c>
      <c r="Y25" s="132">
        <f t="shared" si="47"/>
        <v>197.7</v>
      </c>
      <c r="Z25" s="132">
        <f t="shared" si="47"/>
        <v>140.75</v>
      </c>
      <c r="AA25" s="133">
        <f t="shared" si="47"/>
        <v>65.5</v>
      </c>
      <c r="AC25" s="134">
        <f>SUM(AC4:AC20)</f>
        <v>16979.2</v>
      </c>
      <c r="AD25" s="135">
        <f t="shared" ref="AD25:AG25" si="48">SUM(AD4:AD20)</f>
        <v>15694.36</v>
      </c>
      <c r="AE25" s="135">
        <f t="shared" si="48"/>
        <v>17278.900000000001</v>
      </c>
      <c r="AF25" s="135">
        <f t="shared" si="48"/>
        <v>16334.61</v>
      </c>
      <c r="AG25" s="136">
        <f t="shared" si="48"/>
        <v>16866.669999999998</v>
      </c>
      <c r="AI25" s="92">
        <f t="shared" ref="AI25" si="49">SUM(AI4:AI20)</f>
        <v>83153.739999999991</v>
      </c>
    </row>
    <row r="26" spans="1:35" s="1" customFormat="1" x14ac:dyDescent="0.35"/>
    <row r="27" spans="1:35" s="1" customFormat="1" x14ac:dyDescent="0.35"/>
    <row r="28" spans="1:35" s="1" customFormat="1" x14ac:dyDescent="0.35"/>
    <row r="29" spans="1:35" s="1" customFormat="1" x14ac:dyDescent="0.35"/>
    <row r="30" spans="1:35" s="1" customFormat="1" x14ac:dyDescent="0.35"/>
    <row r="31" spans="1:35" s="1" customFormat="1" x14ac:dyDescent="0.35"/>
    <row r="32" spans="1:35" s="1" customFormat="1" x14ac:dyDescent="0.35"/>
    <row r="33" s="1" customFormat="1" x14ac:dyDescent="0.35"/>
    <row r="34" s="1" customFormat="1" x14ac:dyDescent="0.35"/>
    <row r="35" s="1" customFormat="1" x14ac:dyDescent="0.35"/>
    <row r="36" s="1" customFormat="1" x14ac:dyDescent="0.35"/>
    <row r="37" s="1" customFormat="1" x14ac:dyDescent="0.35"/>
    <row r="38" s="1" customFormat="1" x14ac:dyDescent="0.35"/>
    <row r="39" s="1" customFormat="1" x14ac:dyDescent="0.35"/>
    <row r="40" s="1" customFormat="1" x14ac:dyDescent="0.35"/>
    <row r="41" s="1" customFormat="1" x14ac:dyDescent="0.35"/>
    <row r="42" s="1" customFormat="1" x14ac:dyDescent="0.35"/>
    <row r="43" s="1" customFormat="1" x14ac:dyDescent="0.35"/>
    <row r="44" s="1" customFormat="1" x14ac:dyDescent="0.35"/>
    <row r="45" s="1" customFormat="1" x14ac:dyDescent="0.35"/>
    <row r="46" s="1" customFormat="1" x14ac:dyDescent="0.35"/>
    <row r="47" s="1" customFormat="1" x14ac:dyDescent="0.35"/>
    <row r="48" s="1" customFormat="1" x14ac:dyDescent="0.35"/>
    <row r="49" s="1" customFormat="1" x14ac:dyDescent="0.35"/>
    <row r="50" s="1" customFormat="1" x14ac:dyDescent="0.35"/>
    <row r="51" s="1" customFormat="1" x14ac:dyDescent="0.35"/>
    <row r="52" s="1" customFormat="1" x14ac:dyDescent="0.35"/>
    <row r="53" s="1" customFormat="1" x14ac:dyDescent="0.35"/>
    <row r="54" s="1" customFormat="1" x14ac:dyDescent="0.35"/>
    <row r="55" s="1" customFormat="1" x14ac:dyDescent="0.35"/>
    <row r="56" s="1" customFormat="1" x14ac:dyDescent="0.35"/>
    <row r="57" s="1" customFormat="1" x14ac:dyDescent="0.35"/>
    <row r="58" s="1" customFormat="1" x14ac:dyDescent="0.35"/>
    <row r="59" s="1" customFormat="1" x14ac:dyDescent="0.35"/>
    <row r="60" s="1" customFormat="1" x14ac:dyDescent="0.35"/>
    <row r="61" s="1" customFormat="1" x14ac:dyDescent="0.35"/>
    <row r="62" s="1" customFormat="1" x14ac:dyDescent="0.35"/>
    <row r="63" s="1" customFormat="1" x14ac:dyDescent="0.35"/>
    <row r="64" s="1" customFormat="1" x14ac:dyDescent="0.35"/>
    <row r="65" s="1" customFormat="1" x14ac:dyDescent="0.35"/>
    <row r="66" s="1" customFormat="1" x14ac:dyDescent="0.35"/>
    <row r="67" s="1" customFormat="1" x14ac:dyDescent="0.35"/>
    <row r="68" s="1" customFormat="1" x14ac:dyDescent="0.35"/>
    <row r="69" s="1" customFormat="1" x14ac:dyDescent="0.35"/>
    <row r="70" s="1" customFormat="1" x14ac:dyDescent="0.35"/>
    <row r="71" s="1" customFormat="1" x14ac:dyDescent="0.35"/>
    <row r="72" s="1" customFormat="1" x14ac:dyDescent="0.35"/>
    <row r="73" s="1" customFormat="1" x14ac:dyDescent="0.35"/>
    <row r="74" s="1" customFormat="1" x14ac:dyDescent="0.35"/>
    <row r="75" s="1" customFormat="1" x14ac:dyDescent="0.35"/>
    <row r="76" s="1" customFormat="1" x14ac:dyDescent="0.35"/>
    <row r="77" s="1" customFormat="1" x14ac:dyDescent="0.35"/>
    <row r="78" s="1" customFormat="1" x14ac:dyDescent="0.35"/>
    <row r="79" s="1" customFormat="1" x14ac:dyDescent="0.35"/>
    <row r="80" s="1" customFormat="1" x14ac:dyDescent="0.35"/>
    <row r="81" s="1" customFormat="1" x14ac:dyDescent="0.35"/>
    <row r="82" s="1" customFormat="1" x14ac:dyDescent="0.35"/>
    <row r="83" s="1" customFormat="1" x14ac:dyDescent="0.35"/>
    <row r="84" s="1" customFormat="1" x14ac:dyDescent="0.35"/>
    <row r="85" s="1" customFormat="1" x14ac:dyDescent="0.35"/>
    <row r="86" s="1" customFormat="1" x14ac:dyDescent="0.35"/>
    <row r="87" s="1" customFormat="1" x14ac:dyDescent="0.35"/>
    <row r="88" s="1" customFormat="1" x14ac:dyDescent="0.35"/>
    <row r="89" s="1" customFormat="1" x14ac:dyDescent="0.35"/>
    <row r="90" s="1" customFormat="1" x14ac:dyDescent="0.35"/>
    <row r="91" s="1" customFormat="1" x14ac:dyDescent="0.35"/>
    <row r="92" s="1" customFormat="1" x14ac:dyDescent="0.35"/>
    <row r="93" s="1" customFormat="1" x14ac:dyDescent="0.35"/>
    <row r="94" s="1" customFormat="1" x14ac:dyDescent="0.35"/>
    <row r="95" s="1" customFormat="1" x14ac:dyDescent="0.35"/>
    <row r="96" s="1" customFormat="1" x14ac:dyDescent="0.35"/>
    <row r="97" s="1" customFormat="1" x14ac:dyDescent="0.35"/>
    <row r="98" s="1" customFormat="1" x14ac:dyDescent="0.35"/>
    <row r="99" s="1" customFormat="1" x14ac:dyDescent="0.35"/>
    <row r="100" s="1" customFormat="1" x14ac:dyDescent="0.35"/>
    <row r="101" s="1" customFormat="1" x14ac:dyDescent="0.35"/>
    <row r="102" s="1" customFormat="1" x14ac:dyDescent="0.35"/>
    <row r="103" s="1" customFormat="1" x14ac:dyDescent="0.35"/>
    <row r="104" s="1" customFormat="1" x14ac:dyDescent="0.35"/>
    <row r="105" s="1" customFormat="1" x14ac:dyDescent="0.35"/>
    <row r="106" s="1" customFormat="1" x14ac:dyDescent="0.35"/>
    <row r="107" s="1" customFormat="1" x14ac:dyDescent="0.35"/>
    <row r="108" s="1" customFormat="1" x14ac:dyDescent="0.35"/>
    <row r="109" s="1" customFormat="1" x14ac:dyDescent="0.35"/>
    <row r="110" s="1" customFormat="1" x14ac:dyDescent="0.35"/>
    <row r="111" s="1" customFormat="1" x14ac:dyDescent="0.35"/>
    <row r="112" s="1" customFormat="1" x14ac:dyDescent="0.35"/>
    <row r="113" s="1" customFormat="1" x14ac:dyDescent="0.35"/>
    <row r="114" s="1" customFormat="1" x14ac:dyDescent="0.35"/>
    <row r="115" s="1" customFormat="1" x14ac:dyDescent="0.35"/>
    <row r="116" s="1" customFormat="1" x14ac:dyDescent="0.35"/>
    <row r="117" s="1" customFormat="1" x14ac:dyDescent="0.35"/>
    <row r="118" s="1" customFormat="1" x14ac:dyDescent="0.35"/>
    <row r="119" s="1" customFormat="1" x14ac:dyDescent="0.35"/>
    <row r="120" s="1" customFormat="1" x14ac:dyDescent="0.35"/>
    <row r="121" s="1" customFormat="1" x14ac:dyDescent="0.35"/>
    <row r="122" s="1" customFormat="1" x14ac:dyDescent="0.35"/>
    <row r="123" s="1" customFormat="1" x14ac:dyDescent="0.35"/>
    <row r="124" s="1" customFormat="1" x14ac:dyDescent="0.35"/>
    <row r="125" s="1" customFormat="1" x14ac:dyDescent="0.35"/>
    <row r="126" s="1" customFormat="1" x14ac:dyDescent="0.35"/>
    <row r="127" s="1" customFormat="1" x14ac:dyDescent="0.35"/>
    <row r="128" s="1" customFormat="1" x14ac:dyDescent="0.35"/>
    <row r="129" s="1" customFormat="1" x14ac:dyDescent="0.35"/>
    <row r="130" s="1" customFormat="1" x14ac:dyDescent="0.35"/>
    <row r="131" s="1" customFormat="1" x14ac:dyDescent="0.35"/>
    <row r="132" s="1" customFormat="1" x14ac:dyDescent="0.35"/>
    <row r="133" s="1" customFormat="1" x14ac:dyDescent="0.35"/>
    <row r="134" s="1" customFormat="1" x14ac:dyDescent="0.35"/>
    <row r="135" s="1" customFormat="1" x14ac:dyDescent="0.35"/>
    <row r="136" s="1" customFormat="1" x14ac:dyDescent="0.35"/>
    <row r="137" s="1" customFormat="1" x14ac:dyDescent="0.35"/>
    <row r="138" s="1" customFormat="1" x14ac:dyDescent="0.35"/>
    <row r="139" s="1" customFormat="1" x14ac:dyDescent="0.35"/>
    <row r="140" s="1" customFormat="1" x14ac:dyDescent="0.35"/>
    <row r="141" s="1" customFormat="1" x14ac:dyDescent="0.35"/>
    <row r="142" s="1" customFormat="1" x14ac:dyDescent="0.35"/>
    <row r="143" s="1" customFormat="1" x14ac:dyDescent="0.35"/>
    <row r="144" s="1" customFormat="1" x14ac:dyDescent="0.35"/>
    <row r="145" s="1" customFormat="1" x14ac:dyDescent="0.35"/>
    <row r="146" s="1" customFormat="1" x14ac:dyDescent="0.35"/>
    <row r="147" s="1" customFormat="1" x14ac:dyDescent="0.35"/>
    <row r="148" s="1" customFormat="1" x14ac:dyDescent="0.35"/>
    <row r="149" s="1" customFormat="1" x14ac:dyDescent="0.35"/>
    <row r="150" s="1" customFormat="1" x14ac:dyDescent="0.35"/>
    <row r="151" s="1" customFormat="1" x14ac:dyDescent="0.35"/>
    <row r="152" s="1" customFormat="1" x14ac:dyDescent="0.35"/>
    <row r="153" s="1" customFormat="1" x14ac:dyDescent="0.35"/>
    <row r="154" s="1" customFormat="1" x14ac:dyDescent="0.35"/>
    <row r="155" s="1" customFormat="1" x14ac:dyDescent="0.35"/>
    <row r="156" s="1" customFormat="1" x14ac:dyDescent="0.35"/>
    <row r="157" s="1" customFormat="1" x14ac:dyDescent="0.35"/>
    <row r="158" s="1" customFormat="1" x14ac:dyDescent="0.35"/>
    <row r="159" s="1" customFormat="1" x14ac:dyDescent="0.35"/>
    <row r="160" s="1" customFormat="1" x14ac:dyDescent="0.35"/>
    <row r="161" s="1" customFormat="1" x14ac:dyDescent="0.35"/>
    <row r="162" s="1" customFormat="1" x14ac:dyDescent="0.35"/>
    <row r="163" s="1" customFormat="1" x14ac:dyDescent="0.35"/>
    <row r="164" s="1" customFormat="1" x14ac:dyDescent="0.35"/>
    <row r="165" s="1" customFormat="1" x14ac:dyDescent="0.35"/>
    <row r="166" s="1" customFormat="1" x14ac:dyDescent="0.35"/>
    <row r="167" s="1" customFormat="1" x14ac:dyDescent="0.35"/>
    <row r="168" s="1" customFormat="1" x14ac:dyDescent="0.35"/>
    <row r="169" s="1" customFormat="1" x14ac:dyDescent="0.35"/>
    <row r="170" s="1" customFormat="1" x14ac:dyDescent="0.35"/>
    <row r="171" s="1" customFormat="1" x14ac:dyDescent="0.35"/>
    <row r="172" s="1" customFormat="1" x14ac:dyDescent="0.35"/>
    <row r="173" s="1" customFormat="1" x14ac:dyDescent="0.35"/>
    <row r="174" s="1" customFormat="1" x14ac:dyDescent="0.35"/>
    <row r="175" s="1" customFormat="1" x14ac:dyDescent="0.35"/>
    <row r="176" s="1" customFormat="1" x14ac:dyDescent="0.35"/>
    <row r="177" s="1" customFormat="1" x14ac:dyDescent="0.35"/>
    <row r="178" s="1" customFormat="1" x14ac:dyDescent="0.35"/>
    <row r="179" s="1" customFormat="1" x14ac:dyDescent="0.35"/>
    <row r="180" s="1" customFormat="1" x14ac:dyDescent="0.35"/>
    <row r="181" s="1" customFormat="1" x14ac:dyDescent="0.35"/>
    <row r="182" s="1" customFormat="1" x14ac:dyDescent="0.35"/>
    <row r="183" s="1" customFormat="1" x14ac:dyDescent="0.35"/>
    <row r="184" s="1" customFormat="1" x14ac:dyDescent="0.35"/>
    <row r="185" s="1" customFormat="1" x14ac:dyDescent="0.35"/>
    <row r="186" s="1" customFormat="1" x14ac:dyDescent="0.35"/>
    <row r="187" s="1" customFormat="1" x14ac:dyDescent="0.35"/>
    <row r="188" s="1" customFormat="1" x14ac:dyDescent="0.35"/>
    <row r="189" s="1" customFormat="1" x14ac:dyDescent="0.35"/>
    <row r="190" s="1" customFormat="1" x14ac:dyDescent="0.35"/>
    <row r="191" s="1" customFormat="1" x14ac:dyDescent="0.35"/>
    <row r="192" s="1" customFormat="1" x14ac:dyDescent="0.35"/>
    <row r="193" s="1" customFormat="1" x14ac:dyDescent="0.35"/>
    <row r="194" s="1" customFormat="1" x14ac:dyDescent="0.35"/>
    <row r="195" s="1" customFormat="1" x14ac:dyDescent="0.35"/>
    <row r="196" s="1" customFormat="1" x14ac:dyDescent="0.35"/>
    <row r="197" s="1" customFormat="1" x14ac:dyDescent="0.35"/>
    <row r="198" s="1" customFormat="1" x14ac:dyDescent="0.35"/>
    <row r="199" s="1" customFormat="1" x14ac:dyDescent="0.35"/>
    <row r="200" s="1" customFormat="1" x14ac:dyDescent="0.35"/>
    <row r="201" s="1" customFormat="1" x14ac:dyDescent="0.35"/>
    <row r="202" s="1" customFormat="1" x14ac:dyDescent="0.35"/>
    <row r="203" s="1" customFormat="1" x14ac:dyDescent="0.35"/>
    <row r="204" s="1" customFormat="1" x14ac:dyDescent="0.35"/>
    <row r="205" s="1" customFormat="1" x14ac:dyDescent="0.35"/>
    <row r="206" s="1" customFormat="1" x14ac:dyDescent="0.35"/>
    <row r="207" s="1" customFormat="1" x14ac:dyDescent="0.35"/>
    <row r="208" s="1" customFormat="1" x14ac:dyDescent="0.35"/>
    <row r="209" s="1" customFormat="1" x14ac:dyDescent="0.35"/>
    <row r="210" s="1" customFormat="1" x14ac:dyDescent="0.35"/>
    <row r="211" s="1" customFormat="1" x14ac:dyDescent="0.35"/>
    <row r="212" s="1" customFormat="1" x14ac:dyDescent="0.35"/>
    <row r="213" s="1" customFormat="1" x14ac:dyDescent="0.35"/>
    <row r="214" s="1" customFormat="1" x14ac:dyDescent="0.35"/>
    <row r="215" s="1" customFormat="1" x14ac:dyDescent="0.35"/>
    <row r="216" s="1" customFormat="1" x14ac:dyDescent="0.35"/>
    <row r="217" s="1" customFormat="1" x14ac:dyDescent="0.35"/>
    <row r="218" s="1" customFormat="1" x14ac:dyDescent="0.35"/>
    <row r="219" s="1" customFormat="1" x14ac:dyDescent="0.35"/>
    <row r="220" s="1" customFormat="1" x14ac:dyDescent="0.35"/>
    <row r="221" s="1" customFormat="1" x14ac:dyDescent="0.35"/>
    <row r="222" s="1" customFormat="1" x14ac:dyDescent="0.35"/>
    <row r="223" s="1" customFormat="1" x14ac:dyDescent="0.35"/>
    <row r="224" s="1" customFormat="1" x14ac:dyDescent="0.35"/>
    <row r="225" s="1" customFormat="1" x14ac:dyDescent="0.35"/>
    <row r="226" s="1" customFormat="1" x14ac:dyDescent="0.35"/>
    <row r="227" s="1" customFormat="1" x14ac:dyDescent="0.35"/>
    <row r="228" s="1" customFormat="1" x14ac:dyDescent="0.35"/>
    <row r="229" s="1" customFormat="1" x14ac:dyDescent="0.35"/>
    <row r="230" s="1" customFormat="1" x14ac:dyDescent="0.35"/>
    <row r="231" s="1" customFormat="1" x14ac:dyDescent="0.35"/>
    <row r="232" s="1" customFormat="1" x14ac:dyDescent="0.35"/>
    <row r="233" s="1" customFormat="1" x14ac:dyDescent="0.35"/>
    <row r="234" s="1" customFormat="1" x14ac:dyDescent="0.35"/>
    <row r="235" s="1" customFormat="1" x14ac:dyDescent="0.35"/>
    <row r="236" s="1" customFormat="1" x14ac:dyDescent="0.35"/>
    <row r="237" s="1" customFormat="1" x14ac:dyDescent="0.35"/>
    <row r="238" s="1" customFormat="1" x14ac:dyDescent="0.35"/>
    <row r="239" s="1" customFormat="1" x14ac:dyDescent="0.35"/>
    <row r="240" s="1" customFormat="1" x14ac:dyDescent="0.35"/>
    <row r="241" s="1" customFormat="1" x14ac:dyDescent="0.35"/>
    <row r="242" s="1" customFormat="1" x14ac:dyDescent="0.35"/>
    <row r="243" s="1" customFormat="1" x14ac:dyDescent="0.35"/>
    <row r="244" s="1" customFormat="1" x14ac:dyDescent="0.35"/>
    <row r="245" s="1" customFormat="1" x14ac:dyDescent="0.35"/>
    <row r="246" s="1" customFormat="1" x14ac:dyDescent="0.35"/>
    <row r="247" s="1" customFormat="1" x14ac:dyDescent="0.35"/>
    <row r="248" s="1" customFormat="1" x14ac:dyDescent="0.35"/>
    <row r="249" s="1" customFormat="1" x14ac:dyDescent="0.35"/>
    <row r="250" s="1" customFormat="1" x14ac:dyDescent="0.35"/>
    <row r="251" s="1" customFormat="1" x14ac:dyDescent="0.35"/>
    <row r="252" s="1" customFormat="1" x14ac:dyDescent="0.35"/>
    <row r="253" s="1" customFormat="1" x14ac:dyDescent="0.35"/>
    <row r="254" s="1" customFormat="1" x14ac:dyDescent="0.35"/>
    <row r="255" s="1" customFormat="1" x14ac:dyDescent="0.35"/>
    <row r="256" s="1" customFormat="1" x14ac:dyDescent="0.35"/>
    <row r="257" s="1" customFormat="1" x14ac:dyDescent="0.35"/>
    <row r="258" s="1" customFormat="1" x14ac:dyDescent="0.35"/>
    <row r="259" s="1" customFormat="1" x14ac:dyDescent="0.35"/>
    <row r="260" s="1" customFormat="1" x14ac:dyDescent="0.35"/>
    <row r="261" s="1" customFormat="1" x14ac:dyDescent="0.35"/>
    <row r="262" s="1" customFormat="1" x14ac:dyDescent="0.35"/>
    <row r="263" s="1" customFormat="1" x14ac:dyDescent="0.35"/>
    <row r="264" s="1" customFormat="1" x14ac:dyDescent="0.35"/>
    <row r="265" s="1" customFormat="1" x14ac:dyDescent="0.35"/>
    <row r="266" s="1" customFormat="1" x14ac:dyDescent="0.35"/>
    <row r="267" s="1" customFormat="1" x14ac:dyDescent="0.35"/>
    <row r="268" s="1" customFormat="1" x14ac:dyDescent="0.35"/>
    <row r="269" s="1" customFormat="1" x14ac:dyDescent="0.35"/>
    <row r="270" s="1" customFormat="1" x14ac:dyDescent="0.35"/>
    <row r="271" s="1" customFormat="1" x14ac:dyDescent="0.35"/>
    <row r="272" s="1" customFormat="1" x14ac:dyDescent="0.35"/>
    <row r="273" s="1" customFormat="1" x14ac:dyDescent="0.35"/>
    <row r="274" s="1" customFormat="1" x14ac:dyDescent="0.35"/>
    <row r="275" s="1" customFormat="1" x14ac:dyDescent="0.35"/>
    <row r="276" s="1" customFormat="1" x14ac:dyDescent="0.35"/>
    <row r="277" s="1" customFormat="1" x14ac:dyDescent="0.35"/>
    <row r="278" s="1" customFormat="1" x14ac:dyDescent="0.35"/>
    <row r="279" s="1" customFormat="1" x14ac:dyDescent="0.35"/>
    <row r="280" s="1" customFormat="1" x14ac:dyDescent="0.35"/>
    <row r="281" s="1" customFormat="1" x14ac:dyDescent="0.35"/>
    <row r="282" s="1" customFormat="1" x14ac:dyDescent="0.35"/>
    <row r="283" s="1" customFormat="1" x14ac:dyDescent="0.35"/>
    <row r="284" s="1" customFormat="1" x14ac:dyDescent="0.35"/>
    <row r="285" s="1" customFormat="1" x14ac:dyDescent="0.35"/>
    <row r="286" s="1" customFormat="1" x14ac:dyDescent="0.35"/>
    <row r="287" s="1" customFormat="1" x14ac:dyDescent="0.35"/>
    <row r="288" s="1" customFormat="1" x14ac:dyDescent="0.35"/>
    <row r="289" s="1" customFormat="1" x14ac:dyDescent="0.35"/>
    <row r="290" s="1" customFormat="1" x14ac:dyDescent="0.35"/>
    <row r="291" s="1" customFormat="1" x14ac:dyDescent="0.35"/>
    <row r="292" s="1" customFormat="1" x14ac:dyDescent="0.35"/>
    <row r="293" s="1" customFormat="1" x14ac:dyDescent="0.35"/>
    <row r="294" s="1" customFormat="1" x14ac:dyDescent="0.35"/>
    <row r="295" s="1" customFormat="1" x14ac:dyDescent="0.35"/>
    <row r="296" s="1" customFormat="1" x14ac:dyDescent="0.35"/>
    <row r="297" s="1" customFormat="1" x14ac:dyDescent="0.35"/>
    <row r="298" s="1" customFormat="1" x14ac:dyDescent="0.35"/>
    <row r="299" s="1" customFormat="1" x14ac:dyDescent="0.35"/>
    <row r="300" s="1" customFormat="1" x14ac:dyDescent="0.35"/>
    <row r="301" s="1" customFormat="1" x14ac:dyDescent="0.35"/>
    <row r="302" s="1" customFormat="1" x14ac:dyDescent="0.35"/>
    <row r="303" s="1" customFormat="1" x14ac:dyDescent="0.35"/>
    <row r="304" s="1" customFormat="1" x14ac:dyDescent="0.35"/>
    <row r="305" s="1" customFormat="1" x14ac:dyDescent="0.35"/>
    <row r="306" s="1" customFormat="1" x14ac:dyDescent="0.35"/>
    <row r="307" s="1" customFormat="1" x14ac:dyDescent="0.35"/>
    <row r="308" s="1" customFormat="1" x14ac:dyDescent="0.35"/>
    <row r="309" s="1" customFormat="1" x14ac:dyDescent="0.35"/>
    <row r="310" s="1" customFormat="1" x14ac:dyDescent="0.35"/>
    <row r="311" s="1" customFormat="1" x14ac:dyDescent="0.35"/>
    <row r="312" s="1" customFormat="1" x14ac:dyDescent="0.35"/>
    <row r="313" s="1" customFormat="1" x14ac:dyDescent="0.35"/>
    <row r="314" s="1" customFormat="1" x14ac:dyDescent="0.35"/>
    <row r="315" s="1" customFormat="1" x14ac:dyDescent="0.35"/>
    <row r="316" s="1" customFormat="1" x14ac:dyDescent="0.35"/>
    <row r="317" s="1" customFormat="1" x14ac:dyDescent="0.35"/>
    <row r="318" s="1" customFormat="1" x14ac:dyDescent="0.35"/>
    <row r="319" s="1" customFormat="1" x14ac:dyDescent="0.35"/>
    <row r="320" s="1" customFormat="1" x14ac:dyDescent="0.35"/>
    <row r="321" s="1" customFormat="1" x14ac:dyDescent="0.35"/>
    <row r="322" s="1" customFormat="1" x14ac:dyDescent="0.35"/>
    <row r="323" s="1" customFormat="1" x14ac:dyDescent="0.35"/>
    <row r="324" s="1" customFormat="1" x14ac:dyDescent="0.35"/>
    <row r="325" s="1" customFormat="1" x14ac:dyDescent="0.35"/>
    <row r="326" s="1" customFormat="1" x14ac:dyDescent="0.35"/>
    <row r="327" s="1" customFormat="1" x14ac:dyDescent="0.35"/>
    <row r="328" s="1" customFormat="1" x14ac:dyDescent="0.35"/>
    <row r="329" s="1" customFormat="1" x14ac:dyDescent="0.35"/>
    <row r="330" s="1" customFormat="1" x14ac:dyDescent="0.35"/>
    <row r="331" s="1" customFormat="1" x14ac:dyDescent="0.35"/>
    <row r="332" s="1" customFormat="1" x14ac:dyDescent="0.35"/>
    <row r="333" s="1" customFormat="1" x14ac:dyDescent="0.35"/>
    <row r="334" s="1" customFormat="1" x14ac:dyDescent="0.35"/>
    <row r="335" s="1" customFormat="1" x14ac:dyDescent="0.35"/>
    <row r="336" s="1" customFormat="1" x14ac:dyDescent="0.35"/>
    <row r="337" s="1" customFormat="1" x14ac:dyDescent="0.35"/>
    <row r="338" s="1" customFormat="1" x14ac:dyDescent="0.35"/>
    <row r="339" s="1" customFormat="1" x14ac:dyDescent="0.35"/>
    <row r="340" s="1" customFormat="1" x14ac:dyDescent="0.35"/>
    <row r="341" s="1" customFormat="1" x14ac:dyDescent="0.35"/>
    <row r="342" s="1" customFormat="1" x14ac:dyDescent="0.35"/>
    <row r="343" s="1" customFormat="1" x14ac:dyDescent="0.35"/>
    <row r="344" s="1" customFormat="1" x14ac:dyDescent="0.35"/>
    <row r="345" s="1" customFormat="1" x14ac:dyDescent="0.35"/>
    <row r="346" s="1" customFormat="1" x14ac:dyDescent="0.35"/>
    <row r="347" s="1" customFormat="1" x14ac:dyDescent="0.35"/>
    <row r="348" s="1" customFormat="1" x14ac:dyDescent="0.35"/>
    <row r="349" s="1" customFormat="1" x14ac:dyDescent="0.35"/>
    <row r="350" s="1" customFormat="1" x14ac:dyDescent="0.35"/>
    <row r="351" s="1" customFormat="1" x14ac:dyDescent="0.35"/>
    <row r="352" s="1" customFormat="1" x14ac:dyDescent="0.35"/>
    <row r="353" s="1" customFormat="1" x14ac:dyDescent="0.35"/>
    <row r="354" s="1" customFormat="1" x14ac:dyDescent="0.35"/>
    <row r="355" s="1" customFormat="1" x14ac:dyDescent="0.35"/>
    <row r="356" s="1" customFormat="1" x14ac:dyDescent="0.35"/>
    <row r="357" s="1" customFormat="1" x14ac:dyDescent="0.35"/>
    <row r="358" s="1" customFormat="1" x14ac:dyDescent="0.35"/>
    <row r="359" s="1" customFormat="1" x14ac:dyDescent="0.35"/>
    <row r="360" s="1" customFormat="1" x14ac:dyDescent="0.35"/>
    <row r="361" s="1" customFormat="1" x14ac:dyDescent="0.35"/>
    <row r="362" s="1" customFormat="1" x14ac:dyDescent="0.35"/>
    <row r="363" s="1" customFormat="1" x14ac:dyDescent="0.35"/>
    <row r="364" s="1" customFormat="1" x14ac:dyDescent="0.35"/>
    <row r="365" s="1" customFormat="1" x14ac:dyDescent="0.35"/>
    <row r="366" s="1" customFormat="1" x14ac:dyDescent="0.35"/>
    <row r="367" s="1" customFormat="1" x14ac:dyDescent="0.35"/>
    <row r="368" s="1" customFormat="1" x14ac:dyDescent="0.35"/>
    <row r="369" s="1" customFormat="1" x14ac:dyDescent="0.35"/>
    <row r="370" s="1" customFormat="1" x14ac:dyDescent="0.35"/>
    <row r="371" s="1" customFormat="1" x14ac:dyDescent="0.35"/>
    <row r="372" s="1" customFormat="1" x14ac:dyDescent="0.35"/>
    <row r="373" s="1" customFormat="1" x14ac:dyDescent="0.35"/>
    <row r="374" s="1" customFormat="1" x14ac:dyDescent="0.35"/>
    <row r="375" s="1" customFormat="1" x14ac:dyDescent="0.35"/>
    <row r="376" s="1" customFormat="1" x14ac:dyDescent="0.35"/>
    <row r="377" s="1" customFormat="1" x14ac:dyDescent="0.35"/>
    <row r="378" s="1" customFormat="1" x14ac:dyDescent="0.35"/>
    <row r="379" s="1" customFormat="1" x14ac:dyDescent="0.35"/>
    <row r="380" s="1" customFormat="1" x14ac:dyDescent="0.35"/>
    <row r="381" s="1" customFormat="1" x14ac:dyDescent="0.35"/>
    <row r="382" s="1" customFormat="1" x14ac:dyDescent="0.35"/>
    <row r="383" s="1" customFormat="1" x14ac:dyDescent="0.35"/>
    <row r="384" s="1" customFormat="1" x14ac:dyDescent="0.35"/>
    <row r="385" s="1" customFormat="1" x14ac:dyDescent="0.35"/>
    <row r="386" s="1" customFormat="1" x14ac:dyDescent="0.35"/>
    <row r="387" s="1" customFormat="1" x14ac:dyDescent="0.35"/>
    <row r="388" s="1" customFormat="1" x14ac:dyDescent="0.35"/>
    <row r="389" s="1" customFormat="1" x14ac:dyDescent="0.35"/>
    <row r="390" s="1" customFormat="1" x14ac:dyDescent="0.35"/>
    <row r="391" s="1" customFormat="1" x14ac:dyDescent="0.35"/>
    <row r="392" s="1" customFormat="1" x14ac:dyDescent="0.35"/>
    <row r="393" s="1" customFormat="1" x14ac:dyDescent="0.35"/>
    <row r="394" s="1" customFormat="1" x14ac:dyDescent="0.35"/>
    <row r="395" s="1" customFormat="1" x14ac:dyDescent="0.35"/>
    <row r="396" s="1" customFormat="1" x14ac:dyDescent="0.35"/>
    <row r="397" s="1" customFormat="1" x14ac:dyDescent="0.35"/>
    <row r="398" s="1" customFormat="1" x14ac:dyDescent="0.35"/>
    <row r="399" s="1" customFormat="1" x14ac:dyDescent="0.35"/>
    <row r="400" s="1" customFormat="1" x14ac:dyDescent="0.35"/>
    <row r="401" s="1" customFormat="1" x14ac:dyDescent="0.35"/>
    <row r="402" s="1" customFormat="1" x14ac:dyDescent="0.35"/>
    <row r="403" s="1" customFormat="1" x14ac:dyDescent="0.35"/>
    <row r="404" s="1" customFormat="1" x14ac:dyDescent="0.35"/>
    <row r="405" s="1" customFormat="1" x14ac:dyDescent="0.35"/>
    <row r="406" s="1" customFormat="1" x14ac:dyDescent="0.35"/>
    <row r="407" s="1" customFormat="1" x14ac:dyDescent="0.35"/>
    <row r="408" s="1" customFormat="1" x14ac:dyDescent="0.35"/>
    <row r="409" s="1" customFormat="1" x14ac:dyDescent="0.35"/>
    <row r="410" s="1" customFormat="1" x14ac:dyDescent="0.35"/>
    <row r="411" s="1" customFormat="1" x14ac:dyDescent="0.35"/>
    <row r="412" s="1" customFormat="1" x14ac:dyDescent="0.35"/>
    <row r="413" s="1" customFormat="1" x14ac:dyDescent="0.35"/>
    <row r="414" s="1" customFormat="1" x14ac:dyDescent="0.35"/>
    <row r="415" s="1" customFormat="1" x14ac:dyDescent="0.35"/>
    <row r="416" s="1" customFormat="1" x14ac:dyDescent="0.35"/>
    <row r="417" s="1" customFormat="1" x14ac:dyDescent="0.35"/>
    <row r="418" s="1" customFormat="1" x14ac:dyDescent="0.35"/>
    <row r="419" s="1" customFormat="1" x14ac:dyDescent="0.35"/>
    <row r="420" s="1" customFormat="1" x14ac:dyDescent="0.35"/>
    <row r="421" s="1" customFormat="1" x14ac:dyDescent="0.35"/>
    <row r="422" s="1" customFormat="1" x14ac:dyDescent="0.35"/>
    <row r="423" s="1" customFormat="1" x14ac:dyDescent="0.35"/>
    <row r="424" s="1" customFormat="1" x14ac:dyDescent="0.35"/>
    <row r="425" s="1" customFormat="1" x14ac:dyDescent="0.35"/>
    <row r="426" s="1" customFormat="1" x14ac:dyDescent="0.35"/>
    <row r="427" s="1" customFormat="1" x14ac:dyDescent="0.35"/>
    <row r="428" s="1" customFormat="1" x14ac:dyDescent="0.35"/>
    <row r="429" s="1" customFormat="1" x14ac:dyDescent="0.35"/>
    <row r="430" s="1" customFormat="1" x14ac:dyDescent="0.35"/>
    <row r="431" s="1" customFormat="1" x14ac:dyDescent="0.35"/>
    <row r="432" s="1" customFormat="1" x14ac:dyDescent="0.35"/>
    <row r="433" s="1" customFormat="1" x14ac:dyDescent="0.35"/>
    <row r="434" s="1" customFormat="1" x14ac:dyDescent="0.35"/>
    <row r="435" s="1" customFormat="1" x14ac:dyDescent="0.35"/>
    <row r="436" s="1" customFormat="1" x14ac:dyDescent="0.35"/>
    <row r="437" s="1" customFormat="1" x14ac:dyDescent="0.35"/>
    <row r="438" s="1" customFormat="1" x14ac:dyDescent="0.35"/>
    <row r="439" s="1" customFormat="1" x14ac:dyDescent="0.35"/>
    <row r="440" s="1" customFormat="1" x14ac:dyDescent="0.35"/>
    <row r="441" s="1" customFormat="1" x14ac:dyDescent="0.35"/>
    <row r="442" s="1" customFormat="1" x14ac:dyDescent="0.35"/>
    <row r="443" s="1" customFormat="1" x14ac:dyDescent="0.35"/>
    <row r="444" s="1" customFormat="1" x14ac:dyDescent="0.35"/>
    <row r="445" s="1" customFormat="1" x14ac:dyDescent="0.35"/>
    <row r="446" s="1" customFormat="1" x14ac:dyDescent="0.35"/>
    <row r="447" s="1" customFormat="1" x14ac:dyDescent="0.35"/>
    <row r="448" s="1" customFormat="1" x14ac:dyDescent="0.35"/>
    <row r="449" s="1" customFormat="1" x14ac:dyDescent="0.35"/>
    <row r="450" s="1" customFormat="1" x14ac:dyDescent="0.35"/>
    <row r="451" s="1" customFormat="1" x14ac:dyDescent="0.35"/>
    <row r="452" s="1" customFormat="1" x14ac:dyDescent="0.35"/>
    <row r="453" s="1" customFormat="1" x14ac:dyDescent="0.35"/>
    <row r="454" s="1" customFormat="1" x14ac:dyDescent="0.35"/>
    <row r="455" s="1" customFormat="1" x14ac:dyDescent="0.35"/>
    <row r="456" s="1" customFormat="1" x14ac:dyDescent="0.35"/>
    <row r="457" s="1" customFormat="1" x14ac:dyDescent="0.35"/>
    <row r="458" s="1" customFormat="1" x14ac:dyDescent="0.35"/>
    <row r="459" s="1" customFormat="1" x14ac:dyDescent="0.35"/>
    <row r="460" s="1" customFormat="1" x14ac:dyDescent="0.35"/>
    <row r="461" s="1" customFormat="1" x14ac:dyDescent="0.35"/>
    <row r="462" s="1" customFormat="1" x14ac:dyDescent="0.35"/>
    <row r="463" s="1" customFormat="1" x14ac:dyDescent="0.35"/>
    <row r="464" s="1" customFormat="1" x14ac:dyDescent="0.35"/>
    <row r="465" s="1" customFormat="1" x14ac:dyDescent="0.35"/>
    <row r="466" s="1" customFormat="1" x14ac:dyDescent="0.35"/>
    <row r="467" s="1" customFormat="1" x14ac:dyDescent="0.35"/>
    <row r="468" s="1" customFormat="1" x14ac:dyDescent="0.35"/>
    <row r="469" s="1" customFormat="1" x14ac:dyDescent="0.35"/>
    <row r="470" s="1" customFormat="1" x14ac:dyDescent="0.35"/>
    <row r="471" s="1" customFormat="1" x14ac:dyDescent="0.35"/>
    <row r="472" s="1" customFormat="1" x14ac:dyDescent="0.35"/>
    <row r="473" s="1" customFormat="1" x14ac:dyDescent="0.35"/>
    <row r="474" s="1" customFormat="1" x14ac:dyDescent="0.35"/>
    <row r="475" s="1" customFormat="1" x14ac:dyDescent="0.35"/>
    <row r="476" s="1" customFormat="1" x14ac:dyDescent="0.35"/>
    <row r="477" s="1" customFormat="1" x14ac:dyDescent="0.35"/>
    <row r="478" s="1" customFormat="1" x14ac:dyDescent="0.35"/>
    <row r="479" s="1" customFormat="1" x14ac:dyDescent="0.35"/>
    <row r="480" s="1" customFormat="1" x14ac:dyDescent="0.35"/>
    <row r="481" s="1" customFormat="1" x14ac:dyDescent="0.35"/>
    <row r="482" s="1" customFormat="1" x14ac:dyDescent="0.35"/>
    <row r="483" s="1" customFormat="1" x14ac:dyDescent="0.35"/>
    <row r="484" s="1" customFormat="1" x14ac:dyDescent="0.35"/>
    <row r="485" s="1" customFormat="1" x14ac:dyDescent="0.35"/>
    <row r="486" s="1" customFormat="1" x14ac:dyDescent="0.35"/>
    <row r="487" s="1" customFormat="1" x14ac:dyDescent="0.35"/>
    <row r="488" s="1" customFormat="1" x14ac:dyDescent="0.35"/>
    <row r="489" s="1" customFormat="1" x14ac:dyDescent="0.35"/>
    <row r="490" s="1" customFormat="1" x14ac:dyDescent="0.35"/>
    <row r="491" s="1" customFormat="1" x14ac:dyDescent="0.35"/>
    <row r="492" s="1" customFormat="1" x14ac:dyDescent="0.35"/>
    <row r="493" s="1" customFormat="1" x14ac:dyDescent="0.35"/>
    <row r="494" s="1" customFormat="1" x14ac:dyDescent="0.35"/>
    <row r="495" s="1" customFormat="1" x14ac:dyDescent="0.35"/>
    <row r="496" s="1" customFormat="1" x14ac:dyDescent="0.35"/>
    <row r="497" s="1" customFormat="1" x14ac:dyDescent="0.35"/>
    <row r="498" s="1" customFormat="1" x14ac:dyDescent="0.35"/>
    <row r="499" s="1" customFormat="1" x14ac:dyDescent="0.35"/>
    <row r="500" s="1" customFormat="1" x14ac:dyDescent="0.35"/>
    <row r="501" s="1" customFormat="1" x14ac:dyDescent="0.35"/>
    <row r="502" s="1" customFormat="1" x14ac:dyDescent="0.35"/>
    <row r="503" s="1" customFormat="1" x14ac:dyDescent="0.35"/>
    <row r="504" s="1" customFormat="1" x14ac:dyDescent="0.35"/>
    <row r="505" s="1" customFormat="1" x14ac:dyDescent="0.35"/>
    <row r="506" s="1" customFormat="1" x14ac:dyDescent="0.35"/>
  </sheetData>
  <sheetProtection sheet="1" objects="1" scenarios="1"/>
  <mergeCells count="1">
    <mergeCell ref="A1:C1"/>
  </mergeCells>
  <conditionalFormatting sqref="AI4:AI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7128"/>
        <color rgb="FFFFEF9C"/>
      </colorScale>
    </cfRule>
    <cfRule type="aboveAverage" priority="1"/>
  </conditionalFormatting>
  <pageMargins left="0.7" right="0.7" top="0.75" bottom="0.75" header="0.3" footer="0.3"/>
  <ignoredErrors>
    <ignoredError sqref="E22:E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Afeez Akinleye</dc:creator>
  <cp:lastModifiedBy>FNU LNU</cp:lastModifiedBy>
  <dcterms:created xsi:type="dcterms:W3CDTF">2025-03-02T20:54:26Z</dcterms:created>
  <dcterms:modified xsi:type="dcterms:W3CDTF">2025-03-09T22:24:13Z</dcterms:modified>
</cp:coreProperties>
</file>