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9F67713B-D861-420C-869D-096CD2A40F55}" xr6:coauthVersionLast="47" xr6:coauthVersionMax="47" xr10:uidLastSave="{00000000-0000-0000-0000-000000000000}"/>
  <bookViews>
    <workbookView xWindow="-120" yWindow="-120" windowWidth="18330" windowHeight="12240" activeTab="1" xr2:uid="{775C5F7D-2057-4A55-838D-78A70E1998E6}"/>
  </bookViews>
  <sheets>
    <sheet name="Workings" sheetId="1" r:id="rId1"/>
    <sheet name="Dashboard" sheetId="2" r:id="rId2"/>
    <sheet name="Dasboard 2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P41" i="1" s="1"/>
  <c r="N42" i="1"/>
  <c r="P42" i="1" s="1"/>
  <c r="N43" i="1"/>
  <c r="P43" i="1" s="1"/>
  <c r="N44" i="1"/>
  <c r="P44" i="1" s="1"/>
  <c r="N45" i="1"/>
  <c r="P45" i="1" s="1"/>
  <c r="N46" i="1"/>
  <c r="P46" i="1" s="1"/>
  <c r="N47" i="1"/>
  <c r="P47" i="1" s="1"/>
  <c r="N48" i="1"/>
  <c r="P48" i="1" s="1"/>
  <c r="N49" i="1"/>
  <c r="P49" i="1" s="1"/>
  <c r="N50" i="1"/>
  <c r="P50" i="1" s="1"/>
  <c r="N51" i="1"/>
  <c r="P51" i="1" s="1"/>
  <c r="N52" i="1"/>
  <c r="P52" i="1" s="1"/>
  <c r="N53" i="1"/>
  <c r="P53" i="1" s="1"/>
  <c r="N54" i="1"/>
  <c r="P54" i="1" s="1"/>
  <c r="N55" i="1"/>
  <c r="P55" i="1" s="1"/>
  <c r="N56" i="1"/>
  <c r="P56" i="1" s="1"/>
  <c r="N57" i="1"/>
  <c r="P57" i="1" s="1"/>
  <c r="N58" i="1"/>
  <c r="P58" i="1" s="1"/>
  <c r="N59" i="1"/>
  <c r="P59" i="1" s="1"/>
  <c r="N60" i="1"/>
  <c r="P60" i="1" s="1"/>
  <c r="N61" i="1"/>
  <c r="P61" i="1" s="1"/>
  <c r="N62" i="1"/>
  <c r="P62" i="1" s="1"/>
  <c r="N63" i="1"/>
  <c r="P63" i="1" s="1"/>
  <c r="N64" i="1"/>
  <c r="P64" i="1" s="1"/>
  <c r="N65" i="1"/>
  <c r="P65" i="1" s="1"/>
  <c r="N66" i="1"/>
  <c r="P66" i="1" s="1"/>
  <c r="N67" i="1"/>
  <c r="P67" i="1" s="1"/>
  <c r="N68" i="1"/>
  <c r="P68" i="1" s="1"/>
  <c r="N69" i="1"/>
  <c r="P69" i="1" s="1"/>
  <c r="N70" i="1"/>
  <c r="P70" i="1" s="1"/>
  <c r="N71" i="1"/>
  <c r="P71" i="1" s="1"/>
  <c r="N72" i="1"/>
  <c r="P72" i="1" s="1"/>
  <c r="N73" i="1"/>
  <c r="P73" i="1" s="1"/>
  <c r="N74" i="1"/>
  <c r="P74" i="1" s="1"/>
  <c r="N75" i="1"/>
  <c r="P75" i="1" s="1"/>
  <c r="N76" i="1"/>
  <c r="P76" i="1" s="1"/>
  <c r="N77" i="1"/>
  <c r="P77" i="1" s="1"/>
  <c r="N78" i="1"/>
  <c r="P78" i="1" s="1"/>
  <c r="N79" i="1"/>
  <c r="P79" i="1" s="1"/>
  <c r="N80" i="1"/>
  <c r="P80" i="1" s="1"/>
  <c r="N81" i="1"/>
  <c r="P81" i="1" s="1"/>
  <c r="N82" i="1"/>
  <c r="P82" i="1" s="1"/>
  <c r="N83" i="1"/>
  <c r="P83" i="1" s="1"/>
  <c r="N84" i="1"/>
  <c r="P84" i="1" s="1"/>
  <c r="N85" i="1"/>
  <c r="P85" i="1" s="1"/>
  <c r="N86" i="1"/>
  <c r="P86" i="1" s="1"/>
  <c r="N87" i="1"/>
  <c r="P87" i="1" s="1"/>
  <c r="N88" i="1"/>
  <c r="P88" i="1" s="1"/>
  <c r="N89" i="1"/>
  <c r="P89" i="1" s="1"/>
  <c r="N90" i="1"/>
  <c r="P90" i="1" s="1"/>
  <c r="N91" i="1"/>
  <c r="P91" i="1" s="1"/>
  <c r="N92" i="1"/>
  <c r="P92" i="1" s="1"/>
  <c r="N93" i="1"/>
  <c r="P93" i="1" s="1"/>
  <c r="N94" i="1"/>
  <c r="P94" i="1" s="1"/>
  <c r="N95" i="1"/>
  <c r="P95" i="1" s="1"/>
  <c r="N96" i="1"/>
  <c r="P96" i="1" s="1"/>
  <c r="N97" i="1"/>
  <c r="P97" i="1" s="1"/>
  <c r="N98" i="1"/>
  <c r="P98" i="1" s="1"/>
  <c r="N99" i="1"/>
  <c r="P99" i="1" s="1"/>
  <c r="N100" i="1"/>
  <c r="P100" i="1" s="1"/>
  <c r="N101" i="1"/>
  <c r="P101" i="1" s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E4" i="1"/>
  <c r="F4" i="1" s="1"/>
  <c r="E5" i="1"/>
  <c r="F5" i="1" s="1"/>
  <c r="BJ5" i="1" s="1"/>
  <c r="E6" i="1"/>
  <c r="F6" i="1" s="1"/>
  <c r="BG6" i="1" s="1"/>
  <c r="E7" i="1"/>
  <c r="F7" i="1" s="1"/>
  <c r="BG7" i="1" s="1"/>
  <c r="E8" i="1"/>
  <c r="F8" i="1" s="1"/>
  <c r="BG8" i="1" s="1"/>
  <c r="E9" i="1"/>
  <c r="F9" i="1" s="1"/>
  <c r="BG9" i="1" s="1"/>
  <c r="E10" i="1"/>
  <c r="F10" i="1" s="1"/>
  <c r="BG10" i="1" s="1"/>
  <c r="E11" i="1"/>
  <c r="F11" i="1" s="1"/>
  <c r="BG11" i="1" s="1"/>
  <c r="E12" i="1"/>
  <c r="F12" i="1" s="1"/>
  <c r="BG12" i="1" s="1"/>
  <c r="E13" i="1"/>
  <c r="F13" i="1" s="1"/>
  <c r="BG13" i="1" s="1"/>
  <c r="E14" i="1"/>
  <c r="F14" i="1" s="1"/>
  <c r="BG14" i="1" s="1"/>
  <c r="E15" i="1"/>
  <c r="F15" i="1" s="1"/>
  <c r="BG15" i="1" s="1"/>
  <c r="E16" i="1"/>
  <c r="F16" i="1" s="1"/>
  <c r="BG16" i="1" s="1"/>
  <c r="E17" i="1"/>
  <c r="F17" i="1" s="1"/>
  <c r="BG17" i="1" s="1"/>
  <c r="E18" i="1"/>
  <c r="F18" i="1" s="1"/>
  <c r="BG18" i="1" s="1"/>
  <c r="E19" i="1"/>
  <c r="F19" i="1" s="1"/>
  <c r="BG19" i="1" s="1"/>
  <c r="E20" i="1"/>
  <c r="F20" i="1" s="1"/>
  <c r="BG20" i="1" s="1"/>
  <c r="E21" i="1"/>
  <c r="F21" i="1" s="1"/>
  <c r="BG21" i="1" s="1"/>
  <c r="E22" i="1"/>
  <c r="F22" i="1" s="1"/>
  <c r="BG22" i="1" s="1"/>
  <c r="E23" i="1"/>
  <c r="F23" i="1" s="1"/>
  <c r="BG23" i="1" s="1"/>
  <c r="E24" i="1"/>
  <c r="F24" i="1" s="1"/>
  <c r="BG24" i="1" s="1"/>
  <c r="E25" i="1"/>
  <c r="F25" i="1" s="1"/>
  <c r="BG25" i="1" s="1"/>
  <c r="E26" i="1"/>
  <c r="F26" i="1" s="1"/>
  <c r="BG26" i="1" s="1"/>
  <c r="E27" i="1"/>
  <c r="F27" i="1" s="1"/>
  <c r="BG27" i="1" s="1"/>
  <c r="E28" i="1"/>
  <c r="F28" i="1" s="1"/>
  <c r="BG28" i="1" s="1"/>
  <c r="E29" i="1"/>
  <c r="F29" i="1" s="1"/>
  <c r="BG29" i="1" s="1"/>
  <c r="E30" i="1"/>
  <c r="F30" i="1" s="1"/>
  <c r="BG30" i="1" s="1"/>
  <c r="E31" i="1"/>
  <c r="F31" i="1" s="1"/>
  <c r="BG31" i="1" s="1"/>
  <c r="E32" i="1"/>
  <c r="F32" i="1" s="1"/>
  <c r="BG32" i="1" s="1"/>
  <c r="E33" i="1"/>
  <c r="F33" i="1" s="1"/>
  <c r="BG33" i="1" s="1"/>
  <c r="E34" i="1"/>
  <c r="F34" i="1" s="1"/>
  <c r="BG34" i="1" s="1"/>
  <c r="E35" i="1"/>
  <c r="F35" i="1" s="1"/>
  <c r="BG35" i="1" s="1"/>
  <c r="E36" i="1"/>
  <c r="F36" i="1" s="1"/>
  <c r="BG36" i="1" s="1"/>
  <c r="E37" i="1"/>
  <c r="F37" i="1" s="1"/>
  <c r="BG37" i="1" s="1"/>
  <c r="E38" i="1"/>
  <c r="F38" i="1" s="1"/>
  <c r="BG38" i="1" s="1"/>
  <c r="E39" i="1"/>
  <c r="F39" i="1" s="1"/>
  <c r="BG39" i="1" s="1"/>
  <c r="E40" i="1"/>
  <c r="F40" i="1" s="1"/>
  <c r="BG40" i="1" s="1"/>
  <c r="E41" i="1"/>
  <c r="F41" i="1" s="1"/>
  <c r="BG41" i="1" s="1"/>
  <c r="E42" i="1"/>
  <c r="F42" i="1" s="1"/>
  <c r="BG42" i="1" s="1"/>
  <c r="E43" i="1"/>
  <c r="F43" i="1" s="1"/>
  <c r="BG43" i="1" s="1"/>
  <c r="E44" i="1"/>
  <c r="F44" i="1" s="1"/>
  <c r="BG44" i="1" s="1"/>
  <c r="E45" i="1"/>
  <c r="F45" i="1" s="1"/>
  <c r="BG45" i="1" s="1"/>
  <c r="E46" i="1"/>
  <c r="F46" i="1" s="1"/>
  <c r="BG46" i="1" s="1"/>
  <c r="E47" i="1"/>
  <c r="F47" i="1" s="1"/>
  <c r="BG47" i="1" s="1"/>
  <c r="E48" i="1"/>
  <c r="F48" i="1" s="1"/>
  <c r="BG48" i="1" s="1"/>
  <c r="E49" i="1"/>
  <c r="F49" i="1" s="1"/>
  <c r="BG49" i="1" s="1"/>
  <c r="E50" i="1"/>
  <c r="F50" i="1" s="1"/>
  <c r="BG50" i="1" s="1"/>
  <c r="E51" i="1"/>
  <c r="F51" i="1" s="1"/>
  <c r="BG51" i="1" s="1"/>
  <c r="E52" i="1"/>
  <c r="F52" i="1" s="1"/>
  <c r="BG52" i="1" s="1"/>
  <c r="E53" i="1"/>
  <c r="F53" i="1" s="1"/>
  <c r="BG53" i="1" s="1"/>
  <c r="E54" i="1"/>
  <c r="F54" i="1" s="1"/>
  <c r="BG54" i="1" s="1"/>
  <c r="E55" i="1"/>
  <c r="F55" i="1" s="1"/>
  <c r="BG55" i="1" s="1"/>
  <c r="E56" i="1"/>
  <c r="F56" i="1" s="1"/>
  <c r="BG56" i="1" s="1"/>
  <c r="E57" i="1"/>
  <c r="F57" i="1" s="1"/>
  <c r="BG57" i="1" s="1"/>
  <c r="E58" i="1"/>
  <c r="F58" i="1" s="1"/>
  <c r="BG58" i="1" s="1"/>
  <c r="E59" i="1"/>
  <c r="F59" i="1" s="1"/>
  <c r="BG59" i="1" s="1"/>
  <c r="E60" i="1"/>
  <c r="F60" i="1" s="1"/>
  <c r="BG60" i="1" s="1"/>
  <c r="E61" i="1"/>
  <c r="F61" i="1" s="1"/>
  <c r="BG61" i="1" s="1"/>
  <c r="E62" i="1"/>
  <c r="F62" i="1" s="1"/>
  <c r="BG62" i="1" s="1"/>
  <c r="E63" i="1"/>
  <c r="F63" i="1" s="1"/>
  <c r="BG63" i="1" s="1"/>
  <c r="E64" i="1"/>
  <c r="F64" i="1" s="1"/>
  <c r="BG64" i="1" s="1"/>
  <c r="E65" i="1"/>
  <c r="F65" i="1" s="1"/>
  <c r="BG65" i="1" s="1"/>
  <c r="E66" i="1"/>
  <c r="F66" i="1" s="1"/>
  <c r="BG66" i="1" s="1"/>
  <c r="E67" i="1"/>
  <c r="F67" i="1" s="1"/>
  <c r="BG67" i="1" s="1"/>
  <c r="E68" i="1"/>
  <c r="F68" i="1" s="1"/>
  <c r="BG68" i="1" s="1"/>
  <c r="E69" i="1"/>
  <c r="F69" i="1" s="1"/>
  <c r="BG69" i="1" s="1"/>
  <c r="E70" i="1"/>
  <c r="F70" i="1" s="1"/>
  <c r="BG70" i="1" s="1"/>
  <c r="E71" i="1"/>
  <c r="F71" i="1" s="1"/>
  <c r="BG71" i="1" s="1"/>
  <c r="E72" i="1"/>
  <c r="F72" i="1" s="1"/>
  <c r="BG72" i="1" s="1"/>
  <c r="E73" i="1"/>
  <c r="F73" i="1" s="1"/>
  <c r="BG73" i="1" s="1"/>
  <c r="E74" i="1"/>
  <c r="F74" i="1" s="1"/>
  <c r="BG74" i="1" s="1"/>
  <c r="E75" i="1"/>
  <c r="F75" i="1" s="1"/>
  <c r="BG75" i="1" s="1"/>
  <c r="E76" i="1"/>
  <c r="F76" i="1" s="1"/>
  <c r="BG76" i="1" s="1"/>
  <c r="E77" i="1"/>
  <c r="F77" i="1" s="1"/>
  <c r="BG77" i="1" s="1"/>
  <c r="E78" i="1"/>
  <c r="F78" i="1" s="1"/>
  <c r="BG78" i="1" s="1"/>
  <c r="E79" i="1"/>
  <c r="F79" i="1" s="1"/>
  <c r="BG79" i="1" s="1"/>
  <c r="E80" i="1"/>
  <c r="F80" i="1" s="1"/>
  <c r="BG80" i="1" s="1"/>
  <c r="E81" i="1"/>
  <c r="F81" i="1" s="1"/>
  <c r="BG81" i="1" s="1"/>
  <c r="E82" i="1"/>
  <c r="F82" i="1" s="1"/>
  <c r="BG82" i="1" s="1"/>
  <c r="E83" i="1"/>
  <c r="F83" i="1" s="1"/>
  <c r="BG83" i="1" s="1"/>
  <c r="E84" i="1"/>
  <c r="F84" i="1" s="1"/>
  <c r="BG84" i="1" s="1"/>
  <c r="E85" i="1"/>
  <c r="F85" i="1" s="1"/>
  <c r="BG85" i="1" s="1"/>
  <c r="E86" i="1"/>
  <c r="F86" i="1" s="1"/>
  <c r="BG86" i="1" s="1"/>
  <c r="E87" i="1"/>
  <c r="F87" i="1" s="1"/>
  <c r="BG87" i="1" s="1"/>
  <c r="E88" i="1"/>
  <c r="F88" i="1" s="1"/>
  <c r="BG88" i="1" s="1"/>
  <c r="E89" i="1"/>
  <c r="F89" i="1" s="1"/>
  <c r="BG89" i="1" s="1"/>
  <c r="E90" i="1"/>
  <c r="F90" i="1" s="1"/>
  <c r="BG90" i="1" s="1"/>
  <c r="E91" i="1"/>
  <c r="F91" i="1" s="1"/>
  <c r="BG91" i="1" s="1"/>
  <c r="E92" i="1"/>
  <c r="F92" i="1" s="1"/>
  <c r="BG92" i="1" s="1"/>
  <c r="E93" i="1"/>
  <c r="F93" i="1" s="1"/>
  <c r="BG93" i="1" s="1"/>
  <c r="E94" i="1"/>
  <c r="F94" i="1" s="1"/>
  <c r="BG94" i="1" s="1"/>
  <c r="E95" i="1"/>
  <c r="F95" i="1" s="1"/>
  <c r="BG95" i="1" s="1"/>
  <c r="E96" i="1"/>
  <c r="F96" i="1" s="1"/>
  <c r="BG96" i="1" s="1"/>
  <c r="E97" i="1"/>
  <c r="F97" i="1" s="1"/>
  <c r="BG97" i="1" s="1"/>
  <c r="E98" i="1"/>
  <c r="F98" i="1" s="1"/>
  <c r="BG98" i="1" s="1"/>
  <c r="E99" i="1"/>
  <c r="F99" i="1" s="1"/>
  <c r="BG99" i="1" s="1"/>
  <c r="E100" i="1"/>
  <c r="F100" i="1" s="1"/>
  <c r="BG100" i="1" s="1"/>
  <c r="E101" i="1"/>
  <c r="F101" i="1" s="1"/>
  <c r="BG101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3" i="1"/>
  <c r="AC2" i="1" s="1"/>
  <c r="H12" i="2" s="1"/>
  <c r="E3" i="1"/>
  <c r="F3" i="1"/>
  <c r="G3" i="1"/>
  <c r="H3" i="1"/>
  <c r="I3" i="1"/>
  <c r="J3" i="1"/>
  <c r="K3" i="1"/>
  <c r="L3" i="1"/>
  <c r="M3" i="1"/>
  <c r="N3" i="1"/>
  <c r="P3" i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" i="1"/>
  <c r="C3" i="1" s="1"/>
  <c r="BK3" i="1" l="1"/>
  <c r="BG3" i="1"/>
  <c r="BI3" i="1"/>
  <c r="BJ3" i="1"/>
  <c r="BI4" i="1"/>
  <c r="BJ4" i="1"/>
  <c r="BG5" i="1"/>
  <c r="BI5" i="1"/>
  <c r="BH3" i="1"/>
  <c r="BG4" i="1"/>
  <c r="BK4" i="1"/>
  <c r="BF101" i="1"/>
  <c r="BH101" i="1"/>
  <c r="BI101" i="1"/>
  <c r="BJ101" i="1"/>
  <c r="BK101" i="1"/>
  <c r="BH100" i="1"/>
  <c r="BI100" i="1"/>
  <c r="BJ100" i="1"/>
  <c r="BK100" i="1"/>
  <c r="BH99" i="1"/>
  <c r="BI99" i="1"/>
  <c r="BJ99" i="1"/>
  <c r="BK99" i="1"/>
  <c r="BH98" i="1"/>
  <c r="BI98" i="1"/>
  <c r="BJ98" i="1"/>
  <c r="BK98" i="1"/>
  <c r="BH97" i="1"/>
  <c r="BI97" i="1"/>
  <c r="BJ97" i="1"/>
  <c r="BK97" i="1"/>
  <c r="BH96" i="1"/>
  <c r="BI96" i="1"/>
  <c r="BJ96" i="1"/>
  <c r="BK96" i="1"/>
  <c r="BH95" i="1"/>
  <c r="BI95" i="1"/>
  <c r="BJ95" i="1"/>
  <c r="BK95" i="1"/>
  <c r="BH94" i="1"/>
  <c r="BI94" i="1"/>
  <c r="BJ94" i="1"/>
  <c r="BK94" i="1"/>
  <c r="BH93" i="1"/>
  <c r="BI93" i="1"/>
  <c r="BJ93" i="1"/>
  <c r="BK93" i="1"/>
  <c r="BH92" i="1"/>
  <c r="BI92" i="1"/>
  <c r="BJ92" i="1"/>
  <c r="BK92" i="1"/>
  <c r="BH91" i="1"/>
  <c r="BI91" i="1"/>
  <c r="BJ91" i="1"/>
  <c r="BK91" i="1"/>
  <c r="BH90" i="1"/>
  <c r="BI90" i="1"/>
  <c r="BJ90" i="1"/>
  <c r="BK90" i="1"/>
  <c r="BH89" i="1"/>
  <c r="BI89" i="1"/>
  <c r="BJ89" i="1"/>
  <c r="BK89" i="1"/>
  <c r="BH88" i="1"/>
  <c r="BI88" i="1"/>
  <c r="BJ88" i="1"/>
  <c r="BK88" i="1"/>
  <c r="BH87" i="1"/>
  <c r="BI87" i="1"/>
  <c r="BJ87" i="1"/>
  <c r="BK87" i="1"/>
  <c r="BH86" i="1"/>
  <c r="BI86" i="1"/>
  <c r="BJ86" i="1"/>
  <c r="BK86" i="1"/>
  <c r="BH85" i="1"/>
  <c r="BI85" i="1"/>
  <c r="BJ85" i="1"/>
  <c r="BK85" i="1"/>
  <c r="BH84" i="1"/>
  <c r="BI84" i="1"/>
  <c r="BJ84" i="1"/>
  <c r="BK84" i="1"/>
  <c r="BH83" i="1"/>
  <c r="BI83" i="1"/>
  <c r="BJ83" i="1"/>
  <c r="BK83" i="1"/>
  <c r="BH82" i="1"/>
  <c r="BI82" i="1"/>
  <c r="BJ82" i="1"/>
  <c r="BK82" i="1"/>
  <c r="BH81" i="1"/>
  <c r="BI81" i="1"/>
  <c r="BJ81" i="1"/>
  <c r="BK81" i="1"/>
  <c r="BH80" i="1"/>
  <c r="BI80" i="1"/>
  <c r="BJ80" i="1"/>
  <c r="BK80" i="1"/>
  <c r="BH79" i="1"/>
  <c r="BI79" i="1"/>
  <c r="BJ79" i="1"/>
  <c r="BK79" i="1"/>
  <c r="BH78" i="1"/>
  <c r="BI78" i="1"/>
  <c r="BJ78" i="1"/>
  <c r="BK78" i="1"/>
  <c r="BH77" i="1"/>
  <c r="BI77" i="1"/>
  <c r="BJ77" i="1"/>
  <c r="BK77" i="1"/>
  <c r="BH76" i="1"/>
  <c r="BI76" i="1"/>
  <c r="BJ76" i="1"/>
  <c r="BK76" i="1"/>
  <c r="BH75" i="1"/>
  <c r="BI75" i="1"/>
  <c r="BJ75" i="1"/>
  <c r="BK75" i="1"/>
  <c r="BH74" i="1"/>
  <c r="BI74" i="1"/>
  <c r="BJ74" i="1"/>
  <c r="BK74" i="1"/>
  <c r="BH73" i="1"/>
  <c r="BI73" i="1"/>
  <c r="BJ73" i="1"/>
  <c r="BK73" i="1"/>
  <c r="BH72" i="1"/>
  <c r="BI72" i="1"/>
  <c r="BJ72" i="1"/>
  <c r="BK72" i="1"/>
  <c r="BH71" i="1"/>
  <c r="BI71" i="1"/>
  <c r="BJ71" i="1"/>
  <c r="BK71" i="1"/>
  <c r="BH70" i="1"/>
  <c r="BI70" i="1"/>
  <c r="BJ70" i="1"/>
  <c r="BK70" i="1"/>
  <c r="BH69" i="1"/>
  <c r="BI69" i="1"/>
  <c r="BJ69" i="1"/>
  <c r="BK69" i="1"/>
  <c r="BH68" i="1"/>
  <c r="BI68" i="1"/>
  <c r="BJ68" i="1"/>
  <c r="BK68" i="1"/>
  <c r="BH67" i="1"/>
  <c r="BI67" i="1"/>
  <c r="BJ67" i="1"/>
  <c r="BK67" i="1"/>
  <c r="BH66" i="1"/>
  <c r="BI66" i="1"/>
  <c r="BJ66" i="1"/>
  <c r="BK66" i="1"/>
  <c r="BH65" i="1"/>
  <c r="BI65" i="1"/>
  <c r="BJ65" i="1"/>
  <c r="BK65" i="1"/>
  <c r="BH64" i="1"/>
  <c r="BI64" i="1"/>
  <c r="BJ64" i="1"/>
  <c r="BK64" i="1"/>
  <c r="BH63" i="1"/>
  <c r="BI63" i="1"/>
  <c r="BJ63" i="1"/>
  <c r="BK63" i="1"/>
  <c r="BH62" i="1"/>
  <c r="BI62" i="1"/>
  <c r="BJ62" i="1"/>
  <c r="BK62" i="1"/>
  <c r="BH61" i="1"/>
  <c r="BI61" i="1"/>
  <c r="BJ61" i="1"/>
  <c r="BK61" i="1"/>
  <c r="BH60" i="1"/>
  <c r="BI60" i="1"/>
  <c r="BJ60" i="1"/>
  <c r="BK60" i="1"/>
  <c r="BH59" i="1"/>
  <c r="BI59" i="1"/>
  <c r="BJ59" i="1"/>
  <c r="BK59" i="1"/>
  <c r="BH58" i="1"/>
  <c r="BI58" i="1"/>
  <c r="BJ58" i="1"/>
  <c r="BK58" i="1"/>
  <c r="BH57" i="1"/>
  <c r="BI57" i="1"/>
  <c r="BJ57" i="1"/>
  <c r="BK57" i="1"/>
  <c r="BH56" i="1"/>
  <c r="BI56" i="1"/>
  <c r="BJ56" i="1"/>
  <c r="BK56" i="1"/>
  <c r="BH55" i="1"/>
  <c r="BI55" i="1"/>
  <c r="BJ55" i="1"/>
  <c r="BK55" i="1"/>
  <c r="BH54" i="1"/>
  <c r="BI54" i="1"/>
  <c r="BJ54" i="1"/>
  <c r="BK54" i="1"/>
  <c r="BH53" i="1"/>
  <c r="BI53" i="1"/>
  <c r="BJ53" i="1"/>
  <c r="BK53" i="1"/>
  <c r="BH52" i="1"/>
  <c r="BI52" i="1"/>
  <c r="BJ52" i="1"/>
  <c r="BK52" i="1"/>
  <c r="BH51" i="1"/>
  <c r="BI51" i="1"/>
  <c r="BJ51" i="1"/>
  <c r="BK51" i="1"/>
  <c r="BH50" i="1"/>
  <c r="BI50" i="1"/>
  <c r="BJ50" i="1"/>
  <c r="BK50" i="1"/>
  <c r="BH49" i="1"/>
  <c r="BI49" i="1"/>
  <c r="BJ49" i="1"/>
  <c r="BK49" i="1"/>
  <c r="BH48" i="1"/>
  <c r="BI48" i="1"/>
  <c r="BJ48" i="1"/>
  <c r="BK48" i="1"/>
  <c r="BH47" i="1"/>
  <c r="BI47" i="1"/>
  <c r="BJ47" i="1"/>
  <c r="BK47" i="1"/>
  <c r="BH46" i="1"/>
  <c r="BI46" i="1"/>
  <c r="BJ46" i="1"/>
  <c r="BK46" i="1"/>
  <c r="BH45" i="1"/>
  <c r="BI45" i="1"/>
  <c r="BJ45" i="1"/>
  <c r="BK45" i="1"/>
  <c r="BH44" i="1"/>
  <c r="BI44" i="1"/>
  <c r="BJ44" i="1"/>
  <c r="BK44" i="1"/>
  <c r="BH43" i="1"/>
  <c r="BI43" i="1"/>
  <c r="BJ43" i="1"/>
  <c r="BK43" i="1"/>
  <c r="BH42" i="1"/>
  <c r="BI42" i="1"/>
  <c r="BJ42" i="1"/>
  <c r="BK42" i="1"/>
  <c r="BH41" i="1"/>
  <c r="BI41" i="1"/>
  <c r="BJ41" i="1"/>
  <c r="BK41" i="1"/>
  <c r="BH40" i="1"/>
  <c r="BI40" i="1"/>
  <c r="BJ40" i="1"/>
  <c r="BK40" i="1"/>
  <c r="BH39" i="1"/>
  <c r="BI39" i="1"/>
  <c r="BJ39" i="1"/>
  <c r="BK39" i="1"/>
  <c r="BH38" i="1"/>
  <c r="BI38" i="1"/>
  <c r="BJ38" i="1"/>
  <c r="BK38" i="1"/>
  <c r="BH37" i="1"/>
  <c r="BI37" i="1"/>
  <c r="BJ37" i="1"/>
  <c r="BK37" i="1"/>
  <c r="BH36" i="1"/>
  <c r="BI36" i="1"/>
  <c r="BJ36" i="1"/>
  <c r="BK36" i="1"/>
  <c r="BH35" i="1"/>
  <c r="BI35" i="1"/>
  <c r="BJ35" i="1"/>
  <c r="BK35" i="1"/>
  <c r="BH34" i="1"/>
  <c r="BI34" i="1"/>
  <c r="BJ34" i="1"/>
  <c r="BK34" i="1"/>
  <c r="BH33" i="1"/>
  <c r="BI33" i="1"/>
  <c r="BJ33" i="1"/>
  <c r="BK33" i="1"/>
  <c r="BH32" i="1"/>
  <c r="BI32" i="1"/>
  <c r="BJ32" i="1"/>
  <c r="BK32" i="1"/>
  <c r="BH31" i="1"/>
  <c r="BI31" i="1"/>
  <c r="BJ31" i="1"/>
  <c r="BK31" i="1"/>
  <c r="BH30" i="1"/>
  <c r="BI30" i="1"/>
  <c r="BJ30" i="1"/>
  <c r="BK30" i="1"/>
  <c r="BH29" i="1"/>
  <c r="BI29" i="1"/>
  <c r="BJ29" i="1"/>
  <c r="BK29" i="1"/>
  <c r="BH28" i="1"/>
  <c r="BI28" i="1"/>
  <c r="BJ28" i="1"/>
  <c r="BK28" i="1"/>
  <c r="BH27" i="1"/>
  <c r="BI27" i="1"/>
  <c r="BJ27" i="1"/>
  <c r="BK27" i="1"/>
  <c r="BH26" i="1"/>
  <c r="BI26" i="1"/>
  <c r="BJ26" i="1"/>
  <c r="BK26" i="1"/>
  <c r="BH25" i="1"/>
  <c r="BI25" i="1"/>
  <c r="BJ25" i="1"/>
  <c r="BK25" i="1"/>
  <c r="BH24" i="1"/>
  <c r="BI24" i="1"/>
  <c r="BJ24" i="1"/>
  <c r="BK24" i="1"/>
  <c r="BH23" i="1"/>
  <c r="BI23" i="1"/>
  <c r="BJ23" i="1"/>
  <c r="BK23" i="1"/>
  <c r="BH22" i="1"/>
  <c r="BI22" i="1"/>
  <c r="BJ22" i="1"/>
  <c r="BK22" i="1"/>
  <c r="BH21" i="1"/>
  <c r="BI21" i="1"/>
  <c r="BJ21" i="1"/>
  <c r="BK21" i="1"/>
  <c r="BH20" i="1"/>
  <c r="BI20" i="1"/>
  <c r="BJ20" i="1"/>
  <c r="BK20" i="1"/>
  <c r="BH19" i="1"/>
  <c r="BI19" i="1"/>
  <c r="BJ19" i="1"/>
  <c r="BK19" i="1"/>
  <c r="BH18" i="1"/>
  <c r="BI18" i="1"/>
  <c r="BJ18" i="1"/>
  <c r="BK18" i="1"/>
  <c r="BH17" i="1"/>
  <c r="BI17" i="1"/>
  <c r="BJ17" i="1"/>
  <c r="BK17" i="1"/>
  <c r="BH16" i="1"/>
  <c r="BI16" i="1"/>
  <c r="BJ16" i="1"/>
  <c r="BK16" i="1"/>
  <c r="BH15" i="1"/>
  <c r="BI15" i="1"/>
  <c r="BJ15" i="1"/>
  <c r="BK15" i="1"/>
  <c r="BH14" i="1"/>
  <c r="BI14" i="1"/>
  <c r="BJ14" i="1"/>
  <c r="BK14" i="1"/>
  <c r="BH13" i="1"/>
  <c r="BI13" i="1"/>
  <c r="BJ13" i="1"/>
  <c r="BK13" i="1"/>
  <c r="BH12" i="1"/>
  <c r="BI12" i="1"/>
  <c r="BJ12" i="1"/>
  <c r="BK12" i="1"/>
  <c r="BH11" i="1"/>
  <c r="BI11" i="1"/>
  <c r="BJ11" i="1"/>
  <c r="BK11" i="1"/>
  <c r="BH10" i="1"/>
  <c r="BI10" i="1"/>
  <c r="BJ10" i="1"/>
  <c r="BK10" i="1"/>
  <c r="BH9" i="1"/>
  <c r="BI9" i="1"/>
  <c r="BJ9" i="1"/>
  <c r="BK9" i="1"/>
  <c r="BH8" i="1"/>
  <c r="BI8" i="1"/>
  <c r="BJ8" i="1"/>
  <c r="BK8" i="1"/>
  <c r="BH7" i="1"/>
  <c r="BI7" i="1"/>
  <c r="BJ7" i="1"/>
  <c r="BK7" i="1"/>
  <c r="BH6" i="1"/>
  <c r="BI6" i="1"/>
  <c r="BJ6" i="1"/>
  <c r="BK6" i="1"/>
  <c r="BH5" i="1"/>
  <c r="BK5" i="1"/>
  <c r="BH4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AP3" i="1"/>
  <c r="H22" i="2" s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BJ102" i="1"/>
  <c r="R36" i="3" s="1"/>
  <c r="BK102" i="1"/>
  <c r="T36" i="3" s="1"/>
  <c r="BH102" i="1"/>
  <c r="N36" i="3" s="1"/>
  <c r="BI102" i="1"/>
  <c r="P36" i="3" s="1"/>
  <c r="BF3" i="1"/>
  <c r="BF102" i="1" s="1"/>
  <c r="I36" i="3" s="1"/>
  <c r="BG102" i="1"/>
  <c r="L36" i="3" s="1"/>
  <c r="AI3" i="1"/>
  <c r="AO3" i="1" s="1"/>
  <c r="S10" i="2" s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C3" i="1"/>
  <c r="BC102" i="1" s="1"/>
  <c r="AA5" i="3" s="1"/>
  <c r="BD3" i="1"/>
  <c r="BD102" i="1" s="1"/>
  <c r="AC5" i="3" s="1"/>
  <c r="AQ83" i="1"/>
  <c r="BB3" i="1"/>
  <c r="BB102" i="1" s="1"/>
  <c r="Y5" i="3" s="1"/>
  <c r="AZ3" i="1"/>
  <c r="AZ102" i="1" s="1"/>
  <c r="U5" i="3" s="1"/>
  <c r="BA3" i="1"/>
  <c r="BA102" i="1" s="1"/>
  <c r="W5" i="3" s="1"/>
  <c r="AX3" i="1"/>
  <c r="AX102" i="1" s="1"/>
  <c r="Q5" i="3" s="1"/>
  <c r="AY3" i="1"/>
  <c r="AY102" i="1" s="1"/>
  <c r="S5" i="3" s="1"/>
  <c r="AQ43" i="1"/>
  <c r="AV3" i="1"/>
  <c r="AV102" i="1" s="1"/>
  <c r="M5" i="3" s="1"/>
  <c r="AW3" i="1"/>
  <c r="AW102" i="1" s="1"/>
  <c r="O5" i="3" s="1"/>
  <c r="AT3" i="1"/>
  <c r="AT102" i="1" s="1"/>
  <c r="I5" i="3" s="1"/>
  <c r="AU3" i="1"/>
  <c r="AU102" i="1" s="1"/>
  <c r="K5" i="3" s="1"/>
  <c r="AS3" i="1"/>
  <c r="AS102" i="1" s="1"/>
  <c r="G5" i="3" s="1"/>
  <c r="AR3" i="1"/>
  <c r="AR102" i="1" s="1"/>
  <c r="E5" i="3" s="1"/>
  <c r="AQ15" i="1"/>
  <c r="AQ98" i="1"/>
  <c r="AQ36" i="1"/>
  <c r="AQ65" i="1"/>
  <c r="AQ34" i="1"/>
  <c r="AQ11" i="1"/>
  <c r="AQ99" i="1"/>
  <c r="AQ16" i="1"/>
  <c r="AQ80" i="1"/>
  <c r="AQ17" i="1"/>
  <c r="AQ39" i="1"/>
  <c r="AQ68" i="1"/>
  <c r="AQ67" i="1"/>
  <c r="AQ95" i="1"/>
  <c r="AQ58" i="1"/>
  <c r="AQ35" i="1"/>
  <c r="AQ3" i="1"/>
  <c r="AQ100" i="1"/>
  <c r="AQ75" i="1"/>
  <c r="AQ12" i="1"/>
  <c r="AQ72" i="1"/>
  <c r="AQ53" i="1"/>
  <c r="AQ51" i="1"/>
  <c r="AQ41" i="1"/>
  <c r="AQ33" i="1"/>
  <c r="AQ74" i="1"/>
  <c r="AQ73" i="1"/>
  <c r="AQ52" i="1"/>
  <c r="AQ50" i="1"/>
  <c r="AQ89" i="1"/>
  <c r="AQ86" i="1"/>
  <c r="AQ71" i="1"/>
  <c r="AQ69" i="1"/>
  <c r="AQ57" i="1"/>
  <c r="AQ55" i="1"/>
  <c r="AQ8" i="1"/>
  <c r="AQ5" i="1"/>
  <c r="AQ94" i="1"/>
  <c r="AQ54" i="1"/>
  <c r="AQ97" i="1"/>
  <c r="AQ84" i="1"/>
  <c r="AQ82" i="1"/>
  <c r="AQ61" i="1"/>
  <c r="AQ42" i="1"/>
  <c r="AQ26" i="1"/>
  <c r="AQ66" i="1"/>
  <c r="AQ47" i="1"/>
  <c r="AQ92" i="1"/>
  <c r="AQ29" i="1"/>
  <c r="AQ27" i="1"/>
  <c r="AQ22" i="1"/>
  <c r="AQ4" i="1"/>
  <c r="AQ79" i="1"/>
  <c r="AQ46" i="1"/>
  <c r="AQ14" i="1"/>
  <c r="AQ101" i="1"/>
  <c r="AQ90" i="1"/>
  <c r="AQ87" i="1"/>
  <c r="AQ78" i="1"/>
  <c r="AQ70" i="1"/>
  <c r="AQ28" i="1"/>
  <c r="AQ24" i="1"/>
  <c r="AQ18" i="1"/>
  <c r="AQ85" i="1"/>
  <c r="AQ77" i="1"/>
  <c r="AQ45" i="1"/>
  <c r="AQ44" i="1"/>
  <c r="AQ25" i="1"/>
  <c r="AQ19" i="1"/>
  <c r="AQ13" i="1"/>
  <c r="AQ6" i="1"/>
  <c r="AQ96" i="1"/>
  <c r="AQ93" i="1"/>
  <c r="AQ81" i="1"/>
  <c r="AQ64" i="1"/>
  <c r="AQ63" i="1"/>
  <c r="AQ56" i="1"/>
  <c r="AQ38" i="1"/>
  <c r="AQ21" i="1"/>
  <c r="AQ48" i="1"/>
  <c r="AQ37" i="1"/>
  <c r="AQ32" i="1"/>
  <c r="AQ20" i="1"/>
  <c r="AQ10" i="1"/>
  <c r="AQ88" i="1"/>
  <c r="AQ62" i="1"/>
  <c r="AQ40" i="1"/>
  <c r="AQ30" i="1"/>
  <c r="AQ23" i="1"/>
  <c r="AQ9" i="1"/>
  <c r="AQ91" i="1"/>
  <c r="AQ76" i="1"/>
  <c r="AQ60" i="1"/>
  <c r="AQ59" i="1"/>
  <c r="AQ49" i="1"/>
  <c r="AQ31" i="1"/>
  <c r="AD101" i="1"/>
  <c r="AE101" i="1"/>
  <c r="AF101" i="1"/>
  <c r="AG101" i="1"/>
  <c r="AH101" i="1"/>
  <c r="AD100" i="1"/>
  <c r="AE100" i="1"/>
  <c r="AF100" i="1"/>
  <c r="AG100" i="1"/>
  <c r="AH100" i="1"/>
  <c r="AD99" i="1"/>
  <c r="AE99" i="1"/>
  <c r="AF99" i="1"/>
  <c r="AG99" i="1"/>
  <c r="AH99" i="1"/>
  <c r="AD98" i="1"/>
  <c r="AE98" i="1"/>
  <c r="AF98" i="1"/>
  <c r="AG98" i="1"/>
  <c r="AH98" i="1"/>
  <c r="AD97" i="1"/>
  <c r="AE97" i="1"/>
  <c r="AF97" i="1"/>
  <c r="AG97" i="1"/>
  <c r="AH97" i="1"/>
  <c r="AD96" i="1"/>
  <c r="AE96" i="1"/>
  <c r="AF96" i="1"/>
  <c r="AG96" i="1"/>
  <c r="AH96" i="1"/>
  <c r="AD95" i="1"/>
  <c r="AE95" i="1"/>
  <c r="AF95" i="1"/>
  <c r="AG95" i="1"/>
  <c r="AH95" i="1"/>
  <c r="AD94" i="1"/>
  <c r="AE94" i="1"/>
  <c r="AF94" i="1"/>
  <c r="AG94" i="1"/>
  <c r="AH94" i="1"/>
  <c r="AD93" i="1"/>
  <c r="AE93" i="1"/>
  <c r="AF93" i="1"/>
  <c r="AG93" i="1"/>
  <c r="AH93" i="1"/>
  <c r="AD92" i="1"/>
  <c r="AE92" i="1"/>
  <c r="AF92" i="1"/>
  <c r="AG92" i="1"/>
  <c r="AH92" i="1"/>
  <c r="AD91" i="1"/>
  <c r="AE91" i="1"/>
  <c r="AF91" i="1"/>
  <c r="AG91" i="1"/>
  <c r="AH91" i="1"/>
  <c r="AD90" i="1"/>
  <c r="AE90" i="1"/>
  <c r="AF90" i="1"/>
  <c r="AG90" i="1"/>
  <c r="AH90" i="1"/>
  <c r="AD89" i="1"/>
  <c r="AE89" i="1"/>
  <c r="AF89" i="1"/>
  <c r="AG89" i="1"/>
  <c r="AH89" i="1"/>
  <c r="AD88" i="1"/>
  <c r="AE88" i="1"/>
  <c r="AF88" i="1"/>
  <c r="AG88" i="1"/>
  <c r="AH88" i="1"/>
  <c r="AD87" i="1"/>
  <c r="AE87" i="1"/>
  <c r="AF87" i="1"/>
  <c r="AG87" i="1"/>
  <c r="AH87" i="1"/>
  <c r="AD86" i="1"/>
  <c r="AE86" i="1"/>
  <c r="AF86" i="1"/>
  <c r="AG86" i="1"/>
  <c r="AH86" i="1"/>
  <c r="AD85" i="1"/>
  <c r="AE85" i="1"/>
  <c r="AF85" i="1"/>
  <c r="AG85" i="1"/>
  <c r="AH85" i="1"/>
  <c r="AD84" i="1"/>
  <c r="AE84" i="1"/>
  <c r="AF84" i="1"/>
  <c r="AG84" i="1"/>
  <c r="AH84" i="1"/>
  <c r="AD83" i="1"/>
  <c r="AE83" i="1"/>
  <c r="AF83" i="1"/>
  <c r="AG83" i="1"/>
  <c r="AH83" i="1"/>
  <c r="AD82" i="1"/>
  <c r="AE82" i="1"/>
  <c r="AF82" i="1"/>
  <c r="AG82" i="1"/>
  <c r="AH82" i="1"/>
  <c r="AD81" i="1"/>
  <c r="AE81" i="1"/>
  <c r="AF81" i="1"/>
  <c r="AG81" i="1"/>
  <c r="AH81" i="1"/>
  <c r="AD80" i="1"/>
  <c r="AE80" i="1"/>
  <c r="AF80" i="1"/>
  <c r="AG80" i="1"/>
  <c r="AH80" i="1"/>
  <c r="AD79" i="1"/>
  <c r="AE79" i="1"/>
  <c r="AF79" i="1"/>
  <c r="AG79" i="1"/>
  <c r="AH79" i="1"/>
  <c r="AD78" i="1"/>
  <c r="AE78" i="1"/>
  <c r="AF78" i="1"/>
  <c r="AG78" i="1"/>
  <c r="AH78" i="1"/>
  <c r="AD77" i="1"/>
  <c r="AE77" i="1"/>
  <c r="AF77" i="1"/>
  <c r="AG77" i="1"/>
  <c r="AH77" i="1"/>
  <c r="AD76" i="1"/>
  <c r="AE76" i="1"/>
  <c r="AF76" i="1"/>
  <c r="AG76" i="1"/>
  <c r="AH76" i="1"/>
  <c r="AD75" i="1"/>
  <c r="AE75" i="1"/>
  <c r="AF75" i="1"/>
  <c r="AG75" i="1"/>
  <c r="AH75" i="1"/>
  <c r="AD74" i="1"/>
  <c r="AE74" i="1"/>
  <c r="AF74" i="1"/>
  <c r="AG74" i="1"/>
  <c r="AH74" i="1"/>
  <c r="AD73" i="1"/>
  <c r="AE73" i="1"/>
  <c r="AF73" i="1"/>
  <c r="AG73" i="1"/>
  <c r="AH73" i="1"/>
  <c r="AD72" i="1"/>
  <c r="AE72" i="1"/>
  <c r="AF72" i="1"/>
  <c r="AG72" i="1"/>
  <c r="AH72" i="1"/>
  <c r="AD71" i="1"/>
  <c r="AE71" i="1"/>
  <c r="AF71" i="1"/>
  <c r="AG71" i="1"/>
  <c r="AH71" i="1"/>
  <c r="AD70" i="1"/>
  <c r="AE70" i="1"/>
  <c r="AF70" i="1"/>
  <c r="AG70" i="1"/>
  <c r="AH70" i="1"/>
  <c r="AD69" i="1"/>
  <c r="AE69" i="1"/>
  <c r="AF69" i="1"/>
  <c r="AG69" i="1"/>
  <c r="AH69" i="1"/>
  <c r="AD68" i="1"/>
  <c r="AE68" i="1"/>
  <c r="AF68" i="1"/>
  <c r="AG68" i="1"/>
  <c r="AH68" i="1"/>
  <c r="AD67" i="1"/>
  <c r="AE67" i="1"/>
  <c r="AF67" i="1"/>
  <c r="AG67" i="1"/>
  <c r="AH67" i="1"/>
  <c r="AD66" i="1"/>
  <c r="AE66" i="1"/>
  <c r="AF66" i="1"/>
  <c r="AG66" i="1"/>
  <c r="AH66" i="1"/>
  <c r="AD65" i="1"/>
  <c r="AE65" i="1"/>
  <c r="AF65" i="1"/>
  <c r="AG65" i="1"/>
  <c r="AH65" i="1"/>
  <c r="AD64" i="1"/>
  <c r="AE64" i="1"/>
  <c r="AF64" i="1"/>
  <c r="AG64" i="1"/>
  <c r="AH64" i="1"/>
  <c r="AD63" i="1"/>
  <c r="AE63" i="1"/>
  <c r="AF63" i="1"/>
  <c r="AG63" i="1"/>
  <c r="AH63" i="1"/>
  <c r="AD62" i="1"/>
  <c r="AE62" i="1"/>
  <c r="AF62" i="1"/>
  <c r="AG62" i="1"/>
  <c r="AH62" i="1"/>
  <c r="AD61" i="1"/>
  <c r="AE61" i="1"/>
  <c r="AF61" i="1"/>
  <c r="AG61" i="1"/>
  <c r="AH61" i="1"/>
  <c r="AD60" i="1"/>
  <c r="AE60" i="1"/>
  <c r="AF60" i="1"/>
  <c r="AG60" i="1"/>
  <c r="AH60" i="1"/>
  <c r="AD59" i="1"/>
  <c r="AE59" i="1"/>
  <c r="AF59" i="1"/>
  <c r="AG59" i="1"/>
  <c r="AH59" i="1"/>
  <c r="AD58" i="1"/>
  <c r="AE58" i="1"/>
  <c r="AF58" i="1"/>
  <c r="AG58" i="1"/>
  <c r="AH58" i="1"/>
  <c r="AD57" i="1"/>
  <c r="AE57" i="1"/>
  <c r="AF57" i="1"/>
  <c r="AG57" i="1"/>
  <c r="AH57" i="1"/>
  <c r="AD56" i="1"/>
  <c r="AE56" i="1"/>
  <c r="AF56" i="1"/>
  <c r="AG56" i="1"/>
  <c r="AH56" i="1"/>
  <c r="AD55" i="1"/>
  <c r="AE55" i="1"/>
  <c r="AF55" i="1"/>
  <c r="AG55" i="1"/>
  <c r="AH55" i="1"/>
  <c r="AD54" i="1"/>
  <c r="AE54" i="1"/>
  <c r="AF54" i="1"/>
  <c r="AG54" i="1"/>
  <c r="AH54" i="1"/>
  <c r="AD53" i="1"/>
  <c r="AE53" i="1"/>
  <c r="AF53" i="1"/>
  <c r="AG53" i="1"/>
  <c r="AH53" i="1"/>
  <c r="AD52" i="1"/>
  <c r="AE52" i="1"/>
  <c r="AF52" i="1"/>
  <c r="AG52" i="1"/>
  <c r="AH52" i="1"/>
  <c r="AD51" i="1"/>
  <c r="AE51" i="1"/>
  <c r="AF51" i="1"/>
  <c r="AG51" i="1"/>
  <c r="AH51" i="1"/>
  <c r="AD50" i="1"/>
  <c r="AE50" i="1"/>
  <c r="AF50" i="1"/>
  <c r="AG50" i="1"/>
  <c r="AH50" i="1"/>
  <c r="AD49" i="1"/>
  <c r="AE49" i="1"/>
  <c r="AF49" i="1"/>
  <c r="AG49" i="1"/>
  <c r="AH49" i="1"/>
  <c r="AD48" i="1"/>
  <c r="AE48" i="1"/>
  <c r="AF48" i="1"/>
  <c r="AG48" i="1"/>
  <c r="AH48" i="1"/>
  <c r="AD47" i="1"/>
  <c r="AE47" i="1"/>
  <c r="AF47" i="1"/>
  <c r="AG47" i="1"/>
  <c r="AH47" i="1"/>
  <c r="AD46" i="1"/>
  <c r="AE46" i="1"/>
  <c r="AF46" i="1"/>
  <c r="AG46" i="1"/>
  <c r="AH46" i="1"/>
  <c r="AD45" i="1"/>
  <c r="AE45" i="1"/>
  <c r="AF45" i="1"/>
  <c r="AG45" i="1"/>
  <c r="AH45" i="1"/>
  <c r="AD44" i="1"/>
  <c r="AE44" i="1"/>
  <c r="AF44" i="1"/>
  <c r="AG44" i="1"/>
  <c r="AH44" i="1"/>
  <c r="AD43" i="1"/>
  <c r="AE43" i="1"/>
  <c r="AF43" i="1"/>
  <c r="AG43" i="1"/>
  <c r="AH43" i="1"/>
  <c r="AD42" i="1"/>
  <c r="AE42" i="1"/>
  <c r="AF42" i="1"/>
  <c r="AG42" i="1"/>
  <c r="AH42" i="1"/>
  <c r="AD41" i="1"/>
  <c r="AE41" i="1"/>
  <c r="AF41" i="1"/>
  <c r="AG41" i="1"/>
  <c r="AH41" i="1"/>
  <c r="AD40" i="1"/>
  <c r="AE40" i="1"/>
  <c r="AF40" i="1"/>
  <c r="AG40" i="1"/>
  <c r="AH40" i="1"/>
  <c r="AD39" i="1"/>
  <c r="AE39" i="1"/>
  <c r="AF39" i="1"/>
  <c r="AG39" i="1"/>
  <c r="AH39" i="1"/>
  <c r="AD38" i="1"/>
  <c r="AE38" i="1"/>
  <c r="AF38" i="1"/>
  <c r="AG38" i="1"/>
  <c r="AH38" i="1"/>
  <c r="AD37" i="1"/>
  <c r="AE37" i="1"/>
  <c r="AF37" i="1"/>
  <c r="AG37" i="1"/>
  <c r="AH37" i="1"/>
  <c r="AD36" i="1"/>
  <c r="AE36" i="1"/>
  <c r="AF36" i="1"/>
  <c r="AG36" i="1"/>
  <c r="AH36" i="1"/>
  <c r="AD35" i="1"/>
  <c r="AE35" i="1"/>
  <c r="AF35" i="1"/>
  <c r="AG35" i="1"/>
  <c r="AH35" i="1"/>
  <c r="AD34" i="1"/>
  <c r="AE34" i="1"/>
  <c r="AF34" i="1"/>
  <c r="AG34" i="1"/>
  <c r="AH34" i="1"/>
  <c r="AD33" i="1"/>
  <c r="AE33" i="1"/>
  <c r="AF33" i="1"/>
  <c r="AG33" i="1"/>
  <c r="AH33" i="1"/>
  <c r="AD32" i="1"/>
  <c r="AE32" i="1"/>
  <c r="AF32" i="1"/>
  <c r="AG32" i="1"/>
  <c r="AH32" i="1"/>
  <c r="AD31" i="1"/>
  <c r="AE31" i="1"/>
  <c r="AF31" i="1"/>
  <c r="AG31" i="1"/>
  <c r="AH31" i="1"/>
  <c r="AD30" i="1"/>
  <c r="AE30" i="1"/>
  <c r="AF30" i="1"/>
  <c r="AG30" i="1"/>
  <c r="AH30" i="1"/>
  <c r="AD29" i="1"/>
  <c r="AE29" i="1"/>
  <c r="AF29" i="1"/>
  <c r="AG29" i="1"/>
  <c r="AH29" i="1"/>
  <c r="AD28" i="1"/>
  <c r="AE28" i="1"/>
  <c r="AF28" i="1"/>
  <c r="AG28" i="1"/>
  <c r="AH28" i="1"/>
  <c r="AD27" i="1"/>
  <c r="AE27" i="1"/>
  <c r="AF27" i="1"/>
  <c r="AG27" i="1"/>
  <c r="AH27" i="1"/>
  <c r="AD26" i="1"/>
  <c r="AE26" i="1"/>
  <c r="AF26" i="1"/>
  <c r="AG26" i="1"/>
  <c r="AH26" i="1"/>
  <c r="AD25" i="1"/>
  <c r="AE25" i="1"/>
  <c r="AF25" i="1"/>
  <c r="AG25" i="1"/>
  <c r="AH25" i="1"/>
  <c r="AD24" i="1"/>
  <c r="AE24" i="1"/>
  <c r="AF24" i="1"/>
  <c r="AG24" i="1"/>
  <c r="AH24" i="1"/>
  <c r="AD23" i="1"/>
  <c r="AE23" i="1"/>
  <c r="AF23" i="1"/>
  <c r="AG23" i="1"/>
  <c r="AH23" i="1"/>
  <c r="AD22" i="1"/>
  <c r="AE22" i="1"/>
  <c r="AF22" i="1"/>
  <c r="AG22" i="1"/>
  <c r="AH22" i="1"/>
  <c r="AD21" i="1"/>
  <c r="AE21" i="1"/>
  <c r="AF21" i="1"/>
  <c r="AG21" i="1"/>
  <c r="AH21" i="1"/>
  <c r="AD20" i="1"/>
  <c r="AE20" i="1"/>
  <c r="AF20" i="1"/>
  <c r="AG20" i="1"/>
  <c r="AH20" i="1"/>
  <c r="AD19" i="1"/>
  <c r="AE19" i="1"/>
  <c r="AF19" i="1"/>
  <c r="AG19" i="1"/>
  <c r="AH19" i="1"/>
  <c r="AD18" i="1"/>
  <c r="AE18" i="1"/>
  <c r="AF18" i="1"/>
  <c r="AG18" i="1"/>
  <c r="AH18" i="1"/>
  <c r="AD17" i="1"/>
  <c r="AE17" i="1"/>
  <c r="AF17" i="1"/>
  <c r="AG17" i="1"/>
  <c r="AH17" i="1"/>
  <c r="AD16" i="1"/>
  <c r="AE16" i="1"/>
  <c r="AF16" i="1"/>
  <c r="AG16" i="1"/>
  <c r="AH16" i="1"/>
  <c r="AD15" i="1"/>
  <c r="AE15" i="1"/>
  <c r="AF15" i="1"/>
  <c r="AG15" i="1"/>
  <c r="AH15" i="1"/>
  <c r="AD14" i="1"/>
  <c r="AE14" i="1"/>
  <c r="AF14" i="1"/>
  <c r="AG14" i="1"/>
  <c r="AH14" i="1"/>
  <c r="AD13" i="1"/>
  <c r="AE13" i="1"/>
  <c r="AF13" i="1"/>
  <c r="AG13" i="1"/>
  <c r="AH13" i="1"/>
  <c r="AD12" i="1"/>
  <c r="AE12" i="1"/>
  <c r="AF12" i="1"/>
  <c r="AG12" i="1"/>
  <c r="AH12" i="1"/>
  <c r="AD11" i="1"/>
  <c r="AE11" i="1"/>
  <c r="AF11" i="1"/>
  <c r="AG11" i="1"/>
  <c r="AH11" i="1"/>
  <c r="AD10" i="1"/>
  <c r="AE10" i="1"/>
  <c r="AF10" i="1"/>
  <c r="AG10" i="1"/>
  <c r="AH10" i="1"/>
  <c r="AD9" i="1"/>
  <c r="AE9" i="1"/>
  <c r="AF9" i="1"/>
  <c r="AG9" i="1"/>
  <c r="AH9" i="1"/>
  <c r="AD8" i="1"/>
  <c r="AE8" i="1"/>
  <c r="AF8" i="1"/>
  <c r="AG8" i="1"/>
  <c r="AH8" i="1"/>
  <c r="AD7" i="1"/>
  <c r="AE7" i="1"/>
  <c r="AF7" i="1"/>
  <c r="AG7" i="1"/>
  <c r="AH7" i="1"/>
  <c r="AD6" i="1"/>
  <c r="AE6" i="1"/>
  <c r="AF6" i="1"/>
  <c r="AG6" i="1"/>
  <c r="AH6" i="1"/>
  <c r="AD5" i="1"/>
  <c r="AE5" i="1"/>
  <c r="AF5" i="1"/>
  <c r="AG5" i="1"/>
  <c r="AH5" i="1"/>
  <c r="AD4" i="1"/>
  <c r="AE4" i="1"/>
  <c r="AF4" i="1"/>
  <c r="AG4" i="1"/>
  <c r="AH4" i="1"/>
  <c r="AH3" i="1"/>
  <c r="AN3" i="1" s="1"/>
  <c r="Q10" i="2" s="1"/>
  <c r="AG3" i="1"/>
  <c r="AM3" i="1" s="1"/>
  <c r="U10" i="2" s="1"/>
  <c r="AF3" i="1"/>
  <c r="AL3" i="1" s="1"/>
  <c r="O10" i="2" s="1"/>
  <c r="AE3" i="1"/>
  <c r="AK3" i="1" s="1"/>
  <c r="M10" i="2" s="1"/>
  <c r="AD3" i="1"/>
  <c r="AJ3" i="1" s="1"/>
  <c r="K10" i="2" s="1"/>
  <c r="S36" i="1"/>
  <c r="T36" i="1"/>
  <c r="S35" i="1"/>
  <c r="T35" i="1"/>
  <c r="S34" i="1"/>
  <c r="T34" i="1"/>
  <c r="S33" i="1"/>
  <c r="T33" i="1"/>
  <c r="S32" i="1"/>
  <c r="T32" i="1"/>
  <c r="S31" i="1"/>
  <c r="T31" i="1"/>
  <c r="S30" i="1"/>
  <c r="T30" i="1"/>
  <c r="S29" i="1"/>
  <c r="T29" i="1"/>
  <c r="S28" i="1"/>
  <c r="T28" i="1"/>
  <c r="S27" i="1"/>
  <c r="T27" i="1"/>
  <c r="S26" i="1"/>
  <c r="T26" i="1"/>
  <c r="S25" i="1"/>
  <c r="T25" i="1"/>
  <c r="S24" i="1"/>
  <c r="T24" i="1"/>
  <c r="S23" i="1"/>
  <c r="T23" i="1"/>
  <c r="S22" i="1"/>
  <c r="T22" i="1"/>
  <c r="S21" i="1"/>
  <c r="T21" i="1"/>
  <c r="S20" i="1"/>
  <c r="T20" i="1"/>
  <c r="S19" i="1"/>
  <c r="T19" i="1"/>
  <c r="S18" i="1"/>
  <c r="T18" i="1"/>
  <c r="S17" i="1"/>
  <c r="T17" i="1"/>
  <c r="S16" i="1"/>
  <c r="T16" i="1"/>
  <c r="S15" i="1"/>
  <c r="T15" i="1"/>
  <c r="S14" i="1"/>
  <c r="T14" i="1"/>
  <c r="S13" i="1"/>
  <c r="T13" i="1"/>
  <c r="S12" i="1"/>
  <c r="T12" i="1"/>
  <c r="S11" i="1"/>
  <c r="T11" i="1"/>
  <c r="S10" i="1"/>
  <c r="T10" i="1"/>
  <c r="S9" i="1"/>
  <c r="T9" i="1"/>
  <c r="S8" i="1"/>
  <c r="T8" i="1"/>
  <c r="S7" i="1"/>
  <c r="T7" i="1"/>
  <c r="S6" i="1"/>
  <c r="T6" i="1"/>
  <c r="S5" i="1"/>
  <c r="T5" i="1"/>
  <c r="S4" i="1"/>
  <c r="T4" i="1"/>
  <c r="S101" i="1"/>
  <c r="T101" i="1"/>
  <c r="S100" i="1"/>
  <c r="T100" i="1"/>
  <c r="S99" i="1"/>
  <c r="T99" i="1"/>
  <c r="S98" i="1"/>
  <c r="T98" i="1"/>
  <c r="S97" i="1"/>
  <c r="T97" i="1"/>
  <c r="S96" i="1"/>
  <c r="T96" i="1"/>
  <c r="S95" i="1"/>
  <c r="T95" i="1"/>
  <c r="S94" i="1"/>
  <c r="T94" i="1"/>
  <c r="S93" i="1"/>
  <c r="T93" i="1"/>
  <c r="S92" i="1"/>
  <c r="T92" i="1"/>
  <c r="S91" i="1"/>
  <c r="T91" i="1"/>
  <c r="S90" i="1"/>
  <c r="T90" i="1"/>
  <c r="S89" i="1"/>
  <c r="T89" i="1"/>
  <c r="S88" i="1"/>
  <c r="T88" i="1"/>
  <c r="S87" i="1"/>
  <c r="T87" i="1"/>
  <c r="S86" i="1"/>
  <c r="T86" i="1"/>
  <c r="S85" i="1"/>
  <c r="T85" i="1"/>
  <c r="S84" i="1"/>
  <c r="T84" i="1"/>
  <c r="S83" i="1"/>
  <c r="T83" i="1"/>
  <c r="S82" i="1"/>
  <c r="T82" i="1"/>
  <c r="S81" i="1"/>
  <c r="T81" i="1"/>
  <c r="S80" i="1"/>
  <c r="T80" i="1"/>
  <c r="S79" i="1"/>
  <c r="T79" i="1"/>
  <c r="S78" i="1"/>
  <c r="T78" i="1"/>
  <c r="S77" i="1"/>
  <c r="T77" i="1"/>
  <c r="S76" i="1"/>
  <c r="T76" i="1"/>
  <c r="S75" i="1"/>
  <c r="T75" i="1"/>
  <c r="S74" i="1"/>
  <c r="T74" i="1"/>
  <c r="S73" i="1"/>
  <c r="T73" i="1"/>
  <c r="S72" i="1"/>
  <c r="T72" i="1"/>
  <c r="S71" i="1"/>
  <c r="T71" i="1"/>
  <c r="S70" i="1"/>
  <c r="T70" i="1"/>
  <c r="S69" i="1"/>
  <c r="T69" i="1"/>
  <c r="S68" i="1"/>
  <c r="T68" i="1"/>
  <c r="S67" i="1"/>
  <c r="T67" i="1"/>
  <c r="S66" i="1"/>
  <c r="T66" i="1"/>
  <c r="S65" i="1"/>
  <c r="T65" i="1"/>
  <c r="S64" i="1"/>
  <c r="T64" i="1"/>
  <c r="S63" i="1"/>
  <c r="T63" i="1"/>
  <c r="S62" i="1"/>
  <c r="T62" i="1"/>
  <c r="S61" i="1"/>
  <c r="T61" i="1"/>
  <c r="S60" i="1"/>
  <c r="T60" i="1"/>
  <c r="S59" i="1"/>
  <c r="T59" i="1"/>
  <c r="S58" i="1"/>
  <c r="T58" i="1"/>
  <c r="S57" i="1"/>
  <c r="T57" i="1"/>
  <c r="S56" i="1"/>
  <c r="T56" i="1"/>
  <c r="S55" i="1"/>
  <c r="T55" i="1"/>
  <c r="S54" i="1"/>
  <c r="T54" i="1"/>
  <c r="S53" i="1"/>
  <c r="T53" i="1"/>
  <c r="S52" i="1"/>
  <c r="T52" i="1"/>
  <c r="S51" i="1"/>
  <c r="T51" i="1"/>
  <c r="S50" i="1"/>
  <c r="T50" i="1"/>
  <c r="S49" i="1"/>
  <c r="T49" i="1"/>
  <c r="S48" i="1"/>
  <c r="T48" i="1"/>
  <c r="S47" i="1"/>
  <c r="T47" i="1"/>
  <c r="S46" i="1"/>
  <c r="T46" i="1"/>
  <c r="S45" i="1"/>
  <c r="T45" i="1"/>
  <c r="S44" i="1"/>
  <c r="T44" i="1"/>
  <c r="S43" i="1"/>
  <c r="T43" i="1"/>
  <c r="S42" i="1"/>
  <c r="T42" i="1"/>
  <c r="S41" i="1"/>
  <c r="T41" i="1"/>
  <c r="S40" i="1"/>
  <c r="T40" i="1"/>
  <c r="S39" i="1"/>
  <c r="T39" i="1"/>
  <c r="S38" i="1"/>
  <c r="T38" i="1"/>
  <c r="S37" i="1"/>
  <c r="T37" i="1"/>
  <c r="T3" i="1"/>
  <c r="V3" i="1" s="1"/>
  <c r="F10" i="2" s="1"/>
  <c r="S3" i="1"/>
  <c r="U3" i="1" s="1"/>
  <c r="D10" i="2" s="1"/>
  <c r="AQ102" i="1" l="1"/>
  <c r="C5" i="3" s="1"/>
</calcChain>
</file>

<file path=xl/sharedStrings.xml><?xml version="1.0" encoding="utf-8"?>
<sst xmlns="http://schemas.openxmlformats.org/spreadsheetml/2006/main" count="117" uniqueCount="83">
  <si>
    <t>field of work</t>
  </si>
  <si>
    <t>health</t>
  </si>
  <si>
    <t>construction</t>
  </si>
  <si>
    <t>teaching</t>
  </si>
  <si>
    <t>IT</t>
  </si>
  <si>
    <t>agriculture</t>
  </si>
  <si>
    <t>general work</t>
  </si>
  <si>
    <t xml:space="preserve">         field of work</t>
  </si>
  <si>
    <t>Education</t>
  </si>
  <si>
    <t>high school</t>
  </si>
  <si>
    <t>college</t>
  </si>
  <si>
    <t>university</t>
  </si>
  <si>
    <t>technical</t>
  </si>
  <si>
    <t>others</t>
  </si>
  <si>
    <t>Kids</t>
  </si>
  <si>
    <t>Vehicles</t>
  </si>
  <si>
    <t>income</t>
  </si>
  <si>
    <t>oyo</t>
  </si>
  <si>
    <t>osun</t>
  </si>
  <si>
    <t>ibadan</t>
  </si>
  <si>
    <t>lagos</t>
  </si>
  <si>
    <t>niger</t>
  </si>
  <si>
    <t>kaduna</t>
  </si>
  <si>
    <t>kebbi</t>
  </si>
  <si>
    <t>abuja</t>
  </si>
  <si>
    <t>kano</t>
  </si>
  <si>
    <t>abia</t>
  </si>
  <si>
    <t>zamfara</t>
  </si>
  <si>
    <t>sokoto</t>
  </si>
  <si>
    <t>benin</t>
  </si>
  <si>
    <t>abeokuta</t>
  </si>
  <si>
    <t>Area</t>
  </si>
  <si>
    <t>Value of house</t>
  </si>
  <si>
    <t>Mortgage left</t>
  </si>
  <si>
    <t>Column1</t>
  </si>
  <si>
    <t>Column2</t>
  </si>
  <si>
    <t>Column3</t>
  </si>
  <si>
    <t>Column4</t>
  </si>
  <si>
    <t>Gender</t>
  </si>
  <si>
    <t>Age</t>
  </si>
  <si>
    <t>men</t>
  </si>
  <si>
    <t>women</t>
  </si>
  <si>
    <t>number of men</t>
  </si>
  <si>
    <t>number of women</t>
  </si>
  <si>
    <t>MEN VS WOMEN</t>
  </si>
  <si>
    <t>Average age</t>
  </si>
  <si>
    <t>Health</t>
  </si>
  <si>
    <t>Teaching</t>
  </si>
  <si>
    <t>Agriculture</t>
  </si>
  <si>
    <t>Construction</t>
  </si>
  <si>
    <t>General work</t>
  </si>
  <si>
    <t>NO of teaching</t>
  </si>
  <si>
    <t>No of health</t>
  </si>
  <si>
    <t>No of agriculture</t>
  </si>
  <si>
    <t>No of IT</t>
  </si>
  <si>
    <t>No of construction</t>
  </si>
  <si>
    <t>No of general work</t>
  </si>
  <si>
    <t>Average income</t>
  </si>
  <si>
    <t>Oyo</t>
  </si>
  <si>
    <t>Abia</t>
  </si>
  <si>
    <t>Abuja</t>
  </si>
  <si>
    <t>Lagos</t>
  </si>
  <si>
    <t>Benin</t>
  </si>
  <si>
    <t>Niger</t>
  </si>
  <si>
    <t>Kano</t>
  </si>
  <si>
    <t>Kebbi</t>
  </si>
  <si>
    <t>Sokoto</t>
  </si>
  <si>
    <t>Zamfara</t>
  </si>
  <si>
    <t>Osun</t>
  </si>
  <si>
    <t>Abeokuta</t>
  </si>
  <si>
    <t>Ibadan</t>
  </si>
  <si>
    <t>Kaduna</t>
  </si>
  <si>
    <t>Average income per sector</t>
  </si>
  <si>
    <t>Average income per area</t>
  </si>
  <si>
    <t>Number of workers per sector</t>
  </si>
  <si>
    <t>Basic</t>
  </si>
  <si>
    <t>Number of men Vs number of women</t>
  </si>
  <si>
    <t>Men</t>
  </si>
  <si>
    <t>Women</t>
  </si>
  <si>
    <t>Number of Employees per sector</t>
  </si>
  <si>
    <t>Average Income</t>
  </si>
  <si>
    <t>Average Age</t>
  </si>
  <si>
    <t>Average Income per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</si>
</sst>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&quot;£&quot;* #,##0.0_-;\-&quot;£&quot;* #,##0.0_-;_-&quot;£&quot;* &quot;-&quot;??_-;_-@_-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4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0" fontId="0" fillId="2" borderId="14" xfId="0" applyFill="1" applyBorder="1"/>
    <xf numFmtId="0" fontId="1" fillId="0" borderId="14" xfId="0" applyFont="1" applyBorder="1"/>
    <xf numFmtId="1" fontId="0" fillId="2" borderId="14" xfId="0" applyNumberFormat="1" applyFill="1" applyBorder="1" applyAlignment="1">
      <alignment horizontal="center"/>
    </xf>
    <xf numFmtId="44" fontId="0" fillId="0" borderId="14" xfId="1" applyFont="1" applyBorder="1"/>
    <xf numFmtId="164" fontId="0" fillId="2" borderId="14" xfId="1" applyNumberFormat="1" applyFont="1" applyFill="1" applyBorder="1"/>
    <xf numFmtId="44" fontId="0" fillId="3" borderId="14" xfId="1" applyFont="1" applyFill="1" applyBorder="1"/>
    <xf numFmtId="0" fontId="0" fillId="3" borderId="14" xfId="0" applyFill="1" applyBorder="1"/>
    <xf numFmtId="0" fontId="11" fillId="0" borderId="0" xfId="0" applyFont="1"/>
    <xf numFmtId="0" fontId="8" fillId="0" borderId="14" xfId="0" applyFont="1" applyBorder="1"/>
    <xf numFmtId="0" fontId="0" fillId="0" borderId="13" xfId="0" applyBorder="1"/>
    <xf numFmtId="0" fontId="0" fillId="0" borderId="12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4" xfId="0" applyBorder="1"/>
    <xf numFmtId="0" fontId="1" fillId="0" borderId="14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5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1" fontId="3" fillId="0" borderId="8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44" fontId="3" fillId="0" borderId="1" xfId="1" applyFont="1" applyBorder="1" applyAlignment="1">
      <alignment horizontal="center"/>
    </xf>
    <xf numFmtId="44" fontId="3" fillId="0" borderId="2" xfId="1" applyFont="1" applyBorder="1" applyAlignment="1">
      <alignment horizontal="center"/>
    </xf>
    <xf numFmtId="44" fontId="3" fillId="0" borderId="3" xfId="1" applyFont="1" applyBorder="1" applyAlignment="1">
      <alignment horizontal="center"/>
    </xf>
    <xf numFmtId="44" fontId="3" fillId="0" borderId="4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44" fontId="3" fillId="0" borderId="6" xfId="1" applyFont="1" applyBorder="1" applyAlignment="1">
      <alignment horizontal="center"/>
    </xf>
    <xf numFmtId="44" fontId="3" fillId="0" borderId="7" xfId="1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0" fillId="0" borderId="19" xfId="1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2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Age</a:t>
            </a:r>
          </a:p>
          <a:p>
            <a:pPr>
              <a:defRPr/>
            </a:pPr>
            <a:endParaRPr lang="en-GB"/>
          </a:p>
        </c:rich>
      </c:tx>
      <c:layout>
        <c:manualLayout>
          <c:xMode val="edge"/>
          <c:yMode val="edge"/>
          <c:x val="0.32473361849273957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Dashboard!$D$9:$G$9</c:f>
              <c:strCache>
                <c:ptCount val="3"/>
                <c:pt idx="0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Dashboard!$D$10:$G$10</c:f>
              <c:numCache>
                <c:formatCode>General</c:formatCode>
                <c:ptCount val="4"/>
                <c:pt idx="0">
                  <c:v>44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7-4C00-9BF4-548A608CF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170735"/>
        <c:axId val="122515825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Dashboard!$D$9:$G$9</c15:sqref>
                        </c15:formulaRef>
                      </c:ext>
                    </c:extLst>
                    <c:strCache>
                      <c:ptCount val="3"/>
                      <c:pt idx="0">
                        <c:v>Men</c:v>
                      </c:pt>
                      <c:pt idx="2">
                        <c:v>Women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Dashboard!$D$11:$G$11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787-4C00-9BF4-548A608CF85E}"/>
                  </c:ext>
                </c:extLst>
              </c15:ser>
            </c15:filteredBarSeries>
          </c:ext>
        </c:extLst>
      </c:barChart>
      <c:catAx>
        <c:axId val="122517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58255"/>
        <c:crosses val="autoZero"/>
        <c:auto val="1"/>
        <c:lblAlgn val="ctr"/>
        <c:lblOffset val="100"/>
        <c:noMultiLvlLbl val="0"/>
      </c:catAx>
      <c:valAx>
        <c:axId val="122515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7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 Employees Per 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Dashboard!$K$9:$V$9</c:f>
              <c:strCache>
                <c:ptCount val="11"/>
                <c:pt idx="0">
                  <c:v>Teaching</c:v>
                </c:pt>
                <c:pt idx="2">
                  <c:v>Health</c:v>
                </c:pt>
                <c:pt idx="4">
                  <c:v>Agriculture</c:v>
                </c:pt>
                <c:pt idx="6">
                  <c:v>Construction</c:v>
                </c:pt>
                <c:pt idx="8">
                  <c:v>General work</c:v>
                </c:pt>
                <c:pt idx="10">
                  <c:v>IT</c:v>
                </c:pt>
              </c:strCache>
            </c:strRef>
          </c:cat>
          <c:val>
            <c:numRef>
              <c:f>Dashboard!$K$10:$V$10</c:f>
              <c:numCache>
                <c:formatCode>General</c:formatCode>
                <c:ptCount val="12"/>
                <c:pt idx="0">
                  <c:v>12</c:v>
                </c:pt>
                <c:pt idx="2">
                  <c:v>17</c:v>
                </c:pt>
                <c:pt idx="4">
                  <c:v>16</c:v>
                </c:pt>
                <c:pt idx="6">
                  <c:v>18</c:v>
                </c:pt>
                <c:pt idx="8">
                  <c:v>19</c:v>
                </c:pt>
                <c:pt idx="1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1-4EA9-989A-A2616B571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219256943"/>
        <c:axId val="121927316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Dashboard!$K$9:$V$9</c15:sqref>
                        </c15:formulaRef>
                      </c:ext>
                    </c:extLst>
                    <c:strCache>
                      <c:ptCount val="11"/>
                      <c:pt idx="0">
                        <c:v>Teaching</c:v>
                      </c:pt>
                      <c:pt idx="2">
                        <c:v>Health</c:v>
                      </c:pt>
                      <c:pt idx="4">
                        <c:v>Agriculture</c:v>
                      </c:pt>
                      <c:pt idx="6">
                        <c:v>Construction</c:v>
                      </c:pt>
                      <c:pt idx="8">
                        <c:v>General work</c:v>
                      </c:pt>
                      <c:pt idx="10">
                        <c:v>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Dashboard!$K$11:$V$11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B1-4EA9-989A-A2616B571231}"/>
                  </c:ext>
                </c:extLst>
              </c15:ser>
            </c15:filteredBarSeries>
          </c:ext>
        </c:extLst>
      </c:barChart>
      <c:valAx>
        <c:axId val="121927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256943"/>
        <c:crosses val="autoZero"/>
        <c:crossBetween val="between"/>
      </c:valAx>
      <c:catAx>
        <c:axId val="1219256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2731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Income Per Area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'Dasboard 2'!$C$2:$AD$4</c15:sqref>
                  </c15:fullRef>
                  <c15:levelRef>
                    <c15:sqref>'Dasboard 2'!$C$4:$AD$4</c15:sqref>
                  </c15:levelRef>
                </c:ext>
              </c:extLst>
              <c:f>'Dasboard 2'!$C$4:$AD$4</c:f>
              <c:strCache>
                <c:ptCount val="27"/>
                <c:pt idx="0">
                  <c:v>Oyo</c:v>
                </c:pt>
                <c:pt idx="2">
                  <c:v>Abia</c:v>
                </c:pt>
                <c:pt idx="4">
                  <c:v>Abuja</c:v>
                </c:pt>
                <c:pt idx="6">
                  <c:v>Lagos</c:v>
                </c:pt>
                <c:pt idx="8">
                  <c:v>Benin</c:v>
                </c:pt>
                <c:pt idx="10">
                  <c:v>Niger</c:v>
                </c:pt>
                <c:pt idx="12">
                  <c:v>Kano</c:v>
                </c:pt>
                <c:pt idx="14">
                  <c:v>Kebbi</c:v>
                </c:pt>
                <c:pt idx="16">
                  <c:v>Sokoto</c:v>
                </c:pt>
                <c:pt idx="18">
                  <c:v>Zamfara</c:v>
                </c:pt>
                <c:pt idx="20">
                  <c:v>Osun</c:v>
                </c:pt>
                <c:pt idx="22">
                  <c:v>Abeokuta</c:v>
                </c:pt>
                <c:pt idx="24">
                  <c:v>Ibadan</c:v>
                </c:pt>
                <c:pt idx="26">
                  <c:v>Kaduna</c:v>
                </c:pt>
              </c:strCache>
            </c:strRef>
          </c:cat>
          <c:val>
            <c:numRef>
              <c:f>'Dasboard 2'!$C$5:$AD$5</c:f>
              <c:numCache>
                <c:formatCode>_("£"* #,##0.00_);_("£"* \(#,##0.00\);_("£"* "-"??_);_(@_)</c:formatCode>
                <c:ptCount val="28"/>
                <c:pt idx="0">
                  <c:v>8414</c:v>
                </c:pt>
                <c:pt idx="2">
                  <c:v>7580.2142857142853</c:v>
                </c:pt>
                <c:pt idx="4">
                  <c:v>7035.666666666667</c:v>
                </c:pt>
                <c:pt idx="6">
                  <c:v>7608.375</c:v>
                </c:pt>
                <c:pt idx="8">
                  <c:v>7384.375</c:v>
                </c:pt>
                <c:pt idx="10">
                  <c:v>7402.5</c:v>
                </c:pt>
                <c:pt idx="12">
                  <c:v>7764</c:v>
                </c:pt>
                <c:pt idx="14">
                  <c:v>7629.416666666667</c:v>
                </c:pt>
                <c:pt idx="16">
                  <c:v>6038.75</c:v>
                </c:pt>
                <c:pt idx="18">
                  <c:v>7766.5</c:v>
                </c:pt>
                <c:pt idx="20">
                  <c:v>0</c:v>
                </c:pt>
                <c:pt idx="22">
                  <c:v>8322.5</c:v>
                </c:pt>
                <c:pt idx="24">
                  <c:v>7039.8</c:v>
                </c:pt>
                <c:pt idx="26">
                  <c:v>6278.5714285714284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E-401A-A794-988CA1EB0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099030575"/>
        <c:axId val="2099038895"/>
      </c:barChart>
      <c:catAx>
        <c:axId val="2099030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038895"/>
        <c:crosses val="autoZero"/>
        <c:auto val="1"/>
        <c:lblAlgn val="ctr"/>
        <c:lblOffset val="100"/>
        <c:noMultiLvlLbl val="0"/>
      </c:catAx>
      <c:valAx>
        <c:axId val="209903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03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'Dasboard 2'!$I$35:$U$35</c15:sqref>
                  </c15:fullRef>
                </c:ext>
              </c:extLst>
              <c:f>'Dasboard 2'!$I$35:$T$35</c:f>
              <c:strCache>
                <c:ptCount val="12"/>
                <c:pt idx="0">
                  <c:v>Teaching</c:v>
                </c:pt>
                <c:pt idx="3">
                  <c:v>Health</c:v>
                </c:pt>
                <c:pt idx="5">
                  <c:v>IT</c:v>
                </c:pt>
                <c:pt idx="7">
                  <c:v>Construction</c:v>
                </c:pt>
                <c:pt idx="9">
                  <c:v>Agriculture</c:v>
                </c:pt>
                <c:pt idx="11">
                  <c:v>General work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'Dasboard 2'!$I$36:$U$36</c15:sqref>
                  </c15:fullRef>
                </c:ext>
              </c:extLst>
              <c:f>'Dasboard 2'!$I$36:$T$36</c:f>
              <c:numCache>
                <c:formatCode>_-"£"* #,##0.0_-;\-"£"* #,##0.0_-;_-"£"* "-"??_-;_-@_-</c:formatCode>
                <c:ptCount val="12"/>
                <c:pt idx="0">
                  <c:v>7832.916666666667</c:v>
                </c:pt>
                <c:pt idx="3">
                  <c:v>7297.6470588235297</c:v>
                </c:pt>
                <c:pt idx="5">
                  <c:v>7536.1764705882351</c:v>
                </c:pt>
                <c:pt idx="7">
                  <c:v>6929.1111111111113</c:v>
                </c:pt>
                <c:pt idx="9">
                  <c:v>7554.375</c:v>
                </c:pt>
                <c:pt idx="11">
                  <c:v>7478.5263157894733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7-47D0-A8DF-700BC38B3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02975"/>
        <c:axId val="1970172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'Dasboard 2'!$I$35:$U$35</c15:sqref>
                        </c15:fullRef>
                        <c15:formulaRef>
                          <c15:sqref>'Dasboard 2'!$I$35:$T$35</c15:sqref>
                        </c15:formulaRef>
                      </c:ext>
                    </c:extLst>
                    <c:strCache>
                      <c:ptCount val="12"/>
                      <c:pt idx="0">
                        <c:v>Teaching</c:v>
                      </c:pt>
                      <c:pt idx="3">
                        <c:v>Health</c:v>
                      </c:pt>
                      <c:pt idx="5">
                        <c:v>IT</c:v>
                      </c:pt>
                      <c:pt idx="7">
                        <c:v>Construction</c:v>
                      </c:pt>
                      <c:pt idx="9">
                        <c:v>Agriculture</c:v>
                      </c:pt>
                      <c:pt idx="11">
                        <c:v>General work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'Dasboard 2'!$G$37:$R$37</c15:sqref>
                        </c15:fullRef>
                        <c15:formulaRef>
                          <c15:sqref>'Dasboard 2'!$G$37:$R$37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7E7-47D0-A8DF-700BC38B3D32}"/>
                  </c:ext>
                </c:extLst>
              </c15:ser>
            </c15:filteredBarSeries>
          </c:ext>
        </c:extLst>
      </c:barChart>
      <c:catAx>
        <c:axId val="1970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727"/>
        <c:crosses val="autoZero"/>
        <c:auto val="1"/>
        <c:lblAlgn val="ctr"/>
        <c:lblOffset val="100"/>
        <c:noMultiLvlLbl val="0"/>
      </c:catAx>
      <c:valAx>
        <c:axId val="197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£&quot;* #,##0.0_-;\-&quot;£&quot;* #,##0.0_-;_-&quot;£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11</xdr:row>
      <xdr:rowOff>33336</xdr:rowOff>
    </xdr:from>
    <xdr:to>
      <xdr:col>6</xdr:col>
      <xdr:colOff>571498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A9505-18AC-0B18-8C7A-4695FF81E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</xdr:colOff>
      <xdr:row>11</xdr:row>
      <xdr:rowOff>9525</xdr:rowOff>
    </xdr:from>
    <xdr:to>
      <xdr:col>21</xdr:col>
      <xdr:colOff>559593</xdr:colOff>
      <xdr:row>28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E6C019-ACFB-E82C-66E6-F2BB97C66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6</xdr:row>
      <xdr:rowOff>31749</xdr:rowOff>
    </xdr:from>
    <xdr:to>
      <xdr:col>29</xdr:col>
      <xdr:colOff>539750</xdr:colOff>
      <xdr:row>32</xdr:row>
      <xdr:rowOff>79374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ADE62-0FCD-C88D-C526-6BE1D823B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68036</xdr:colOff>
      <xdr:row>36</xdr:row>
      <xdr:rowOff>54430</xdr:rowOff>
    </xdr:from>
    <xdr:to>
      <xdr:col>20</xdr:col>
      <xdr:colOff>557893</xdr:colOff>
      <xdr:row>52</xdr:row>
      <xdr:rowOff>122464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A1DB6E-14ED-7531-53D5-A2B3FA1F9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EF8A67-9502-47AB-AF1A-C657341A9C0D}" name="Table1" displayName="Table1" ref="C2:P101" totalsRowShown="0">
  <autoFilter ref="C2:P101" xr:uid="{6DEF8A67-9502-47AB-AF1A-C657341A9C0D}">
    <filterColumn colId="3">
      <filters>
        <filter val="construction"/>
        <filter val="general work"/>
        <filter val="health"/>
        <filter val="IT"/>
        <filter val="teaching"/>
      </filters>
    </filterColumn>
  </autoFilter>
  <tableColumns count="14">
    <tableColumn id="1" xr3:uid="{7154498B-CF91-4231-B46B-DCDE6A1F7359}" name="Gender">
      <calculatedColumnFormula>IF($B3=1,"men","women")</calculatedColumnFormula>
    </tableColumn>
    <tableColumn id="2" xr3:uid="{7F7956AF-D4CA-46FE-9EC2-43D6D3233DFD}" name="Age">
      <calculatedColumnFormula>RANDBETWEEN(25,45)</calculatedColumnFormula>
    </tableColumn>
    <tableColumn id="3" xr3:uid="{ED361CDA-DDE5-498E-9D59-FFEC4CCA8EBE}" name="Column1">
      <calculatedColumnFormula>RANDBETWEEN(1,6)</calculatedColumnFormula>
    </tableColumn>
    <tableColumn id="4" xr3:uid="{C61712C5-955C-4E77-9E6B-AEA1273A44C7}" name="field of work">
      <calculatedColumnFormula>VLOOKUP($E3,$Y$6:$Z$11,2)</calculatedColumnFormula>
    </tableColumn>
    <tableColumn id="5" xr3:uid="{F903B876-F350-4045-AAD3-9D5C26BF3209}" name="Column2">
      <calculatedColumnFormula>RANDBETWEEN(1,6)</calculatedColumnFormula>
    </tableColumn>
    <tableColumn id="6" xr3:uid="{690D32C9-EEA4-4F24-A919-2E3217F7B982}" name="Education">
      <calculatedColumnFormula>VLOOKUP($G3,$AA$6:$AB$10,2)</calculatedColumnFormula>
    </tableColumn>
    <tableColumn id="7" xr3:uid="{E9F3294A-26E3-4BBD-92A6-2E27014E2840}" name="Kids">
      <calculatedColumnFormula>RANDBETWEEN(0,4)</calculatedColumnFormula>
    </tableColumn>
    <tableColumn id="8" xr3:uid="{E62C1EA0-1E93-4B37-9130-5FCB54BCA204}" name="Vehicles">
      <calculatedColumnFormula>RANDBETWEEN(1,2)</calculatedColumnFormula>
    </tableColumn>
    <tableColumn id="9" xr3:uid="{3454820B-C4EA-459A-B506-F51A92B4AEB7}" name="income">
      <calculatedColumnFormula>RANDBETWEEN(5000,10000)</calculatedColumnFormula>
    </tableColumn>
    <tableColumn id="10" xr3:uid="{8E408718-0CCE-41E2-841F-CFC310EA36EF}" name="Column3">
      <calculatedColumnFormula>RANDBETWEEN(1,14)</calculatedColumnFormula>
    </tableColumn>
    <tableColumn id="11" xr3:uid="{EA3ADD7F-26F6-4F8C-8B07-DA6E8E7C7B8F}" name="Area">
      <calculatedColumnFormula>VLOOKUP($L3,$W$6:$X$19,2)</calculatedColumnFormula>
    </tableColumn>
    <tableColumn id="12" xr3:uid="{75F75E2C-B12E-4927-B026-5C4C29E0DC2A}" name="Value of house">
      <calculatedColumnFormula>K3*RANDBETWEEN(3,6)</calculatedColumnFormula>
    </tableColumn>
    <tableColumn id="13" xr3:uid="{AA92B2BA-69EA-4136-8EE7-AF27D2A3D58B}" name="Column4"/>
    <tableColumn id="14" xr3:uid="{EE8CB050-B37E-4F1A-85BF-19F26232E82E}" name="Mortgage left">
      <calculatedColumnFormula>RAND()*N3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304C1-4F0D-4935-956B-C944CF868FCA}">
  <dimension ref="B1:BM102"/>
  <sheetViews>
    <sheetView zoomScale="70" zoomScaleNormal="70" workbookViewId="0">
      <selection activeCell="R10" sqref="R10"/>
    </sheetView>
  </sheetViews>
  <sheetFormatPr defaultRowHeight="15" x14ac:dyDescent="0.25"/>
  <cols>
    <col min="2" max="2" width="0" hidden="1" customWidth="1"/>
    <col min="3" max="3" width="11.7109375" customWidth="1"/>
    <col min="5" max="5" width="0" hidden="1" customWidth="1"/>
    <col min="6" max="6" width="18.5703125" customWidth="1"/>
    <col min="7" max="7" width="0" hidden="1" customWidth="1"/>
    <col min="8" max="8" width="15.7109375" customWidth="1"/>
    <col min="10" max="10" width="13.85546875" customWidth="1"/>
    <col min="11" max="11" width="12.42578125" customWidth="1"/>
    <col min="12" max="12" width="11.7109375" hidden="1" customWidth="1"/>
    <col min="13" max="13" width="11.42578125" customWidth="1"/>
    <col min="14" max="14" width="23.42578125" customWidth="1"/>
    <col min="15" max="15" width="0.42578125" customWidth="1"/>
    <col min="16" max="16" width="21.42578125" customWidth="1"/>
    <col min="17" max="20" width="14.140625" customWidth="1"/>
    <col min="21" max="21" width="18.5703125" bestFit="1" customWidth="1"/>
    <col min="22" max="22" width="21" customWidth="1"/>
    <col min="23" max="26" width="0" hidden="1" customWidth="1"/>
    <col min="27" max="27" width="6.28515625" hidden="1" customWidth="1"/>
    <col min="28" max="28" width="0" hidden="1" customWidth="1"/>
    <col min="29" max="29" width="13.5703125" customWidth="1"/>
    <col min="30" max="30" width="10.85546875" customWidth="1"/>
    <col min="31" max="31" width="9.140625" style="1"/>
    <col min="32" max="32" width="12" customWidth="1"/>
    <col min="33" max="33" width="8.42578125" customWidth="1"/>
    <col min="34" max="35" width="14.5703125" customWidth="1"/>
    <col min="36" max="36" width="15.7109375" customWidth="1"/>
    <col min="37" max="37" width="13.28515625" customWidth="1"/>
    <col min="38" max="38" width="17" customWidth="1"/>
    <col min="40" max="40" width="18.85546875" customWidth="1"/>
    <col min="41" max="41" width="18.7109375" customWidth="1"/>
    <col min="42" max="42" width="17.28515625" customWidth="1"/>
    <col min="43" max="56" width="13.140625" bestFit="1" customWidth="1"/>
    <col min="58" max="58" width="13.140625" bestFit="1" customWidth="1"/>
    <col min="59" max="59" width="12.85546875" bestFit="1" customWidth="1"/>
    <col min="60" max="60" width="14.85546875" bestFit="1" customWidth="1"/>
    <col min="61" max="61" width="13.42578125" customWidth="1"/>
    <col min="62" max="62" width="14.85546875" bestFit="1" customWidth="1"/>
    <col min="63" max="63" width="13.5703125" customWidth="1"/>
    <col min="64" max="64" width="12.5703125" customWidth="1"/>
  </cols>
  <sheetData>
    <row r="1" spans="2:65" ht="21" x14ac:dyDescent="0.35">
      <c r="S1" s="28" t="s">
        <v>44</v>
      </c>
      <c r="T1" s="28"/>
      <c r="U1" s="28"/>
      <c r="V1" s="28"/>
      <c r="W1" s="11"/>
      <c r="X1" s="11"/>
      <c r="Y1" s="11"/>
      <c r="Z1" s="11"/>
      <c r="AA1" s="11"/>
      <c r="AB1" s="11"/>
      <c r="AC1" s="14" t="s">
        <v>45</v>
      </c>
      <c r="AD1" s="11"/>
      <c r="AE1" s="11"/>
      <c r="AF1" s="11"/>
      <c r="AG1" s="11"/>
      <c r="AH1" s="11"/>
      <c r="AI1" s="11"/>
      <c r="AJ1" s="28" t="s">
        <v>74</v>
      </c>
      <c r="AK1" s="28"/>
      <c r="AL1" s="28"/>
      <c r="AM1" s="28"/>
      <c r="AN1" s="28"/>
      <c r="AO1" s="28"/>
      <c r="AP1" s="28"/>
      <c r="AQ1" s="29" t="s">
        <v>73</v>
      </c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F1" s="29" t="s">
        <v>72</v>
      </c>
      <c r="BG1" s="29"/>
      <c r="BH1" s="29"/>
      <c r="BI1" s="29"/>
      <c r="BJ1" s="29"/>
      <c r="BK1" s="29"/>
    </row>
    <row r="2" spans="2:65" x14ac:dyDescent="0.25">
      <c r="C2" t="s">
        <v>38</v>
      </c>
      <c r="D2" t="s">
        <v>39</v>
      </c>
      <c r="E2" t="s">
        <v>34</v>
      </c>
      <c r="F2" t="s">
        <v>0</v>
      </c>
      <c r="G2" t="s">
        <v>35</v>
      </c>
      <c r="H2" t="s">
        <v>8</v>
      </c>
      <c r="I2" t="s">
        <v>14</v>
      </c>
      <c r="J2" t="s">
        <v>15</v>
      </c>
      <c r="K2" t="s">
        <v>16</v>
      </c>
      <c r="L2" t="s">
        <v>36</v>
      </c>
      <c r="M2" t="s">
        <v>31</v>
      </c>
      <c r="N2" t="s">
        <v>32</v>
      </c>
      <c r="O2" t="s">
        <v>37</v>
      </c>
      <c r="P2" t="s">
        <v>33</v>
      </c>
      <c r="S2" s="21" t="s">
        <v>40</v>
      </c>
      <c r="T2" s="21" t="s">
        <v>41</v>
      </c>
      <c r="U2" s="21" t="s">
        <v>42</v>
      </c>
      <c r="V2" s="21" t="s">
        <v>43</v>
      </c>
      <c r="W2" s="12"/>
      <c r="X2" s="12"/>
      <c r="Y2" s="12"/>
      <c r="Z2" s="12"/>
      <c r="AA2" s="12"/>
      <c r="AB2" s="12"/>
      <c r="AC2" s="15">
        <f ca="1">AVERAGE(Table1[Age])</f>
        <v>34.939393939393938</v>
      </c>
      <c r="AD2" s="12" t="s">
        <v>47</v>
      </c>
      <c r="AE2" s="10" t="s">
        <v>46</v>
      </c>
      <c r="AF2" s="12" t="s">
        <v>48</v>
      </c>
      <c r="AG2" s="12" t="s">
        <v>4</v>
      </c>
      <c r="AH2" s="12" t="s">
        <v>49</v>
      </c>
      <c r="AI2" s="12" t="s">
        <v>50</v>
      </c>
      <c r="AJ2" s="12" t="s">
        <v>51</v>
      </c>
      <c r="AK2" s="12" t="s">
        <v>52</v>
      </c>
      <c r="AL2" s="12" t="s">
        <v>53</v>
      </c>
      <c r="AM2" s="12" t="s">
        <v>54</v>
      </c>
      <c r="AN2" s="12" t="s">
        <v>55</v>
      </c>
      <c r="AO2" s="12" t="s">
        <v>56</v>
      </c>
      <c r="AP2" s="12" t="s">
        <v>57</v>
      </c>
      <c r="AQ2" s="18" t="s">
        <v>58</v>
      </c>
      <c r="AR2" s="19" t="s">
        <v>59</v>
      </c>
      <c r="AS2" s="19" t="s">
        <v>60</v>
      </c>
      <c r="AT2" s="19" t="s">
        <v>61</v>
      </c>
      <c r="AU2" s="19" t="s">
        <v>62</v>
      </c>
      <c r="AV2" s="19" t="s">
        <v>63</v>
      </c>
      <c r="AW2" s="19" t="s">
        <v>64</v>
      </c>
      <c r="AX2" s="19" t="s">
        <v>65</v>
      </c>
      <c r="AY2" s="19" t="s">
        <v>66</v>
      </c>
      <c r="AZ2" s="19" t="s">
        <v>67</v>
      </c>
      <c r="BA2" s="19" t="s">
        <v>68</v>
      </c>
      <c r="BB2" s="19" t="s">
        <v>69</v>
      </c>
      <c r="BC2" s="19" t="s">
        <v>70</v>
      </c>
      <c r="BD2" s="19" t="s">
        <v>71</v>
      </c>
      <c r="BF2" s="19" t="s">
        <v>47</v>
      </c>
      <c r="BG2" s="19" t="s">
        <v>46</v>
      </c>
      <c r="BH2" s="19" t="s">
        <v>4</v>
      </c>
      <c r="BI2" s="19" t="s">
        <v>49</v>
      </c>
      <c r="BJ2" s="19" t="s">
        <v>48</v>
      </c>
      <c r="BK2" s="19" t="s">
        <v>50</v>
      </c>
    </row>
    <row r="3" spans="2:65" ht="15.75" x14ac:dyDescent="0.25">
      <c r="B3">
        <f ca="1">RANDBETWEEN(1,2)</f>
        <v>2</v>
      </c>
      <c r="C3" t="str">
        <f ca="1">IF($B3=1,"men","women")</f>
        <v>women</v>
      </c>
      <c r="D3">
        <f ca="1">RANDBETWEEN(25,45)</f>
        <v>26</v>
      </c>
      <c r="E3">
        <f ca="1">RANDBETWEEN(1,6)</f>
        <v>1</v>
      </c>
      <c r="F3" t="str">
        <f t="shared" ref="F3:F34" ca="1" si="0">VLOOKUP($E3,$Y$6:$Z$11,2)</f>
        <v>health</v>
      </c>
      <c r="G3">
        <f ca="1">RANDBETWEEN(1,6)</f>
        <v>1</v>
      </c>
      <c r="H3" t="str">
        <f t="shared" ref="H3:H34" ca="1" si="1">VLOOKUP($G3,$AA$6:$AB$10,2)</f>
        <v>high school</v>
      </c>
      <c r="I3">
        <f ca="1">RANDBETWEEN(0,4)</f>
        <v>3</v>
      </c>
      <c r="J3">
        <f ca="1">RANDBETWEEN(1,2)</f>
        <v>1</v>
      </c>
      <c r="K3">
        <f ca="1">RANDBETWEEN(5000,10000)</f>
        <v>5090</v>
      </c>
      <c r="L3">
        <f ca="1">RANDBETWEEN(1,14)</f>
        <v>13</v>
      </c>
      <c r="M3" t="str">
        <f t="shared" ref="M3:M34" ca="1" si="2">VLOOKUP($L3,$W$6:$X$19,2)</f>
        <v>benin</v>
      </c>
      <c r="N3">
        <f ca="1">K3*RANDBETWEEN(3,6)</f>
        <v>25450</v>
      </c>
      <c r="P3">
        <f ca="1">RAND()*N3</f>
        <v>15132.885671695809</v>
      </c>
      <c r="S3" s="12">
        <f ca="1">IF(Table1[[#This Row],[Gender]]="men",1,0)</f>
        <v>0</v>
      </c>
      <c r="T3" s="12">
        <f ca="1">IF(Table1[[#This Row],[Gender]]="women",1,0)</f>
        <v>1</v>
      </c>
      <c r="U3" s="12">
        <f ca="1">SUM(S3:S101)</f>
        <v>44</v>
      </c>
      <c r="V3" s="12">
        <f ca="1">SUM(T3:T101)</f>
        <v>55</v>
      </c>
      <c r="W3" s="12"/>
      <c r="X3" s="12"/>
      <c r="Y3" s="12"/>
      <c r="Z3" s="12"/>
      <c r="AA3" s="12"/>
      <c r="AB3" s="12"/>
      <c r="AC3" s="12"/>
      <c r="AD3" s="12">
        <f ca="1">IF(Table1[[#This Row],[field of work]]="teaching",1,0)</f>
        <v>0</v>
      </c>
      <c r="AE3" s="12">
        <f ca="1">IF(Table1[[#This Row],[field of work]]="health",1,0)</f>
        <v>1</v>
      </c>
      <c r="AF3" s="12">
        <f ca="1">IF(Table1[[#This Row],[field of work]]="agriculture",1,0)</f>
        <v>0</v>
      </c>
      <c r="AG3" s="12">
        <f ca="1">IF(Table1[[#This Row],[field of work]]="it",1,0)</f>
        <v>0</v>
      </c>
      <c r="AH3" s="12">
        <f ca="1">IF(Table1[[#This Row],[field of work]]="construction",1,0)</f>
        <v>0</v>
      </c>
      <c r="AI3" s="12">
        <f ca="1">IF(Table1[[#This Row],[field of work]]="general work",1,0)</f>
        <v>0</v>
      </c>
      <c r="AJ3" s="13">
        <f t="shared" ref="AJ3:AO3" ca="1" si="3">SUM(AD3:AD101)</f>
        <v>12</v>
      </c>
      <c r="AK3" s="13">
        <f t="shared" ca="1" si="3"/>
        <v>17</v>
      </c>
      <c r="AL3" s="13">
        <f t="shared" ca="1" si="3"/>
        <v>16</v>
      </c>
      <c r="AM3" s="13">
        <f t="shared" ca="1" si="3"/>
        <v>17</v>
      </c>
      <c r="AN3" s="13">
        <f t="shared" ca="1" si="3"/>
        <v>18</v>
      </c>
      <c r="AO3" s="13">
        <f t="shared" ca="1" si="3"/>
        <v>19</v>
      </c>
      <c r="AP3" s="13">
        <f ca="1">AVERAGE(Table1[income])</f>
        <v>7412.6868686868684</v>
      </c>
      <c r="AQ3" s="16">
        <f ca="1">IF(Table1[[#This Row],[Area]]="oyo",Table1[[#This Row],[income]],0)</f>
        <v>0</v>
      </c>
      <c r="AR3" s="16">
        <f ca="1">IF(Table1[[#This Row],[Area]]="abia",Table1[[#This Row],[income]],0)</f>
        <v>0</v>
      </c>
      <c r="AS3" s="16">
        <f ca="1">IF(Table1[[#This Row],[Area]]="abuja",Table1[[#This Row],[income]],0)</f>
        <v>0</v>
      </c>
      <c r="AT3" s="16">
        <f ca="1">IF(Table1[[#This Row],[Area]]="lagos",Table1[[#This Row],[income]],0)</f>
        <v>0</v>
      </c>
      <c r="AU3" s="16">
        <f ca="1">IF(Table1[[#This Row],[Area]]="benin",Table1[[#This Row],[income]],0)</f>
        <v>5090</v>
      </c>
      <c r="AV3" s="16">
        <f ca="1">IF(Table1[[#This Row],[Area]]="Niger",Table1[[#This Row],[income]],0)</f>
        <v>0</v>
      </c>
      <c r="AW3" s="16">
        <f ca="1">IF(Table1[[#This Row],[Area]]="kano",Table1[[#This Row],[income]],0)</f>
        <v>0</v>
      </c>
      <c r="AX3" s="16">
        <f ca="1">IF(Table1[[#This Row],[Area]]="kebbi",Table1[[#This Row],[income]],0)</f>
        <v>0</v>
      </c>
      <c r="AY3" s="16">
        <f ca="1">IF(Table1[[#This Row],[Area]]="sokoto",Table1[[#This Row],[income]],0)</f>
        <v>0</v>
      </c>
      <c r="AZ3" s="16">
        <f ca="1">IF(Table1[[#This Row],[Area]]="zamfara",Table1[[#This Row],[income]],0)</f>
        <v>0</v>
      </c>
      <c r="BA3" s="16">
        <f ca="1">IF(Table1[[#This Row],[Area]]="osun",Table1[[#This Row],[income]],0)</f>
        <v>0</v>
      </c>
      <c r="BB3" s="16">
        <f ca="1">IF(Table1[[#This Row],[Area]]="abeokuta",Table1[[#This Row],[income]],0)</f>
        <v>0</v>
      </c>
      <c r="BC3" s="16">
        <f ca="1">IF(Table1[[#This Row],[Area]]="ibadan",Table1[[#This Row],[income]],0)</f>
        <v>0</v>
      </c>
      <c r="BD3" s="16">
        <f ca="1">IF(Table1[[#This Row],[Area]]="kaduna",Table1[[#This Row],[income]],0)</f>
        <v>0</v>
      </c>
      <c r="BF3" s="16">
        <f ca="1">IF(Table1[[#This Row],[field of work]]="teaching",Table1[[#This Row],[income]],0)</f>
        <v>0</v>
      </c>
      <c r="BG3" s="16">
        <f ca="1">IF(Table1[[#This Row],[field of work]]="health",Table1[[#This Row],[income]],0)</f>
        <v>5090</v>
      </c>
      <c r="BH3" s="16">
        <f ca="1">IF(Table1[[#This Row],[field of work]]="it",Table1[[#This Row],[income]],0)</f>
        <v>0</v>
      </c>
      <c r="BI3" s="16">
        <f ca="1">IF(Table1[[#This Row],[field of work]]="construction",Table1[[#This Row],[income]],0)</f>
        <v>0</v>
      </c>
      <c r="BJ3" s="16">
        <f ca="1">IF(Table1[[#This Row],[field of work]]="agriculture",Table1[[#This Row],[income]],0)</f>
        <v>0</v>
      </c>
      <c r="BK3" s="16">
        <f ca="1">IF(Table1[[#This Row],[field of work]]="it",Table1[[#This Row],[income]],0)</f>
        <v>0</v>
      </c>
      <c r="BM3" s="20"/>
    </row>
    <row r="4" spans="2:65" x14ac:dyDescent="0.25">
      <c r="B4">
        <f t="shared" ref="B4:B67" ca="1" si="4">RANDBETWEEN(1,2)</f>
        <v>2</v>
      </c>
      <c r="C4" t="str">
        <f t="shared" ref="C4:C67" ca="1" si="5">IF($B4=1,"men","women")</f>
        <v>women</v>
      </c>
      <c r="D4">
        <f t="shared" ref="D4:D67" ca="1" si="6">RANDBETWEEN(25,45)</f>
        <v>30</v>
      </c>
      <c r="E4">
        <f t="shared" ref="E4:E67" ca="1" si="7">RANDBETWEEN(1,6)</f>
        <v>6</v>
      </c>
      <c r="F4" t="str">
        <f t="shared" ca="1" si="0"/>
        <v>agriculture</v>
      </c>
      <c r="G4">
        <f t="shared" ref="G4:G67" ca="1" si="8">RANDBETWEEN(1,6)</f>
        <v>2</v>
      </c>
      <c r="H4" t="str">
        <f t="shared" ca="1" si="1"/>
        <v>college</v>
      </c>
      <c r="I4">
        <f t="shared" ref="I4:I67" ca="1" si="9">RANDBETWEEN(0,4)</f>
        <v>2</v>
      </c>
      <c r="J4">
        <f t="shared" ref="J4:J67" ca="1" si="10">RANDBETWEEN(1,2)</f>
        <v>1</v>
      </c>
      <c r="K4">
        <f t="shared" ref="K4:K67" ca="1" si="11">RANDBETWEEN(5000,10000)</f>
        <v>6680</v>
      </c>
      <c r="L4">
        <f t="shared" ref="L4:L67" ca="1" si="12">RANDBETWEEN(1,14)</f>
        <v>7</v>
      </c>
      <c r="M4" t="str">
        <f t="shared" ca="1" si="2"/>
        <v>kebbi</v>
      </c>
      <c r="N4">
        <f t="shared" ref="N4:N67" ca="1" si="13">K4*RANDBETWEEN(3,6)</f>
        <v>26720</v>
      </c>
      <c r="P4">
        <f t="shared" ref="P4:P67" ca="1" si="14">RAND()*N4</f>
        <v>5187.1820072394357</v>
      </c>
      <c r="S4" s="12">
        <f ca="1">IF(Table1[[#This Row],[Gender]]="men",1,0)</f>
        <v>0</v>
      </c>
      <c r="T4" s="12">
        <f ca="1">IF(Table1[[#This Row],[Gender]]="women",1,0)</f>
        <v>1</v>
      </c>
      <c r="U4" s="12"/>
      <c r="V4" s="12"/>
      <c r="W4" s="12"/>
      <c r="X4" s="12"/>
      <c r="Y4" s="12"/>
      <c r="Z4" s="12"/>
      <c r="AA4" s="12"/>
      <c r="AB4" s="12"/>
      <c r="AC4" s="12"/>
      <c r="AD4" s="12">
        <f ca="1">IF(Table1[[#This Row],[field of work]]="teaching",1,0)</f>
        <v>0</v>
      </c>
      <c r="AE4" s="12">
        <f ca="1">IF(Table1[[#This Row],[field of work]]="health",1,0)</f>
        <v>0</v>
      </c>
      <c r="AF4" s="12">
        <f ca="1">IF(Table1[[#This Row],[field of work]]="agriculture",1,0)</f>
        <v>1</v>
      </c>
      <c r="AG4" s="12">
        <f ca="1">IF(Table1[[#This Row],[field of work]]="it",1,0)</f>
        <v>0</v>
      </c>
      <c r="AH4" s="12">
        <f ca="1">IF(Table1[[#This Row],[field of work]]="construction",1,0)</f>
        <v>0</v>
      </c>
      <c r="AI4" s="12">
        <f ca="1">IF(Table1[[#This Row],[field of work]]="general work",1,0)</f>
        <v>0</v>
      </c>
      <c r="AJ4" s="12"/>
      <c r="AK4" s="12"/>
      <c r="AL4" s="12"/>
      <c r="AM4" s="12"/>
      <c r="AN4" s="12"/>
      <c r="AO4" s="12"/>
      <c r="AP4" s="12"/>
      <c r="AQ4" s="16">
        <f ca="1">IF(Table1[[#This Row],[Area]]="oyo",Table1[[#This Row],[income]],0)</f>
        <v>0</v>
      </c>
      <c r="AR4" s="16">
        <f ca="1">IF(Table1[[#This Row],[Area]]="abia",Table1[[#This Row],[income]],0)</f>
        <v>0</v>
      </c>
      <c r="AS4" s="16">
        <f ca="1">IF(Table1[[#This Row],[Area]]="abuja",Table1[[#This Row],[income]],0)</f>
        <v>0</v>
      </c>
      <c r="AT4" s="16">
        <f ca="1">IF(Table1[[#This Row],[Area]]="lagos",Table1[[#This Row],[income]],0)</f>
        <v>0</v>
      </c>
      <c r="AU4" s="16">
        <f ca="1">IF(Table1[[#This Row],[Area]]="benin",Table1[[#This Row],[income]],0)</f>
        <v>0</v>
      </c>
      <c r="AV4" s="16">
        <f ca="1">IF(Table1[[#This Row],[Area]]="Niger",Table1[[#This Row],[income]],0)</f>
        <v>0</v>
      </c>
      <c r="AW4" s="16">
        <f ca="1">IF(Table1[[#This Row],[Area]]="kano",Table1[[#This Row],[income]],0)</f>
        <v>0</v>
      </c>
      <c r="AX4" s="16">
        <f ca="1">IF(Table1[[#This Row],[Area]]="kebbi",Table1[[#This Row],[income]],0)</f>
        <v>6680</v>
      </c>
      <c r="AY4" s="16">
        <f ca="1">IF(Table1[[#This Row],[Area]]="sokoto",Table1[[#This Row],[income]],0)</f>
        <v>0</v>
      </c>
      <c r="AZ4" s="16">
        <f ca="1">IF(Table1[[#This Row],[Area]]="zamfara",Table1[[#This Row],[income]],0)</f>
        <v>0</v>
      </c>
      <c r="BA4" s="16">
        <f ca="1">IF(Table1[[#This Row],[Area]]="osun",Table1[[#This Row],[income]],0)</f>
        <v>0</v>
      </c>
      <c r="BB4" s="16">
        <f ca="1">IF(Table1[[#This Row],[Area]]="abeokuta",Table1[[#This Row],[income]],0)</f>
        <v>0</v>
      </c>
      <c r="BC4" s="16">
        <f ca="1">IF(Table1[[#This Row],[Area]]="ibadan",Table1[[#This Row],[income]],0)</f>
        <v>0</v>
      </c>
      <c r="BD4" s="16">
        <f ca="1">IF(Table1[[#This Row],[Area]]="kaduna",Table1[[#This Row],[income]],0)</f>
        <v>0</v>
      </c>
      <c r="BF4" s="16">
        <f ca="1">IF(Table1[[#This Row],[field of work]]="teaching",Table1[[#This Row],[income]],0)</f>
        <v>0</v>
      </c>
      <c r="BG4" s="16">
        <f ca="1">IF(Table1[[#This Row],[field of work]]="health",Table1[[#This Row],[income]],0)</f>
        <v>0</v>
      </c>
      <c r="BH4" s="16">
        <f ca="1">IF(Table1[[#This Row],[field of work]]="it",Table1[[#This Row],[income]],0)</f>
        <v>0</v>
      </c>
      <c r="BI4" s="16">
        <f ca="1">IF(Table1[[#This Row],[field of work]]="construction",Table1[[#This Row],[income]],0)</f>
        <v>0</v>
      </c>
      <c r="BJ4" s="16">
        <f ca="1">IF(Table1[[#This Row],[field of work]]="agriculture",Table1[[#This Row],[income]],0)</f>
        <v>6680</v>
      </c>
      <c r="BK4" s="16">
        <f ca="1">IF(Table1[[#This Row],[field of work]]="it",Table1[[#This Row],[income]],0)</f>
        <v>0</v>
      </c>
    </row>
    <row r="5" spans="2:65" hidden="1" x14ac:dyDescent="0.25">
      <c r="B5">
        <f t="shared" ca="1" si="4"/>
        <v>2</v>
      </c>
      <c r="C5" t="str">
        <f t="shared" ca="1" si="5"/>
        <v>women</v>
      </c>
      <c r="D5">
        <f t="shared" ca="1" si="6"/>
        <v>38</v>
      </c>
      <c r="E5">
        <f t="shared" ca="1" si="7"/>
        <v>1</v>
      </c>
      <c r="F5" t="str">
        <f t="shared" ca="1" si="0"/>
        <v>health</v>
      </c>
      <c r="G5">
        <f t="shared" ca="1" si="8"/>
        <v>6</v>
      </c>
      <c r="H5" t="str">
        <f t="shared" ca="1" si="1"/>
        <v>others</v>
      </c>
      <c r="I5">
        <f t="shared" ca="1" si="9"/>
        <v>4</v>
      </c>
      <c r="J5">
        <f t="shared" ca="1" si="10"/>
        <v>2</v>
      </c>
      <c r="K5">
        <f t="shared" ca="1" si="11"/>
        <v>6063</v>
      </c>
      <c r="L5">
        <f t="shared" ca="1" si="12"/>
        <v>7</v>
      </c>
      <c r="M5" t="str">
        <f t="shared" ca="1" si="2"/>
        <v>kebbi</v>
      </c>
      <c r="N5">
        <f t="shared" ca="1" si="13"/>
        <v>30315</v>
      </c>
      <c r="P5">
        <f t="shared" ca="1" si="14"/>
        <v>23695.281281467462</v>
      </c>
      <c r="S5" s="12">
        <f ca="1">IF(Table1[[#This Row],[Gender]]="men",1,0)</f>
        <v>0</v>
      </c>
      <c r="T5" s="12">
        <f ca="1">IF(Table1[[#This Row],[Gender]]="women",1,0)</f>
        <v>1</v>
      </c>
      <c r="U5" s="12"/>
      <c r="V5" s="12"/>
      <c r="W5" s="12"/>
      <c r="X5" s="12"/>
      <c r="Y5" s="27" t="s">
        <v>7</v>
      </c>
      <c r="Z5" s="27"/>
      <c r="AA5" s="12"/>
      <c r="AB5" s="12"/>
      <c r="AC5" s="12"/>
      <c r="AD5" s="12">
        <f ca="1">IF(Table1[[#This Row],[field of work]]="teaching",1,0)</f>
        <v>0</v>
      </c>
      <c r="AE5" s="12">
        <f ca="1">IF(Table1[[#This Row],[field of work]]="health",1,0)</f>
        <v>1</v>
      </c>
      <c r="AF5" s="12">
        <f ca="1">IF(Table1[[#This Row],[field of work]]="agriculture",1,0)</f>
        <v>0</v>
      </c>
      <c r="AG5" s="12">
        <f ca="1">IF(Table1[[#This Row],[field of work]]="it",1,0)</f>
        <v>0</v>
      </c>
      <c r="AH5" s="12">
        <f ca="1">IF(Table1[[#This Row],[field of work]]="construction",1,0)</f>
        <v>0</v>
      </c>
      <c r="AI5" s="12">
        <f ca="1">IF(Table1[[#This Row],[field of work]]="general work",1,0)</f>
        <v>0</v>
      </c>
      <c r="AJ5" s="12"/>
      <c r="AK5" s="12"/>
      <c r="AL5" s="12"/>
      <c r="AM5" s="12"/>
      <c r="AN5" s="12"/>
      <c r="AO5" s="12"/>
      <c r="AP5" s="12"/>
      <c r="AQ5" s="16">
        <f ca="1">IF(Table1[[#This Row],[Area]]="oyo",Table1[[#This Row],[income]],0)</f>
        <v>0</v>
      </c>
      <c r="AR5" s="16">
        <f ca="1">IF(Table1[[#This Row],[Area]]="abia",Table1[[#This Row],[income]],0)</f>
        <v>0</v>
      </c>
      <c r="AS5" s="16">
        <f ca="1">IF(Table1[[#This Row],[Area]]="abuja",Table1[[#This Row],[income]],0)</f>
        <v>0</v>
      </c>
      <c r="AT5" s="16">
        <f ca="1">IF(Table1[[#This Row],[Area]]="lagos",Table1[[#This Row],[income]],0)</f>
        <v>0</v>
      </c>
      <c r="AU5" s="16">
        <f ca="1">IF(Table1[[#This Row],[Area]]="benin",Table1[[#This Row],[income]],0)</f>
        <v>0</v>
      </c>
      <c r="AV5" s="16">
        <f ca="1">IF(Table1[[#This Row],[Area]]="Niger",Table1[[#This Row],[income]],0)</f>
        <v>0</v>
      </c>
      <c r="AW5" s="16">
        <f ca="1">IF(Table1[[#This Row],[Area]]="kano",Table1[[#This Row],[income]],0)</f>
        <v>0</v>
      </c>
      <c r="AX5" s="16">
        <f ca="1">IF(Table1[[#This Row],[Area]]="kebbi",Table1[[#This Row],[income]],0)</f>
        <v>6063</v>
      </c>
      <c r="AY5" s="16">
        <f ca="1">IF(Table1[[#This Row],[Area]]="sokoto",Table1[[#This Row],[income]],0)</f>
        <v>0</v>
      </c>
      <c r="AZ5" s="16">
        <f ca="1">IF(Table1[[#This Row],[Area]]="zamfara",Table1[[#This Row],[income]],0)</f>
        <v>0</v>
      </c>
      <c r="BA5" s="16">
        <f ca="1">IF(Table1[[#This Row],[Area]]="osun",Table1[[#This Row],[income]],0)</f>
        <v>0</v>
      </c>
      <c r="BB5" s="16">
        <f ca="1">IF(Table1[[#This Row],[Area]]="abeokuta",Table1[[#This Row],[income]],0)</f>
        <v>0</v>
      </c>
      <c r="BC5" s="16">
        <f ca="1">IF(Table1[[#This Row],[Area]]="ibadan",Table1[[#This Row],[income]],0)</f>
        <v>0</v>
      </c>
      <c r="BD5" s="16">
        <f ca="1">IF(Table1[[#This Row],[Area]]="kaduna",Table1[[#This Row],[income]],0)</f>
        <v>0</v>
      </c>
      <c r="BF5" s="16">
        <f ca="1">IF(Table1[[#This Row],[field of work]]="teaching",Table1[[#This Row],[income]],0)</f>
        <v>0</v>
      </c>
      <c r="BG5" s="16">
        <f ca="1">IF(Table1[[#This Row],[field of work]]="health",Table1[[#This Row],[income]],0)</f>
        <v>6063</v>
      </c>
      <c r="BH5" s="16">
        <f ca="1">IF(Table1[[#This Row],[field of work]]="it",Table1[[#This Row],[income]],0)</f>
        <v>0</v>
      </c>
      <c r="BI5" s="16">
        <f ca="1">IF(Table1[[#This Row],[field of work]]="construction",Table1[[#This Row],[income]],0)</f>
        <v>0</v>
      </c>
      <c r="BJ5" s="16">
        <f ca="1">IF(Table1[[#This Row],[field of work]]="agriculture",Table1[[#This Row],[income]],0)</f>
        <v>0</v>
      </c>
      <c r="BK5" s="16">
        <f ca="1">IF(Table1[[#This Row],[field of work]]="general work",Table1[[#This Row],[income]],0)</f>
        <v>0</v>
      </c>
    </row>
    <row r="6" spans="2:65" x14ac:dyDescent="0.25">
      <c r="B6">
        <f t="shared" ca="1" si="4"/>
        <v>2</v>
      </c>
      <c r="C6" t="str">
        <f t="shared" ca="1" si="5"/>
        <v>women</v>
      </c>
      <c r="D6">
        <f t="shared" ca="1" si="6"/>
        <v>27</v>
      </c>
      <c r="E6">
        <f t="shared" ca="1" si="7"/>
        <v>2</v>
      </c>
      <c r="F6" t="str">
        <f t="shared" ca="1" si="0"/>
        <v>construction</v>
      </c>
      <c r="G6">
        <f t="shared" ca="1" si="8"/>
        <v>4</v>
      </c>
      <c r="H6" t="str">
        <f t="shared" ca="1" si="1"/>
        <v>technical</v>
      </c>
      <c r="I6">
        <f t="shared" ca="1" si="9"/>
        <v>4</v>
      </c>
      <c r="J6">
        <f t="shared" ca="1" si="10"/>
        <v>2</v>
      </c>
      <c r="K6">
        <f t="shared" ca="1" si="11"/>
        <v>5477</v>
      </c>
      <c r="L6">
        <f t="shared" ca="1" si="12"/>
        <v>12</v>
      </c>
      <c r="M6" t="str">
        <f t="shared" ca="1" si="2"/>
        <v>sokoto</v>
      </c>
      <c r="N6">
        <f t="shared" ca="1" si="13"/>
        <v>32862</v>
      </c>
      <c r="P6">
        <f t="shared" ca="1" si="14"/>
        <v>6477.5643915108176</v>
      </c>
      <c r="S6" s="12">
        <f ca="1">IF(Table1[[#This Row],[Gender]]="men",1,0)</f>
        <v>0</v>
      </c>
      <c r="T6" s="12">
        <f ca="1">IF(Table1[[#This Row],[Gender]]="women",1,0)</f>
        <v>1</v>
      </c>
      <c r="U6" s="12"/>
      <c r="V6" s="12"/>
      <c r="W6" s="12">
        <v>1</v>
      </c>
      <c r="X6" s="12" t="s">
        <v>17</v>
      </c>
      <c r="Y6" s="12">
        <v>1</v>
      </c>
      <c r="Z6" s="12" t="s">
        <v>1</v>
      </c>
      <c r="AA6" s="12">
        <v>1</v>
      </c>
      <c r="AB6" s="12" t="s">
        <v>9</v>
      </c>
      <c r="AC6" s="12"/>
      <c r="AD6" s="12">
        <f ca="1">IF(Table1[[#This Row],[field of work]]="teaching",1,0)</f>
        <v>0</v>
      </c>
      <c r="AE6" s="12">
        <f ca="1">IF(Table1[[#This Row],[field of work]]="health",1,0)</f>
        <v>0</v>
      </c>
      <c r="AF6" s="12">
        <f ca="1">IF(Table1[[#This Row],[field of work]]="agriculture",1,0)</f>
        <v>0</v>
      </c>
      <c r="AG6" s="12">
        <f ca="1">IF(Table1[[#This Row],[field of work]]="it",1,0)</f>
        <v>0</v>
      </c>
      <c r="AH6" s="12">
        <f ca="1">IF(Table1[[#This Row],[field of work]]="construction",1,0)</f>
        <v>1</v>
      </c>
      <c r="AI6" s="12">
        <f ca="1">IF(Table1[[#This Row],[field of work]]="general work",1,0)</f>
        <v>0</v>
      </c>
      <c r="AJ6" s="12"/>
      <c r="AK6" s="12"/>
      <c r="AL6" s="12"/>
      <c r="AM6" s="12"/>
      <c r="AN6" s="12"/>
      <c r="AO6" s="12"/>
      <c r="AP6" s="12"/>
      <c r="AQ6" s="16">
        <f ca="1">IF(Table1[[#This Row],[Area]]="oyo",Table1[[#This Row],[income]],0)</f>
        <v>0</v>
      </c>
      <c r="AR6" s="16">
        <f ca="1">IF(Table1[[#This Row],[Area]]="abia",Table1[[#This Row],[income]],0)</f>
        <v>0</v>
      </c>
      <c r="AS6" s="16">
        <f ca="1">IF(Table1[[#This Row],[Area]]="abuja",Table1[[#This Row],[income]],0)</f>
        <v>0</v>
      </c>
      <c r="AT6" s="16">
        <f ca="1">IF(Table1[[#This Row],[Area]]="lagos",Table1[[#This Row],[income]],0)</f>
        <v>0</v>
      </c>
      <c r="AU6" s="16">
        <f ca="1">IF(Table1[[#This Row],[Area]]="benin",Table1[[#This Row],[income]],0)</f>
        <v>0</v>
      </c>
      <c r="AV6" s="16">
        <f ca="1">IF(Table1[[#This Row],[Area]]="Niger",Table1[[#This Row],[income]],0)</f>
        <v>0</v>
      </c>
      <c r="AW6" s="16">
        <f ca="1">IF(Table1[[#This Row],[Area]]="kano",Table1[[#This Row],[income]],0)</f>
        <v>0</v>
      </c>
      <c r="AX6" s="16">
        <f ca="1">IF(Table1[[#This Row],[Area]]="kebbi",Table1[[#This Row],[income]],0)</f>
        <v>0</v>
      </c>
      <c r="AY6" s="16">
        <f ca="1">IF(Table1[[#This Row],[Area]]="sokoto",Table1[[#This Row],[income]],0)</f>
        <v>5477</v>
      </c>
      <c r="AZ6" s="16">
        <f ca="1">IF(Table1[[#This Row],[Area]]="zamfara",Table1[[#This Row],[income]],0)</f>
        <v>0</v>
      </c>
      <c r="BA6" s="16">
        <f ca="1">IF(Table1[[#This Row],[Area]]="osun",Table1[[#This Row],[income]],0)</f>
        <v>0</v>
      </c>
      <c r="BB6" s="16">
        <f ca="1">IF(Table1[[#This Row],[Area]]="abeokuta",Table1[[#This Row],[income]],0)</f>
        <v>0</v>
      </c>
      <c r="BC6" s="16">
        <f ca="1">IF(Table1[[#This Row],[Area]]="ibadan",Table1[[#This Row],[income]],0)</f>
        <v>0</v>
      </c>
      <c r="BD6" s="16">
        <f ca="1">IF(Table1[[#This Row],[Area]]="kaduna",Table1[[#This Row],[income]],0)</f>
        <v>0</v>
      </c>
      <c r="BF6" s="16">
        <f ca="1">IF(Table1[[#This Row],[field of work]]="teaching",Table1[[#This Row],[income]],0)</f>
        <v>0</v>
      </c>
      <c r="BG6" s="16">
        <f ca="1">IF(Table1[[#This Row],[field of work]]="health",Table1[[#This Row],[income]],0)</f>
        <v>0</v>
      </c>
      <c r="BH6" s="16">
        <f ca="1">IF(Table1[[#This Row],[field of work]]="it",Table1[[#This Row],[income]],0)</f>
        <v>0</v>
      </c>
      <c r="BI6" s="16">
        <f ca="1">IF(Table1[[#This Row],[field of work]]="construction",Table1[[#This Row],[income]],0)</f>
        <v>5477</v>
      </c>
      <c r="BJ6" s="16">
        <f ca="1">IF(Table1[[#This Row],[field of work]]="agriculture",Table1[[#This Row],[income]],0)</f>
        <v>0</v>
      </c>
      <c r="BK6" s="16">
        <f ca="1">IF(Table1[[#This Row],[field of work]]="general work",Table1[[#This Row],[income]],0)</f>
        <v>0</v>
      </c>
    </row>
    <row r="7" spans="2:65" x14ac:dyDescent="0.25">
      <c r="B7">
        <f t="shared" ca="1" si="4"/>
        <v>1</v>
      </c>
      <c r="C7" t="str">
        <f t="shared" ca="1" si="5"/>
        <v>men</v>
      </c>
      <c r="D7">
        <f t="shared" ca="1" si="6"/>
        <v>35</v>
      </c>
      <c r="E7">
        <f t="shared" ca="1" si="7"/>
        <v>2</v>
      </c>
      <c r="F7" t="str">
        <f t="shared" ca="1" si="0"/>
        <v>construction</v>
      </c>
      <c r="G7">
        <f t="shared" ca="1" si="8"/>
        <v>3</v>
      </c>
      <c r="H7" t="str">
        <f t="shared" ca="1" si="1"/>
        <v>university</v>
      </c>
      <c r="I7">
        <f t="shared" ca="1" si="9"/>
        <v>3</v>
      </c>
      <c r="J7">
        <f t="shared" ca="1" si="10"/>
        <v>2</v>
      </c>
      <c r="K7">
        <f t="shared" ca="1" si="11"/>
        <v>6769</v>
      </c>
      <c r="L7">
        <f t="shared" ca="1" si="12"/>
        <v>3</v>
      </c>
      <c r="M7" t="str">
        <f t="shared" ca="1" si="2"/>
        <v>ibadan</v>
      </c>
      <c r="N7">
        <f t="shared" ca="1" si="13"/>
        <v>33845</v>
      </c>
      <c r="P7">
        <f t="shared" ca="1" si="14"/>
        <v>20893.9592548988</v>
      </c>
      <c r="S7" s="12">
        <f ca="1">IF(Table1[[#This Row],[Gender]]="men",1,0)</f>
        <v>1</v>
      </c>
      <c r="T7" s="12">
        <f ca="1">IF(Table1[[#This Row],[Gender]]="women",1,0)</f>
        <v>0</v>
      </c>
      <c r="U7" s="12"/>
      <c r="V7" s="12"/>
      <c r="W7" s="12">
        <v>2</v>
      </c>
      <c r="X7" s="12" t="s">
        <v>18</v>
      </c>
      <c r="Y7" s="12">
        <v>2</v>
      </c>
      <c r="Z7" s="12" t="s">
        <v>2</v>
      </c>
      <c r="AA7" s="12">
        <v>2</v>
      </c>
      <c r="AB7" s="12" t="s">
        <v>10</v>
      </c>
      <c r="AC7" s="12"/>
      <c r="AD7" s="12">
        <f ca="1">IF(Table1[[#This Row],[field of work]]="teaching",1,0)</f>
        <v>0</v>
      </c>
      <c r="AE7" s="12">
        <f ca="1">IF(Table1[[#This Row],[field of work]]="health",1,0)</f>
        <v>0</v>
      </c>
      <c r="AF7" s="12">
        <f ca="1">IF(Table1[[#This Row],[field of work]]="agriculture",1,0)</f>
        <v>0</v>
      </c>
      <c r="AG7" s="12">
        <f ca="1">IF(Table1[[#This Row],[field of work]]="it",1,0)</f>
        <v>0</v>
      </c>
      <c r="AH7" s="12">
        <f ca="1">IF(Table1[[#This Row],[field of work]]="construction",1,0)</f>
        <v>1</v>
      </c>
      <c r="AI7" s="12">
        <f ca="1">IF(Table1[[#This Row],[field of work]]="general work",1,0)</f>
        <v>0</v>
      </c>
      <c r="AJ7" s="12"/>
      <c r="AK7" s="12"/>
      <c r="AL7" s="12"/>
      <c r="AM7" s="12"/>
      <c r="AN7" s="12"/>
      <c r="AO7" s="12"/>
      <c r="AP7" s="12"/>
      <c r="AQ7" s="16">
        <f ca="1">IF(Table1[[#This Row],[Area]]="oyo",Table1[[#This Row],[income]],0)</f>
        <v>0</v>
      </c>
      <c r="AR7" s="16">
        <f ca="1">IF(Table1[[#This Row],[Area]]="abia",Table1[[#This Row],[income]],0)</f>
        <v>0</v>
      </c>
      <c r="AS7" s="16">
        <f ca="1">IF(Table1[[#This Row],[Area]]="abuja",Table1[[#This Row],[income]],0)</f>
        <v>0</v>
      </c>
      <c r="AT7" s="16">
        <f ca="1">IF(Table1[[#This Row],[Area]]="lagos",Table1[[#This Row],[income]],0)</f>
        <v>0</v>
      </c>
      <c r="AU7" s="16">
        <f ca="1">IF(Table1[[#This Row],[Area]]="benin",Table1[[#This Row],[income]],0)</f>
        <v>0</v>
      </c>
      <c r="AV7" s="16">
        <f ca="1">IF(Table1[[#This Row],[Area]]="Niger",Table1[[#This Row],[income]],0)</f>
        <v>0</v>
      </c>
      <c r="AW7" s="16">
        <f ca="1">IF(Table1[[#This Row],[Area]]="kano",Table1[[#This Row],[income]],0)</f>
        <v>0</v>
      </c>
      <c r="AX7" s="16">
        <f ca="1">IF(Table1[[#This Row],[Area]]="kebbi",Table1[[#This Row],[income]],0)</f>
        <v>0</v>
      </c>
      <c r="AY7" s="16">
        <f ca="1">IF(Table1[[#This Row],[Area]]="sokoto",Table1[[#This Row],[income]],0)</f>
        <v>0</v>
      </c>
      <c r="AZ7" s="16">
        <f ca="1">IF(Table1[[#This Row],[Area]]="zamfara",Table1[[#This Row],[income]],0)</f>
        <v>0</v>
      </c>
      <c r="BA7" s="16">
        <f ca="1">IF(Table1[[#This Row],[Area]]="osun",Table1[[#This Row],[income]],0)</f>
        <v>0</v>
      </c>
      <c r="BB7" s="16">
        <f ca="1">IF(Table1[[#This Row],[Area]]="abeokuta",Table1[[#This Row],[income]],0)</f>
        <v>0</v>
      </c>
      <c r="BC7" s="16">
        <f ca="1">IF(Table1[[#This Row],[Area]]="ibadan",Table1[[#This Row],[income]],0)</f>
        <v>6769</v>
      </c>
      <c r="BD7" s="16">
        <f ca="1">IF(Table1[[#This Row],[Area]]="kaduna",Table1[[#This Row],[income]],0)</f>
        <v>0</v>
      </c>
      <c r="BF7" s="16">
        <f ca="1">IF(Table1[[#This Row],[field of work]]="teaching",Table1[[#This Row],[income]],0)</f>
        <v>0</v>
      </c>
      <c r="BG7" s="16">
        <f ca="1">IF(Table1[[#This Row],[field of work]]="health",Table1[[#This Row],[income]],0)</f>
        <v>0</v>
      </c>
      <c r="BH7" s="16">
        <f ca="1">IF(Table1[[#This Row],[field of work]]="it",Table1[[#This Row],[income]],0)</f>
        <v>0</v>
      </c>
      <c r="BI7" s="16">
        <f ca="1">IF(Table1[[#This Row],[field of work]]="construction",Table1[[#This Row],[income]],0)</f>
        <v>6769</v>
      </c>
      <c r="BJ7" s="16">
        <f ca="1">IF(Table1[[#This Row],[field of work]]="agriculture",Table1[[#This Row],[income]],0)</f>
        <v>0</v>
      </c>
      <c r="BK7" s="16">
        <f ca="1">IF(Table1[[#This Row],[field of work]]="general work",Table1[[#This Row],[income]],0)</f>
        <v>0</v>
      </c>
    </row>
    <row r="8" spans="2:65" x14ac:dyDescent="0.25">
      <c r="B8">
        <f t="shared" ca="1" si="4"/>
        <v>1</v>
      </c>
      <c r="C8" t="str">
        <f t="shared" ca="1" si="5"/>
        <v>men</v>
      </c>
      <c r="D8">
        <f t="shared" ca="1" si="6"/>
        <v>30</v>
      </c>
      <c r="E8">
        <f t="shared" ca="1" si="7"/>
        <v>5</v>
      </c>
      <c r="F8" t="str">
        <f t="shared" ca="1" si="0"/>
        <v>general work</v>
      </c>
      <c r="G8">
        <f t="shared" ca="1" si="8"/>
        <v>6</v>
      </c>
      <c r="H8" t="str">
        <f t="shared" ca="1" si="1"/>
        <v>others</v>
      </c>
      <c r="I8">
        <f t="shared" ca="1" si="9"/>
        <v>2</v>
      </c>
      <c r="J8">
        <f t="shared" ca="1" si="10"/>
        <v>2</v>
      </c>
      <c r="K8">
        <f t="shared" ca="1" si="11"/>
        <v>9268</v>
      </c>
      <c r="L8">
        <f t="shared" ca="1" si="12"/>
        <v>11</v>
      </c>
      <c r="M8" t="str">
        <f t="shared" ca="1" si="2"/>
        <v>zamfara</v>
      </c>
      <c r="N8">
        <f t="shared" ca="1" si="13"/>
        <v>37072</v>
      </c>
      <c r="P8">
        <f t="shared" ca="1" si="14"/>
        <v>11757.968571987169</v>
      </c>
      <c r="S8" s="12">
        <f ca="1">IF(Table1[[#This Row],[Gender]]="men",1,0)</f>
        <v>1</v>
      </c>
      <c r="T8" s="12">
        <f ca="1">IF(Table1[[#This Row],[Gender]]="women",1,0)</f>
        <v>0</v>
      </c>
      <c r="U8" s="12"/>
      <c r="V8" s="12"/>
      <c r="W8" s="12">
        <v>3</v>
      </c>
      <c r="X8" s="12" t="s">
        <v>19</v>
      </c>
      <c r="Y8" s="12">
        <v>3</v>
      </c>
      <c r="Z8" s="12" t="s">
        <v>3</v>
      </c>
      <c r="AA8" s="12">
        <v>3</v>
      </c>
      <c r="AB8" s="12" t="s">
        <v>11</v>
      </c>
      <c r="AC8" s="12"/>
      <c r="AD8" s="12">
        <f ca="1">IF(Table1[[#This Row],[field of work]]="teaching",1,0)</f>
        <v>0</v>
      </c>
      <c r="AE8" s="12">
        <f ca="1">IF(Table1[[#This Row],[field of work]]="health",1,0)</f>
        <v>0</v>
      </c>
      <c r="AF8" s="12">
        <f ca="1">IF(Table1[[#This Row],[field of work]]="agriculture",1,0)</f>
        <v>0</v>
      </c>
      <c r="AG8" s="12">
        <f ca="1">IF(Table1[[#This Row],[field of work]]="it",1,0)</f>
        <v>0</v>
      </c>
      <c r="AH8" s="12">
        <f ca="1">IF(Table1[[#This Row],[field of work]]="construction",1,0)</f>
        <v>0</v>
      </c>
      <c r="AI8" s="12">
        <f ca="1">IF(Table1[[#This Row],[field of work]]="general work",1,0)</f>
        <v>1</v>
      </c>
      <c r="AJ8" s="12"/>
      <c r="AK8" s="12"/>
      <c r="AL8" s="12"/>
      <c r="AM8" s="12"/>
      <c r="AN8" s="12"/>
      <c r="AO8" s="12"/>
      <c r="AP8" s="12"/>
      <c r="AQ8" s="16">
        <f ca="1">IF(Table1[[#This Row],[Area]]="oyo",Table1[[#This Row],[income]],0)</f>
        <v>0</v>
      </c>
      <c r="AR8" s="16">
        <f ca="1">IF(Table1[[#This Row],[Area]]="abia",Table1[[#This Row],[income]],0)</f>
        <v>0</v>
      </c>
      <c r="AS8" s="16">
        <f ca="1">IF(Table1[[#This Row],[Area]]="abuja",Table1[[#This Row],[income]],0)</f>
        <v>0</v>
      </c>
      <c r="AT8" s="16">
        <f ca="1">IF(Table1[[#This Row],[Area]]="lagos",Table1[[#This Row],[income]],0)</f>
        <v>0</v>
      </c>
      <c r="AU8" s="16">
        <f ca="1">IF(Table1[[#This Row],[Area]]="benin",Table1[[#This Row],[income]],0)</f>
        <v>0</v>
      </c>
      <c r="AV8" s="16">
        <f ca="1">IF(Table1[[#This Row],[Area]]="Niger",Table1[[#This Row],[income]],0)</f>
        <v>0</v>
      </c>
      <c r="AW8" s="16">
        <f ca="1">IF(Table1[[#This Row],[Area]]="kano",Table1[[#This Row],[income]],0)</f>
        <v>0</v>
      </c>
      <c r="AX8" s="16">
        <f ca="1">IF(Table1[[#This Row],[Area]]="kebbi",Table1[[#This Row],[income]],0)</f>
        <v>0</v>
      </c>
      <c r="AY8" s="16">
        <f ca="1">IF(Table1[[#This Row],[Area]]="sokoto",Table1[[#This Row],[income]],0)</f>
        <v>0</v>
      </c>
      <c r="AZ8" s="16">
        <f ca="1">IF(Table1[[#This Row],[Area]]="zamfara",Table1[[#This Row],[income]],0)</f>
        <v>9268</v>
      </c>
      <c r="BA8" s="16">
        <f ca="1">IF(Table1[[#This Row],[Area]]="osun",Table1[[#This Row],[income]],0)</f>
        <v>0</v>
      </c>
      <c r="BB8" s="16">
        <f ca="1">IF(Table1[[#This Row],[Area]]="abeokuta",Table1[[#This Row],[income]],0)</f>
        <v>0</v>
      </c>
      <c r="BC8" s="16">
        <f ca="1">IF(Table1[[#This Row],[Area]]="ibadan",Table1[[#This Row],[income]],0)</f>
        <v>0</v>
      </c>
      <c r="BD8" s="16">
        <f ca="1">IF(Table1[[#This Row],[Area]]="kaduna",Table1[[#This Row],[income]],0)</f>
        <v>0</v>
      </c>
      <c r="BF8" s="16">
        <f ca="1">IF(Table1[[#This Row],[field of work]]="teaching",Table1[[#This Row],[income]],0)</f>
        <v>0</v>
      </c>
      <c r="BG8" s="16">
        <f ca="1">IF(Table1[[#This Row],[field of work]]="health",Table1[[#This Row],[income]],0)</f>
        <v>0</v>
      </c>
      <c r="BH8" s="16">
        <f ca="1">IF(Table1[[#This Row],[field of work]]="it",Table1[[#This Row],[income]],0)</f>
        <v>0</v>
      </c>
      <c r="BI8" s="16">
        <f ca="1">IF(Table1[[#This Row],[field of work]]="construction",Table1[[#This Row],[income]],0)</f>
        <v>0</v>
      </c>
      <c r="BJ8" s="16">
        <f ca="1">IF(Table1[[#This Row],[field of work]]="agriculture",Table1[[#This Row],[income]],0)</f>
        <v>0</v>
      </c>
      <c r="BK8" s="16">
        <f ca="1">IF(Table1[[#This Row],[field of work]]="general work",Table1[[#This Row],[income]],0)</f>
        <v>9268</v>
      </c>
    </row>
    <row r="9" spans="2:65" x14ac:dyDescent="0.25">
      <c r="B9">
        <f t="shared" ca="1" si="4"/>
        <v>2</v>
      </c>
      <c r="C9" t="str">
        <f t="shared" ca="1" si="5"/>
        <v>women</v>
      </c>
      <c r="D9">
        <f t="shared" ca="1" si="6"/>
        <v>42</v>
      </c>
      <c r="E9">
        <f t="shared" ca="1" si="7"/>
        <v>4</v>
      </c>
      <c r="F9" t="str">
        <f t="shared" ca="1" si="0"/>
        <v>IT</v>
      </c>
      <c r="G9">
        <f t="shared" ca="1" si="8"/>
        <v>6</v>
      </c>
      <c r="H9" t="str">
        <f t="shared" ca="1" si="1"/>
        <v>others</v>
      </c>
      <c r="I9">
        <f t="shared" ca="1" si="9"/>
        <v>0</v>
      </c>
      <c r="J9">
        <f t="shared" ca="1" si="10"/>
        <v>1</v>
      </c>
      <c r="K9">
        <f t="shared" ca="1" si="11"/>
        <v>7552</v>
      </c>
      <c r="L9">
        <f t="shared" ca="1" si="12"/>
        <v>8</v>
      </c>
      <c r="M9" t="str">
        <f t="shared" ca="1" si="2"/>
        <v>abuja</v>
      </c>
      <c r="N9">
        <f t="shared" ca="1" si="13"/>
        <v>30208</v>
      </c>
      <c r="P9">
        <f t="shared" ca="1" si="14"/>
        <v>8161.7850604109817</v>
      </c>
      <c r="S9" s="12">
        <f ca="1">IF(Table1[[#This Row],[Gender]]="men",1,0)</f>
        <v>0</v>
      </c>
      <c r="T9" s="12">
        <f ca="1">IF(Table1[[#This Row],[Gender]]="women",1,0)</f>
        <v>1</v>
      </c>
      <c r="U9" s="12"/>
      <c r="V9" s="12"/>
      <c r="W9" s="12">
        <v>4</v>
      </c>
      <c r="X9" s="12" t="s">
        <v>20</v>
      </c>
      <c r="Y9" s="12">
        <v>4</v>
      </c>
      <c r="Z9" s="12" t="s">
        <v>4</v>
      </c>
      <c r="AA9" s="12">
        <v>4</v>
      </c>
      <c r="AB9" s="12" t="s">
        <v>12</v>
      </c>
      <c r="AC9" s="12"/>
      <c r="AD9" s="12">
        <f ca="1">IF(Table1[[#This Row],[field of work]]="teaching",1,0)</f>
        <v>0</v>
      </c>
      <c r="AE9" s="12">
        <f ca="1">IF(Table1[[#This Row],[field of work]]="health",1,0)</f>
        <v>0</v>
      </c>
      <c r="AF9" s="12">
        <f ca="1">IF(Table1[[#This Row],[field of work]]="agriculture",1,0)</f>
        <v>0</v>
      </c>
      <c r="AG9" s="12">
        <f ca="1">IF(Table1[[#This Row],[field of work]]="it",1,0)</f>
        <v>1</v>
      </c>
      <c r="AH9" s="12">
        <f ca="1">IF(Table1[[#This Row],[field of work]]="construction",1,0)</f>
        <v>0</v>
      </c>
      <c r="AI9" s="12">
        <f ca="1">IF(Table1[[#This Row],[field of work]]="general work",1,0)</f>
        <v>0</v>
      </c>
      <c r="AJ9" s="12"/>
      <c r="AK9" s="12"/>
      <c r="AL9" s="12"/>
      <c r="AM9" s="12"/>
      <c r="AN9" s="12"/>
      <c r="AO9" s="12"/>
      <c r="AP9" s="12"/>
      <c r="AQ9" s="16">
        <f ca="1">IF(Table1[[#This Row],[Area]]="oyo",Table1[[#This Row],[income]],0)</f>
        <v>0</v>
      </c>
      <c r="AR9" s="16">
        <f ca="1">IF(Table1[[#This Row],[Area]]="abia",Table1[[#This Row],[income]],0)</f>
        <v>0</v>
      </c>
      <c r="AS9" s="16">
        <f ca="1">IF(Table1[[#This Row],[Area]]="abuja",Table1[[#This Row],[income]],0)</f>
        <v>7552</v>
      </c>
      <c r="AT9" s="16">
        <f ca="1">IF(Table1[[#This Row],[Area]]="lagos",Table1[[#This Row],[income]],0)</f>
        <v>0</v>
      </c>
      <c r="AU9" s="16">
        <f ca="1">IF(Table1[[#This Row],[Area]]="benin",Table1[[#This Row],[income]],0)</f>
        <v>0</v>
      </c>
      <c r="AV9" s="16">
        <f ca="1">IF(Table1[[#This Row],[Area]]="Niger",Table1[[#This Row],[income]],0)</f>
        <v>0</v>
      </c>
      <c r="AW9" s="16">
        <f ca="1">IF(Table1[[#This Row],[Area]]="kano",Table1[[#This Row],[income]],0)</f>
        <v>0</v>
      </c>
      <c r="AX9" s="16">
        <f ca="1">IF(Table1[[#This Row],[Area]]="kebbi",Table1[[#This Row],[income]],0)</f>
        <v>0</v>
      </c>
      <c r="AY9" s="16">
        <f ca="1">IF(Table1[[#This Row],[Area]]="sokoto",Table1[[#This Row],[income]],0)</f>
        <v>0</v>
      </c>
      <c r="AZ9" s="16">
        <f ca="1">IF(Table1[[#This Row],[Area]]="zamfara",Table1[[#This Row],[income]],0)</f>
        <v>0</v>
      </c>
      <c r="BA9" s="16">
        <f ca="1">IF(Table1[[#This Row],[Area]]="osun",Table1[[#This Row],[income]],0)</f>
        <v>0</v>
      </c>
      <c r="BB9" s="16">
        <f ca="1">IF(Table1[[#This Row],[Area]]="abeokuta",Table1[[#This Row],[income]],0)</f>
        <v>0</v>
      </c>
      <c r="BC9" s="16">
        <f ca="1">IF(Table1[[#This Row],[Area]]="ibadan",Table1[[#This Row],[income]],0)</f>
        <v>0</v>
      </c>
      <c r="BD9" s="16">
        <f ca="1">IF(Table1[[#This Row],[Area]]="kaduna",Table1[[#This Row],[income]],0)</f>
        <v>0</v>
      </c>
      <c r="BF9" s="16">
        <f ca="1">IF(Table1[[#This Row],[field of work]]="teaching",Table1[[#This Row],[income]],0)</f>
        <v>0</v>
      </c>
      <c r="BG9" s="16">
        <f ca="1">IF(Table1[[#This Row],[field of work]]="health",Table1[[#This Row],[income]],0)</f>
        <v>0</v>
      </c>
      <c r="BH9" s="16">
        <f ca="1">IF(Table1[[#This Row],[field of work]]="it",Table1[[#This Row],[income]],0)</f>
        <v>7552</v>
      </c>
      <c r="BI9" s="16">
        <f ca="1">IF(Table1[[#This Row],[field of work]]="construction",Table1[[#This Row],[income]],0)</f>
        <v>0</v>
      </c>
      <c r="BJ9" s="16">
        <f ca="1">IF(Table1[[#This Row],[field of work]]="agriculture",Table1[[#This Row],[income]],0)</f>
        <v>0</v>
      </c>
      <c r="BK9" s="16">
        <f ca="1">IF(Table1[[#This Row],[field of work]]="general work",Table1[[#This Row],[income]],0)</f>
        <v>0</v>
      </c>
    </row>
    <row r="10" spans="2:65" x14ac:dyDescent="0.25">
      <c r="B10">
        <f t="shared" ca="1" si="4"/>
        <v>2</v>
      </c>
      <c r="C10" t="str">
        <f t="shared" ca="1" si="5"/>
        <v>women</v>
      </c>
      <c r="D10">
        <f t="shared" ca="1" si="6"/>
        <v>26</v>
      </c>
      <c r="E10">
        <f t="shared" ca="1" si="7"/>
        <v>2</v>
      </c>
      <c r="F10" t="str">
        <f t="shared" ca="1" si="0"/>
        <v>construction</v>
      </c>
      <c r="G10">
        <f t="shared" ca="1" si="8"/>
        <v>1</v>
      </c>
      <c r="H10" t="str">
        <f t="shared" ca="1" si="1"/>
        <v>high school</v>
      </c>
      <c r="I10">
        <f t="shared" ca="1" si="9"/>
        <v>1</v>
      </c>
      <c r="J10">
        <f t="shared" ca="1" si="10"/>
        <v>2</v>
      </c>
      <c r="K10">
        <f t="shared" ca="1" si="11"/>
        <v>9112</v>
      </c>
      <c r="L10">
        <f t="shared" ca="1" si="12"/>
        <v>4</v>
      </c>
      <c r="M10" t="str">
        <f t="shared" ca="1" si="2"/>
        <v>lagos</v>
      </c>
      <c r="N10">
        <f t="shared" ca="1" si="13"/>
        <v>36448</v>
      </c>
      <c r="P10">
        <f t="shared" ca="1" si="14"/>
        <v>595.90572806424541</v>
      </c>
      <c r="S10" s="12">
        <f ca="1">IF(Table1[[#This Row],[Gender]]="men",1,0)</f>
        <v>0</v>
      </c>
      <c r="T10" s="12">
        <f ca="1">IF(Table1[[#This Row],[Gender]]="women",1,0)</f>
        <v>1</v>
      </c>
      <c r="U10" s="12"/>
      <c r="V10" s="12"/>
      <c r="W10" s="12">
        <v>5</v>
      </c>
      <c r="X10" s="12" t="s">
        <v>21</v>
      </c>
      <c r="Y10" s="12">
        <v>5</v>
      </c>
      <c r="Z10" s="12" t="s">
        <v>6</v>
      </c>
      <c r="AA10" s="12">
        <v>5</v>
      </c>
      <c r="AB10" s="12" t="s">
        <v>13</v>
      </c>
      <c r="AC10" s="12"/>
      <c r="AD10" s="12">
        <f ca="1">IF(Table1[[#This Row],[field of work]]="teaching",1,0)</f>
        <v>0</v>
      </c>
      <c r="AE10" s="12">
        <f ca="1">IF(Table1[[#This Row],[field of work]]="health",1,0)</f>
        <v>0</v>
      </c>
      <c r="AF10" s="12">
        <f ca="1">IF(Table1[[#This Row],[field of work]]="agriculture",1,0)</f>
        <v>0</v>
      </c>
      <c r="AG10" s="12">
        <f ca="1">IF(Table1[[#This Row],[field of work]]="it",1,0)</f>
        <v>0</v>
      </c>
      <c r="AH10" s="12">
        <f ca="1">IF(Table1[[#This Row],[field of work]]="construction",1,0)</f>
        <v>1</v>
      </c>
      <c r="AI10" s="12">
        <f ca="1">IF(Table1[[#This Row],[field of work]]="general work",1,0)</f>
        <v>0</v>
      </c>
      <c r="AJ10" s="12"/>
      <c r="AK10" s="12"/>
      <c r="AL10" s="12"/>
      <c r="AM10" s="12"/>
      <c r="AN10" s="12"/>
      <c r="AO10" s="12"/>
      <c r="AP10" s="12"/>
      <c r="AQ10" s="16">
        <f ca="1">IF(Table1[[#This Row],[Area]]="oyo",Table1[[#This Row],[income]],0)</f>
        <v>0</v>
      </c>
      <c r="AR10" s="16">
        <f ca="1">IF(Table1[[#This Row],[Area]]="abia",Table1[[#This Row],[income]],0)</f>
        <v>0</v>
      </c>
      <c r="AS10" s="16">
        <f ca="1">IF(Table1[[#This Row],[Area]]="abuja",Table1[[#This Row],[income]],0)</f>
        <v>0</v>
      </c>
      <c r="AT10" s="16">
        <f ca="1">IF(Table1[[#This Row],[Area]]="lagos",Table1[[#This Row],[income]],0)</f>
        <v>9112</v>
      </c>
      <c r="AU10" s="16">
        <f ca="1">IF(Table1[[#This Row],[Area]]="benin",Table1[[#This Row],[income]],0)</f>
        <v>0</v>
      </c>
      <c r="AV10" s="16">
        <f ca="1">IF(Table1[[#This Row],[Area]]="Niger",Table1[[#This Row],[income]],0)</f>
        <v>0</v>
      </c>
      <c r="AW10" s="16">
        <f ca="1">IF(Table1[[#This Row],[Area]]="kano",Table1[[#This Row],[income]],0)</f>
        <v>0</v>
      </c>
      <c r="AX10" s="16">
        <f ca="1">IF(Table1[[#This Row],[Area]]="kebbi",Table1[[#This Row],[income]],0)</f>
        <v>0</v>
      </c>
      <c r="AY10" s="16">
        <f ca="1">IF(Table1[[#This Row],[Area]]="sokoto",Table1[[#This Row],[income]],0)</f>
        <v>0</v>
      </c>
      <c r="AZ10" s="16">
        <f ca="1">IF(Table1[[#This Row],[Area]]="zamfara",Table1[[#This Row],[income]],0)</f>
        <v>0</v>
      </c>
      <c r="BA10" s="16">
        <f ca="1">IF(Table1[[#This Row],[Area]]="osun",Table1[[#This Row],[income]],0)</f>
        <v>0</v>
      </c>
      <c r="BB10" s="16">
        <f ca="1">IF(Table1[[#This Row],[Area]]="abeokuta",Table1[[#This Row],[income]],0)</f>
        <v>0</v>
      </c>
      <c r="BC10" s="16">
        <f ca="1">IF(Table1[[#This Row],[Area]]="ibadan",Table1[[#This Row],[income]],0)</f>
        <v>0</v>
      </c>
      <c r="BD10" s="16">
        <f ca="1">IF(Table1[[#This Row],[Area]]="kaduna",Table1[[#This Row],[income]],0)</f>
        <v>0</v>
      </c>
      <c r="BF10" s="16">
        <f ca="1">IF(Table1[[#This Row],[field of work]]="teaching",Table1[[#This Row],[income]],0)</f>
        <v>0</v>
      </c>
      <c r="BG10" s="16">
        <f ca="1">IF(Table1[[#This Row],[field of work]]="health",Table1[[#This Row],[income]],0)</f>
        <v>0</v>
      </c>
      <c r="BH10" s="16">
        <f ca="1">IF(Table1[[#This Row],[field of work]]="it",Table1[[#This Row],[income]],0)</f>
        <v>0</v>
      </c>
      <c r="BI10" s="16">
        <f ca="1">IF(Table1[[#This Row],[field of work]]="construction",Table1[[#This Row],[income]],0)</f>
        <v>9112</v>
      </c>
      <c r="BJ10" s="16">
        <f ca="1">IF(Table1[[#This Row],[field of work]]="agriculture",Table1[[#This Row],[income]],0)</f>
        <v>0</v>
      </c>
      <c r="BK10" s="16">
        <f ca="1">IF(Table1[[#This Row],[field of work]]="general work",Table1[[#This Row],[income]],0)</f>
        <v>0</v>
      </c>
    </row>
    <row r="11" spans="2:65" x14ac:dyDescent="0.25">
      <c r="B11">
        <f t="shared" ca="1" si="4"/>
        <v>2</v>
      </c>
      <c r="C11" t="str">
        <f t="shared" ca="1" si="5"/>
        <v>women</v>
      </c>
      <c r="D11">
        <f t="shared" ca="1" si="6"/>
        <v>26</v>
      </c>
      <c r="E11">
        <f t="shared" ca="1" si="7"/>
        <v>3</v>
      </c>
      <c r="F11" t="str">
        <f t="shared" ca="1" si="0"/>
        <v>teaching</v>
      </c>
      <c r="G11">
        <f t="shared" ca="1" si="8"/>
        <v>4</v>
      </c>
      <c r="H11" t="str">
        <f t="shared" ca="1" si="1"/>
        <v>technical</v>
      </c>
      <c r="I11">
        <f t="shared" ca="1" si="9"/>
        <v>4</v>
      </c>
      <c r="J11">
        <f t="shared" ca="1" si="10"/>
        <v>2</v>
      </c>
      <c r="K11">
        <f t="shared" ca="1" si="11"/>
        <v>7767</v>
      </c>
      <c r="L11">
        <f t="shared" ca="1" si="12"/>
        <v>6</v>
      </c>
      <c r="M11" t="str">
        <f t="shared" ca="1" si="2"/>
        <v>kaduna</v>
      </c>
      <c r="N11">
        <f t="shared" ca="1" si="13"/>
        <v>23301</v>
      </c>
      <c r="P11">
        <f t="shared" ca="1" si="14"/>
        <v>23053.6089223948</v>
      </c>
      <c r="S11" s="12">
        <f ca="1">IF(Table1[[#This Row],[Gender]]="men",1,0)</f>
        <v>0</v>
      </c>
      <c r="T11" s="12">
        <f ca="1">IF(Table1[[#This Row],[Gender]]="women",1,0)</f>
        <v>1</v>
      </c>
      <c r="U11" s="12"/>
      <c r="V11" s="12"/>
      <c r="W11" s="12">
        <v>6</v>
      </c>
      <c r="X11" s="12" t="s">
        <v>22</v>
      </c>
      <c r="Y11" s="12">
        <v>6</v>
      </c>
      <c r="Z11" s="12" t="s">
        <v>5</v>
      </c>
      <c r="AA11" s="12"/>
      <c r="AB11" s="12"/>
      <c r="AC11" s="12"/>
      <c r="AD11" s="12">
        <f ca="1">IF(Table1[[#This Row],[field of work]]="teaching",1,0)</f>
        <v>1</v>
      </c>
      <c r="AE11" s="12">
        <f ca="1">IF(Table1[[#This Row],[field of work]]="health",1,0)</f>
        <v>0</v>
      </c>
      <c r="AF11" s="12">
        <f ca="1">IF(Table1[[#This Row],[field of work]]="agriculture",1,0)</f>
        <v>0</v>
      </c>
      <c r="AG11" s="12">
        <f ca="1">IF(Table1[[#This Row],[field of work]]="it",1,0)</f>
        <v>0</v>
      </c>
      <c r="AH11" s="12">
        <f ca="1">IF(Table1[[#This Row],[field of work]]="construction",1,0)</f>
        <v>0</v>
      </c>
      <c r="AI11" s="12">
        <f ca="1">IF(Table1[[#This Row],[field of work]]="general work",1,0)</f>
        <v>0</v>
      </c>
      <c r="AJ11" s="12"/>
      <c r="AK11" s="12"/>
      <c r="AL11" s="12"/>
      <c r="AM11" s="12"/>
      <c r="AN11" s="12"/>
      <c r="AO11" s="12"/>
      <c r="AP11" s="12"/>
      <c r="AQ11" s="16">
        <f ca="1">IF(Table1[[#This Row],[Area]]="oyo",Table1[[#This Row],[income]],0)</f>
        <v>0</v>
      </c>
      <c r="AR11" s="16">
        <f ca="1">IF(Table1[[#This Row],[Area]]="abia",Table1[[#This Row],[income]],0)</f>
        <v>0</v>
      </c>
      <c r="AS11" s="16">
        <f ca="1">IF(Table1[[#This Row],[Area]]="abuja",Table1[[#This Row],[income]],0)</f>
        <v>0</v>
      </c>
      <c r="AT11" s="16">
        <f ca="1">IF(Table1[[#This Row],[Area]]="lagos",Table1[[#This Row],[income]],0)</f>
        <v>0</v>
      </c>
      <c r="AU11" s="16">
        <f ca="1">IF(Table1[[#This Row],[Area]]="benin",Table1[[#This Row],[income]],0)</f>
        <v>0</v>
      </c>
      <c r="AV11" s="16">
        <f ca="1">IF(Table1[[#This Row],[Area]]="Niger",Table1[[#This Row],[income]],0)</f>
        <v>0</v>
      </c>
      <c r="AW11" s="16">
        <f ca="1">IF(Table1[[#This Row],[Area]]="kano",Table1[[#This Row],[income]],0)</f>
        <v>0</v>
      </c>
      <c r="AX11" s="16">
        <f ca="1">IF(Table1[[#This Row],[Area]]="kebbi",Table1[[#This Row],[income]],0)</f>
        <v>0</v>
      </c>
      <c r="AY11" s="16">
        <f ca="1">IF(Table1[[#This Row],[Area]]="sokoto",Table1[[#This Row],[income]],0)</f>
        <v>0</v>
      </c>
      <c r="AZ11" s="16">
        <f ca="1">IF(Table1[[#This Row],[Area]]="zamfara",Table1[[#This Row],[income]],0)</f>
        <v>0</v>
      </c>
      <c r="BA11" s="16">
        <f ca="1">IF(Table1[[#This Row],[Area]]="osun",Table1[[#This Row],[income]],0)</f>
        <v>0</v>
      </c>
      <c r="BB11" s="16">
        <f ca="1">IF(Table1[[#This Row],[Area]]="abeokuta",Table1[[#This Row],[income]],0)</f>
        <v>0</v>
      </c>
      <c r="BC11" s="16">
        <f ca="1">IF(Table1[[#This Row],[Area]]="ibadan",Table1[[#This Row],[income]],0)</f>
        <v>0</v>
      </c>
      <c r="BD11" s="16">
        <f ca="1">IF(Table1[[#This Row],[Area]]="kaduna",Table1[[#This Row],[income]],0)</f>
        <v>7767</v>
      </c>
      <c r="BF11" s="16">
        <f ca="1">IF(Table1[[#This Row],[field of work]]="teaching",Table1[[#This Row],[income]],0)</f>
        <v>7767</v>
      </c>
      <c r="BG11" s="16">
        <f ca="1">IF(Table1[[#This Row],[field of work]]="health",Table1[[#This Row],[income]],0)</f>
        <v>0</v>
      </c>
      <c r="BH11" s="16">
        <f ca="1">IF(Table1[[#This Row],[field of work]]="it",Table1[[#This Row],[income]],0)</f>
        <v>0</v>
      </c>
      <c r="BI11" s="16">
        <f ca="1">IF(Table1[[#This Row],[field of work]]="construction",Table1[[#This Row],[income]],0)</f>
        <v>0</v>
      </c>
      <c r="BJ11" s="16">
        <f ca="1">IF(Table1[[#This Row],[field of work]]="agriculture",Table1[[#This Row],[income]],0)</f>
        <v>0</v>
      </c>
      <c r="BK11" s="16">
        <f ca="1">IF(Table1[[#This Row],[field of work]]="general work",Table1[[#This Row],[income]],0)</f>
        <v>0</v>
      </c>
    </row>
    <row r="12" spans="2:65" x14ac:dyDescent="0.25">
      <c r="B12">
        <f t="shared" ca="1" si="4"/>
        <v>1</v>
      </c>
      <c r="C12" t="str">
        <f t="shared" ca="1" si="5"/>
        <v>men</v>
      </c>
      <c r="D12">
        <f t="shared" ca="1" si="6"/>
        <v>33</v>
      </c>
      <c r="E12">
        <f t="shared" ca="1" si="7"/>
        <v>3</v>
      </c>
      <c r="F12" t="str">
        <f t="shared" ca="1" si="0"/>
        <v>teaching</v>
      </c>
      <c r="G12">
        <f t="shared" ca="1" si="8"/>
        <v>1</v>
      </c>
      <c r="H12" t="str">
        <f t="shared" ca="1" si="1"/>
        <v>high school</v>
      </c>
      <c r="I12">
        <f t="shared" ca="1" si="9"/>
        <v>1</v>
      </c>
      <c r="J12">
        <f t="shared" ca="1" si="10"/>
        <v>2</v>
      </c>
      <c r="K12">
        <f t="shared" ca="1" si="11"/>
        <v>9863</v>
      </c>
      <c r="L12">
        <f t="shared" ca="1" si="12"/>
        <v>7</v>
      </c>
      <c r="M12" t="str">
        <f t="shared" ca="1" si="2"/>
        <v>kebbi</v>
      </c>
      <c r="N12">
        <f t="shared" ca="1" si="13"/>
        <v>29589</v>
      </c>
      <c r="P12">
        <f t="shared" ca="1" si="14"/>
        <v>10894.333401378568</v>
      </c>
      <c r="S12" s="12">
        <f ca="1">IF(Table1[[#This Row],[Gender]]="men",1,0)</f>
        <v>1</v>
      </c>
      <c r="T12" s="12">
        <f ca="1">IF(Table1[[#This Row],[Gender]]="women",1,0)</f>
        <v>0</v>
      </c>
      <c r="U12" s="12"/>
      <c r="V12" s="12"/>
      <c r="W12" s="12">
        <v>7</v>
      </c>
      <c r="X12" s="12" t="s">
        <v>23</v>
      </c>
      <c r="Y12" s="12"/>
      <c r="Z12" s="12"/>
      <c r="AA12" s="12"/>
      <c r="AB12" s="12"/>
      <c r="AC12" s="12"/>
      <c r="AD12" s="12">
        <f ca="1">IF(Table1[[#This Row],[field of work]]="teaching",1,0)</f>
        <v>1</v>
      </c>
      <c r="AE12" s="12">
        <f ca="1">IF(Table1[[#This Row],[field of work]]="health",1,0)</f>
        <v>0</v>
      </c>
      <c r="AF12" s="12">
        <f ca="1">IF(Table1[[#This Row],[field of work]]="agriculture",1,0)</f>
        <v>0</v>
      </c>
      <c r="AG12" s="12">
        <f ca="1">IF(Table1[[#This Row],[field of work]]="it",1,0)</f>
        <v>0</v>
      </c>
      <c r="AH12" s="12">
        <f ca="1">IF(Table1[[#This Row],[field of work]]="construction",1,0)</f>
        <v>0</v>
      </c>
      <c r="AI12" s="12">
        <f ca="1">IF(Table1[[#This Row],[field of work]]="general work",1,0)</f>
        <v>0</v>
      </c>
      <c r="AJ12" s="12"/>
      <c r="AK12" s="12"/>
      <c r="AL12" s="12"/>
      <c r="AM12" s="12"/>
      <c r="AN12" s="12"/>
      <c r="AO12" s="12"/>
      <c r="AP12" s="12"/>
      <c r="AQ12" s="16">
        <f ca="1">IF(Table1[[#This Row],[Area]]="oyo",Table1[[#This Row],[income]],0)</f>
        <v>0</v>
      </c>
      <c r="AR12" s="16">
        <f ca="1">IF(Table1[[#This Row],[Area]]="abia",Table1[[#This Row],[income]],0)</f>
        <v>0</v>
      </c>
      <c r="AS12" s="16">
        <f ca="1">IF(Table1[[#This Row],[Area]]="abuja",Table1[[#This Row],[income]],0)</f>
        <v>0</v>
      </c>
      <c r="AT12" s="16">
        <f ca="1">IF(Table1[[#This Row],[Area]]="lagos",Table1[[#This Row],[income]],0)</f>
        <v>0</v>
      </c>
      <c r="AU12" s="16">
        <f ca="1">IF(Table1[[#This Row],[Area]]="benin",Table1[[#This Row],[income]],0)</f>
        <v>0</v>
      </c>
      <c r="AV12" s="16">
        <f ca="1">IF(Table1[[#This Row],[Area]]="Niger",Table1[[#This Row],[income]],0)</f>
        <v>0</v>
      </c>
      <c r="AW12" s="16">
        <f ca="1">IF(Table1[[#This Row],[Area]]="kano",Table1[[#This Row],[income]],0)</f>
        <v>0</v>
      </c>
      <c r="AX12" s="16">
        <f ca="1">IF(Table1[[#This Row],[Area]]="kebbi",Table1[[#This Row],[income]],0)</f>
        <v>9863</v>
      </c>
      <c r="AY12" s="16">
        <f ca="1">IF(Table1[[#This Row],[Area]]="sokoto",Table1[[#This Row],[income]],0)</f>
        <v>0</v>
      </c>
      <c r="AZ12" s="16">
        <f ca="1">IF(Table1[[#This Row],[Area]]="zamfara",Table1[[#This Row],[income]],0)</f>
        <v>0</v>
      </c>
      <c r="BA12" s="16">
        <f ca="1">IF(Table1[[#This Row],[Area]]="osun",Table1[[#This Row],[income]],0)</f>
        <v>0</v>
      </c>
      <c r="BB12" s="16">
        <f ca="1">IF(Table1[[#This Row],[Area]]="abeokuta",Table1[[#This Row],[income]],0)</f>
        <v>0</v>
      </c>
      <c r="BC12" s="16">
        <f ca="1">IF(Table1[[#This Row],[Area]]="ibadan",Table1[[#This Row],[income]],0)</f>
        <v>0</v>
      </c>
      <c r="BD12" s="16">
        <f ca="1">IF(Table1[[#This Row],[Area]]="kaduna",Table1[[#This Row],[income]],0)</f>
        <v>0</v>
      </c>
      <c r="BF12" s="16">
        <f ca="1">IF(Table1[[#This Row],[field of work]]="teaching",Table1[[#This Row],[income]],0)</f>
        <v>9863</v>
      </c>
      <c r="BG12" s="16">
        <f ca="1">IF(Table1[[#This Row],[field of work]]="health",Table1[[#This Row],[income]],0)</f>
        <v>0</v>
      </c>
      <c r="BH12" s="16">
        <f ca="1">IF(Table1[[#This Row],[field of work]]="it",Table1[[#This Row],[income]],0)</f>
        <v>0</v>
      </c>
      <c r="BI12" s="16">
        <f ca="1">IF(Table1[[#This Row],[field of work]]="construction",Table1[[#This Row],[income]],0)</f>
        <v>0</v>
      </c>
      <c r="BJ12" s="16">
        <f ca="1">IF(Table1[[#This Row],[field of work]]="agriculture",Table1[[#This Row],[income]],0)</f>
        <v>0</v>
      </c>
      <c r="BK12" s="16">
        <f ca="1">IF(Table1[[#This Row],[field of work]]="general work",Table1[[#This Row],[income]],0)</f>
        <v>0</v>
      </c>
    </row>
    <row r="13" spans="2:65" x14ac:dyDescent="0.25">
      <c r="B13">
        <f t="shared" ca="1" si="4"/>
        <v>2</v>
      </c>
      <c r="C13" t="str">
        <f t="shared" ca="1" si="5"/>
        <v>women</v>
      </c>
      <c r="D13">
        <f t="shared" ca="1" si="6"/>
        <v>38</v>
      </c>
      <c r="E13">
        <f t="shared" ca="1" si="7"/>
        <v>1</v>
      </c>
      <c r="F13" t="str">
        <f t="shared" ca="1" si="0"/>
        <v>health</v>
      </c>
      <c r="G13">
        <f t="shared" ca="1" si="8"/>
        <v>4</v>
      </c>
      <c r="H13" t="str">
        <f t="shared" ca="1" si="1"/>
        <v>technical</v>
      </c>
      <c r="I13">
        <f t="shared" ca="1" si="9"/>
        <v>0</v>
      </c>
      <c r="J13">
        <f t="shared" ca="1" si="10"/>
        <v>2</v>
      </c>
      <c r="K13">
        <f t="shared" ca="1" si="11"/>
        <v>6909</v>
      </c>
      <c r="L13">
        <f t="shared" ca="1" si="12"/>
        <v>14</v>
      </c>
      <c r="M13" t="str">
        <f t="shared" ca="1" si="2"/>
        <v>abeokuta</v>
      </c>
      <c r="N13">
        <f t="shared" ca="1" si="13"/>
        <v>20727</v>
      </c>
      <c r="P13">
        <f t="shared" ca="1" si="14"/>
        <v>2467.6236471698535</v>
      </c>
      <c r="S13" s="12">
        <f ca="1">IF(Table1[[#This Row],[Gender]]="men",1,0)</f>
        <v>0</v>
      </c>
      <c r="T13" s="12">
        <f ca="1">IF(Table1[[#This Row],[Gender]]="women",1,0)</f>
        <v>1</v>
      </c>
      <c r="U13" s="12"/>
      <c r="V13" s="12"/>
      <c r="W13" s="12">
        <v>8</v>
      </c>
      <c r="X13" s="12" t="s">
        <v>24</v>
      </c>
      <c r="Y13" s="12"/>
      <c r="Z13" s="12"/>
      <c r="AA13" s="12"/>
      <c r="AB13" s="12"/>
      <c r="AC13" s="12"/>
      <c r="AD13" s="12">
        <f ca="1">IF(Table1[[#This Row],[field of work]]="teaching",1,0)</f>
        <v>0</v>
      </c>
      <c r="AE13" s="12">
        <f ca="1">IF(Table1[[#This Row],[field of work]]="health",1,0)</f>
        <v>1</v>
      </c>
      <c r="AF13" s="12">
        <f ca="1">IF(Table1[[#This Row],[field of work]]="agriculture",1,0)</f>
        <v>0</v>
      </c>
      <c r="AG13" s="12">
        <f ca="1">IF(Table1[[#This Row],[field of work]]="it",1,0)</f>
        <v>0</v>
      </c>
      <c r="AH13" s="12">
        <f ca="1">IF(Table1[[#This Row],[field of work]]="construction",1,0)</f>
        <v>0</v>
      </c>
      <c r="AI13" s="12">
        <f ca="1">IF(Table1[[#This Row],[field of work]]="general work",1,0)</f>
        <v>0</v>
      </c>
      <c r="AJ13" s="12"/>
      <c r="AK13" s="12"/>
      <c r="AL13" s="12"/>
      <c r="AM13" s="12"/>
      <c r="AN13" s="12"/>
      <c r="AO13" s="12"/>
      <c r="AP13" s="12"/>
      <c r="AQ13" s="16">
        <f ca="1">IF(Table1[[#This Row],[Area]]="oyo",Table1[[#This Row],[income]],0)</f>
        <v>0</v>
      </c>
      <c r="AR13" s="16">
        <f ca="1">IF(Table1[[#This Row],[Area]]="abia",Table1[[#This Row],[income]],0)</f>
        <v>0</v>
      </c>
      <c r="AS13" s="16">
        <f ca="1">IF(Table1[[#This Row],[Area]]="abuja",Table1[[#This Row],[income]],0)</f>
        <v>0</v>
      </c>
      <c r="AT13" s="16">
        <f ca="1">IF(Table1[[#This Row],[Area]]="lagos",Table1[[#This Row],[income]],0)</f>
        <v>0</v>
      </c>
      <c r="AU13" s="16">
        <f ca="1">IF(Table1[[#This Row],[Area]]="benin",Table1[[#This Row],[income]],0)</f>
        <v>0</v>
      </c>
      <c r="AV13" s="16">
        <f ca="1">IF(Table1[[#This Row],[Area]]="Niger",Table1[[#This Row],[income]],0)</f>
        <v>0</v>
      </c>
      <c r="AW13" s="16">
        <f ca="1">IF(Table1[[#This Row],[Area]]="kano",Table1[[#This Row],[income]],0)</f>
        <v>0</v>
      </c>
      <c r="AX13" s="16">
        <f ca="1">IF(Table1[[#This Row],[Area]]="kebbi",Table1[[#This Row],[income]],0)</f>
        <v>0</v>
      </c>
      <c r="AY13" s="16">
        <f ca="1">IF(Table1[[#This Row],[Area]]="sokoto",Table1[[#This Row],[income]],0)</f>
        <v>0</v>
      </c>
      <c r="AZ13" s="16">
        <f ca="1">IF(Table1[[#This Row],[Area]]="zamfara",Table1[[#This Row],[income]],0)</f>
        <v>0</v>
      </c>
      <c r="BA13" s="16">
        <f ca="1">IF(Table1[[#This Row],[Area]]="osun",Table1[[#This Row],[income]],0)</f>
        <v>0</v>
      </c>
      <c r="BB13" s="16">
        <f ca="1">IF(Table1[[#This Row],[Area]]="abeokuta",Table1[[#This Row],[income]],0)</f>
        <v>6909</v>
      </c>
      <c r="BC13" s="16">
        <f ca="1">IF(Table1[[#This Row],[Area]]="ibadan",Table1[[#This Row],[income]],0)</f>
        <v>0</v>
      </c>
      <c r="BD13" s="16">
        <f ca="1">IF(Table1[[#This Row],[Area]]="kaduna",Table1[[#This Row],[income]],0)</f>
        <v>0</v>
      </c>
      <c r="BF13" s="16">
        <f ca="1">IF(Table1[[#This Row],[field of work]]="teaching",Table1[[#This Row],[income]],0)</f>
        <v>0</v>
      </c>
      <c r="BG13" s="16">
        <f ca="1">IF(Table1[[#This Row],[field of work]]="health",Table1[[#This Row],[income]],0)</f>
        <v>6909</v>
      </c>
      <c r="BH13" s="16">
        <f ca="1">IF(Table1[[#This Row],[field of work]]="it",Table1[[#This Row],[income]],0)</f>
        <v>0</v>
      </c>
      <c r="BI13" s="16">
        <f ca="1">IF(Table1[[#This Row],[field of work]]="construction",Table1[[#This Row],[income]],0)</f>
        <v>0</v>
      </c>
      <c r="BJ13" s="16">
        <f ca="1">IF(Table1[[#This Row],[field of work]]="agriculture",Table1[[#This Row],[income]],0)</f>
        <v>0</v>
      </c>
      <c r="BK13" s="16">
        <f ca="1">IF(Table1[[#This Row],[field of work]]="general work",Table1[[#This Row],[income]],0)</f>
        <v>0</v>
      </c>
    </row>
    <row r="14" spans="2:65" x14ac:dyDescent="0.25">
      <c r="B14">
        <f t="shared" ca="1" si="4"/>
        <v>2</v>
      </c>
      <c r="C14" t="str">
        <f t="shared" ca="1" si="5"/>
        <v>women</v>
      </c>
      <c r="D14">
        <f t="shared" ca="1" si="6"/>
        <v>40</v>
      </c>
      <c r="E14">
        <f t="shared" ca="1" si="7"/>
        <v>6</v>
      </c>
      <c r="F14" t="str">
        <f t="shared" ca="1" si="0"/>
        <v>agriculture</v>
      </c>
      <c r="G14">
        <f t="shared" ca="1" si="8"/>
        <v>4</v>
      </c>
      <c r="H14" t="str">
        <f t="shared" ca="1" si="1"/>
        <v>technical</v>
      </c>
      <c r="I14">
        <f t="shared" ca="1" si="9"/>
        <v>4</v>
      </c>
      <c r="J14">
        <f t="shared" ca="1" si="10"/>
        <v>2</v>
      </c>
      <c r="K14">
        <f t="shared" ca="1" si="11"/>
        <v>9973</v>
      </c>
      <c r="L14">
        <f t="shared" ca="1" si="12"/>
        <v>14</v>
      </c>
      <c r="M14" t="str">
        <f t="shared" ca="1" si="2"/>
        <v>abeokuta</v>
      </c>
      <c r="N14">
        <f t="shared" ca="1" si="13"/>
        <v>49865</v>
      </c>
      <c r="P14">
        <f t="shared" ca="1" si="14"/>
        <v>37006.9011314655</v>
      </c>
      <c r="S14" s="12">
        <f ca="1">IF(Table1[[#This Row],[Gender]]="men",1,0)</f>
        <v>0</v>
      </c>
      <c r="T14" s="12">
        <f ca="1">IF(Table1[[#This Row],[Gender]]="women",1,0)</f>
        <v>1</v>
      </c>
      <c r="U14" s="12"/>
      <c r="V14" s="12"/>
      <c r="W14" s="12">
        <v>9</v>
      </c>
      <c r="X14" s="12" t="s">
        <v>25</v>
      </c>
      <c r="Y14" s="12"/>
      <c r="Z14" s="12"/>
      <c r="AA14" s="12"/>
      <c r="AB14" s="12"/>
      <c r="AC14" s="12"/>
      <c r="AD14" s="12">
        <f ca="1">IF(Table1[[#This Row],[field of work]]="teaching",1,0)</f>
        <v>0</v>
      </c>
      <c r="AE14" s="12">
        <f ca="1">IF(Table1[[#This Row],[field of work]]="health",1,0)</f>
        <v>0</v>
      </c>
      <c r="AF14" s="12">
        <f ca="1">IF(Table1[[#This Row],[field of work]]="agriculture",1,0)</f>
        <v>1</v>
      </c>
      <c r="AG14" s="12">
        <f ca="1">IF(Table1[[#This Row],[field of work]]="it",1,0)</f>
        <v>0</v>
      </c>
      <c r="AH14" s="12">
        <f ca="1">IF(Table1[[#This Row],[field of work]]="construction",1,0)</f>
        <v>0</v>
      </c>
      <c r="AI14" s="12">
        <f ca="1">IF(Table1[[#This Row],[field of work]]="general work",1,0)</f>
        <v>0</v>
      </c>
      <c r="AJ14" s="12"/>
      <c r="AK14" s="12"/>
      <c r="AL14" s="12"/>
      <c r="AM14" s="12"/>
      <c r="AN14" s="12"/>
      <c r="AO14" s="12"/>
      <c r="AP14" s="12"/>
      <c r="AQ14" s="16">
        <f ca="1">IF(Table1[[#This Row],[Area]]="oyo",Table1[[#This Row],[income]],0)</f>
        <v>0</v>
      </c>
      <c r="AR14" s="16">
        <f ca="1">IF(Table1[[#This Row],[Area]]="abia",Table1[[#This Row],[income]],0)</f>
        <v>0</v>
      </c>
      <c r="AS14" s="16">
        <f ca="1">IF(Table1[[#This Row],[Area]]="abuja",Table1[[#This Row],[income]],0)</f>
        <v>0</v>
      </c>
      <c r="AT14" s="16">
        <f ca="1">IF(Table1[[#This Row],[Area]]="lagos",Table1[[#This Row],[income]],0)</f>
        <v>0</v>
      </c>
      <c r="AU14" s="16">
        <f ca="1">IF(Table1[[#This Row],[Area]]="benin",Table1[[#This Row],[income]],0)</f>
        <v>0</v>
      </c>
      <c r="AV14" s="16">
        <f ca="1">IF(Table1[[#This Row],[Area]]="Niger",Table1[[#This Row],[income]],0)</f>
        <v>0</v>
      </c>
      <c r="AW14" s="16">
        <f ca="1">IF(Table1[[#This Row],[Area]]="kano",Table1[[#This Row],[income]],0)</f>
        <v>0</v>
      </c>
      <c r="AX14" s="16">
        <f ca="1">IF(Table1[[#This Row],[Area]]="kebbi",Table1[[#This Row],[income]],0)</f>
        <v>0</v>
      </c>
      <c r="AY14" s="16">
        <f ca="1">IF(Table1[[#This Row],[Area]]="sokoto",Table1[[#This Row],[income]],0)</f>
        <v>0</v>
      </c>
      <c r="AZ14" s="16">
        <f ca="1">IF(Table1[[#This Row],[Area]]="zamfara",Table1[[#This Row],[income]],0)</f>
        <v>0</v>
      </c>
      <c r="BA14" s="16">
        <f ca="1">IF(Table1[[#This Row],[Area]]="osun",Table1[[#This Row],[income]],0)</f>
        <v>0</v>
      </c>
      <c r="BB14" s="16">
        <f ca="1">IF(Table1[[#This Row],[Area]]="abeokuta",Table1[[#This Row],[income]],0)</f>
        <v>9973</v>
      </c>
      <c r="BC14" s="16">
        <f ca="1">IF(Table1[[#This Row],[Area]]="ibadan",Table1[[#This Row],[income]],0)</f>
        <v>0</v>
      </c>
      <c r="BD14" s="16">
        <f ca="1">IF(Table1[[#This Row],[Area]]="kaduna",Table1[[#This Row],[income]],0)</f>
        <v>0</v>
      </c>
      <c r="BF14" s="16">
        <f ca="1">IF(Table1[[#This Row],[field of work]]="teaching",Table1[[#This Row],[income]],0)</f>
        <v>0</v>
      </c>
      <c r="BG14" s="16">
        <f ca="1">IF(Table1[[#This Row],[field of work]]="health",Table1[[#This Row],[income]],0)</f>
        <v>0</v>
      </c>
      <c r="BH14" s="16">
        <f ca="1">IF(Table1[[#This Row],[field of work]]="it",Table1[[#This Row],[income]],0)</f>
        <v>0</v>
      </c>
      <c r="BI14" s="16">
        <f ca="1">IF(Table1[[#This Row],[field of work]]="construction",Table1[[#This Row],[income]],0)</f>
        <v>0</v>
      </c>
      <c r="BJ14" s="16">
        <f ca="1">IF(Table1[[#This Row],[field of work]]="agriculture",Table1[[#This Row],[income]],0)</f>
        <v>9973</v>
      </c>
      <c r="BK14" s="16">
        <f ca="1">IF(Table1[[#This Row],[field of work]]="general work",Table1[[#This Row],[income]],0)</f>
        <v>0</v>
      </c>
    </row>
    <row r="15" spans="2:65" x14ac:dyDescent="0.25">
      <c r="B15">
        <f t="shared" ca="1" si="4"/>
        <v>2</v>
      </c>
      <c r="C15" t="str">
        <f t="shared" ca="1" si="5"/>
        <v>women</v>
      </c>
      <c r="D15">
        <f t="shared" ca="1" si="6"/>
        <v>43</v>
      </c>
      <c r="E15">
        <f t="shared" ca="1" si="7"/>
        <v>2</v>
      </c>
      <c r="F15" t="str">
        <f t="shared" ca="1" si="0"/>
        <v>construction</v>
      </c>
      <c r="G15">
        <f t="shared" ca="1" si="8"/>
        <v>6</v>
      </c>
      <c r="H15" t="str">
        <f t="shared" ca="1" si="1"/>
        <v>others</v>
      </c>
      <c r="I15">
        <f t="shared" ca="1" si="9"/>
        <v>1</v>
      </c>
      <c r="J15">
        <f t="shared" ca="1" si="10"/>
        <v>2</v>
      </c>
      <c r="K15">
        <f t="shared" ca="1" si="11"/>
        <v>5077</v>
      </c>
      <c r="L15">
        <f t="shared" ca="1" si="12"/>
        <v>11</v>
      </c>
      <c r="M15" t="str">
        <f t="shared" ca="1" si="2"/>
        <v>zamfara</v>
      </c>
      <c r="N15">
        <f t="shared" ca="1" si="13"/>
        <v>30462</v>
      </c>
      <c r="P15">
        <f t="shared" ca="1" si="14"/>
        <v>24222.967945320746</v>
      </c>
      <c r="S15" s="12">
        <f ca="1">IF(Table1[[#This Row],[Gender]]="men",1,0)</f>
        <v>0</v>
      </c>
      <c r="T15" s="12">
        <f ca="1">IF(Table1[[#This Row],[Gender]]="women",1,0)</f>
        <v>1</v>
      </c>
      <c r="U15" s="12"/>
      <c r="V15" s="12"/>
      <c r="W15" s="12">
        <v>10</v>
      </c>
      <c r="X15" s="12" t="s">
        <v>26</v>
      </c>
      <c r="Y15" s="12"/>
      <c r="Z15" s="12"/>
      <c r="AA15" s="12"/>
      <c r="AB15" s="12"/>
      <c r="AC15" s="12"/>
      <c r="AD15" s="12">
        <f ca="1">IF(Table1[[#This Row],[field of work]]="teaching",1,0)</f>
        <v>0</v>
      </c>
      <c r="AE15" s="12">
        <f ca="1">IF(Table1[[#This Row],[field of work]]="health",1,0)</f>
        <v>0</v>
      </c>
      <c r="AF15" s="12">
        <f ca="1">IF(Table1[[#This Row],[field of work]]="agriculture",1,0)</f>
        <v>0</v>
      </c>
      <c r="AG15" s="12">
        <f ca="1">IF(Table1[[#This Row],[field of work]]="it",1,0)</f>
        <v>0</v>
      </c>
      <c r="AH15" s="12">
        <f ca="1">IF(Table1[[#This Row],[field of work]]="construction",1,0)</f>
        <v>1</v>
      </c>
      <c r="AI15" s="12">
        <f ca="1">IF(Table1[[#This Row],[field of work]]="general work",1,0)</f>
        <v>0</v>
      </c>
      <c r="AJ15" s="12"/>
      <c r="AK15" s="12"/>
      <c r="AL15" s="12"/>
      <c r="AM15" s="12"/>
      <c r="AN15" s="12"/>
      <c r="AO15" s="12"/>
      <c r="AP15" s="12"/>
      <c r="AQ15" s="16">
        <f ca="1">IF(Table1[[#This Row],[Area]]="oyo",Table1[[#This Row],[income]],0)</f>
        <v>0</v>
      </c>
      <c r="AR15" s="16">
        <f ca="1">IF(Table1[[#This Row],[Area]]="abia",Table1[[#This Row],[income]],0)</f>
        <v>0</v>
      </c>
      <c r="AS15" s="16">
        <f ca="1">IF(Table1[[#This Row],[Area]]="abuja",Table1[[#This Row],[income]],0)</f>
        <v>0</v>
      </c>
      <c r="AT15" s="16">
        <f ca="1">IF(Table1[[#This Row],[Area]]="lagos",Table1[[#This Row],[income]],0)</f>
        <v>0</v>
      </c>
      <c r="AU15" s="16">
        <f ca="1">IF(Table1[[#This Row],[Area]]="benin",Table1[[#This Row],[income]],0)</f>
        <v>0</v>
      </c>
      <c r="AV15" s="16">
        <f ca="1">IF(Table1[[#This Row],[Area]]="Niger",Table1[[#This Row],[income]],0)</f>
        <v>0</v>
      </c>
      <c r="AW15" s="16">
        <f ca="1">IF(Table1[[#This Row],[Area]]="kano",Table1[[#This Row],[income]],0)</f>
        <v>0</v>
      </c>
      <c r="AX15" s="16">
        <f ca="1">IF(Table1[[#This Row],[Area]]="kebbi",Table1[[#This Row],[income]],0)</f>
        <v>0</v>
      </c>
      <c r="AY15" s="16">
        <f ca="1">IF(Table1[[#This Row],[Area]]="sokoto",Table1[[#This Row],[income]],0)</f>
        <v>0</v>
      </c>
      <c r="AZ15" s="16">
        <f ca="1">IF(Table1[[#This Row],[Area]]="zamfara",Table1[[#This Row],[income]],0)</f>
        <v>5077</v>
      </c>
      <c r="BA15" s="16">
        <f ca="1">IF(Table1[[#This Row],[Area]]="osun",Table1[[#This Row],[income]],0)</f>
        <v>0</v>
      </c>
      <c r="BB15" s="16">
        <f ca="1">IF(Table1[[#This Row],[Area]]="abeokuta",Table1[[#This Row],[income]],0)</f>
        <v>0</v>
      </c>
      <c r="BC15" s="16">
        <f ca="1">IF(Table1[[#This Row],[Area]]="ibadan",Table1[[#This Row],[income]],0)</f>
        <v>0</v>
      </c>
      <c r="BD15" s="16">
        <f ca="1">IF(Table1[[#This Row],[Area]]="kaduna",Table1[[#This Row],[income]],0)</f>
        <v>0</v>
      </c>
      <c r="BF15" s="16">
        <f ca="1">IF(Table1[[#This Row],[field of work]]="teaching",Table1[[#This Row],[income]],0)</f>
        <v>0</v>
      </c>
      <c r="BG15" s="16">
        <f ca="1">IF(Table1[[#This Row],[field of work]]="health",Table1[[#This Row],[income]],0)</f>
        <v>0</v>
      </c>
      <c r="BH15" s="16">
        <f ca="1">IF(Table1[[#This Row],[field of work]]="it",Table1[[#This Row],[income]],0)</f>
        <v>0</v>
      </c>
      <c r="BI15" s="16">
        <f ca="1">IF(Table1[[#This Row],[field of work]]="construction",Table1[[#This Row],[income]],0)</f>
        <v>5077</v>
      </c>
      <c r="BJ15" s="16">
        <f ca="1">IF(Table1[[#This Row],[field of work]]="agriculture",Table1[[#This Row],[income]],0)</f>
        <v>0</v>
      </c>
      <c r="BK15" s="16">
        <f ca="1">IF(Table1[[#This Row],[field of work]]="general work",Table1[[#This Row],[income]],0)</f>
        <v>0</v>
      </c>
    </row>
    <row r="16" spans="2:65" x14ac:dyDescent="0.25">
      <c r="B16">
        <f t="shared" ca="1" si="4"/>
        <v>2</v>
      </c>
      <c r="C16" t="str">
        <f t="shared" ca="1" si="5"/>
        <v>women</v>
      </c>
      <c r="D16">
        <f t="shared" ca="1" si="6"/>
        <v>26</v>
      </c>
      <c r="E16">
        <f t="shared" ca="1" si="7"/>
        <v>6</v>
      </c>
      <c r="F16" t="str">
        <f t="shared" ca="1" si="0"/>
        <v>agriculture</v>
      </c>
      <c r="G16">
        <f t="shared" ca="1" si="8"/>
        <v>4</v>
      </c>
      <c r="H16" t="str">
        <f t="shared" ca="1" si="1"/>
        <v>technical</v>
      </c>
      <c r="I16">
        <f t="shared" ca="1" si="9"/>
        <v>1</v>
      </c>
      <c r="J16">
        <f t="shared" ca="1" si="10"/>
        <v>1</v>
      </c>
      <c r="K16">
        <f t="shared" ca="1" si="11"/>
        <v>7699</v>
      </c>
      <c r="L16">
        <f t="shared" ca="1" si="12"/>
        <v>13</v>
      </c>
      <c r="M16" t="str">
        <f t="shared" ca="1" si="2"/>
        <v>benin</v>
      </c>
      <c r="N16">
        <f t="shared" ca="1" si="13"/>
        <v>46194</v>
      </c>
      <c r="P16">
        <f t="shared" ca="1" si="14"/>
        <v>6612.8405700213034</v>
      </c>
      <c r="S16" s="12">
        <f ca="1">IF(Table1[[#This Row],[Gender]]="men",1,0)</f>
        <v>0</v>
      </c>
      <c r="T16" s="12">
        <f ca="1">IF(Table1[[#This Row],[Gender]]="women",1,0)</f>
        <v>1</v>
      </c>
      <c r="U16" s="12"/>
      <c r="V16" s="12"/>
      <c r="W16" s="12">
        <v>11</v>
      </c>
      <c r="X16" s="12" t="s">
        <v>27</v>
      </c>
      <c r="Y16" s="12"/>
      <c r="Z16" s="12"/>
      <c r="AA16" s="12"/>
      <c r="AB16" s="12"/>
      <c r="AC16" s="12"/>
      <c r="AD16" s="12">
        <f ca="1">IF(Table1[[#This Row],[field of work]]="teaching",1,0)</f>
        <v>0</v>
      </c>
      <c r="AE16" s="12">
        <f ca="1">IF(Table1[[#This Row],[field of work]]="health",1,0)</f>
        <v>0</v>
      </c>
      <c r="AF16" s="12">
        <f ca="1">IF(Table1[[#This Row],[field of work]]="agriculture",1,0)</f>
        <v>1</v>
      </c>
      <c r="AG16" s="12">
        <f ca="1">IF(Table1[[#This Row],[field of work]]="it",1,0)</f>
        <v>0</v>
      </c>
      <c r="AH16" s="12">
        <f ca="1">IF(Table1[[#This Row],[field of work]]="construction",1,0)</f>
        <v>0</v>
      </c>
      <c r="AI16" s="12">
        <f ca="1">IF(Table1[[#This Row],[field of work]]="general work",1,0)</f>
        <v>0</v>
      </c>
      <c r="AJ16" s="12"/>
      <c r="AK16" s="12"/>
      <c r="AL16" s="12"/>
      <c r="AM16" s="12"/>
      <c r="AN16" s="12"/>
      <c r="AO16" s="12"/>
      <c r="AP16" s="12"/>
      <c r="AQ16" s="16">
        <f ca="1">IF(Table1[[#This Row],[Area]]="oyo",Table1[[#This Row],[income]],0)</f>
        <v>0</v>
      </c>
      <c r="AR16" s="16">
        <f ca="1">IF(Table1[[#This Row],[Area]]="abia",Table1[[#This Row],[income]],0)</f>
        <v>0</v>
      </c>
      <c r="AS16" s="16">
        <f ca="1">IF(Table1[[#This Row],[Area]]="abuja",Table1[[#This Row],[income]],0)</f>
        <v>0</v>
      </c>
      <c r="AT16" s="16">
        <f ca="1">IF(Table1[[#This Row],[Area]]="lagos",Table1[[#This Row],[income]],0)</f>
        <v>0</v>
      </c>
      <c r="AU16" s="16">
        <f ca="1">IF(Table1[[#This Row],[Area]]="benin",Table1[[#This Row],[income]],0)</f>
        <v>7699</v>
      </c>
      <c r="AV16" s="16">
        <f ca="1">IF(Table1[[#This Row],[Area]]="Niger",Table1[[#This Row],[income]],0)</f>
        <v>0</v>
      </c>
      <c r="AW16" s="16">
        <f ca="1">IF(Table1[[#This Row],[Area]]="kano",Table1[[#This Row],[income]],0)</f>
        <v>0</v>
      </c>
      <c r="AX16" s="16">
        <f ca="1">IF(Table1[[#This Row],[Area]]="kebbi",Table1[[#This Row],[income]],0)</f>
        <v>0</v>
      </c>
      <c r="AY16" s="16">
        <f ca="1">IF(Table1[[#This Row],[Area]]="sokoto",Table1[[#This Row],[income]],0)</f>
        <v>0</v>
      </c>
      <c r="AZ16" s="16">
        <f ca="1">IF(Table1[[#This Row],[Area]]="zamfara",Table1[[#This Row],[income]],0)</f>
        <v>0</v>
      </c>
      <c r="BA16" s="16">
        <f ca="1">IF(Table1[[#This Row],[Area]]="osun",Table1[[#This Row],[income]],0)</f>
        <v>0</v>
      </c>
      <c r="BB16" s="16">
        <f ca="1">IF(Table1[[#This Row],[Area]]="abeokuta",Table1[[#This Row],[income]],0)</f>
        <v>0</v>
      </c>
      <c r="BC16" s="16">
        <f ca="1">IF(Table1[[#This Row],[Area]]="ibadan",Table1[[#This Row],[income]],0)</f>
        <v>0</v>
      </c>
      <c r="BD16" s="16">
        <f ca="1">IF(Table1[[#This Row],[Area]]="kaduna",Table1[[#This Row],[income]],0)</f>
        <v>0</v>
      </c>
      <c r="BF16" s="16">
        <f ca="1">IF(Table1[[#This Row],[field of work]]="teaching",Table1[[#This Row],[income]],0)</f>
        <v>0</v>
      </c>
      <c r="BG16" s="16">
        <f ca="1">IF(Table1[[#This Row],[field of work]]="health",Table1[[#This Row],[income]],0)</f>
        <v>0</v>
      </c>
      <c r="BH16" s="16">
        <f ca="1">IF(Table1[[#This Row],[field of work]]="it",Table1[[#This Row],[income]],0)</f>
        <v>0</v>
      </c>
      <c r="BI16" s="16">
        <f ca="1">IF(Table1[[#This Row],[field of work]]="construction",Table1[[#This Row],[income]],0)</f>
        <v>0</v>
      </c>
      <c r="BJ16" s="16">
        <f ca="1">IF(Table1[[#This Row],[field of work]]="agriculture",Table1[[#This Row],[income]],0)</f>
        <v>7699</v>
      </c>
      <c r="BK16" s="16">
        <f ca="1">IF(Table1[[#This Row],[field of work]]="general work",Table1[[#This Row],[income]],0)</f>
        <v>0</v>
      </c>
    </row>
    <row r="17" spans="2:63" x14ac:dyDescent="0.25">
      <c r="B17">
        <f t="shared" ca="1" si="4"/>
        <v>2</v>
      </c>
      <c r="C17" t="str">
        <f t="shared" ca="1" si="5"/>
        <v>women</v>
      </c>
      <c r="D17">
        <f t="shared" ca="1" si="6"/>
        <v>37</v>
      </c>
      <c r="E17">
        <f t="shared" ca="1" si="7"/>
        <v>1</v>
      </c>
      <c r="F17" t="str">
        <f t="shared" ca="1" si="0"/>
        <v>health</v>
      </c>
      <c r="G17">
        <f t="shared" ca="1" si="8"/>
        <v>3</v>
      </c>
      <c r="H17" t="str">
        <f t="shared" ca="1" si="1"/>
        <v>university</v>
      </c>
      <c r="I17">
        <f t="shared" ca="1" si="9"/>
        <v>4</v>
      </c>
      <c r="J17">
        <f t="shared" ca="1" si="10"/>
        <v>1</v>
      </c>
      <c r="K17">
        <f t="shared" ca="1" si="11"/>
        <v>8316</v>
      </c>
      <c r="L17">
        <f t="shared" ca="1" si="12"/>
        <v>4</v>
      </c>
      <c r="M17" t="str">
        <f t="shared" ca="1" si="2"/>
        <v>lagos</v>
      </c>
      <c r="N17">
        <f t="shared" ca="1" si="13"/>
        <v>24948</v>
      </c>
      <c r="P17">
        <f t="shared" ca="1" si="14"/>
        <v>6986.9248427394386</v>
      </c>
      <c r="S17" s="12">
        <f ca="1">IF(Table1[[#This Row],[Gender]]="men",1,0)</f>
        <v>0</v>
      </c>
      <c r="T17" s="12">
        <f ca="1">IF(Table1[[#This Row],[Gender]]="women",1,0)</f>
        <v>1</v>
      </c>
      <c r="U17" s="12"/>
      <c r="V17" s="12"/>
      <c r="W17" s="12">
        <v>12</v>
      </c>
      <c r="X17" s="12" t="s">
        <v>28</v>
      </c>
      <c r="Y17" s="12"/>
      <c r="Z17" s="12"/>
      <c r="AA17" s="12"/>
      <c r="AB17" s="12"/>
      <c r="AC17" s="12"/>
      <c r="AD17" s="12">
        <f ca="1">IF(Table1[[#This Row],[field of work]]="teaching",1,0)</f>
        <v>0</v>
      </c>
      <c r="AE17" s="12">
        <f ca="1">IF(Table1[[#This Row],[field of work]]="health",1,0)</f>
        <v>1</v>
      </c>
      <c r="AF17" s="12">
        <f ca="1">IF(Table1[[#This Row],[field of work]]="agriculture",1,0)</f>
        <v>0</v>
      </c>
      <c r="AG17" s="12">
        <f ca="1">IF(Table1[[#This Row],[field of work]]="it",1,0)</f>
        <v>0</v>
      </c>
      <c r="AH17" s="12">
        <f ca="1">IF(Table1[[#This Row],[field of work]]="construction",1,0)</f>
        <v>0</v>
      </c>
      <c r="AI17" s="12">
        <f ca="1">IF(Table1[[#This Row],[field of work]]="general work",1,0)</f>
        <v>0</v>
      </c>
      <c r="AJ17" s="12"/>
      <c r="AK17" s="12"/>
      <c r="AL17" s="12"/>
      <c r="AM17" s="12"/>
      <c r="AN17" s="12"/>
      <c r="AO17" s="12"/>
      <c r="AP17" s="12"/>
      <c r="AQ17" s="16">
        <f ca="1">IF(Table1[[#This Row],[Area]]="oyo",Table1[[#This Row],[income]],0)</f>
        <v>0</v>
      </c>
      <c r="AR17" s="16">
        <f ca="1">IF(Table1[[#This Row],[Area]]="abia",Table1[[#This Row],[income]],0)</f>
        <v>0</v>
      </c>
      <c r="AS17" s="16">
        <f ca="1">IF(Table1[[#This Row],[Area]]="abuja",Table1[[#This Row],[income]],0)</f>
        <v>0</v>
      </c>
      <c r="AT17" s="16">
        <f ca="1">IF(Table1[[#This Row],[Area]]="lagos",Table1[[#This Row],[income]],0)</f>
        <v>8316</v>
      </c>
      <c r="AU17" s="16">
        <f ca="1">IF(Table1[[#This Row],[Area]]="benin",Table1[[#This Row],[income]],0)</f>
        <v>0</v>
      </c>
      <c r="AV17" s="16">
        <f ca="1">IF(Table1[[#This Row],[Area]]="Niger",Table1[[#This Row],[income]],0)</f>
        <v>0</v>
      </c>
      <c r="AW17" s="16">
        <f ca="1">IF(Table1[[#This Row],[Area]]="kano",Table1[[#This Row],[income]],0)</f>
        <v>0</v>
      </c>
      <c r="AX17" s="16">
        <f ca="1">IF(Table1[[#This Row],[Area]]="kebbi",Table1[[#This Row],[income]],0)</f>
        <v>0</v>
      </c>
      <c r="AY17" s="16">
        <f ca="1">IF(Table1[[#This Row],[Area]]="sokoto",Table1[[#This Row],[income]],0)</f>
        <v>0</v>
      </c>
      <c r="AZ17" s="16">
        <f ca="1">IF(Table1[[#This Row],[Area]]="zamfara",Table1[[#This Row],[income]],0)</f>
        <v>0</v>
      </c>
      <c r="BA17" s="16">
        <f ca="1">IF(Table1[[#This Row],[Area]]="osun",Table1[[#This Row],[income]],0)</f>
        <v>0</v>
      </c>
      <c r="BB17" s="16">
        <f ca="1">IF(Table1[[#This Row],[Area]]="abeokuta",Table1[[#This Row],[income]],0)</f>
        <v>0</v>
      </c>
      <c r="BC17" s="16">
        <f ca="1">IF(Table1[[#This Row],[Area]]="ibadan",Table1[[#This Row],[income]],0)</f>
        <v>0</v>
      </c>
      <c r="BD17" s="16">
        <f ca="1">IF(Table1[[#This Row],[Area]]="kaduna",Table1[[#This Row],[income]],0)</f>
        <v>0</v>
      </c>
      <c r="BF17" s="16">
        <f ca="1">IF(Table1[[#This Row],[field of work]]="teaching",Table1[[#This Row],[income]],0)</f>
        <v>0</v>
      </c>
      <c r="BG17" s="16">
        <f ca="1">IF(Table1[[#This Row],[field of work]]="health",Table1[[#This Row],[income]],0)</f>
        <v>8316</v>
      </c>
      <c r="BH17" s="16">
        <f ca="1">IF(Table1[[#This Row],[field of work]]="it",Table1[[#This Row],[income]],0)</f>
        <v>0</v>
      </c>
      <c r="BI17" s="16">
        <f ca="1">IF(Table1[[#This Row],[field of work]]="construction",Table1[[#This Row],[income]],0)</f>
        <v>0</v>
      </c>
      <c r="BJ17" s="16">
        <f ca="1">IF(Table1[[#This Row],[field of work]]="agriculture",Table1[[#This Row],[income]],0)</f>
        <v>0</v>
      </c>
      <c r="BK17" s="16">
        <f ca="1">IF(Table1[[#This Row],[field of work]]="general work",Table1[[#This Row],[income]],0)</f>
        <v>0</v>
      </c>
    </row>
    <row r="18" spans="2:63" x14ac:dyDescent="0.25">
      <c r="B18">
        <f t="shared" ca="1" si="4"/>
        <v>1</v>
      </c>
      <c r="C18" t="str">
        <f t="shared" ca="1" si="5"/>
        <v>men</v>
      </c>
      <c r="D18">
        <f t="shared" ca="1" si="6"/>
        <v>45</v>
      </c>
      <c r="E18">
        <f t="shared" ca="1" si="7"/>
        <v>6</v>
      </c>
      <c r="F18" t="str">
        <f t="shared" ca="1" si="0"/>
        <v>agriculture</v>
      </c>
      <c r="G18">
        <f t="shared" ca="1" si="8"/>
        <v>4</v>
      </c>
      <c r="H18" t="str">
        <f t="shared" ca="1" si="1"/>
        <v>technical</v>
      </c>
      <c r="I18">
        <f t="shared" ca="1" si="9"/>
        <v>0</v>
      </c>
      <c r="J18">
        <f t="shared" ca="1" si="10"/>
        <v>1</v>
      </c>
      <c r="K18">
        <f t="shared" ca="1" si="11"/>
        <v>8445</v>
      </c>
      <c r="L18">
        <f t="shared" ca="1" si="12"/>
        <v>3</v>
      </c>
      <c r="M18" t="str">
        <f t="shared" ca="1" si="2"/>
        <v>ibadan</v>
      </c>
      <c r="N18">
        <f t="shared" ca="1" si="13"/>
        <v>42225</v>
      </c>
      <c r="P18">
        <f t="shared" ca="1" si="14"/>
        <v>6894.9589130997165</v>
      </c>
      <c r="S18" s="12">
        <f ca="1">IF(Table1[[#This Row],[Gender]]="men",1,0)</f>
        <v>1</v>
      </c>
      <c r="T18" s="12">
        <f ca="1">IF(Table1[[#This Row],[Gender]]="women",1,0)</f>
        <v>0</v>
      </c>
      <c r="U18" s="12"/>
      <c r="V18" s="12"/>
      <c r="W18" s="12">
        <v>13</v>
      </c>
      <c r="X18" s="12" t="s">
        <v>29</v>
      </c>
      <c r="Y18" s="12"/>
      <c r="Z18" s="12"/>
      <c r="AA18" s="12"/>
      <c r="AB18" s="12"/>
      <c r="AC18" s="12"/>
      <c r="AD18" s="12">
        <f ca="1">IF(Table1[[#This Row],[field of work]]="teaching",1,0)</f>
        <v>0</v>
      </c>
      <c r="AE18" s="12">
        <f ca="1">IF(Table1[[#This Row],[field of work]]="health",1,0)</f>
        <v>0</v>
      </c>
      <c r="AF18" s="12">
        <f ca="1">IF(Table1[[#This Row],[field of work]]="agriculture",1,0)</f>
        <v>1</v>
      </c>
      <c r="AG18" s="12">
        <f ca="1">IF(Table1[[#This Row],[field of work]]="it",1,0)</f>
        <v>0</v>
      </c>
      <c r="AH18" s="12">
        <f ca="1">IF(Table1[[#This Row],[field of work]]="construction",1,0)</f>
        <v>0</v>
      </c>
      <c r="AI18" s="12">
        <f ca="1">IF(Table1[[#This Row],[field of work]]="general work",1,0)</f>
        <v>0</v>
      </c>
      <c r="AJ18" s="12"/>
      <c r="AK18" s="12"/>
      <c r="AL18" s="12"/>
      <c r="AM18" s="12"/>
      <c r="AN18" s="12"/>
      <c r="AO18" s="12"/>
      <c r="AP18" s="12"/>
      <c r="AQ18" s="16">
        <f ca="1">IF(Table1[[#This Row],[Area]]="oyo",Table1[[#This Row],[income]],0)</f>
        <v>0</v>
      </c>
      <c r="AR18" s="16">
        <f ca="1">IF(Table1[[#This Row],[Area]]="abia",Table1[[#This Row],[income]],0)</f>
        <v>0</v>
      </c>
      <c r="AS18" s="16">
        <f ca="1">IF(Table1[[#This Row],[Area]]="abuja",Table1[[#This Row],[income]],0)</f>
        <v>0</v>
      </c>
      <c r="AT18" s="16">
        <f ca="1">IF(Table1[[#This Row],[Area]]="lagos",Table1[[#This Row],[income]],0)</f>
        <v>0</v>
      </c>
      <c r="AU18" s="16">
        <f ca="1">IF(Table1[[#This Row],[Area]]="benin",Table1[[#This Row],[income]],0)</f>
        <v>0</v>
      </c>
      <c r="AV18" s="16">
        <f ca="1">IF(Table1[[#This Row],[Area]]="Niger",Table1[[#This Row],[income]],0)</f>
        <v>0</v>
      </c>
      <c r="AW18" s="16">
        <f ca="1">IF(Table1[[#This Row],[Area]]="kano",Table1[[#This Row],[income]],0)</f>
        <v>0</v>
      </c>
      <c r="AX18" s="16">
        <f ca="1">IF(Table1[[#This Row],[Area]]="kebbi",Table1[[#This Row],[income]],0)</f>
        <v>0</v>
      </c>
      <c r="AY18" s="16">
        <f ca="1">IF(Table1[[#This Row],[Area]]="sokoto",Table1[[#This Row],[income]],0)</f>
        <v>0</v>
      </c>
      <c r="AZ18" s="16">
        <f ca="1">IF(Table1[[#This Row],[Area]]="zamfara",Table1[[#This Row],[income]],0)</f>
        <v>0</v>
      </c>
      <c r="BA18" s="16">
        <f ca="1">IF(Table1[[#This Row],[Area]]="osun",Table1[[#This Row],[income]],0)</f>
        <v>0</v>
      </c>
      <c r="BB18" s="16">
        <f ca="1">IF(Table1[[#This Row],[Area]]="abeokuta",Table1[[#This Row],[income]],0)</f>
        <v>0</v>
      </c>
      <c r="BC18" s="16">
        <f ca="1">IF(Table1[[#This Row],[Area]]="ibadan",Table1[[#This Row],[income]],0)</f>
        <v>8445</v>
      </c>
      <c r="BD18" s="16">
        <f ca="1">IF(Table1[[#This Row],[Area]]="kaduna",Table1[[#This Row],[income]],0)</f>
        <v>0</v>
      </c>
      <c r="BF18" s="16">
        <f ca="1">IF(Table1[[#This Row],[field of work]]="teaching",Table1[[#This Row],[income]],0)</f>
        <v>0</v>
      </c>
      <c r="BG18" s="16">
        <f ca="1">IF(Table1[[#This Row],[field of work]]="health",Table1[[#This Row],[income]],0)</f>
        <v>0</v>
      </c>
      <c r="BH18" s="16">
        <f ca="1">IF(Table1[[#This Row],[field of work]]="it",Table1[[#This Row],[income]],0)</f>
        <v>0</v>
      </c>
      <c r="BI18" s="16">
        <f ca="1">IF(Table1[[#This Row],[field of work]]="construction",Table1[[#This Row],[income]],0)</f>
        <v>0</v>
      </c>
      <c r="BJ18" s="16">
        <f ca="1">IF(Table1[[#This Row],[field of work]]="agriculture",Table1[[#This Row],[income]],0)</f>
        <v>8445</v>
      </c>
      <c r="BK18" s="16">
        <f ca="1">IF(Table1[[#This Row],[field of work]]="general work",Table1[[#This Row],[income]],0)</f>
        <v>0</v>
      </c>
    </row>
    <row r="19" spans="2:63" x14ac:dyDescent="0.25">
      <c r="B19">
        <f t="shared" ca="1" si="4"/>
        <v>1</v>
      </c>
      <c r="C19" t="str">
        <f t="shared" ca="1" si="5"/>
        <v>men</v>
      </c>
      <c r="D19">
        <f t="shared" ca="1" si="6"/>
        <v>27</v>
      </c>
      <c r="E19">
        <f t="shared" ca="1" si="7"/>
        <v>5</v>
      </c>
      <c r="F19" t="str">
        <f t="shared" ca="1" si="0"/>
        <v>general work</v>
      </c>
      <c r="G19">
        <f t="shared" ca="1" si="8"/>
        <v>6</v>
      </c>
      <c r="H19" t="str">
        <f t="shared" ca="1" si="1"/>
        <v>others</v>
      </c>
      <c r="I19">
        <f t="shared" ca="1" si="9"/>
        <v>2</v>
      </c>
      <c r="J19">
        <f t="shared" ca="1" si="10"/>
        <v>2</v>
      </c>
      <c r="K19">
        <f t="shared" ca="1" si="11"/>
        <v>5942</v>
      </c>
      <c r="L19">
        <f t="shared" ca="1" si="12"/>
        <v>9</v>
      </c>
      <c r="M19" t="str">
        <f t="shared" ca="1" si="2"/>
        <v>kano</v>
      </c>
      <c r="N19">
        <f t="shared" ca="1" si="13"/>
        <v>17826</v>
      </c>
      <c r="P19">
        <f t="shared" ca="1" si="14"/>
        <v>11828.853417028053</v>
      </c>
      <c r="S19" s="12">
        <f ca="1">IF(Table1[[#This Row],[Gender]]="men",1,0)</f>
        <v>1</v>
      </c>
      <c r="T19" s="12">
        <f ca="1">IF(Table1[[#This Row],[Gender]]="women",1,0)</f>
        <v>0</v>
      </c>
      <c r="U19" s="12"/>
      <c r="V19" s="12"/>
      <c r="W19" s="12">
        <v>14</v>
      </c>
      <c r="X19" s="12" t="s">
        <v>30</v>
      </c>
      <c r="Y19" s="12"/>
      <c r="Z19" s="12"/>
      <c r="AA19" s="12"/>
      <c r="AB19" s="12"/>
      <c r="AC19" s="12"/>
      <c r="AD19" s="12">
        <f ca="1">IF(Table1[[#This Row],[field of work]]="teaching",1,0)</f>
        <v>0</v>
      </c>
      <c r="AE19" s="12">
        <f ca="1">IF(Table1[[#This Row],[field of work]]="health",1,0)</f>
        <v>0</v>
      </c>
      <c r="AF19" s="12">
        <f ca="1">IF(Table1[[#This Row],[field of work]]="agriculture",1,0)</f>
        <v>0</v>
      </c>
      <c r="AG19" s="12">
        <f ca="1">IF(Table1[[#This Row],[field of work]]="it",1,0)</f>
        <v>0</v>
      </c>
      <c r="AH19" s="12">
        <f ca="1">IF(Table1[[#This Row],[field of work]]="construction",1,0)</f>
        <v>0</v>
      </c>
      <c r="AI19" s="12">
        <f ca="1">IF(Table1[[#This Row],[field of work]]="general work",1,0)</f>
        <v>1</v>
      </c>
      <c r="AJ19" s="12"/>
      <c r="AK19" s="12"/>
      <c r="AL19" s="12"/>
      <c r="AM19" s="12"/>
      <c r="AN19" s="12"/>
      <c r="AO19" s="12"/>
      <c r="AP19" s="12"/>
      <c r="AQ19" s="16">
        <f ca="1">IF(Table1[[#This Row],[Area]]="oyo",Table1[[#This Row],[income]],0)</f>
        <v>0</v>
      </c>
      <c r="AR19" s="16">
        <f ca="1">IF(Table1[[#This Row],[Area]]="abia",Table1[[#This Row],[income]],0)</f>
        <v>0</v>
      </c>
      <c r="AS19" s="16">
        <f ca="1">IF(Table1[[#This Row],[Area]]="abuja",Table1[[#This Row],[income]],0)</f>
        <v>0</v>
      </c>
      <c r="AT19" s="16">
        <f ca="1">IF(Table1[[#This Row],[Area]]="lagos",Table1[[#This Row],[income]],0)</f>
        <v>0</v>
      </c>
      <c r="AU19" s="16">
        <f ca="1">IF(Table1[[#This Row],[Area]]="benin",Table1[[#This Row],[income]],0)</f>
        <v>0</v>
      </c>
      <c r="AV19" s="16">
        <f ca="1">IF(Table1[[#This Row],[Area]]="Niger",Table1[[#This Row],[income]],0)</f>
        <v>0</v>
      </c>
      <c r="AW19" s="16">
        <f ca="1">IF(Table1[[#This Row],[Area]]="kano",Table1[[#This Row],[income]],0)</f>
        <v>5942</v>
      </c>
      <c r="AX19" s="16">
        <f ca="1">IF(Table1[[#This Row],[Area]]="kebbi",Table1[[#This Row],[income]],0)</f>
        <v>0</v>
      </c>
      <c r="AY19" s="16">
        <f ca="1">IF(Table1[[#This Row],[Area]]="sokoto",Table1[[#This Row],[income]],0)</f>
        <v>0</v>
      </c>
      <c r="AZ19" s="16">
        <f ca="1">IF(Table1[[#This Row],[Area]]="zamfara",Table1[[#This Row],[income]],0)</f>
        <v>0</v>
      </c>
      <c r="BA19" s="16">
        <f ca="1">IF(Table1[[#This Row],[Area]]="osun",Table1[[#This Row],[income]],0)</f>
        <v>0</v>
      </c>
      <c r="BB19" s="16">
        <f ca="1">IF(Table1[[#This Row],[Area]]="abeokuta",Table1[[#This Row],[income]],0)</f>
        <v>0</v>
      </c>
      <c r="BC19" s="16">
        <f ca="1">IF(Table1[[#This Row],[Area]]="ibadan",Table1[[#This Row],[income]],0)</f>
        <v>0</v>
      </c>
      <c r="BD19" s="16">
        <f ca="1">IF(Table1[[#This Row],[Area]]="kaduna",Table1[[#This Row],[income]],0)</f>
        <v>0</v>
      </c>
      <c r="BF19" s="16">
        <f ca="1">IF(Table1[[#This Row],[field of work]]="teaching",Table1[[#This Row],[income]],0)</f>
        <v>0</v>
      </c>
      <c r="BG19" s="16">
        <f ca="1">IF(Table1[[#This Row],[field of work]]="health",Table1[[#This Row],[income]],0)</f>
        <v>0</v>
      </c>
      <c r="BH19" s="16">
        <f ca="1">IF(Table1[[#This Row],[field of work]]="it",Table1[[#This Row],[income]],0)</f>
        <v>0</v>
      </c>
      <c r="BI19" s="16">
        <f ca="1">IF(Table1[[#This Row],[field of work]]="construction",Table1[[#This Row],[income]],0)</f>
        <v>0</v>
      </c>
      <c r="BJ19" s="16">
        <f ca="1">IF(Table1[[#This Row],[field of work]]="agriculture",Table1[[#This Row],[income]],0)</f>
        <v>0</v>
      </c>
      <c r="BK19" s="16">
        <f ca="1">IF(Table1[[#This Row],[field of work]]="general work",Table1[[#This Row],[income]],0)</f>
        <v>5942</v>
      </c>
    </row>
    <row r="20" spans="2:63" x14ac:dyDescent="0.25">
      <c r="B20">
        <f t="shared" ca="1" si="4"/>
        <v>2</v>
      </c>
      <c r="C20" t="str">
        <f t="shared" ca="1" si="5"/>
        <v>women</v>
      </c>
      <c r="D20">
        <f t="shared" ca="1" si="6"/>
        <v>31</v>
      </c>
      <c r="E20">
        <f t="shared" ca="1" si="7"/>
        <v>2</v>
      </c>
      <c r="F20" t="str">
        <f t="shared" ca="1" si="0"/>
        <v>construction</v>
      </c>
      <c r="G20">
        <f t="shared" ca="1" si="8"/>
        <v>6</v>
      </c>
      <c r="H20" t="str">
        <f t="shared" ca="1" si="1"/>
        <v>others</v>
      </c>
      <c r="I20">
        <f t="shared" ca="1" si="9"/>
        <v>1</v>
      </c>
      <c r="J20">
        <f t="shared" ca="1" si="10"/>
        <v>1</v>
      </c>
      <c r="K20">
        <f t="shared" ca="1" si="11"/>
        <v>6102</v>
      </c>
      <c r="L20">
        <f t="shared" ca="1" si="12"/>
        <v>11</v>
      </c>
      <c r="M20" t="str">
        <f t="shared" ca="1" si="2"/>
        <v>zamfara</v>
      </c>
      <c r="N20">
        <f t="shared" ca="1" si="13"/>
        <v>36612</v>
      </c>
      <c r="P20">
        <f t="shared" ca="1" si="14"/>
        <v>13451.170126266717</v>
      </c>
      <c r="S20" s="12">
        <f ca="1">IF(Table1[[#This Row],[Gender]]="men",1,0)</f>
        <v>0</v>
      </c>
      <c r="T20" s="12">
        <f ca="1">IF(Table1[[#This Row],[Gender]]="women",1,0)</f>
        <v>1</v>
      </c>
      <c r="U20" s="12"/>
      <c r="V20" s="12"/>
      <c r="W20" s="12"/>
      <c r="X20" s="12"/>
      <c r="Y20" s="12"/>
      <c r="Z20" s="12"/>
      <c r="AA20" s="12"/>
      <c r="AB20" s="12"/>
      <c r="AC20" s="12"/>
      <c r="AD20" s="12">
        <f ca="1">IF(Table1[[#This Row],[field of work]]="teaching",1,0)</f>
        <v>0</v>
      </c>
      <c r="AE20" s="12">
        <f ca="1">IF(Table1[[#This Row],[field of work]]="health",1,0)</f>
        <v>0</v>
      </c>
      <c r="AF20" s="12">
        <f ca="1">IF(Table1[[#This Row],[field of work]]="agriculture",1,0)</f>
        <v>0</v>
      </c>
      <c r="AG20" s="12">
        <f ca="1">IF(Table1[[#This Row],[field of work]]="it",1,0)</f>
        <v>0</v>
      </c>
      <c r="AH20" s="12">
        <f ca="1">IF(Table1[[#This Row],[field of work]]="construction",1,0)</f>
        <v>1</v>
      </c>
      <c r="AI20" s="12">
        <f ca="1">IF(Table1[[#This Row],[field of work]]="general work",1,0)</f>
        <v>0</v>
      </c>
      <c r="AJ20" s="12"/>
      <c r="AK20" s="12"/>
      <c r="AL20" s="12"/>
      <c r="AM20" s="12"/>
      <c r="AN20" s="12"/>
      <c r="AO20" s="12"/>
      <c r="AP20" s="12"/>
      <c r="AQ20" s="16">
        <f ca="1">IF(Table1[[#This Row],[Area]]="oyo",Table1[[#This Row],[income]],0)</f>
        <v>0</v>
      </c>
      <c r="AR20" s="16">
        <f ca="1">IF(Table1[[#This Row],[Area]]="abia",Table1[[#This Row],[income]],0)</f>
        <v>0</v>
      </c>
      <c r="AS20" s="16">
        <f ca="1">IF(Table1[[#This Row],[Area]]="abuja",Table1[[#This Row],[income]],0)</f>
        <v>0</v>
      </c>
      <c r="AT20" s="16">
        <f ca="1">IF(Table1[[#This Row],[Area]]="lagos",Table1[[#This Row],[income]],0)</f>
        <v>0</v>
      </c>
      <c r="AU20" s="16">
        <f ca="1">IF(Table1[[#This Row],[Area]]="benin",Table1[[#This Row],[income]],0)</f>
        <v>0</v>
      </c>
      <c r="AV20" s="16">
        <f ca="1">IF(Table1[[#This Row],[Area]]="Niger",Table1[[#This Row],[income]],0)</f>
        <v>0</v>
      </c>
      <c r="AW20" s="16">
        <f ca="1">IF(Table1[[#This Row],[Area]]="kano",Table1[[#This Row],[income]],0)</f>
        <v>0</v>
      </c>
      <c r="AX20" s="16">
        <f ca="1">IF(Table1[[#This Row],[Area]]="kebbi",Table1[[#This Row],[income]],0)</f>
        <v>0</v>
      </c>
      <c r="AY20" s="16">
        <f ca="1">IF(Table1[[#This Row],[Area]]="sokoto",Table1[[#This Row],[income]],0)</f>
        <v>0</v>
      </c>
      <c r="AZ20" s="16">
        <f ca="1">IF(Table1[[#This Row],[Area]]="zamfara",Table1[[#This Row],[income]],0)</f>
        <v>6102</v>
      </c>
      <c r="BA20" s="16">
        <f ca="1">IF(Table1[[#This Row],[Area]]="osun",Table1[[#This Row],[income]],0)</f>
        <v>0</v>
      </c>
      <c r="BB20" s="16">
        <f ca="1">IF(Table1[[#This Row],[Area]]="abeokuta",Table1[[#This Row],[income]],0)</f>
        <v>0</v>
      </c>
      <c r="BC20" s="16">
        <f ca="1">IF(Table1[[#This Row],[Area]]="ibadan",Table1[[#This Row],[income]],0)</f>
        <v>0</v>
      </c>
      <c r="BD20" s="16">
        <f ca="1">IF(Table1[[#This Row],[Area]]="kaduna",Table1[[#This Row],[income]],0)</f>
        <v>0</v>
      </c>
      <c r="BF20" s="16">
        <f ca="1">IF(Table1[[#This Row],[field of work]]="teaching",Table1[[#This Row],[income]],0)</f>
        <v>0</v>
      </c>
      <c r="BG20" s="16">
        <f ca="1">IF(Table1[[#This Row],[field of work]]="health",Table1[[#This Row],[income]],0)</f>
        <v>0</v>
      </c>
      <c r="BH20" s="16">
        <f ca="1">IF(Table1[[#This Row],[field of work]]="it",Table1[[#This Row],[income]],0)</f>
        <v>0</v>
      </c>
      <c r="BI20" s="16">
        <f ca="1">IF(Table1[[#This Row],[field of work]]="construction",Table1[[#This Row],[income]],0)</f>
        <v>6102</v>
      </c>
      <c r="BJ20" s="16">
        <f ca="1">IF(Table1[[#This Row],[field of work]]="agriculture",Table1[[#This Row],[income]],0)</f>
        <v>0</v>
      </c>
      <c r="BK20" s="16">
        <f ca="1">IF(Table1[[#This Row],[field of work]]="general work",Table1[[#This Row],[income]],0)</f>
        <v>0</v>
      </c>
    </row>
    <row r="21" spans="2:63" x14ac:dyDescent="0.25">
      <c r="B21">
        <f t="shared" ca="1" si="4"/>
        <v>2</v>
      </c>
      <c r="C21" t="str">
        <f t="shared" ca="1" si="5"/>
        <v>women</v>
      </c>
      <c r="D21">
        <f t="shared" ca="1" si="6"/>
        <v>37</v>
      </c>
      <c r="E21">
        <f t="shared" ca="1" si="7"/>
        <v>3</v>
      </c>
      <c r="F21" t="str">
        <f t="shared" ca="1" si="0"/>
        <v>teaching</v>
      </c>
      <c r="G21">
        <f t="shared" ca="1" si="8"/>
        <v>4</v>
      </c>
      <c r="H21" t="str">
        <f t="shared" ca="1" si="1"/>
        <v>technical</v>
      </c>
      <c r="I21">
        <f t="shared" ca="1" si="9"/>
        <v>3</v>
      </c>
      <c r="J21">
        <f t="shared" ca="1" si="10"/>
        <v>2</v>
      </c>
      <c r="K21">
        <f t="shared" ca="1" si="11"/>
        <v>8438</v>
      </c>
      <c r="L21">
        <f t="shared" ca="1" si="12"/>
        <v>11</v>
      </c>
      <c r="M21" t="str">
        <f t="shared" ca="1" si="2"/>
        <v>zamfara</v>
      </c>
      <c r="N21">
        <f t="shared" ca="1" si="13"/>
        <v>50628</v>
      </c>
      <c r="P21">
        <f t="shared" ca="1" si="14"/>
        <v>43286.978950660137</v>
      </c>
      <c r="S21" s="12">
        <f ca="1">IF(Table1[[#This Row],[Gender]]="men",1,0)</f>
        <v>0</v>
      </c>
      <c r="T21" s="12">
        <f ca="1">IF(Table1[[#This Row],[Gender]]="women",1,0)</f>
        <v>1</v>
      </c>
      <c r="U21" s="12"/>
      <c r="V21" s="12"/>
      <c r="W21" s="12"/>
      <c r="X21" s="12"/>
      <c r="Y21" s="12"/>
      <c r="Z21" s="12"/>
      <c r="AA21" s="12"/>
      <c r="AB21" s="12"/>
      <c r="AC21" s="12"/>
      <c r="AD21" s="12">
        <f ca="1">IF(Table1[[#This Row],[field of work]]="teaching",1,0)</f>
        <v>1</v>
      </c>
      <c r="AE21" s="12">
        <f ca="1">IF(Table1[[#This Row],[field of work]]="health",1,0)</f>
        <v>0</v>
      </c>
      <c r="AF21" s="12">
        <f ca="1">IF(Table1[[#This Row],[field of work]]="agriculture",1,0)</f>
        <v>0</v>
      </c>
      <c r="AG21" s="12">
        <f ca="1">IF(Table1[[#This Row],[field of work]]="it",1,0)</f>
        <v>0</v>
      </c>
      <c r="AH21" s="12">
        <f ca="1">IF(Table1[[#This Row],[field of work]]="construction",1,0)</f>
        <v>0</v>
      </c>
      <c r="AI21" s="12">
        <f ca="1">IF(Table1[[#This Row],[field of work]]="general work",1,0)</f>
        <v>0</v>
      </c>
      <c r="AJ21" s="12"/>
      <c r="AK21" s="12"/>
      <c r="AL21" s="12"/>
      <c r="AM21" s="12"/>
      <c r="AN21" s="12"/>
      <c r="AO21" s="12"/>
      <c r="AP21" s="12"/>
      <c r="AQ21" s="16">
        <f ca="1">IF(Table1[[#This Row],[Area]]="oyo",Table1[[#This Row],[income]],0)</f>
        <v>0</v>
      </c>
      <c r="AR21" s="16">
        <f ca="1">IF(Table1[[#This Row],[Area]]="abia",Table1[[#This Row],[income]],0)</f>
        <v>0</v>
      </c>
      <c r="AS21" s="16">
        <f ca="1">IF(Table1[[#This Row],[Area]]="abuja",Table1[[#This Row],[income]],0)</f>
        <v>0</v>
      </c>
      <c r="AT21" s="16">
        <f ca="1">IF(Table1[[#This Row],[Area]]="lagos",Table1[[#This Row],[income]],0)</f>
        <v>0</v>
      </c>
      <c r="AU21" s="16">
        <f ca="1">IF(Table1[[#This Row],[Area]]="benin",Table1[[#This Row],[income]],0)</f>
        <v>0</v>
      </c>
      <c r="AV21" s="16">
        <f ca="1">IF(Table1[[#This Row],[Area]]="Niger",Table1[[#This Row],[income]],0)</f>
        <v>0</v>
      </c>
      <c r="AW21" s="16">
        <f ca="1">IF(Table1[[#This Row],[Area]]="kano",Table1[[#This Row],[income]],0)</f>
        <v>0</v>
      </c>
      <c r="AX21" s="16">
        <f ca="1">IF(Table1[[#This Row],[Area]]="kebbi",Table1[[#This Row],[income]],0)</f>
        <v>0</v>
      </c>
      <c r="AY21" s="16">
        <f ca="1">IF(Table1[[#This Row],[Area]]="sokoto",Table1[[#This Row],[income]],0)</f>
        <v>0</v>
      </c>
      <c r="AZ21" s="16">
        <f ca="1">IF(Table1[[#This Row],[Area]]="zamfara",Table1[[#This Row],[income]],0)</f>
        <v>8438</v>
      </c>
      <c r="BA21" s="16">
        <f ca="1">IF(Table1[[#This Row],[Area]]="osun",Table1[[#This Row],[income]],0)</f>
        <v>0</v>
      </c>
      <c r="BB21" s="16">
        <f ca="1">IF(Table1[[#This Row],[Area]]="abeokuta",Table1[[#This Row],[income]],0)</f>
        <v>0</v>
      </c>
      <c r="BC21" s="16">
        <f ca="1">IF(Table1[[#This Row],[Area]]="ibadan",Table1[[#This Row],[income]],0)</f>
        <v>0</v>
      </c>
      <c r="BD21" s="16">
        <f ca="1">IF(Table1[[#This Row],[Area]]="kaduna",Table1[[#This Row],[income]],0)</f>
        <v>0</v>
      </c>
      <c r="BF21" s="16">
        <f ca="1">IF(Table1[[#This Row],[field of work]]="teaching",Table1[[#This Row],[income]],0)</f>
        <v>8438</v>
      </c>
      <c r="BG21" s="16">
        <f ca="1">IF(Table1[[#This Row],[field of work]]="health",Table1[[#This Row],[income]],0)</f>
        <v>0</v>
      </c>
      <c r="BH21" s="16">
        <f ca="1">IF(Table1[[#This Row],[field of work]]="it",Table1[[#This Row],[income]],0)</f>
        <v>0</v>
      </c>
      <c r="BI21" s="16">
        <f ca="1">IF(Table1[[#This Row],[field of work]]="construction",Table1[[#This Row],[income]],0)</f>
        <v>0</v>
      </c>
      <c r="BJ21" s="16">
        <f ca="1">IF(Table1[[#This Row],[field of work]]="agriculture",Table1[[#This Row],[income]],0)</f>
        <v>0</v>
      </c>
      <c r="BK21" s="16">
        <f ca="1">IF(Table1[[#This Row],[field of work]]="general work",Table1[[#This Row],[income]],0)</f>
        <v>0</v>
      </c>
    </row>
    <row r="22" spans="2:63" x14ac:dyDescent="0.25">
      <c r="B22">
        <f t="shared" ca="1" si="4"/>
        <v>1</v>
      </c>
      <c r="C22" t="str">
        <f t="shared" ca="1" si="5"/>
        <v>men</v>
      </c>
      <c r="D22">
        <f t="shared" ca="1" si="6"/>
        <v>33</v>
      </c>
      <c r="E22">
        <f t="shared" ca="1" si="7"/>
        <v>5</v>
      </c>
      <c r="F22" t="str">
        <f t="shared" ca="1" si="0"/>
        <v>general work</v>
      </c>
      <c r="G22">
        <f t="shared" ca="1" si="8"/>
        <v>4</v>
      </c>
      <c r="H22" t="str">
        <f t="shared" ca="1" si="1"/>
        <v>technical</v>
      </c>
      <c r="I22">
        <f t="shared" ca="1" si="9"/>
        <v>3</v>
      </c>
      <c r="J22">
        <f t="shared" ca="1" si="10"/>
        <v>2</v>
      </c>
      <c r="K22">
        <f t="shared" ca="1" si="11"/>
        <v>5744</v>
      </c>
      <c r="L22">
        <f t="shared" ca="1" si="12"/>
        <v>10</v>
      </c>
      <c r="M22" t="str">
        <f t="shared" ca="1" si="2"/>
        <v>abia</v>
      </c>
      <c r="N22">
        <f t="shared" ca="1" si="13"/>
        <v>17232</v>
      </c>
      <c r="P22">
        <f t="shared" ca="1" si="14"/>
        <v>4672.8814253756746</v>
      </c>
      <c r="S22" s="12">
        <f ca="1">IF(Table1[[#This Row],[Gender]]="men",1,0)</f>
        <v>1</v>
      </c>
      <c r="T22" s="12">
        <f ca="1">IF(Table1[[#This Row],[Gender]]="women",1,0)</f>
        <v>0</v>
      </c>
      <c r="U22" s="12"/>
      <c r="V22" s="12"/>
      <c r="W22" s="12"/>
      <c r="X22" s="12"/>
      <c r="Y22" s="12"/>
      <c r="Z22" s="12"/>
      <c r="AA22" s="12"/>
      <c r="AB22" s="12"/>
      <c r="AC22" s="12"/>
      <c r="AD22" s="12">
        <f ca="1">IF(Table1[[#This Row],[field of work]]="teaching",1,0)</f>
        <v>0</v>
      </c>
      <c r="AE22" s="12">
        <f ca="1">IF(Table1[[#This Row],[field of work]]="health",1,0)</f>
        <v>0</v>
      </c>
      <c r="AF22" s="12">
        <f ca="1">IF(Table1[[#This Row],[field of work]]="agriculture",1,0)</f>
        <v>0</v>
      </c>
      <c r="AG22" s="12">
        <f ca="1">IF(Table1[[#This Row],[field of work]]="it",1,0)</f>
        <v>0</v>
      </c>
      <c r="AH22" s="12">
        <f ca="1">IF(Table1[[#This Row],[field of work]]="construction",1,0)</f>
        <v>0</v>
      </c>
      <c r="AI22" s="12">
        <f ca="1">IF(Table1[[#This Row],[field of work]]="general work",1,0)</f>
        <v>1</v>
      </c>
      <c r="AJ22" s="12"/>
      <c r="AK22" s="12"/>
      <c r="AL22" s="12"/>
      <c r="AM22" s="12"/>
      <c r="AN22" s="12"/>
      <c r="AO22" s="12"/>
      <c r="AP22" s="12"/>
      <c r="AQ22" s="16">
        <f ca="1">IF(Table1[[#This Row],[Area]]="oyo",Table1[[#This Row],[income]],0)</f>
        <v>0</v>
      </c>
      <c r="AR22" s="16">
        <f ca="1">IF(Table1[[#This Row],[Area]]="abia",Table1[[#This Row],[income]],0)</f>
        <v>5744</v>
      </c>
      <c r="AS22" s="16">
        <f ca="1">IF(Table1[[#This Row],[Area]]="abuja",Table1[[#This Row],[income]],0)</f>
        <v>0</v>
      </c>
      <c r="AT22" s="16">
        <f ca="1">IF(Table1[[#This Row],[Area]]="lagos",Table1[[#This Row],[income]],0)</f>
        <v>0</v>
      </c>
      <c r="AU22" s="16">
        <f ca="1">IF(Table1[[#This Row],[Area]]="benin",Table1[[#This Row],[income]],0)</f>
        <v>0</v>
      </c>
      <c r="AV22" s="16">
        <f ca="1">IF(Table1[[#This Row],[Area]]="Niger",Table1[[#This Row],[income]],0)</f>
        <v>0</v>
      </c>
      <c r="AW22" s="16">
        <f ca="1">IF(Table1[[#This Row],[Area]]="kano",Table1[[#This Row],[income]],0)</f>
        <v>0</v>
      </c>
      <c r="AX22" s="16">
        <f ca="1">IF(Table1[[#This Row],[Area]]="kebbi",Table1[[#This Row],[income]],0)</f>
        <v>0</v>
      </c>
      <c r="AY22" s="16">
        <f ca="1">IF(Table1[[#This Row],[Area]]="sokoto",Table1[[#This Row],[income]],0)</f>
        <v>0</v>
      </c>
      <c r="AZ22" s="16">
        <f ca="1">IF(Table1[[#This Row],[Area]]="zamfara",Table1[[#This Row],[income]],0)</f>
        <v>0</v>
      </c>
      <c r="BA22" s="16">
        <f ca="1">IF(Table1[[#This Row],[Area]]="osun",Table1[[#This Row],[income]],0)</f>
        <v>0</v>
      </c>
      <c r="BB22" s="16">
        <f ca="1">IF(Table1[[#This Row],[Area]]="abeokuta",Table1[[#This Row],[income]],0)</f>
        <v>0</v>
      </c>
      <c r="BC22" s="16">
        <f ca="1">IF(Table1[[#This Row],[Area]]="ibadan",Table1[[#This Row],[income]],0)</f>
        <v>0</v>
      </c>
      <c r="BD22" s="16">
        <f ca="1">IF(Table1[[#This Row],[Area]]="kaduna",Table1[[#This Row],[income]],0)</f>
        <v>0</v>
      </c>
      <c r="BF22" s="16">
        <f ca="1">IF(Table1[[#This Row],[field of work]]="teaching",Table1[[#This Row],[income]],0)</f>
        <v>0</v>
      </c>
      <c r="BG22" s="16">
        <f ca="1">IF(Table1[[#This Row],[field of work]]="health",Table1[[#This Row],[income]],0)</f>
        <v>0</v>
      </c>
      <c r="BH22" s="16">
        <f ca="1">IF(Table1[[#This Row],[field of work]]="it",Table1[[#This Row],[income]],0)</f>
        <v>0</v>
      </c>
      <c r="BI22" s="16">
        <f ca="1">IF(Table1[[#This Row],[field of work]]="construction",Table1[[#This Row],[income]],0)</f>
        <v>0</v>
      </c>
      <c r="BJ22" s="16">
        <f ca="1">IF(Table1[[#This Row],[field of work]]="agriculture",Table1[[#This Row],[income]],0)</f>
        <v>0</v>
      </c>
      <c r="BK22" s="16">
        <f ca="1">IF(Table1[[#This Row],[field of work]]="general work",Table1[[#This Row],[income]],0)</f>
        <v>5744</v>
      </c>
    </row>
    <row r="23" spans="2:63" x14ac:dyDescent="0.25">
      <c r="B23">
        <f t="shared" ca="1" si="4"/>
        <v>2</v>
      </c>
      <c r="C23" t="str">
        <f t="shared" ca="1" si="5"/>
        <v>women</v>
      </c>
      <c r="D23">
        <f t="shared" ca="1" si="6"/>
        <v>39</v>
      </c>
      <c r="E23">
        <f t="shared" ca="1" si="7"/>
        <v>4</v>
      </c>
      <c r="F23" t="str">
        <f t="shared" ca="1" si="0"/>
        <v>IT</v>
      </c>
      <c r="G23">
        <f t="shared" ca="1" si="8"/>
        <v>3</v>
      </c>
      <c r="H23" t="str">
        <f t="shared" ca="1" si="1"/>
        <v>university</v>
      </c>
      <c r="I23">
        <f t="shared" ca="1" si="9"/>
        <v>4</v>
      </c>
      <c r="J23">
        <f t="shared" ca="1" si="10"/>
        <v>1</v>
      </c>
      <c r="K23">
        <f t="shared" ca="1" si="11"/>
        <v>7569</v>
      </c>
      <c r="L23">
        <f t="shared" ca="1" si="12"/>
        <v>8</v>
      </c>
      <c r="M23" t="str">
        <f t="shared" ca="1" si="2"/>
        <v>abuja</v>
      </c>
      <c r="N23">
        <f t="shared" ca="1" si="13"/>
        <v>30276</v>
      </c>
      <c r="P23">
        <f t="shared" ca="1" si="14"/>
        <v>16938.211931418333</v>
      </c>
      <c r="S23" s="12">
        <f ca="1">IF(Table1[[#This Row],[Gender]]="men",1,0)</f>
        <v>0</v>
      </c>
      <c r="T23" s="12">
        <f ca="1">IF(Table1[[#This Row],[Gender]]="women",1,0)</f>
        <v>1</v>
      </c>
      <c r="U23" s="12"/>
      <c r="V23" s="12"/>
      <c r="W23" s="12"/>
      <c r="X23" s="12"/>
      <c r="Y23" s="12"/>
      <c r="Z23" s="12"/>
      <c r="AA23" s="12"/>
      <c r="AB23" s="12"/>
      <c r="AC23" s="12"/>
      <c r="AD23" s="12">
        <f ca="1">IF(Table1[[#This Row],[field of work]]="teaching",1,0)</f>
        <v>0</v>
      </c>
      <c r="AE23" s="12">
        <f ca="1">IF(Table1[[#This Row],[field of work]]="health",1,0)</f>
        <v>0</v>
      </c>
      <c r="AF23" s="12">
        <f ca="1">IF(Table1[[#This Row],[field of work]]="agriculture",1,0)</f>
        <v>0</v>
      </c>
      <c r="AG23" s="12">
        <f ca="1">IF(Table1[[#This Row],[field of work]]="it",1,0)</f>
        <v>1</v>
      </c>
      <c r="AH23" s="12">
        <f ca="1">IF(Table1[[#This Row],[field of work]]="construction",1,0)</f>
        <v>0</v>
      </c>
      <c r="AI23" s="12">
        <f ca="1">IF(Table1[[#This Row],[field of work]]="general work",1,0)</f>
        <v>0</v>
      </c>
      <c r="AJ23" s="12"/>
      <c r="AK23" s="12"/>
      <c r="AL23" s="12"/>
      <c r="AM23" s="12"/>
      <c r="AN23" s="12"/>
      <c r="AO23" s="12"/>
      <c r="AP23" s="12"/>
      <c r="AQ23" s="16">
        <f ca="1">IF(Table1[[#This Row],[Area]]="oyo",Table1[[#This Row],[income]],0)</f>
        <v>0</v>
      </c>
      <c r="AR23" s="16">
        <f ca="1">IF(Table1[[#This Row],[Area]]="abia",Table1[[#This Row],[income]],0)</f>
        <v>0</v>
      </c>
      <c r="AS23" s="16">
        <f ca="1">IF(Table1[[#This Row],[Area]]="abuja",Table1[[#This Row],[income]],0)</f>
        <v>7569</v>
      </c>
      <c r="AT23" s="16">
        <f ca="1">IF(Table1[[#This Row],[Area]]="lagos",Table1[[#This Row],[income]],0)</f>
        <v>0</v>
      </c>
      <c r="AU23" s="16">
        <f ca="1">IF(Table1[[#This Row],[Area]]="benin",Table1[[#This Row],[income]],0)</f>
        <v>0</v>
      </c>
      <c r="AV23" s="16">
        <f ca="1">IF(Table1[[#This Row],[Area]]="Niger",Table1[[#This Row],[income]],0)</f>
        <v>0</v>
      </c>
      <c r="AW23" s="16">
        <f ca="1">IF(Table1[[#This Row],[Area]]="kano",Table1[[#This Row],[income]],0)</f>
        <v>0</v>
      </c>
      <c r="AX23" s="16">
        <f ca="1">IF(Table1[[#This Row],[Area]]="kebbi",Table1[[#This Row],[income]],0)</f>
        <v>0</v>
      </c>
      <c r="AY23" s="16">
        <f ca="1">IF(Table1[[#This Row],[Area]]="sokoto",Table1[[#This Row],[income]],0)</f>
        <v>0</v>
      </c>
      <c r="AZ23" s="16">
        <f ca="1">IF(Table1[[#This Row],[Area]]="zamfara",Table1[[#This Row],[income]],0)</f>
        <v>0</v>
      </c>
      <c r="BA23" s="16">
        <f ca="1">IF(Table1[[#This Row],[Area]]="osun",Table1[[#This Row],[income]],0)</f>
        <v>0</v>
      </c>
      <c r="BB23" s="16">
        <f ca="1">IF(Table1[[#This Row],[Area]]="abeokuta",Table1[[#This Row],[income]],0)</f>
        <v>0</v>
      </c>
      <c r="BC23" s="16">
        <f ca="1">IF(Table1[[#This Row],[Area]]="ibadan",Table1[[#This Row],[income]],0)</f>
        <v>0</v>
      </c>
      <c r="BD23" s="16">
        <f ca="1">IF(Table1[[#This Row],[Area]]="kaduna",Table1[[#This Row],[income]],0)</f>
        <v>0</v>
      </c>
      <c r="BF23" s="16">
        <f ca="1">IF(Table1[[#This Row],[field of work]]="teaching",Table1[[#This Row],[income]],0)</f>
        <v>0</v>
      </c>
      <c r="BG23" s="16">
        <f ca="1">IF(Table1[[#This Row],[field of work]]="health",Table1[[#This Row],[income]],0)</f>
        <v>0</v>
      </c>
      <c r="BH23" s="16">
        <f ca="1">IF(Table1[[#This Row],[field of work]]="it",Table1[[#This Row],[income]],0)</f>
        <v>7569</v>
      </c>
      <c r="BI23" s="16">
        <f ca="1">IF(Table1[[#This Row],[field of work]]="construction",Table1[[#This Row],[income]],0)</f>
        <v>0</v>
      </c>
      <c r="BJ23" s="16">
        <f ca="1">IF(Table1[[#This Row],[field of work]]="agriculture",Table1[[#This Row],[income]],0)</f>
        <v>0</v>
      </c>
      <c r="BK23" s="16">
        <f ca="1">IF(Table1[[#This Row],[field of work]]="general work",Table1[[#This Row],[income]],0)</f>
        <v>0</v>
      </c>
    </row>
    <row r="24" spans="2:63" x14ac:dyDescent="0.25">
      <c r="B24">
        <f t="shared" ca="1" si="4"/>
        <v>2</v>
      </c>
      <c r="C24" t="str">
        <f t="shared" ca="1" si="5"/>
        <v>women</v>
      </c>
      <c r="D24">
        <f t="shared" ca="1" si="6"/>
        <v>40</v>
      </c>
      <c r="E24">
        <f t="shared" ca="1" si="7"/>
        <v>5</v>
      </c>
      <c r="F24" t="str">
        <f t="shared" ca="1" si="0"/>
        <v>general work</v>
      </c>
      <c r="G24">
        <f t="shared" ca="1" si="8"/>
        <v>6</v>
      </c>
      <c r="H24" t="str">
        <f t="shared" ca="1" si="1"/>
        <v>others</v>
      </c>
      <c r="I24">
        <f t="shared" ca="1" si="9"/>
        <v>4</v>
      </c>
      <c r="J24">
        <f t="shared" ca="1" si="10"/>
        <v>2</v>
      </c>
      <c r="K24">
        <f t="shared" ca="1" si="11"/>
        <v>8373</v>
      </c>
      <c r="L24">
        <f t="shared" ca="1" si="12"/>
        <v>14</v>
      </c>
      <c r="M24" t="str">
        <f t="shared" ca="1" si="2"/>
        <v>abeokuta</v>
      </c>
      <c r="N24">
        <f t="shared" ca="1" si="13"/>
        <v>25119</v>
      </c>
      <c r="P24">
        <f t="shared" ca="1" si="14"/>
        <v>14434.486467158715</v>
      </c>
      <c r="S24" s="12">
        <f ca="1">IF(Table1[[#This Row],[Gender]]="men",1,0)</f>
        <v>0</v>
      </c>
      <c r="T24" s="12">
        <f ca="1">IF(Table1[[#This Row],[Gender]]="women",1,0)</f>
        <v>1</v>
      </c>
      <c r="U24" s="12"/>
      <c r="V24" s="12"/>
      <c r="W24" s="12"/>
      <c r="X24" s="12"/>
      <c r="Y24" s="12"/>
      <c r="Z24" s="12"/>
      <c r="AA24" s="12"/>
      <c r="AB24" s="12"/>
      <c r="AC24" s="12"/>
      <c r="AD24" s="12">
        <f ca="1">IF(Table1[[#This Row],[field of work]]="teaching",1,0)</f>
        <v>0</v>
      </c>
      <c r="AE24" s="12">
        <f ca="1">IF(Table1[[#This Row],[field of work]]="health",1,0)</f>
        <v>0</v>
      </c>
      <c r="AF24" s="12">
        <f ca="1">IF(Table1[[#This Row],[field of work]]="agriculture",1,0)</f>
        <v>0</v>
      </c>
      <c r="AG24" s="12">
        <f ca="1">IF(Table1[[#This Row],[field of work]]="it",1,0)</f>
        <v>0</v>
      </c>
      <c r="AH24" s="12">
        <f ca="1">IF(Table1[[#This Row],[field of work]]="construction",1,0)</f>
        <v>0</v>
      </c>
      <c r="AI24" s="12">
        <f ca="1">IF(Table1[[#This Row],[field of work]]="general work",1,0)</f>
        <v>1</v>
      </c>
      <c r="AJ24" s="12"/>
      <c r="AK24" s="12"/>
      <c r="AL24" s="12"/>
      <c r="AM24" s="12"/>
      <c r="AN24" s="12"/>
      <c r="AO24" s="12"/>
      <c r="AP24" s="12"/>
      <c r="AQ24" s="16">
        <f ca="1">IF(Table1[[#This Row],[Area]]="oyo",Table1[[#This Row],[income]],0)</f>
        <v>0</v>
      </c>
      <c r="AR24" s="16">
        <f ca="1">IF(Table1[[#This Row],[Area]]="abia",Table1[[#This Row],[income]],0)</f>
        <v>0</v>
      </c>
      <c r="AS24" s="16">
        <f ca="1">IF(Table1[[#This Row],[Area]]="abuja",Table1[[#This Row],[income]],0)</f>
        <v>0</v>
      </c>
      <c r="AT24" s="16">
        <f ca="1">IF(Table1[[#This Row],[Area]]="lagos",Table1[[#This Row],[income]],0)</f>
        <v>0</v>
      </c>
      <c r="AU24" s="16">
        <f ca="1">IF(Table1[[#This Row],[Area]]="benin",Table1[[#This Row],[income]],0)</f>
        <v>0</v>
      </c>
      <c r="AV24" s="16">
        <f ca="1">IF(Table1[[#This Row],[Area]]="Niger",Table1[[#This Row],[income]],0)</f>
        <v>0</v>
      </c>
      <c r="AW24" s="16">
        <f ca="1">IF(Table1[[#This Row],[Area]]="kano",Table1[[#This Row],[income]],0)</f>
        <v>0</v>
      </c>
      <c r="AX24" s="16">
        <f ca="1">IF(Table1[[#This Row],[Area]]="kebbi",Table1[[#This Row],[income]],0)</f>
        <v>0</v>
      </c>
      <c r="AY24" s="16">
        <f ca="1">IF(Table1[[#This Row],[Area]]="sokoto",Table1[[#This Row],[income]],0)</f>
        <v>0</v>
      </c>
      <c r="AZ24" s="16">
        <f ca="1">IF(Table1[[#This Row],[Area]]="zamfara",Table1[[#This Row],[income]],0)</f>
        <v>0</v>
      </c>
      <c r="BA24" s="16">
        <f ca="1">IF(Table1[[#This Row],[Area]]="osun",Table1[[#This Row],[income]],0)</f>
        <v>0</v>
      </c>
      <c r="BB24" s="16">
        <f ca="1">IF(Table1[[#This Row],[Area]]="abeokuta",Table1[[#This Row],[income]],0)</f>
        <v>8373</v>
      </c>
      <c r="BC24" s="16">
        <f ca="1">IF(Table1[[#This Row],[Area]]="ibadan",Table1[[#This Row],[income]],0)</f>
        <v>0</v>
      </c>
      <c r="BD24" s="16">
        <f ca="1">IF(Table1[[#This Row],[Area]]="kaduna",Table1[[#This Row],[income]],0)</f>
        <v>0</v>
      </c>
      <c r="BF24" s="16">
        <f ca="1">IF(Table1[[#This Row],[field of work]]="teaching",Table1[[#This Row],[income]],0)</f>
        <v>0</v>
      </c>
      <c r="BG24" s="16">
        <f ca="1">IF(Table1[[#This Row],[field of work]]="health",Table1[[#This Row],[income]],0)</f>
        <v>0</v>
      </c>
      <c r="BH24" s="16">
        <f ca="1">IF(Table1[[#This Row],[field of work]]="it",Table1[[#This Row],[income]],0)</f>
        <v>0</v>
      </c>
      <c r="BI24" s="16">
        <f ca="1">IF(Table1[[#This Row],[field of work]]="construction",Table1[[#This Row],[income]],0)</f>
        <v>0</v>
      </c>
      <c r="BJ24" s="16">
        <f ca="1">IF(Table1[[#This Row],[field of work]]="agriculture",Table1[[#This Row],[income]],0)</f>
        <v>0</v>
      </c>
      <c r="BK24" s="16">
        <f ca="1">IF(Table1[[#This Row],[field of work]]="general work",Table1[[#This Row],[income]],0)</f>
        <v>8373</v>
      </c>
    </row>
    <row r="25" spans="2:63" x14ac:dyDescent="0.25">
      <c r="B25">
        <f t="shared" ca="1" si="4"/>
        <v>2</v>
      </c>
      <c r="C25" t="str">
        <f t="shared" ca="1" si="5"/>
        <v>women</v>
      </c>
      <c r="D25">
        <f t="shared" ca="1" si="6"/>
        <v>32</v>
      </c>
      <c r="E25">
        <f t="shared" ca="1" si="7"/>
        <v>5</v>
      </c>
      <c r="F25" t="str">
        <f t="shared" ca="1" si="0"/>
        <v>general work</v>
      </c>
      <c r="G25">
        <f t="shared" ca="1" si="8"/>
        <v>4</v>
      </c>
      <c r="H25" t="str">
        <f t="shared" ca="1" si="1"/>
        <v>technical</v>
      </c>
      <c r="I25">
        <f t="shared" ca="1" si="9"/>
        <v>0</v>
      </c>
      <c r="J25">
        <f t="shared" ca="1" si="10"/>
        <v>2</v>
      </c>
      <c r="K25">
        <f t="shared" ca="1" si="11"/>
        <v>5461</v>
      </c>
      <c r="L25">
        <f t="shared" ca="1" si="12"/>
        <v>10</v>
      </c>
      <c r="M25" t="str">
        <f t="shared" ca="1" si="2"/>
        <v>abia</v>
      </c>
      <c r="N25">
        <f t="shared" ca="1" si="13"/>
        <v>27305</v>
      </c>
      <c r="P25">
        <f t="shared" ca="1" si="14"/>
        <v>13632.348693997645</v>
      </c>
      <c r="S25" s="12">
        <f ca="1">IF(Table1[[#This Row],[Gender]]="men",1,0)</f>
        <v>0</v>
      </c>
      <c r="T25" s="12">
        <f ca="1">IF(Table1[[#This Row],[Gender]]="women",1,0)</f>
        <v>1</v>
      </c>
      <c r="U25" s="12"/>
      <c r="V25" s="12"/>
      <c r="W25" s="12"/>
      <c r="X25" s="12"/>
      <c r="Y25" s="12"/>
      <c r="Z25" s="12"/>
      <c r="AA25" s="12"/>
      <c r="AB25" s="12"/>
      <c r="AC25" s="12"/>
      <c r="AD25" s="12">
        <f ca="1">IF(Table1[[#This Row],[field of work]]="teaching",1,0)</f>
        <v>0</v>
      </c>
      <c r="AE25" s="12">
        <f ca="1">IF(Table1[[#This Row],[field of work]]="health",1,0)</f>
        <v>0</v>
      </c>
      <c r="AF25" s="12">
        <f ca="1">IF(Table1[[#This Row],[field of work]]="agriculture",1,0)</f>
        <v>0</v>
      </c>
      <c r="AG25" s="12">
        <f ca="1">IF(Table1[[#This Row],[field of work]]="it",1,0)</f>
        <v>0</v>
      </c>
      <c r="AH25" s="12">
        <f ca="1">IF(Table1[[#This Row],[field of work]]="construction",1,0)</f>
        <v>0</v>
      </c>
      <c r="AI25" s="12">
        <f ca="1">IF(Table1[[#This Row],[field of work]]="general work",1,0)</f>
        <v>1</v>
      </c>
      <c r="AJ25" s="12"/>
      <c r="AK25" s="12"/>
      <c r="AL25" s="12"/>
      <c r="AM25" s="12"/>
      <c r="AN25" s="12"/>
      <c r="AO25" s="12"/>
      <c r="AP25" s="12"/>
      <c r="AQ25" s="16">
        <f ca="1">IF(Table1[[#This Row],[Area]]="oyo",Table1[[#This Row],[income]],0)</f>
        <v>0</v>
      </c>
      <c r="AR25" s="16">
        <f ca="1">IF(Table1[[#This Row],[Area]]="abia",Table1[[#This Row],[income]],0)</f>
        <v>5461</v>
      </c>
      <c r="AS25" s="16">
        <f ca="1">IF(Table1[[#This Row],[Area]]="abuja",Table1[[#This Row],[income]],0)</f>
        <v>0</v>
      </c>
      <c r="AT25" s="16">
        <f ca="1">IF(Table1[[#This Row],[Area]]="lagos",Table1[[#This Row],[income]],0)</f>
        <v>0</v>
      </c>
      <c r="AU25" s="16">
        <f ca="1">IF(Table1[[#This Row],[Area]]="benin",Table1[[#This Row],[income]],0)</f>
        <v>0</v>
      </c>
      <c r="AV25" s="16">
        <f ca="1">IF(Table1[[#This Row],[Area]]="Niger",Table1[[#This Row],[income]],0)</f>
        <v>0</v>
      </c>
      <c r="AW25" s="16">
        <f ca="1">IF(Table1[[#This Row],[Area]]="kano",Table1[[#This Row],[income]],0)</f>
        <v>0</v>
      </c>
      <c r="AX25" s="16">
        <f ca="1">IF(Table1[[#This Row],[Area]]="kebbi",Table1[[#This Row],[income]],0)</f>
        <v>0</v>
      </c>
      <c r="AY25" s="16">
        <f ca="1">IF(Table1[[#This Row],[Area]]="sokoto",Table1[[#This Row],[income]],0)</f>
        <v>0</v>
      </c>
      <c r="AZ25" s="16">
        <f ca="1">IF(Table1[[#This Row],[Area]]="zamfara",Table1[[#This Row],[income]],0)</f>
        <v>0</v>
      </c>
      <c r="BA25" s="16">
        <f ca="1">IF(Table1[[#This Row],[Area]]="osun",Table1[[#This Row],[income]],0)</f>
        <v>0</v>
      </c>
      <c r="BB25" s="16">
        <f ca="1">IF(Table1[[#This Row],[Area]]="abeokuta",Table1[[#This Row],[income]],0)</f>
        <v>0</v>
      </c>
      <c r="BC25" s="16">
        <f ca="1">IF(Table1[[#This Row],[Area]]="ibadan",Table1[[#This Row],[income]],0)</f>
        <v>0</v>
      </c>
      <c r="BD25" s="16">
        <f ca="1">IF(Table1[[#This Row],[Area]]="kaduna",Table1[[#This Row],[income]],0)</f>
        <v>0</v>
      </c>
      <c r="BF25" s="16">
        <f ca="1">IF(Table1[[#This Row],[field of work]]="teaching",Table1[[#This Row],[income]],0)</f>
        <v>0</v>
      </c>
      <c r="BG25" s="16">
        <f ca="1">IF(Table1[[#This Row],[field of work]]="health",Table1[[#This Row],[income]],0)</f>
        <v>0</v>
      </c>
      <c r="BH25" s="16">
        <f ca="1">IF(Table1[[#This Row],[field of work]]="it",Table1[[#This Row],[income]],0)</f>
        <v>0</v>
      </c>
      <c r="BI25" s="16">
        <f ca="1">IF(Table1[[#This Row],[field of work]]="construction",Table1[[#This Row],[income]],0)</f>
        <v>0</v>
      </c>
      <c r="BJ25" s="16">
        <f ca="1">IF(Table1[[#This Row],[field of work]]="agriculture",Table1[[#This Row],[income]],0)</f>
        <v>0</v>
      </c>
      <c r="BK25" s="16">
        <f ca="1">IF(Table1[[#This Row],[field of work]]="general work",Table1[[#This Row],[income]],0)</f>
        <v>5461</v>
      </c>
    </row>
    <row r="26" spans="2:63" hidden="1" x14ac:dyDescent="0.25">
      <c r="B26">
        <f t="shared" ca="1" si="4"/>
        <v>1</v>
      </c>
      <c r="C26" t="str">
        <f t="shared" ca="1" si="5"/>
        <v>men</v>
      </c>
      <c r="D26">
        <f t="shared" ca="1" si="6"/>
        <v>32</v>
      </c>
      <c r="E26">
        <f t="shared" ca="1" si="7"/>
        <v>3</v>
      </c>
      <c r="F26" t="str">
        <f t="shared" ca="1" si="0"/>
        <v>teaching</v>
      </c>
      <c r="G26">
        <f t="shared" ca="1" si="8"/>
        <v>4</v>
      </c>
      <c r="H26" t="str">
        <f t="shared" ca="1" si="1"/>
        <v>technical</v>
      </c>
      <c r="I26">
        <f t="shared" ca="1" si="9"/>
        <v>0</v>
      </c>
      <c r="J26">
        <f t="shared" ca="1" si="10"/>
        <v>1</v>
      </c>
      <c r="K26">
        <f t="shared" ca="1" si="11"/>
        <v>7898</v>
      </c>
      <c r="L26">
        <f t="shared" ca="1" si="12"/>
        <v>6</v>
      </c>
      <c r="M26" t="str">
        <f t="shared" ca="1" si="2"/>
        <v>kaduna</v>
      </c>
      <c r="N26">
        <f t="shared" ca="1" si="13"/>
        <v>39490</v>
      </c>
      <c r="P26">
        <f t="shared" ca="1" si="14"/>
        <v>26253.697772488838</v>
      </c>
      <c r="S26" s="12">
        <f ca="1">IF(Table1[[#This Row],[Gender]]="men",1,0)</f>
        <v>1</v>
      </c>
      <c r="T26" s="12">
        <f ca="1">IF(Table1[[#This Row],[Gender]]="women",1,0)</f>
        <v>0</v>
      </c>
      <c r="U26" s="12"/>
      <c r="V26" s="12"/>
      <c r="W26" s="12"/>
      <c r="X26" s="12"/>
      <c r="Y26" s="12"/>
      <c r="Z26" s="12"/>
      <c r="AA26" s="12"/>
      <c r="AB26" s="12"/>
      <c r="AC26" s="12"/>
      <c r="AD26" s="12">
        <f ca="1">IF(Table1[[#This Row],[field of work]]="teaching",1,0)</f>
        <v>1</v>
      </c>
      <c r="AE26" s="12">
        <f ca="1">IF(Table1[[#This Row],[field of work]]="health",1,0)</f>
        <v>0</v>
      </c>
      <c r="AF26" s="12">
        <f ca="1">IF(Table1[[#This Row],[field of work]]="agriculture",1,0)</f>
        <v>0</v>
      </c>
      <c r="AG26" s="12">
        <f ca="1">IF(Table1[[#This Row],[field of work]]="it",1,0)</f>
        <v>0</v>
      </c>
      <c r="AH26" s="12">
        <f ca="1">IF(Table1[[#This Row],[field of work]]="construction",1,0)</f>
        <v>0</v>
      </c>
      <c r="AI26" s="12">
        <f ca="1">IF(Table1[[#This Row],[field of work]]="general work",1,0)</f>
        <v>0</v>
      </c>
      <c r="AJ26" s="12"/>
      <c r="AK26" s="12"/>
      <c r="AL26" s="12"/>
      <c r="AM26" s="12"/>
      <c r="AN26" s="12"/>
      <c r="AO26" s="12"/>
      <c r="AP26" s="12"/>
      <c r="AQ26" s="16">
        <f ca="1">IF(Table1[[#This Row],[Area]]="oyo",Table1[[#This Row],[income]],0)</f>
        <v>0</v>
      </c>
      <c r="AR26" s="16">
        <f ca="1">IF(Table1[[#This Row],[Area]]="abia",Table1[[#This Row],[income]],0)</f>
        <v>0</v>
      </c>
      <c r="AS26" s="16">
        <f ca="1">IF(Table1[[#This Row],[Area]]="abuja",Table1[[#This Row],[income]],0)</f>
        <v>0</v>
      </c>
      <c r="AT26" s="16">
        <f ca="1">IF(Table1[[#This Row],[Area]]="lagos",Table1[[#This Row],[income]],0)</f>
        <v>0</v>
      </c>
      <c r="AU26" s="16">
        <f ca="1">IF(Table1[[#This Row],[Area]]="benin",Table1[[#This Row],[income]],0)</f>
        <v>0</v>
      </c>
      <c r="AV26" s="16">
        <f ca="1">IF(Table1[[#This Row],[Area]]="Niger",Table1[[#This Row],[income]],0)</f>
        <v>0</v>
      </c>
      <c r="AW26" s="16">
        <f ca="1">IF(Table1[[#This Row],[Area]]="kano",Table1[[#This Row],[income]],0)</f>
        <v>0</v>
      </c>
      <c r="AX26" s="16">
        <f ca="1">IF(Table1[[#This Row],[Area]]="kebbi",Table1[[#This Row],[income]],0)</f>
        <v>0</v>
      </c>
      <c r="AY26" s="16">
        <f ca="1">IF(Table1[[#This Row],[Area]]="sokoto",Table1[[#This Row],[income]],0)</f>
        <v>0</v>
      </c>
      <c r="AZ26" s="16">
        <f ca="1">IF(Table1[[#This Row],[Area]]="zamfara",Table1[[#This Row],[income]],0)</f>
        <v>0</v>
      </c>
      <c r="BA26" s="16">
        <f ca="1">IF(Table1[[#This Row],[Area]]="osun",Table1[[#This Row],[income]],0)</f>
        <v>0</v>
      </c>
      <c r="BB26" s="16">
        <f ca="1">IF(Table1[[#This Row],[Area]]="abeokuta",Table1[[#This Row],[income]],0)</f>
        <v>0</v>
      </c>
      <c r="BC26" s="16">
        <f ca="1">IF(Table1[[#This Row],[Area]]="ibadan",Table1[[#This Row],[income]],0)</f>
        <v>0</v>
      </c>
      <c r="BD26" s="16">
        <f ca="1">IF(Table1[[#This Row],[Area]]="kaduna",Table1[[#This Row],[income]],0)</f>
        <v>7898</v>
      </c>
      <c r="BF26" s="16">
        <f ca="1">IF(Table1[[#This Row],[field of work]]="teaching",Table1[[#This Row],[income]],0)</f>
        <v>7898</v>
      </c>
      <c r="BG26" s="16">
        <f ca="1">IF(Table1[[#This Row],[field of work]]="health",Table1[[#This Row],[income]],0)</f>
        <v>0</v>
      </c>
      <c r="BH26" s="16">
        <f ca="1">IF(Table1[[#This Row],[field of work]]="it",Table1[[#This Row],[income]],0)</f>
        <v>0</v>
      </c>
      <c r="BI26" s="16">
        <f ca="1">IF(Table1[[#This Row],[field of work]]="construction",Table1[[#This Row],[income]],0)</f>
        <v>0</v>
      </c>
      <c r="BJ26" s="16">
        <f ca="1">IF(Table1[[#This Row],[field of work]]="agriculture",Table1[[#This Row],[income]],0)</f>
        <v>0</v>
      </c>
      <c r="BK26" s="16">
        <f ca="1">IF(Table1[[#This Row],[field of work]]="general work",Table1[[#This Row],[income]],0)</f>
        <v>0</v>
      </c>
    </row>
    <row r="27" spans="2:63" x14ac:dyDescent="0.25">
      <c r="B27">
        <f t="shared" ca="1" si="4"/>
        <v>1</v>
      </c>
      <c r="C27" t="str">
        <f t="shared" ca="1" si="5"/>
        <v>men</v>
      </c>
      <c r="D27">
        <f t="shared" ca="1" si="6"/>
        <v>36</v>
      </c>
      <c r="E27">
        <f t="shared" ca="1" si="7"/>
        <v>3</v>
      </c>
      <c r="F27" t="str">
        <f t="shared" ca="1" si="0"/>
        <v>teaching</v>
      </c>
      <c r="G27">
        <f t="shared" ca="1" si="8"/>
        <v>4</v>
      </c>
      <c r="H27" t="str">
        <f t="shared" ca="1" si="1"/>
        <v>technical</v>
      </c>
      <c r="I27">
        <f t="shared" ca="1" si="9"/>
        <v>3</v>
      </c>
      <c r="J27">
        <f t="shared" ca="1" si="10"/>
        <v>2</v>
      </c>
      <c r="K27">
        <f t="shared" ca="1" si="11"/>
        <v>5775</v>
      </c>
      <c r="L27">
        <f t="shared" ca="1" si="12"/>
        <v>10</v>
      </c>
      <c r="M27" t="str">
        <f t="shared" ca="1" si="2"/>
        <v>abia</v>
      </c>
      <c r="N27">
        <f t="shared" ca="1" si="13"/>
        <v>28875</v>
      </c>
      <c r="P27">
        <f t="shared" ca="1" si="14"/>
        <v>25495.402898864697</v>
      </c>
      <c r="S27" s="12">
        <f ca="1">IF(Table1[[#This Row],[Gender]]="men",1,0)</f>
        <v>1</v>
      </c>
      <c r="T27" s="12">
        <f ca="1">IF(Table1[[#This Row],[Gender]]="women",1,0)</f>
        <v>0</v>
      </c>
      <c r="U27" s="12"/>
      <c r="V27" s="12"/>
      <c r="W27" s="12"/>
      <c r="X27" s="12"/>
      <c r="Y27" s="12"/>
      <c r="Z27" s="12"/>
      <c r="AA27" s="12"/>
      <c r="AB27" s="12"/>
      <c r="AC27" s="12"/>
      <c r="AD27" s="12">
        <f ca="1">IF(Table1[[#This Row],[field of work]]="teaching",1,0)</f>
        <v>1</v>
      </c>
      <c r="AE27" s="12">
        <f ca="1">IF(Table1[[#This Row],[field of work]]="health",1,0)</f>
        <v>0</v>
      </c>
      <c r="AF27" s="12">
        <f ca="1">IF(Table1[[#This Row],[field of work]]="agriculture",1,0)</f>
        <v>0</v>
      </c>
      <c r="AG27" s="12">
        <f ca="1">IF(Table1[[#This Row],[field of work]]="it",1,0)</f>
        <v>0</v>
      </c>
      <c r="AH27" s="12">
        <f ca="1">IF(Table1[[#This Row],[field of work]]="construction",1,0)</f>
        <v>0</v>
      </c>
      <c r="AI27" s="12">
        <f ca="1">IF(Table1[[#This Row],[field of work]]="general work",1,0)</f>
        <v>0</v>
      </c>
      <c r="AJ27" s="12"/>
      <c r="AK27" s="12"/>
      <c r="AL27" s="12"/>
      <c r="AM27" s="12"/>
      <c r="AN27" s="12"/>
      <c r="AO27" s="12"/>
      <c r="AP27" s="12"/>
      <c r="AQ27" s="16">
        <f ca="1">IF(Table1[[#This Row],[Area]]="oyo",Table1[[#This Row],[income]],0)</f>
        <v>0</v>
      </c>
      <c r="AR27" s="16">
        <f ca="1">IF(Table1[[#This Row],[Area]]="abia",Table1[[#This Row],[income]],0)</f>
        <v>5775</v>
      </c>
      <c r="AS27" s="16">
        <f ca="1">IF(Table1[[#This Row],[Area]]="abuja",Table1[[#This Row],[income]],0)</f>
        <v>0</v>
      </c>
      <c r="AT27" s="16">
        <f ca="1">IF(Table1[[#This Row],[Area]]="lagos",Table1[[#This Row],[income]],0)</f>
        <v>0</v>
      </c>
      <c r="AU27" s="16">
        <f ca="1">IF(Table1[[#This Row],[Area]]="benin",Table1[[#This Row],[income]],0)</f>
        <v>0</v>
      </c>
      <c r="AV27" s="16">
        <f ca="1">IF(Table1[[#This Row],[Area]]="Niger",Table1[[#This Row],[income]],0)</f>
        <v>0</v>
      </c>
      <c r="AW27" s="16">
        <f ca="1">IF(Table1[[#This Row],[Area]]="kano",Table1[[#This Row],[income]],0)</f>
        <v>0</v>
      </c>
      <c r="AX27" s="16">
        <f ca="1">IF(Table1[[#This Row],[Area]]="kebbi",Table1[[#This Row],[income]],0)</f>
        <v>0</v>
      </c>
      <c r="AY27" s="16">
        <f ca="1">IF(Table1[[#This Row],[Area]]="sokoto",Table1[[#This Row],[income]],0)</f>
        <v>0</v>
      </c>
      <c r="AZ27" s="16">
        <f ca="1">IF(Table1[[#This Row],[Area]]="zamfara",Table1[[#This Row],[income]],0)</f>
        <v>0</v>
      </c>
      <c r="BA27" s="16">
        <f ca="1">IF(Table1[[#This Row],[Area]]="osun",Table1[[#This Row],[income]],0)</f>
        <v>0</v>
      </c>
      <c r="BB27" s="16">
        <f ca="1">IF(Table1[[#This Row],[Area]]="abeokuta",Table1[[#This Row],[income]],0)</f>
        <v>0</v>
      </c>
      <c r="BC27" s="16">
        <f ca="1">IF(Table1[[#This Row],[Area]]="ibadan",Table1[[#This Row],[income]],0)</f>
        <v>0</v>
      </c>
      <c r="BD27" s="16">
        <f ca="1">IF(Table1[[#This Row],[Area]]="kaduna",Table1[[#This Row],[income]],0)</f>
        <v>0</v>
      </c>
      <c r="BF27" s="16">
        <f ca="1">IF(Table1[[#This Row],[field of work]]="teaching",Table1[[#This Row],[income]],0)</f>
        <v>5775</v>
      </c>
      <c r="BG27" s="16">
        <f ca="1">IF(Table1[[#This Row],[field of work]]="health",Table1[[#This Row],[income]],0)</f>
        <v>0</v>
      </c>
      <c r="BH27" s="16">
        <f ca="1">IF(Table1[[#This Row],[field of work]]="it",Table1[[#This Row],[income]],0)</f>
        <v>0</v>
      </c>
      <c r="BI27" s="16">
        <f ca="1">IF(Table1[[#This Row],[field of work]]="construction",Table1[[#This Row],[income]],0)</f>
        <v>0</v>
      </c>
      <c r="BJ27" s="16">
        <f ca="1">IF(Table1[[#This Row],[field of work]]="agriculture",Table1[[#This Row],[income]],0)</f>
        <v>0</v>
      </c>
      <c r="BK27" s="16">
        <f ca="1">IF(Table1[[#This Row],[field of work]]="general work",Table1[[#This Row],[income]],0)</f>
        <v>0</v>
      </c>
    </row>
    <row r="28" spans="2:63" x14ac:dyDescent="0.25">
      <c r="B28">
        <f t="shared" ca="1" si="4"/>
        <v>1</v>
      </c>
      <c r="C28" t="str">
        <f t="shared" ca="1" si="5"/>
        <v>men</v>
      </c>
      <c r="D28">
        <f t="shared" ca="1" si="6"/>
        <v>32</v>
      </c>
      <c r="E28">
        <f t="shared" ca="1" si="7"/>
        <v>4</v>
      </c>
      <c r="F28" t="str">
        <f t="shared" ca="1" si="0"/>
        <v>IT</v>
      </c>
      <c r="G28">
        <f t="shared" ca="1" si="8"/>
        <v>4</v>
      </c>
      <c r="H28" t="str">
        <f t="shared" ca="1" si="1"/>
        <v>technical</v>
      </c>
      <c r="I28">
        <f t="shared" ca="1" si="9"/>
        <v>0</v>
      </c>
      <c r="J28">
        <f t="shared" ca="1" si="10"/>
        <v>2</v>
      </c>
      <c r="K28">
        <f t="shared" ca="1" si="11"/>
        <v>5009</v>
      </c>
      <c r="L28">
        <f t="shared" ca="1" si="12"/>
        <v>13</v>
      </c>
      <c r="M28" t="str">
        <f t="shared" ca="1" si="2"/>
        <v>benin</v>
      </c>
      <c r="N28">
        <f t="shared" ca="1" si="13"/>
        <v>25045</v>
      </c>
      <c r="P28">
        <f t="shared" ca="1" si="14"/>
        <v>2954.8598692169007</v>
      </c>
      <c r="S28" s="12">
        <f ca="1">IF(Table1[[#This Row],[Gender]]="men",1,0)</f>
        <v>1</v>
      </c>
      <c r="T28" s="12">
        <f ca="1">IF(Table1[[#This Row],[Gender]]="women",1,0)</f>
        <v>0</v>
      </c>
      <c r="U28" s="12"/>
      <c r="V28" s="12"/>
      <c r="W28" s="12"/>
      <c r="X28" s="12"/>
      <c r="Y28" s="12"/>
      <c r="Z28" s="12"/>
      <c r="AA28" s="12"/>
      <c r="AB28" s="12"/>
      <c r="AC28" s="12"/>
      <c r="AD28" s="12">
        <f ca="1">IF(Table1[[#This Row],[field of work]]="teaching",1,0)</f>
        <v>0</v>
      </c>
      <c r="AE28" s="12">
        <f ca="1">IF(Table1[[#This Row],[field of work]]="health",1,0)</f>
        <v>0</v>
      </c>
      <c r="AF28" s="12">
        <f ca="1">IF(Table1[[#This Row],[field of work]]="agriculture",1,0)</f>
        <v>0</v>
      </c>
      <c r="AG28" s="12">
        <f ca="1">IF(Table1[[#This Row],[field of work]]="it",1,0)</f>
        <v>1</v>
      </c>
      <c r="AH28" s="12">
        <f ca="1">IF(Table1[[#This Row],[field of work]]="construction",1,0)</f>
        <v>0</v>
      </c>
      <c r="AI28" s="12">
        <f ca="1">IF(Table1[[#This Row],[field of work]]="general work",1,0)</f>
        <v>0</v>
      </c>
      <c r="AJ28" s="12"/>
      <c r="AK28" s="12"/>
      <c r="AL28" s="12"/>
      <c r="AM28" s="12"/>
      <c r="AN28" s="12"/>
      <c r="AO28" s="12"/>
      <c r="AP28" s="12"/>
      <c r="AQ28" s="16">
        <f ca="1">IF(Table1[[#This Row],[Area]]="oyo",Table1[[#This Row],[income]],0)</f>
        <v>0</v>
      </c>
      <c r="AR28" s="16">
        <f ca="1">IF(Table1[[#This Row],[Area]]="abia",Table1[[#This Row],[income]],0)</f>
        <v>0</v>
      </c>
      <c r="AS28" s="16">
        <f ca="1">IF(Table1[[#This Row],[Area]]="abuja",Table1[[#This Row],[income]],0)</f>
        <v>0</v>
      </c>
      <c r="AT28" s="16">
        <f ca="1">IF(Table1[[#This Row],[Area]]="lagos",Table1[[#This Row],[income]],0)</f>
        <v>0</v>
      </c>
      <c r="AU28" s="16">
        <f ca="1">IF(Table1[[#This Row],[Area]]="benin",Table1[[#This Row],[income]],0)</f>
        <v>5009</v>
      </c>
      <c r="AV28" s="16">
        <f ca="1">IF(Table1[[#This Row],[Area]]="Niger",Table1[[#This Row],[income]],0)</f>
        <v>0</v>
      </c>
      <c r="AW28" s="16">
        <f ca="1">IF(Table1[[#This Row],[Area]]="kano",Table1[[#This Row],[income]],0)</f>
        <v>0</v>
      </c>
      <c r="AX28" s="16">
        <f ca="1">IF(Table1[[#This Row],[Area]]="kebbi",Table1[[#This Row],[income]],0)</f>
        <v>0</v>
      </c>
      <c r="AY28" s="16">
        <f ca="1">IF(Table1[[#This Row],[Area]]="sokoto",Table1[[#This Row],[income]],0)</f>
        <v>0</v>
      </c>
      <c r="AZ28" s="16">
        <f ca="1">IF(Table1[[#This Row],[Area]]="zamfara",Table1[[#This Row],[income]],0)</f>
        <v>0</v>
      </c>
      <c r="BA28" s="16">
        <f ca="1">IF(Table1[[#This Row],[Area]]="osun",Table1[[#This Row],[income]],0)</f>
        <v>0</v>
      </c>
      <c r="BB28" s="16">
        <f ca="1">IF(Table1[[#This Row],[Area]]="abeokuta",Table1[[#This Row],[income]],0)</f>
        <v>0</v>
      </c>
      <c r="BC28" s="16">
        <f ca="1">IF(Table1[[#This Row],[Area]]="ibadan",Table1[[#This Row],[income]],0)</f>
        <v>0</v>
      </c>
      <c r="BD28" s="16">
        <f ca="1">IF(Table1[[#This Row],[Area]]="kaduna",Table1[[#This Row],[income]],0)</f>
        <v>0</v>
      </c>
      <c r="BF28" s="16">
        <f ca="1">IF(Table1[[#This Row],[field of work]]="teaching",Table1[[#This Row],[income]],0)</f>
        <v>0</v>
      </c>
      <c r="BG28" s="16">
        <f ca="1">IF(Table1[[#This Row],[field of work]]="health",Table1[[#This Row],[income]],0)</f>
        <v>0</v>
      </c>
      <c r="BH28" s="16">
        <f ca="1">IF(Table1[[#This Row],[field of work]]="it",Table1[[#This Row],[income]],0)</f>
        <v>5009</v>
      </c>
      <c r="BI28" s="16">
        <f ca="1">IF(Table1[[#This Row],[field of work]]="construction",Table1[[#This Row],[income]],0)</f>
        <v>0</v>
      </c>
      <c r="BJ28" s="16">
        <f ca="1">IF(Table1[[#This Row],[field of work]]="agriculture",Table1[[#This Row],[income]],0)</f>
        <v>0</v>
      </c>
      <c r="BK28" s="16">
        <f ca="1">IF(Table1[[#This Row],[field of work]]="general work",Table1[[#This Row],[income]],0)</f>
        <v>0</v>
      </c>
    </row>
    <row r="29" spans="2:63" x14ac:dyDescent="0.25">
      <c r="B29">
        <f t="shared" ca="1" si="4"/>
        <v>1</v>
      </c>
      <c r="C29" t="str">
        <f t="shared" ca="1" si="5"/>
        <v>men</v>
      </c>
      <c r="D29">
        <f t="shared" ca="1" si="6"/>
        <v>35</v>
      </c>
      <c r="E29">
        <f t="shared" ca="1" si="7"/>
        <v>4</v>
      </c>
      <c r="F29" t="str">
        <f t="shared" ca="1" si="0"/>
        <v>IT</v>
      </c>
      <c r="G29">
        <f t="shared" ca="1" si="8"/>
        <v>6</v>
      </c>
      <c r="H29" t="str">
        <f t="shared" ca="1" si="1"/>
        <v>others</v>
      </c>
      <c r="I29">
        <f t="shared" ca="1" si="9"/>
        <v>2</v>
      </c>
      <c r="J29">
        <f t="shared" ca="1" si="10"/>
        <v>1</v>
      </c>
      <c r="K29">
        <f t="shared" ca="1" si="11"/>
        <v>8830</v>
      </c>
      <c r="L29">
        <f t="shared" ca="1" si="12"/>
        <v>5</v>
      </c>
      <c r="M29" t="str">
        <f t="shared" ca="1" si="2"/>
        <v>niger</v>
      </c>
      <c r="N29">
        <f t="shared" ca="1" si="13"/>
        <v>44150</v>
      </c>
      <c r="P29">
        <f t="shared" ca="1" si="14"/>
        <v>222.34746486941495</v>
      </c>
      <c r="S29" s="12">
        <f ca="1">IF(Table1[[#This Row],[Gender]]="men",1,0)</f>
        <v>1</v>
      </c>
      <c r="T29" s="12">
        <f ca="1">IF(Table1[[#This Row],[Gender]]="women",1,0)</f>
        <v>0</v>
      </c>
      <c r="U29" s="12"/>
      <c r="V29" s="12"/>
      <c r="W29" s="12"/>
      <c r="X29" s="12"/>
      <c r="Y29" s="12"/>
      <c r="Z29" s="12"/>
      <c r="AA29" s="12"/>
      <c r="AB29" s="12"/>
      <c r="AC29" s="12"/>
      <c r="AD29" s="12">
        <f ca="1">IF(Table1[[#This Row],[field of work]]="teaching",1,0)</f>
        <v>0</v>
      </c>
      <c r="AE29" s="12">
        <f ca="1">IF(Table1[[#This Row],[field of work]]="health",1,0)</f>
        <v>0</v>
      </c>
      <c r="AF29" s="12">
        <f ca="1">IF(Table1[[#This Row],[field of work]]="agriculture",1,0)</f>
        <v>0</v>
      </c>
      <c r="AG29" s="12">
        <f ca="1">IF(Table1[[#This Row],[field of work]]="it",1,0)</f>
        <v>1</v>
      </c>
      <c r="AH29" s="12">
        <f ca="1">IF(Table1[[#This Row],[field of work]]="construction",1,0)</f>
        <v>0</v>
      </c>
      <c r="AI29" s="12">
        <f ca="1">IF(Table1[[#This Row],[field of work]]="general work",1,0)</f>
        <v>0</v>
      </c>
      <c r="AJ29" s="12"/>
      <c r="AK29" s="12"/>
      <c r="AL29" s="12"/>
      <c r="AM29" s="12"/>
      <c r="AN29" s="12"/>
      <c r="AO29" s="12"/>
      <c r="AP29" s="12"/>
      <c r="AQ29" s="16">
        <f ca="1">IF(Table1[[#This Row],[Area]]="oyo",Table1[[#This Row],[income]],0)</f>
        <v>0</v>
      </c>
      <c r="AR29" s="16">
        <f ca="1">IF(Table1[[#This Row],[Area]]="abia",Table1[[#This Row],[income]],0)</f>
        <v>0</v>
      </c>
      <c r="AS29" s="16">
        <f ca="1">IF(Table1[[#This Row],[Area]]="abuja",Table1[[#This Row],[income]],0)</f>
        <v>0</v>
      </c>
      <c r="AT29" s="16">
        <f ca="1">IF(Table1[[#This Row],[Area]]="lagos",Table1[[#This Row],[income]],0)</f>
        <v>0</v>
      </c>
      <c r="AU29" s="16">
        <f ca="1">IF(Table1[[#This Row],[Area]]="benin",Table1[[#This Row],[income]],0)</f>
        <v>0</v>
      </c>
      <c r="AV29" s="16">
        <f ca="1">IF(Table1[[#This Row],[Area]]="Niger",Table1[[#This Row],[income]],0)</f>
        <v>8830</v>
      </c>
      <c r="AW29" s="16">
        <f ca="1">IF(Table1[[#This Row],[Area]]="kano",Table1[[#This Row],[income]],0)</f>
        <v>0</v>
      </c>
      <c r="AX29" s="16">
        <f ca="1">IF(Table1[[#This Row],[Area]]="kebbi",Table1[[#This Row],[income]],0)</f>
        <v>0</v>
      </c>
      <c r="AY29" s="16">
        <f ca="1">IF(Table1[[#This Row],[Area]]="sokoto",Table1[[#This Row],[income]],0)</f>
        <v>0</v>
      </c>
      <c r="AZ29" s="16">
        <f ca="1">IF(Table1[[#This Row],[Area]]="zamfara",Table1[[#This Row],[income]],0)</f>
        <v>0</v>
      </c>
      <c r="BA29" s="16">
        <f ca="1">IF(Table1[[#This Row],[Area]]="osun",Table1[[#This Row],[income]],0)</f>
        <v>0</v>
      </c>
      <c r="BB29" s="16">
        <f ca="1">IF(Table1[[#This Row],[Area]]="abeokuta",Table1[[#This Row],[income]],0)</f>
        <v>0</v>
      </c>
      <c r="BC29" s="16">
        <f ca="1">IF(Table1[[#This Row],[Area]]="ibadan",Table1[[#This Row],[income]],0)</f>
        <v>0</v>
      </c>
      <c r="BD29" s="16">
        <f ca="1">IF(Table1[[#This Row],[Area]]="kaduna",Table1[[#This Row],[income]],0)</f>
        <v>0</v>
      </c>
      <c r="BF29" s="16">
        <f ca="1">IF(Table1[[#This Row],[field of work]]="teaching",Table1[[#This Row],[income]],0)</f>
        <v>0</v>
      </c>
      <c r="BG29" s="16">
        <f ca="1">IF(Table1[[#This Row],[field of work]]="health",Table1[[#This Row],[income]],0)</f>
        <v>0</v>
      </c>
      <c r="BH29" s="16">
        <f ca="1">IF(Table1[[#This Row],[field of work]]="it",Table1[[#This Row],[income]],0)</f>
        <v>8830</v>
      </c>
      <c r="BI29" s="16">
        <f ca="1">IF(Table1[[#This Row],[field of work]]="construction",Table1[[#This Row],[income]],0)</f>
        <v>0</v>
      </c>
      <c r="BJ29" s="16">
        <f ca="1">IF(Table1[[#This Row],[field of work]]="agriculture",Table1[[#This Row],[income]],0)</f>
        <v>0</v>
      </c>
      <c r="BK29" s="16">
        <f ca="1">IF(Table1[[#This Row],[field of work]]="general work",Table1[[#This Row],[income]],0)</f>
        <v>0</v>
      </c>
    </row>
    <row r="30" spans="2:63" x14ac:dyDescent="0.25">
      <c r="B30">
        <f t="shared" ca="1" si="4"/>
        <v>1</v>
      </c>
      <c r="C30" t="str">
        <f t="shared" ca="1" si="5"/>
        <v>men</v>
      </c>
      <c r="D30">
        <f t="shared" ca="1" si="6"/>
        <v>37</v>
      </c>
      <c r="E30">
        <f t="shared" ca="1" si="7"/>
        <v>4</v>
      </c>
      <c r="F30" t="str">
        <f t="shared" ca="1" si="0"/>
        <v>IT</v>
      </c>
      <c r="G30">
        <f t="shared" ca="1" si="8"/>
        <v>5</v>
      </c>
      <c r="H30" t="str">
        <f t="shared" ca="1" si="1"/>
        <v>others</v>
      </c>
      <c r="I30">
        <f t="shared" ca="1" si="9"/>
        <v>3</v>
      </c>
      <c r="J30">
        <f t="shared" ca="1" si="10"/>
        <v>1</v>
      </c>
      <c r="K30">
        <f t="shared" ca="1" si="11"/>
        <v>9354</v>
      </c>
      <c r="L30">
        <f t="shared" ca="1" si="12"/>
        <v>1</v>
      </c>
      <c r="M30" t="str">
        <f t="shared" ca="1" si="2"/>
        <v>oyo</v>
      </c>
      <c r="N30">
        <f t="shared" ca="1" si="13"/>
        <v>37416</v>
      </c>
      <c r="P30">
        <f t="shared" ca="1" si="14"/>
        <v>27405.584408233255</v>
      </c>
      <c r="S30" s="12">
        <f ca="1">IF(Table1[[#This Row],[Gender]]="men",1,0)</f>
        <v>1</v>
      </c>
      <c r="T30" s="12">
        <f ca="1">IF(Table1[[#This Row],[Gender]]="women",1,0)</f>
        <v>0</v>
      </c>
      <c r="U30" s="12"/>
      <c r="V30" s="12"/>
      <c r="W30" s="12"/>
      <c r="X30" s="12"/>
      <c r="Y30" s="12"/>
      <c r="Z30" s="12"/>
      <c r="AA30" s="12"/>
      <c r="AB30" s="12"/>
      <c r="AC30" s="12"/>
      <c r="AD30" s="12">
        <f ca="1">IF(Table1[[#This Row],[field of work]]="teaching",1,0)</f>
        <v>0</v>
      </c>
      <c r="AE30" s="12">
        <f ca="1">IF(Table1[[#This Row],[field of work]]="health",1,0)</f>
        <v>0</v>
      </c>
      <c r="AF30" s="12">
        <f ca="1">IF(Table1[[#This Row],[field of work]]="agriculture",1,0)</f>
        <v>0</v>
      </c>
      <c r="AG30" s="12">
        <f ca="1">IF(Table1[[#This Row],[field of work]]="it",1,0)</f>
        <v>1</v>
      </c>
      <c r="AH30" s="12">
        <f ca="1">IF(Table1[[#This Row],[field of work]]="construction",1,0)</f>
        <v>0</v>
      </c>
      <c r="AI30" s="12">
        <f ca="1">IF(Table1[[#This Row],[field of work]]="general work",1,0)</f>
        <v>0</v>
      </c>
      <c r="AJ30" s="12"/>
      <c r="AK30" s="12"/>
      <c r="AL30" s="12"/>
      <c r="AM30" s="12"/>
      <c r="AN30" s="12"/>
      <c r="AO30" s="12"/>
      <c r="AP30" s="12"/>
      <c r="AQ30" s="16">
        <f ca="1">IF(Table1[[#This Row],[Area]]="oyo",Table1[[#This Row],[income]],0)</f>
        <v>9354</v>
      </c>
      <c r="AR30" s="16">
        <f ca="1">IF(Table1[[#This Row],[Area]]="abia",Table1[[#This Row],[income]],0)</f>
        <v>0</v>
      </c>
      <c r="AS30" s="16">
        <f ca="1">IF(Table1[[#This Row],[Area]]="abuja",Table1[[#This Row],[income]],0)</f>
        <v>0</v>
      </c>
      <c r="AT30" s="16">
        <f ca="1">IF(Table1[[#This Row],[Area]]="lagos",Table1[[#This Row],[income]],0)</f>
        <v>0</v>
      </c>
      <c r="AU30" s="16">
        <f ca="1">IF(Table1[[#This Row],[Area]]="benin",Table1[[#This Row],[income]],0)</f>
        <v>0</v>
      </c>
      <c r="AV30" s="16">
        <f ca="1">IF(Table1[[#This Row],[Area]]="Niger",Table1[[#This Row],[income]],0)</f>
        <v>0</v>
      </c>
      <c r="AW30" s="16">
        <f ca="1">IF(Table1[[#This Row],[Area]]="kano",Table1[[#This Row],[income]],0)</f>
        <v>0</v>
      </c>
      <c r="AX30" s="16">
        <f ca="1">IF(Table1[[#This Row],[Area]]="kebbi",Table1[[#This Row],[income]],0)</f>
        <v>0</v>
      </c>
      <c r="AY30" s="16">
        <f ca="1">IF(Table1[[#This Row],[Area]]="sokoto",Table1[[#This Row],[income]],0)</f>
        <v>0</v>
      </c>
      <c r="AZ30" s="16">
        <f ca="1">IF(Table1[[#This Row],[Area]]="zamfara",Table1[[#This Row],[income]],0)</f>
        <v>0</v>
      </c>
      <c r="BA30" s="16">
        <f ca="1">IF(Table1[[#This Row],[Area]]="osun",Table1[[#This Row],[income]],0)</f>
        <v>0</v>
      </c>
      <c r="BB30" s="16">
        <f ca="1">IF(Table1[[#This Row],[Area]]="abeokuta",Table1[[#This Row],[income]],0)</f>
        <v>0</v>
      </c>
      <c r="BC30" s="16">
        <f ca="1">IF(Table1[[#This Row],[Area]]="ibadan",Table1[[#This Row],[income]],0)</f>
        <v>0</v>
      </c>
      <c r="BD30" s="16">
        <f ca="1">IF(Table1[[#This Row],[Area]]="kaduna",Table1[[#This Row],[income]],0)</f>
        <v>0</v>
      </c>
      <c r="BF30" s="16">
        <f ca="1">IF(Table1[[#This Row],[field of work]]="teaching",Table1[[#This Row],[income]],0)</f>
        <v>0</v>
      </c>
      <c r="BG30" s="16">
        <f ca="1">IF(Table1[[#This Row],[field of work]]="health",Table1[[#This Row],[income]],0)</f>
        <v>0</v>
      </c>
      <c r="BH30" s="16">
        <f ca="1">IF(Table1[[#This Row],[field of work]]="it",Table1[[#This Row],[income]],0)</f>
        <v>9354</v>
      </c>
      <c r="BI30" s="16">
        <f ca="1">IF(Table1[[#This Row],[field of work]]="construction",Table1[[#This Row],[income]],0)</f>
        <v>0</v>
      </c>
      <c r="BJ30" s="16">
        <f ca="1">IF(Table1[[#This Row],[field of work]]="agriculture",Table1[[#This Row],[income]],0)</f>
        <v>0</v>
      </c>
      <c r="BK30" s="16">
        <f ca="1">IF(Table1[[#This Row],[field of work]]="general work",Table1[[#This Row],[income]],0)</f>
        <v>0</v>
      </c>
    </row>
    <row r="31" spans="2:63" x14ac:dyDescent="0.25">
      <c r="B31">
        <f t="shared" ca="1" si="4"/>
        <v>1</v>
      </c>
      <c r="C31" t="str">
        <f t="shared" ca="1" si="5"/>
        <v>men</v>
      </c>
      <c r="D31">
        <f t="shared" ca="1" si="6"/>
        <v>34</v>
      </c>
      <c r="E31">
        <f t="shared" ca="1" si="7"/>
        <v>6</v>
      </c>
      <c r="F31" t="str">
        <f t="shared" ca="1" si="0"/>
        <v>agriculture</v>
      </c>
      <c r="G31">
        <f t="shared" ca="1" si="8"/>
        <v>2</v>
      </c>
      <c r="H31" t="str">
        <f t="shared" ca="1" si="1"/>
        <v>college</v>
      </c>
      <c r="I31">
        <f t="shared" ca="1" si="9"/>
        <v>0</v>
      </c>
      <c r="J31">
        <f t="shared" ca="1" si="10"/>
        <v>1</v>
      </c>
      <c r="K31">
        <f t="shared" ca="1" si="11"/>
        <v>8593</v>
      </c>
      <c r="L31">
        <f t="shared" ca="1" si="12"/>
        <v>3</v>
      </c>
      <c r="M31" t="str">
        <f t="shared" ca="1" si="2"/>
        <v>ibadan</v>
      </c>
      <c r="N31">
        <f t="shared" ca="1" si="13"/>
        <v>34372</v>
      </c>
      <c r="P31">
        <f t="shared" ca="1" si="14"/>
        <v>15625.214722156499</v>
      </c>
      <c r="S31" s="12">
        <f ca="1">IF(Table1[[#This Row],[Gender]]="men",1,0)</f>
        <v>1</v>
      </c>
      <c r="T31" s="12">
        <f ca="1">IF(Table1[[#This Row],[Gender]]="women",1,0)</f>
        <v>0</v>
      </c>
      <c r="U31" s="12"/>
      <c r="V31" s="12"/>
      <c r="W31" s="12"/>
      <c r="X31" s="12"/>
      <c r="Y31" s="12"/>
      <c r="Z31" s="12"/>
      <c r="AA31" s="12"/>
      <c r="AB31" s="12"/>
      <c r="AC31" s="12"/>
      <c r="AD31" s="12">
        <f ca="1">IF(Table1[[#This Row],[field of work]]="teaching",1,0)</f>
        <v>0</v>
      </c>
      <c r="AE31" s="12">
        <f ca="1">IF(Table1[[#This Row],[field of work]]="health",1,0)</f>
        <v>0</v>
      </c>
      <c r="AF31" s="12">
        <f ca="1">IF(Table1[[#This Row],[field of work]]="agriculture",1,0)</f>
        <v>1</v>
      </c>
      <c r="AG31" s="12">
        <f ca="1">IF(Table1[[#This Row],[field of work]]="it",1,0)</f>
        <v>0</v>
      </c>
      <c r="AH31" s="12">
        <f ca="1">IF(Table1[[#This Row],[field of work]]="construction",1,0)</f>
        <v>0</v>
      </c>
      <c r="AI31" s="12">
        <f ca="1">IF(Table1[[#This Row],[field of work]]="general work",1,0)</f>
        <v>0</v>
      </c>
      <c r="AJ31" s="12"/>
      <c r="AK31" s="12"/>
      <c r="AL31" s="12"/>
      <c r="AM31" s="12"/>
      <c r="AN31" s="12"/>
      <c r="AO31" s="12"/>
      <c r="AP31" s="12"/>
      <c r="AQ31" s="16">
        <f ca="1">IF(Table1[[#This Row],[Area]]="oyo",Table1[[#This Row],[income]],0)</f>
        <v>0</v>
      </c>
      <c r="AR31" s="16">
        <f ca="1">IF(Table1[[#This Row],[Area]]="abia",Table1[[#This Row],[income]],0)</f>
        <v>0</v>
      </c>
      <c r="AS31" s="16">
        <f ca="1">IF(Table1[[#This Row],[Area]]="abuja",Table1[[#This Row],[income]],0)</f>
        <v>0</v>
      </c>
      <c r="AT31" s="16">
        <f ca="1">IF(Table1[[#This Row],[Area]]="lagos",Table1[[#This Row],[income]],0)</f>
        <v>0</v>
      </c>
      <c r="AU31" s="16">
        <f ca="1">IF(Table1[[#This Row],[Area]]="benin",Table1[[#This Row],[income]],0)</f>
        <v>0</v>
      </c>
      <c r="AV31" s="16">
        <f ca="1">IF(Table1[[#This Row],[Area]]="Niger",Table1[[#This Row],[income]],0)</f>
        <v>0</v>
      </c>
      <c r="AW31" s="16">
        <f ca="1">IF(Table1[[#This Row],[Area]]="kano",Table1[[#This Row],[income]],0)</f>
        <v>0</v>
      </c>
      <c r="AX31" s="16">
        <f ca="1">IF(Table1[[#This Row],[Area]]="kebbi",Table1[[#This Row],[income]],0)</f>
        <v>0</v>
      </c>
      <c r="AY31" s="16">
        <f ca="1">IF(Table1[[#This Row],[Area]]="sokoto",Table1[[#This Row],[income]],0)</f>
        <v>0</v>
      </c>
      <c r="AZ31" s="16">
        <f ca="1">IF(Table1[[#This Row],[Area]]="zamfara",Table1[[#This Row],[income]],0)</f>
        <v>0</v>
      </c>
      <c r="BA31" s="16">
        <f ca="1">IF(Table1[[#This Row],[Area]]="osun",Table1[[#This Row],[income]],0)</f>
        <v>0</v>
      </c>
      <c r="BB31" s="16">
        <f ca="1">IF(Table1[[#This Row],[Area]]="abeokuta",Table1[[#This Row],[income]],0)</f>
        <v>0</v>
      </c>
      <c r="BC31" s="16">
        <f ca="1">IF(Table1[[#This Row],[Area]]="ibadan",Table1[[#This Row],[income]],0)</f>
        <v>8593</v>
      </c>
      <c r="BD31" s="16">
        <f ca="1">IF(Table1[[#This Row],[Area]]="kaduna",Table1[[#This Row],[income]],0)</f>
        <v>0</v>
      </c>
      <c r="BF31" s="16">
        <f ca="1">IF(Table1[[#This Row],[field of work]]="teaching",Table1[[#This Row],[income]],0)</f>
        <v>0</v>
      </c>
      <c r="BG31" s="16">
        <f ca="1">IF(Table1[[#This Row],[field of work]]="health",Table1[[#This Row],[income]],0)</f>
        <v>0</v>
      </c>
      <c r="BH31" s="16">
        <f ca="1">IF(Table1[[#This Row],[field of work]]="it",Table1[[#This Row],[income]],0)</f>
        <v>0</v>
      </c>
      <c r="BI31" s="16">
        <f ca="1">IF(Table1[[#This Row],[field of work]]="construction",Table1[[#This Row],[income]],0)</f>
        <v>0</v>
      </c>
      <c r="BJ31" s="16">
        <f ca="1">IF(Table1[[#This Row],[field of work]]="agriculture",Table1[[#This Row],[income]],0)</f>
        <v>8593</v>
      </c>
      <c r="BK31" s="16">
        <f ca="1">IF(Table1[[#This Row],[field of work]]="general work",Table1[[#This Row],[income]],0)</f>
        <v>0</v>
      </c>
    </row>
    <row r="32" spans="2:63" x14ac:dyDescent="0.25">
      <c r="B32">
        <f t="shared" ca="1" si="4"/>
        <v>2</v>
      </c>
      <c r="C32" t="str">
        <f t="shared" ca="1" si="5"/>
        <v>women</v>
      </c>
      <c r="D32">
        <f t="shared" ca="1" si="6"/>
        <v>31</v>
      </c>
      <c r="E32">
        <f t="shared" ca="1" si="7"/>
        <v>6</v>
      </c>
      <c r="F32" t="str">
        <f t="shared" ca="1" si="0"/>
        <v>agriculture</v>
      </c>
      <c r="G32">
        <f t="shared" ca="1" si="8"/>
        <v>2</v>
      </c>
      <c r="H32" t="str">
        <f t="shared" ca="1" si="1"/>
        <v>college</v>
      </c>
      <c r="I32">
        <f t="shared" ca="1" si="9"/>
        <v>4</v>
      </c>
      <c r="J32">
        <f t="shared" ca="1" si="10"/>
        <v>2</v>
      </c>
      <c r="K32">
        <f t="shared" ca="1" si="11"/>
        <v>7327</v>
      </c>
      <c r="L32">
        <f t="shared" ca="1" si="12"/>
        <v>11</v>
      </c>
      <c r="M32" t="str">
        <f t="shared" ca="1" si="2"/>
        <v>zamfara</v>
      </c>
      <c r="N32">
        <f t="shared" ca="1" si="13"/>
        <v>29308</v>
      </c>
      <c r="P32">
        <f t="shared" ca="1" si="14"/>
        <v>9443.9747202172093</v>
      </c>
      <c r="S32" s="12">
        <f ca="1">IF(Table1[[#This Row],[Gender]]="men",1,0)</f>
        <v>0</v>
      </c>
      <c r="T32" s="12">
        <f ca="1">IF(Table1[[#This Row],[Gender]]="women",1,0)</f>
        <v>1</v>
      </c>
      <c r="U32" s="12"/>
      <c r="V32" s="12"/>
      <c r="W32" s="12"/>
      <c r="X32" s="12"/>
      <c r="Y32" s="12"/>
      <c r="Z32" s="12"/>
      <c r="AA32" s="12"/>
      <c r="AB32" s="12"/>
      <c r="AC32" s="12"/>
      <c r="AD32" s="12">
        <f ca="1">IF(Table1[[#This Row],[field of work]]="teaching",1,0)</f>
        <v>0</v>
      </c>
      <c r="AE32" s="12">
        <f ca="1">IF(Table1[[#This Row],[field of work]]="health",1,0)</f>
        <v>0</v>
      </c>
      <c r="AF32" s="12">
        <f ca="1">IF(Table1[[#This Row],[field of work]]="agriculture",1,0)</f>
        <v>1</v>
      </c>
      <c r="AG32" s="12">
        <f ca="1">IF(Table1[[#This Row],[field of work]]="it",1,0)</f>
        <v>0</v>
      </c>
      <c r="AH32" s="12">
        <f ca="1">IF(Table1[[#This Row],[field of work]]="construction",1,0)</f>
        <v>0</v>
      </c>
      <c r="AI32" s="12">
        <f ca="1">IF(Table1[[#This Row],[field of work]]="general work",1,0)</f>
        <v>0</v>
      </c>
      <c r="AJ32" s="12"/>
      <c r="AK32" s="12"/>
      <c r="AL32" s="12"/>
      <c r="AM32" s="12"/>
      <c r="AN32" s="12"/>
      <c r="AO32" s="12"/>
      <c r="AP32" s="12"/>
      <c r="AQ32" s="16">
        <f ca="1">IF(Table1[[#This Row],[Area]]="oyo",Table1[[#This Row],[income]],0)</f>
        <v>0</v>
      </c>
      <c r="AR32" s="16">
        <f ca="1">IF(Table1[[#This Row],[Area]]="abia",Table1[[#This Row],[income]],0)</f>
        <v>0</v>
      </c>
      <c r="AS32" s="16">
        <f ca="1">IF(Table1[[#This Row],[Area]]="abuja",Table1[[#This Row],[income]],0)</f>
        <v>0</v>
      </c>
      <c r="AT32" s="16">
        <f ca="1">IF(Table1[[#This Row],[Area]]="lagos",Table1[[#This Row],[income]],0)</f>
        <v>0</v>
      </c>
      <c r="AU32" s="16">
        <f ca="1">IF(Table1[[#This Row],[Area]]="benin",Table1[[#This Row],[income]],0)</f>
        <v>0</v>
      </c>
      <c r="AV32" s="16">
        <f ca="1">IF(Table1[[#This Row],[Area]]="Niger",Table1[[#This Row],[income]],0)</f>
        <v>0</v>
      </c>
      <c r="AW32" s="16">
        <f ca="1">IF(Table1[[#This Row],[Area]]="kano",Table1[[#This Row],[income]],0)</f>
        <v>0</v>
      </c>
      <c r="AX32" s="16">
        <f ca="1">IF(Table1[[#This Row],[Area]]="kebbi",Table1[[#This Row],[income]],0)</f>
        <v>0</v>
      </c>
      <c r="AY32" s="16">
        <f ca="1">IF(Table1[[#This Row],[Area]]="sokoto",Table1[[#This Row],[income]],0)</f>
        <v>0</v>
      </c>
      <c r="AZ32" s="16">
        <f ca="1">IF(Table1[[#This Row],[Area]]="zamfara",Table1[[#This Row],[income]],0)</f>
        <v>7327</v>
      </c>
      <c r="BA32" s="16">
        <f ca="1">IF(Table1[[#This Row],[Area]]="osun",Table1[[#This Row],[income]],0)</f>
        <v>0</v>
      </c>
      <c r="BB32" s="16">
        <f ca="1">IF(Table1[[#This Row],[Area]]="abeokuta",Table1[[#This Row],[income]],0)</f>
        <v>0</v>
      </c>
      <c r="BC32" s="16">
        <f ca="1">IF(Table1[[#This Row],[Area]]="ibadan",Table1[[#This Row],[income]],0)</f>
        <v>0</v>
      </c>
      <c r="BD32" s="16">
        <f ca="1">IF(Table1[[#This Row],[Area]]="kaduna",Table1[[#This Row],[income]],0)</f>
        <v>0</v>
      </c>
      <c r="BF32" s="16">
        <f ca="1">IF(Table1[[#This Row],[field of work]]="teaching",Table1[[#This Row],[income]],0)</f>
        <v>0</v>
      </c>
      <c r="BG32" s="16">
        <f ca="1">IF(Table1[[#This Row],[field of work]]="health",Table1[[#This Row],[income]],0)</f>
        <v>0</v>
      </c>
      <c r="BH32" s="16">
        <f ca="1">IF(Table1[[#This Row],[field of work]]="it",Table1[[#This Row],[income]],0)</f>
        <v>0</v>
      </c>
      <c r="BI32" s="16">
        <f ca="1">IF(Table1[[#This Row],[field of work]]="construction",Table1[[#This Row],[income]],0)</f>
        <v>0</v>
      </c>
      <c r="BJ32" s="16">
        <f ca="1">IF(Table1[[#This Row],[field of work]]="agriculture",Table1[[#This Row],[income]],0)</f>
        <v>7327</v>
      </c>
      <c r="BK32" s="16">
        <f ca="1">IF(Table1[[#This Row],[field of work]]="general work",Table1[[#This Row],[income]],0)</f>
        <v>0</v>
      </c>
    </row>
    <row r="33" spans="2:63" x14ac:dyDescent="0.25">
      <c r="B33">
        <f t="shared" ca="1" si="4"/>
        <v>2</v>
      </c>
      <c r="C33" t="str">
        <f t="shared" ca="1" si="5"/>
        <v>women</v>
      </c>
      <c r="D33">
        <f t="shared" ca="1" si="6"/>
        <v>39</v>
      </c>
      <c r="E33">
        <f t="shared" ca="1" si="7"/>
        <v>2</v>
      </c>
      <c r="F33" t="str">
        <f t="shared" ca="1" si="0"/>
        <v>construction</v>
      </c>
      <c r="G33">
        <f t="shared" ca="1" si="8"/>
        <v>6</v>
      </c>
      <c r="H33" t="str">
        <f t="shared" ca="1" si="1"/>
        <v>others</v>
      </c>
      <c r="I33">
        <f t="shared" ca="1" si="9"/>
        <v>1</v>
      </c>
      <c r="J33">
        <f t="shared" ca="1" si="10"/>
        <v>1</v>
      </c>
      <c r="K33">
        <f t="shared" ca="1" si="11"/>
        <v>8261</v>
      </c>
      <c r="L33">
        <f t="shared" ca="1" si="12"/>
        <v>10</v>
      </c>
      <c r="M33" t="str">
        <f t="shared" ca="1" si="2"/>
        <v>abia</v>
      </c>
      <c r="N33">
        <f t="shared" ca="1" si="13"/>
        <v>24783</v>
      </c>
      <c r="P33">
        <f t="shared" ca="1" si="14"/>
        <v>742.79333317013288</v>
      </c>
      <c r="S33" s="12">
        <f ca="1">IF(Table1[[#This Row],[Gender]]="men",1,0)</f>
        <v>0</v>
      </c>
      <c r="T33" s="12">
        <f ca="1">IF(Table1[[#This Row],[Gender]]="women",1,0)</f>
        <v>1</v>
      </c>
      <c r="U33" s="12"/>
      <c r="V33" s="12"/>
      <c r="W33" s="12"/>
      <c r="X33" s="12"/>
      <c r="Y33" s="12"/>
      <c r="Z33" s="12"/>
      <c r="AA33" s="12"/>
      <c r="AB33" s="12"/>
      <c r="AC33" s="12"/>
      <c r="AD33" s="12">
        <f ca="1">IF(Table1[[#This Row],[field of work]]="teaching",1,0)</f>
        <v>0</v>
      </c>
      <c r="AE33" s="12">
        <f ca="1">IF(Table1[[#This Row],[field of work]]="health",1,0)</f>
        <v>0</v>
      </c>
      <c r="AF33" s="12">
        <f ca="1">IF(Table1[[#This Row],[field of work]]="agriculture",1,0)</f>
        <v>0</v>
      </c>
      <c r="AG33" s="12">
        <f ca="1">IF(Table1[[#This Row],[field of work]]="it",1,0)</f>
        <v>0</v>
      </c>
      <c r="AH33" s="12">
        <f ca="1">IF(Table1[[#This Row],[field of work]]="construction",1,0)</f>
        <v>1</v>
      </c>
      <c r="AI33" s="12">
        <f ca="1">IF(Table1[[#This Row],[field of work]]="general work",1,0)</f>
        <v>0</v>
      </c>
      <c r="AJ33" s="12"/>
      <c r="AK33" s="12"/>
      <c r="AL33" s="12"/>
      <c r="AM33" s="12"/>
      <c r="AN33" s="12"/>
      <c r="AO33" s="12"/>
      <c r="AP33" s="12"/>
      <c r="AQ33" s="16">
        <f ca="1">IF(Table1[[#This Row],[Area]]="oyo",Table1[[#This Row],[income]],0)</f>
        <v>0</v>
      </c>
      <c r="AR33" s="16">
        <f ca="1">IF(Table1[[#This Row],[Area]]="abia",Table1[[#This Row],[income]],0)</f>
        <v>8261</v>
      </c>
      <c r="AS33" s="16">
        <f ca="1">IF(Table1[[#This Row],[Area]]="abuja",Table1[[#This Row],[income]],0)</f>
        <v>0</v>
      </c>
      <c r="AT33" s="16">
        <f ca="1">IF(Table1[[#This Row],[Area]]="lagos",Table1[[#This Row],[income]],0)</f>
        <v>0</v>
      </c>
      <c r="AU33" s="16">
        <f ca="1">IF(Table1[[#This Row],[Area]]="benin",Table1[[#This Row],[income]],0)</f>
        <v>0</v>
      </c>
      <c r="AV33" s="16">
        <f ca="1">IF(Table1[[#This Row],[Area]]="Niger",Table1[[#This Row],[income]],0)</f>
        <v>0</v>
      </c>
      <c r="AW33" s="16">
        <f ca="1">IF(Table1[[#This Row],[Area]]="kano",Table1[[#This Row],[income]],0)</f>
        <v>0</v>
      </c>
      <c r="AX33" s="16">
        <f ca="1">IF(Table1[[#This Row],[Area]]="kebbi",Table1[[#This Row],[income]],0)</f>
        <v>0</v>
      </c>
      <c r="AY33" s="16">
        <f ca="1">IF(Table1[[#This Row],[Area]]="sokoto",Table1[[#This Row],[income]],0)</f>
        <v>0</v>
      </c>
      <c r="AZ33" s="16">
        <f ca="1">IF(Table1[[#This Row],[Area]]="zamfara",Table1[[#This Row],[income]],0)</f>
        <v>0</v>
      </c>
      <c r="BA33" s="16">
        <f ca="1">IF(Table1[[#This Row],[Area]]="osun",Table1[[#This Row],[income]],0)</f>
        <v>0</v>
      </c>
      <c r="BB33" s="16">
        <f ca="1">IF(Table1[[#This Row],[Area]]="abeokuta",Table1[[#This Row],[income]],0)</f>
        <v>0</v>
      </c>
      <c r="BC33" s="16">
        <f ca="1">IF(Table1[[#This Row],[Area]]="ibadan",Table1[[#This Row],[income]],0)</f>
        <v>0</v>
      </c>
      <c r="BD33" s="16">
        <f ca="1">IF(Table1[[#This Row],[Area]]="kaduna",Table1[[#This Row],[income]],0)</f>
        <v>0</v>
      </c>
      <c r="BF33" s="16">
        <f ca="1">IF(Table1[[#This Row],[field of work]]="teaching",Table1[[#This Row],[income]],0)</f>
        <v>0</v>
      </c>
      <c r="BG33" s="16">
        <f ca="1">IF(Table1[[#This Row],[field of work]]="health",Table1[[#This Row],[income]],0)</f>
        <v>0</v>
      </c>
      <c r="BH33" s="16">
        <f ca="1">IF(Table1[[#This Row],[field of work]]="it",Table1[[#This Row],[income]],0)</f>
        <v>0</v>
      </c>
      <c r="BI33" s="16">
        <f ca="1">IF(Table1[[#This Row],[field of work]]="construction",Table1[[#This Row],[income]],0)</f>
        <v>8261</v>
      </c>
      <c r="BJ33" s="16">
        <f ca="1">IF(Table1[[#This Row],[field of work]]="agriculture",Table1[[#This Row],[income]],0)</f>
        <v>0</v>
      </c>
      <c r="BK33" s="16">
        <f ca="1">IF(Table1[[#This Row],[field of work]]="general work",Table1[[#This Row],[income]],0)</f>
        <v>0</v>
      </c>
    </row>
    <row r="34" spans="2:63" x14ac:dyDescent="0.25">
      <c r="B34">
        <f t="shared" ca="1" si="4"/>
        <v>1</v>
      </c>
      <c r="C34" t="str">
        <f t="shared" ca="1" si="5"/>
        <v>men</v>
      </c>
      <c r="D34">
        <f t="shared" ca="1" si="6"/>
        <v>27</v>
      </c>
      <c r="E34">
        <f t="shared" ca="1" si="7"/>
        <v>4</v>
      </c>
      <c r="F34" t="str">
        <f t="shared" ca="1" si="0"/>
        <v>IT</v>
      </c>
      <c r="G34">
        <f t="shared" ca="1" si="8"/>
        <v>2</v>
      </c>
      <c r="H34" t="str">
        <f t="shared" ca="1" si="1"/>
        <v>college</v>
      </c>
      <c r="I34">
        <f t="shared" ca="1" si="9"/>
        <v>1</v>
      </c>
      <c r="J34">
        <f t="shared" ca="1" si="10"/>
        <v>2</v>
      </c>
      <c r="K34">
        <f t="shared" ca="1" si="11"/>
        <v>6367</v>
      </c>
      <c r="L34">
        <f t="shared" ca="1" si="12"/>
        <v>3</v>
      </c>
      <c r="M34" t="str">
        <f t="shared" ca="1" si="2"/>
        <v>ibadan</v>
      </c>
      <c r="N34">
        <f t="shared" ca="1" si="13"/>
        <v>38202</v>
      </c>
      <c r="P34">
        <f t="shared" ca="1" si="14"/>
        <v>33166.862207123071</v>
      </c>
      <c r="S34" s="12">
        <f ca="1">IF(Table1[[#This Row],[Gender]]="men",1,0)</f>
        <v>1</v>
      </c>
      <c r="T34" s="12">
        <f ca="1">IF(Table1[[#This Row],[Gender]]="women",1,0)</f>
        <v>0</v>
      </c>
      <c r="U34" s="12"/>
      <c r="V34" s="12"/>
      <c r="W34" s="12"/>
      <c r="X34" s="12"/>
      <c r="Y34" s="12"/>
      <c r="Z34" s="12"/>
      <c r="AA34" s="12"/>
      <c r="AB34" s="12"/>
      <c r="AC34" s="12"/>
      <c r="AD34" s="12">
        <f ca="1">IF(Table1[[#This Row],[field of work]]="teaching",1,0)</f>
        <v>0</v>
      </c>
      <c r="AE34" s="12">
        <f ca="1">IF(Table1[[#This Row],[field of work]]="health",1,0)</f>
        <v>0</v>
      </c>
      <c r="AF34" s="12">
        <f ca="1">IF(Table1[[#This Row],[field of work]]="agriculture",1,0)</f>
        <v>0</v>
      </c>
      <c r="AG34" s="12">
        <f ca="1">IF(Table1[[#This Row],[field of work]]="it",1,0)</f>
        <v>1</v>
      </c>
      <c r="AH34" s="12">
        <f ca="1">IF(Table1[[#This Row],[field of work]]="construction",1,0)</f>
        <v>0</v>
      </c>
      <c r="AI34" s="12">
        <f ca="1">IF(Table1[[#This Row],[field of work]]="general work",1,0)</f>
        <v>0</v>
      </c>
      <c r="AJ34" s="12"/>
      <c r="AK34" s="12"/>
      <c r="AL34" s="12"/>
      <c r="AM34" s="12"/>
      <c r="AN34" s="12"/>
      <c r="AO34" s="12"/>
      <c r="AP34" s="12"/>
      <c r="AQ34" s="16">
        <f ca="1">IF(Table1[[#This Row],[Area]]="oyo",Table1[[#This Row],[income]],0)</f>
        <v>0</v>
      </c>
      <c r="AR34" s="16">
        <f ca="1">IF(Table1[[#This Row],[Area]]="abia",Table1[[#This Row],[income]],0)</f>
        <v>0</v>
      </c>
      <c r="AS34" s="16">
        <f ca="1">IF(Table1[[#This Row],[Area]]="abuja",Table1[[#This Row],[income]],0)</f>
        <v>0</v>
      </c>
      <c r="AT34" s="16">
        <f ca="1">IF(Table1[[#This Row],[Area]]="lagos",Table1[[#This Row],[income]],0)</f>
        <v>0</v>
      </c>
      <c r="AU34" s="16">
        <f ca="1">IF(Table1[[#This Row],[Area]]="benin",Table1[[#This Row],[income]],0)</f>
        <v>0</v>
      </c>
      <c r="AV34" s="16">
        <f ca="1">IF(Table1[[#This Row],[Area]]="Niger",Table1[[#This Row],[income]],0)</f>
        <v>0</v>
      </c>
      <c r="AW34" s="16">
        <f ca="1">IF(Table1[[#This Row],[Area]]="kano",Table1[[#This Row],[income]],0)</f>
        <v>0</v>
      </c>
      <c r="AX34" s="16">
        <f ca="1">IF(Table1[[#This Row],[Area]]="kebbi",Table1[[#This Row],[income]],0)</f>
        <v>0</v>
      </c>
      <c r="AY34" s="16">
        <f ca="1">IF(Table1[[#This Row],[Area]]="sokoto",Table1[[#This Row],[income]],0)</f>
        <v>0</v>
      </c>
      <c r="AZ34" s="16">
        <f ca="1">IF(Table1[[#This Row],[Area]]="zamfara",Table1[[#This Row],[income]],0)</f>
        <v>0</v>
      </c>
      <c r="BA34" s="16">
        <f ca="1">IF(Table1[[#This Row],[Area]]="osun",Table1[[#This Row],[income]],0)</f>
        <v>0</v>
      </c>
      <c r="BB34" s="16">
        <f ca="1">IF(Table1[[#This Row],[Area]]="abeokuta",Table1[[#This Row],[income]],0)</f>
        <v>0</v>
      </c>
      <c r="BC34" s="16">
        <f ca="1">IF(Table1[[#This Row],[Area]]="ibadan",Table1[[#This Row],[income]],0)</f>
        <v>6367</v>
      </c>
      <c r="BD34" s="16">
        <f ca="1">IF(Table1[[#This Row],[Area]]="kaduna",Table1[[#This Row],[income]],0)</f>
        <v>0</v>
      </c>
      <c r="BF34" s="16">
        <f ca="1">IF(Table1[[#This Row],[field of work]]="teaching",Table1[[#This Row],[income]],0)</f>
        <v>0</v>
      </c>
      <c r="BG34" s="16">
        <f ca="1">IF(Table1[[#This Row],[field of work]]="health",Table1[[#This Row],[income]],0)</f>
        <v>0</v>
      </c>
      <c r="BH34" s="16">
        <f ca="1">IF(Table1[[#This Row],[field of work]]="it",Table1[[#This Row],[income]],0)</f>
        <v>6367</v>
      </c>
      <c r="BI34" s="16">
        <f ca="1">IF(Table1[[#This Row],[field of work]]="construction",Table1[[#This Row],[income]],0)</f>
        <v>0</v>
      </c>
      <c r="BJ34" s="16">
        <f ca="1">IF(Table1[[#This Row],[field of work]]="agriculture",Table1[[#This Row],[income]],0)</f>
        <v>0</v>
      </c>
      <c r="BK34" s="16">
        <f ca="1">IF(Table1[[#This Row],[field of work]]="general work",Table1[[#This Row],[income]],0)</f>
        <v>0</v>
      </c>
    </row>
    <row r="35" spans="2:63" hidden="1" x14ac:dyDescent="0.25">
      <c r="B35">
        <f t="shared" ca="1" si="4"/>
        <v>2</v>
      </c>
      <c r="C35" t="str">
        <f t="shared" ca="1" si="5"/>
        <v>women</v>
      </c>
      <c r="D35">
        <f t="shared" ca="1" si="6"/>
        <v>26</v>
      </c>
      <c r="E35">
        <f t="shared" ca="1" si="7"/>
        <v>3</v>
      </c>
      <c r="F35" t="str">
        <f t="shared" ref="F35:F66" ca="1" si="15">VLOOKUP($E35,$Y$6:$Z$11,2)</f>
        <v>teaching</v>
      </c>
      <c r="G35">
        <f t="shared" ca="1" si="8"/>
        <v>6</v>
      </c>
      <c r="H35" t="str">
        <f t="shared" ref="H35:H66" ca="1" si="16">VLOOKUP($G35,$AA$6:$AB$10,2)</f>
        <v>others</v>
      </c>
      <c r="I35">
        <f t="shared" ca="1" si="9"/>
        <v>4</v>
      </c>
      <c r="J35">
        <f t="shared" ca="1" si="10"/>
        <v>1</v>
      </c>
      <c r="K35">
        <f t="shared" ca="1" si="11"/>
        <v>6017</v>
      </c>
      <c r="L35">
        <f t="shared" ca="1" si="12"/>
        <v>10</v>
      </c>
      <c r="M35" t="str">
        <f t="shared" ref="M35:M66" ca="1" si="17">VLOOKUP($L35,$W$6:$X$19,2)</f>
        <v>abia</v>
      </c>
      <c r="N35">
        <f t="shared" ca="1" si="13"/>
        <v>36102</v>
      </c>
      <c r="P35">
        <f t="shared" ca="1" si="14"/>
        <v>9988.7476528993029</v>
      </c>
      <c r="S35" s="12">
        <f ca="1">IF(Table1[[#This Row],[Gender]]="men",1,0)</f>
        <v>0</v>
      </c>
      <c r="T35" s="12">
        <f ca="1">IF(Table1[[#This Row],[Gender]]="women",1,0)</f>
        <v>1</v>
      </c>
      <c r="U35" s="12"/>
      <c r="V35" s="12"/>
      <c r="W35" s="12"/>
      <c r="X35" s="12"/>
      <c r="Y35" s="12"/>
      <c r="Z35" s="12"/>
      <c r="AA35" s="12"/>
      <c r="AB35" s="12"/>
      <c r="AC35" s="12"/>
      <c r="AD35" s="12">
        <f ca="1">IF(Table1[[#This Row],[field of work]]="teaching",1,0)</f>
        <v>1</v>
      </c>
      <c r="AE35" s="12">
        <f ca="1">IF(Table1[[#This Row],[field of work]]="health",1,0)</f>
        <v>0</v>
      </c>
      <c r="AF35" s="12">
        <f ca="1">IF(Table1[[#This Row],[field of work]]="agriculture",1,0)</f>
        <v>0</v>
      </c>
      <c r="AG35" s="12">
        <f ca="1">IF(Table1[[#This Row],[field of work]]="it",1,0)</f>
        <v>0</v>
      </c>
      <c r="AH35" s="12">
        <f ca="1">IF(Table1[[#This Row],[field of work]]="construction",1,0)</f>
        <v>0</v>
      </c>
      <c r="AI35" s="12">
        <f ca="1">IF(Table1[[#This Row],[field of work]]="general work",1,0)</f>
        <v>0</v>
      </c>
      <c r="AJ35" s="12"/>
      <c r="AK35" s="12"/>
      <c r="AL35" s="12"/>
      <c r="AM35" s="12"/>
      <c r="AN35" s="12"/>
      <c r="AO35" s="12"/>
      <c r="AP35" s="12"/>
      <c r="AQ35" s="16">
        <f ca="1">IF(Table1[[#This Row],[Area]]="oyo",Table1[[#This Row],[income]],0)</f>
        <v>0</v>
      </c>
      <c r="AR35" s="16">
        <f ca="1">IF(Table1[[#This Row],[Area]]="abia",Table1[[#This Row],[income]],0)</f>
        <v>6017</v>
      </c>
      <c r="AS35" s="16">
        <f ca="1">IF(Table1[[#This Row],[Area]]="abuja",Table1[[#This Row],[income]],0)</f>
        <v>0</v>
      </c>
      <c r="AT35" s="16">
        <f ca="1">IF(Table1[[#This Row],[Area]]="lagos",Table1[[#This Row],[income]],0)</f>
        <v>0</v>
      </c>
      <c r="AU35" s="16">
        <f ca="1">IF(Table1[[#This Row],[Area]]="benin",Table1[[#This Row],[income]],0)</f>
        <v>0</v>
      </c>
      <c r="AV35" s="16">
        <f ca="1">IF(Table1[[#This Row],[Area]]="Niger",Table1[[#This Row],[income]],0)</f>
        <v>0</v>
      </c>
      <c r="AW35" s="16">
        <f ca="1">IF(Table1[[#This Row],[Area]]="kano",Table1[[#This Row],[income]],0)</f>
        <v>0</v>
      </c>
      <c r="AX35" s="16">
        <f ca="1">IF(Table1[[#This Row],[Area]]="kebbi",Table1[[#This Row],[income]],0)</f>
        <v>0</v>
      </c>
      <c r="AY35" s="16">
        <f ca="1">IF(Table1[[#This Row],[Area]]="sokoto",Table1[[#This Row],[income]],0)</f>
        <v>0</v>
      </c>
      <c r="AZ35" s="16">
        <f ca="1">IF(Table1[[#This Row],[Area]]="zamfara",Table1[[#This Row],[income]],0)</f>
        <v>0</v>
      </c>
      <c r="BA35" s="16">
        <f ca="1">IF(Table1[[#This Row],[Area]]="osun",Table1[[#This Row],[income]],0)</f>
        <v>0</v>
      </c>
      <c r="BB35" s="16">
        <f ca="1">IF(Table1[[#This Row],[Area]]="abeokuta",Table1[[#This Row],[income]],0)</f>
        <v>0</v>
      </c>
      <c r="BC35" s="16">
        <f ca="1">IF(Table1[[#This Row],[Area]]="ibadan",Table1[[#This Row],[income]],0)</f>
        <v>0</v>
      </c>
      <c r="BD35" s="16">
        <f ca="1">IF(Table1[[#This Row],[Area]]="kaduna",Table1[[#This Row],[income]],0)</f>
        <v>0</v>
      </c>
      <c r="BF35" s="16">
        <f ca="1">IF(Table1[[#This Row],[field of work]]="teaching",Table1[[#This Row],[income]],0)</f>
        <v>6017</v>
      </c>
      <c r="BG35" s="16">
        <f ca="1">IF(Table1[[#This Row],[field of work]]="health",Table1[[#This Row],[income]],0)</f>
        <v>0</v>
      </c>
      <c r="BH35" s="16">
        <f ca="1">IF(Table1[[#This Row],[field of work]]="it",Table1[[#This Row],[income]],0)</f>
        <v>0</v>
      </c>
      <c r="BI35" s="16">
        <f ca="1">IF(Table1[[#This Row],[field of work]]="construction",Table1[[#This Row],[income]],0)</f>
        <v>0</v>
      </c>
      <c r="BJ35" s="16">
        <f ca="1">IF(Table1[[#This Row],[field of work]]="agriculture",Table1[[#This Row],[income]],0)</f>
        <v>0</v>
      </c>
      <c r="BK35" s="16">
        <f ca="1">IF(Table1[[#This Row],[field of work]]="general work",Table1[[#This Row],[income]],0)</f>
        <v>0</v>
      </c>
    </row>
    <row r="36" spans="2:63" hidden="1" x14ac:dyDescent="0.25">
      <c r="B36">
        <f t="shared" ca="1" si="4"/>
        <v>2</v>
      </c>
      <c r="C36" t="str">
        <f t="shared" ca="1" si="5"/>
        <v>women</v>
      </c>
      <c r="D36">
        <f t="shared" ca="1" si="6"/>
        <v>32</v>
      </c>
      <c r="E36">
        <f t="shared" ca="1" si="7"/>
        <v>4</v>
      </c>
      <c r="F36" t="str">
        <f t="shared" ca="1" si="15"/>
        <v>IT</v>
      </c>
      <c r="G36">
        <f t="shared" ca="1" si="8"/>
        <v>2</v>
      </c>
      <c r="H36" t="str">
        <f t="shared" ca="1" si="16"/>
        <v>college</v>
      </c>
      <c r="I36">
        <f t="shared" ca="1" si="9"/>
        <v>1</v>
      </c>
      <c r="J36">
        <f t="shared" ca="1" si="10"/>
        <v>1</v>
      </c>
      <c r="K36">
        <f t="shared" ca="1" si="11"/>
        <v>7314</v>
      </c>
      <c r="L36">
        <f t="shared" ca="1" si="12"/>
        <v>12</v>
      </c>
      <c r="M36" t="str">
        <f t="shared" ca="1" si="17"/>
        <v>sokoto</v>
      </c>
      <c r="N36">
        <f t="shared" ca="1" si="13"/>
        <v>43884</v>
      </c>
      <c r="P36">
        <f t="shared" ca="1" si="14"/>
        <v>6978.0561434248402</v>
      </c>
      <c r="S36" s="12">
        <f ca="1">IF(Table1[[#This Row],[Gender]]="men",1,0)</f>
        <v>0</v>
      </c>
      <c r="T36" s="12">
        <f ca="1">IF(Table1[[#This Row],[Gender]]="women",1,0)</f>
        <v>1</v>
      </c>
      <c r="U36" s="12"/>
      <c r="V36" s="12"/>
      <c r="W36" s="12"/>
      <c r="X36" s="12"/>
      <c r="Y36" s="12"/>
      <c r="Z36" s="12"/>
      <c r="AA36" s="12"/>
      <c r="AB36" s="12"/>
      <c r="AC36" s="12"/>
      <c r="AD36" s="12">
        <f ca="1">IF(Table1[[#This Row],[field of work]]="teaching",1,0)</f>
        <v>0</v>
      </c>
      <c r="AE36" s="12">
        <f ca="1">IF(Table1[[#This Row],[field of work]]="health",1,0)</f>
        <v>0</v>
      </c>
      <c r="AF36" s="12">
        <f ca="1">IF(Table1[[#This Row],[field of work]]="agriculture",1,0)</f>
        <v>0</v>
      </c>
      <c r="AG36" s="12">
        <f ca="1">IF(Table1[[#This Row],[field of work]]="it",1,0)</f>
        <v>1</v>
      </c>
      <c r="AH36" s="12">
        <f ca="1">IF(Table1[[#This Row],[field of work]]="construction",1,0)</f>
        <v>0</v>
      </c>
      <c r="AI36" s="12">
        <f ca="1">IF(Table1[[#This Row],[field of work]]="general work",1,0)</f>
        <v>0</v>
      </c>
      <c r="AJ36" s="12"/>
      <c r="AK36" s="12"/>
      <c r="AL36" s="12"/>
      <c r="AM36" s="12"/>
      <c r="AN36" s="12"/>
      <c r="AO36" s="12"/>
      <c r="AP36" s="12"/>
      <c r="AQ36" s="16">
        <f ca="1">IF(Table1[[#This Row],[Area]]="oyo",Table1[[#This Row],[income]],0)</f>
        <v>0</v>
      </c>
      <c r="AR36" s="16">
        <f ca="1">IF(Table1[[#This Row],[Area]]="abia",Table1[[#This Row],[income]],0)</f>
        <v>0</v>
      </c>
      <c r="AS36" s="16">
        <f ca="1">IF(Table1[[#This Row],[Area]]="abuja",Table1[[#This Row],[income]],0)</f>
        <v>0</v>
      </c>
      <c r="AT36" s="16">
        <f ca="1">IF(Table1[[#This Row],[Area]]="lagos",Table1[[#This Row],[income]],0)</f>
        <v>0</v>
      </c>
      <c r="AU36" s="16">
        <f ca="1">IF(Table1[[#This Row],[Area]]="benin",Table1[[#This Row],[income]],0)</f>
        <v>0</v>
      </c>
      <c r="AV36" s="16">
        <f ca="1">IF(Table1[[#This Row],[Area]]="Niger",Table1[[#This Row],[income]],0)</f>
        <v>0</v>
      </c>
      <c r="AW36" s="16">
        <f ca="1">IF(Table1[[#This Row],[Area]]="kano",Table1[[#This Row],[income]],0)</f>
        <v>0</v>
      </c>
      <c r="AX36" s="16">
        <f ca="1">IF(Table1[[#This Row],[Area]]="kebbi",Table1[[#This Row],[income]],0)</f>
        <v>0</v>
      </c>
      <c r="AY36" s="16">
        <f ca="1">IF(Table1[[#This Row],[Area]]="sokoto",Table1[[#This Row],[income]],0)</f>
        <v>7314</v>
      </c>
      <c r="AZ36" s="16">
        <f ca="1">IF(Table1[[#This Row],[Area]]="zamfara",Table1[[#This Row],[income]],0)</f>
        <v>0</v>
      </c>
      <c r="BA36" s="16">
        <f ca="1">IF(Table1[[#This Row],[Area]]="osun",Table1[[#This Row],[income]],0)</f>
        <v>0</v>
      </c>
      <c r="BB36" s="16">
        <f ca="1">IF(Table1[[#This Row],[Area]]="abeokuta",Table1[[#This Row],[income]],0)</f>
        <v>0</v>
      </c>
      <c r="BC36" s="16">
        <f ca="1">IF(Table1[[#This Row],[Area]]="ibadan",Table1[[#This Row],[income]],0)</f>
        <v>0</v>
      </c>
      <c r="BD36" s="16">
        <f ca="1">IF(Table1[[#This Row],[Area]]="kaduna",Table1[[#This Row],[income]],0)</f>
        <v>0</v>
      </c>
      <c r="BF36" s="16">
        <f ca="1">IF(Table1[[#This Row],[field of work]]="teaching",Table1[[#This Row],[income]],0)</f>
        <v>0</v>
      </c>
      <c r="BG36" s="16">
        <f ca="1">IF(Table1[[#This Row],[field of work]]="health",Table1[[#This Row],[income]],0)</f>
        <v>0</v>
      </c>
      <c r="BH36" s="16">
        <f ca="1">IF(Table1[[#This Row],[field of work]]="it",Table1[[#This Row],[income]],0)</f>
        <v>7314</v>
      </c>
      <c r="BI36" s="16">
        <f ca="1">IF(Table1[[#This Row],[field of work]]="construction",Table1[[#This Row],[income]],0)</f>
        <v>0</v>
      </c>
      <c r="BJ36" s="16">
        <f ca="1">IF(Table1[[#This Row],[field of work]]="agriculture",Table1[[#This Row],[income]],0)</f>
        <v>0</v>
      </c>
      <c r="BK36" s="16">
        <f ca="1">IF(Table1[[#This Row],[field of work]]="general work",Table1[[#This Row],[income]],0)</f>
        <v>0</v>
      </c>
    </row>
    <row r="37" spans="2:63" x14ac:dyDescent="0.25">
      <c r="B37">
        <f t="shared" ca="1" si="4"/>
        <v>2</v>
      </c>
      <c r="C37" t="str">
        <f t="shared" ca="1" si="5"/>
        <v>women</v>
      </c>
      <c r="D37">
        <f t="shared" ca="1" si="6"/>
        <v>44</v>
      </c>
      <c r="E37">
        <f t="shared" ca="1" si="7"/>
        <v>2</v>
      </c>
      <c r="F37" t="str">
        <f t="shared" ca="1" si="15"/>
        <v>construction</v>
      </c>
      <c r="G37">
        <f t="shared" ca="1" si="8"/>
        <v>2</v>
      </c>
      <c r="H37" t="str">
        <f t="shared" ca="1" si="16"/>
        <v>college</v>
      </c>
      <c r="I37">
        <f t="shared" ca="1" si="9"/>
        <v>1</v>
      </c>
      <c r="J37">
        <f t="shared" ca="1" si="10"/>
        <v>2</v>
      </c>
      <c r="K37">
        <f t="shared" ca="1" si="11"/>
        <v>5281</v>
      </c>
      <c r="L37">
        <f t="shared" ca="1" si="12"/>
        <v>6</v>
      </c>
      <c r="M37" t="str">
        <f t="shared" ca="1" si="17"/>
        <v>kaduna</v>
      </c>
      <c r="N37">
        <f t="shared" ca="1" si="13"/>
        <v>21124</v>
      </c>
      <c r="P37">
        <f t="shared" ca="1" si="14"/>
        <v>8765.015572771943</v>
      </c>
      <c r="S37" s="12">
        <f ca="1">IF(Table1[[#This Row],[Gender]]="men",1,0)</f>
        <v>0</v>
      </c>
      <c r="T37" s="12">
        <f ca="1">IF(Table1[[#This Row],[Gender]]="women",1,0)</f>
        <v>1</v>
      </c>
      <c r="U37" s="12"/>
      <c r="V37" s="12"/>
      <c r="W37" s="12"/>
      <c r="X37" s="12"/>
      <c r="Y37" s="12"/>
      <c r="Z37" s="12"/>
      <c r="AA37" s="12"/>
      <c r="AB37" s="12"/>
      <c r="AC37" s="12"/>
      <c r="AD37" s="12">
        <f ca="1">IF(Table1[[#This Row],[field of work]]="teaching",1,0)</f>
        <v>0</v>
      </c>
      <c r="AE37" s="12">
        <f ca="1">IF(Table1[[#This Row],[field of work]]="health",1,0)</f>
        <v>0</v>
      </c>
      <c r="AF37" s="12">
        <f ca="1">IF(Table1[[#This Row],[field of work]]="agriculture",1,0)</f>
        <v>0</v>
      </c>
      <c r="AG37" s="12">
        <f ca="1">IF(Table1[[#This Row],[field of work]]="it",1,0)</f>
        <v>0</v>
      </c>
      <c r="AH37" s="12">
        <f ca="1">IF(Table1[[#This Row],[field of work]]="construction",1,0)</f>
        <v>1</v>
      </c>
      <c r="AI37" s="12">
        <f ca="1">IF(Table1[[#This Row],[field of work]]="general work",1,0)</f>
        <v>0</v>
      </c>
      <c r="AJ37" s="12"/>
      <c r="AK37" s="12"/>
      <c r="AL37" s="12"/>
      <c r="AM37" s="12"/>
      <c r="AN37" s="12"/>
      <c r="AO37" s="12"/>
      <c r="AP37" s="12"/>
      <c r="AQ37" s="16">
        <f ca="1">IF(Table1[[#This Row],[Area]]="oyo",Table1[[#This Row],[income]],0)</f>
        <v>0</v>
      </c>
      <c r="AR37" s="16">
        <f ca="1">IF(Table1[[#This Row],[Area]]="abia",Table1[[#This Row],[income]],0)</f>
        <v>0</v>
      </c>
      <c r="AS37" s="16">
        <f ca="1">IF(Table1[[#This Row],[Area]]="abuja",Table1[[#This Row],[income]],0)</f>
        <v>0</v>
      </c>
      <c r="AT37" s="16">
        <f ca="1">IF(Table1[[#This Row],[Area]]="lagos",Table1[[#This Row],[income]],0)</f>
        <v>0</v>
      </c>
      <c r="AU37" s="16">
        <f ca="1">IF(Table1[[#This Row],[Area]]="benin",Table1[[#This Row],[income]],0)</f>
        <v>0</v>
      </c>
      <c r="AV37" s="16">
        <f ca="1">IF(Table1[[#This Row],[Area]]="Niger",Table1[[#This Row],[income]],0)</f>
        <v>0</v>
      </c>
      <c r="AW37" s="16">
        <f ca="1">IF(Table1[[#This Row],[Area]]="kano",Table1[[#This Row],[income]],0)</f>
        <v>0</v>
      </c>
      <c r="AX37" s="16">
        <f ca="1">IF(Table1[[#This Row],[Area]]="kebbi",Table1[[#This Row],[income]],0)</f>
        <v>0</v>
      </c>
      <c r="AY37" s="16">
        <f ca="1">IF(Table1[[#This Row],[Area]]="sokoto",Table1[[#This Row],[income]],0)</f>
        <v>0</v>
      </c>
      <c r="AZ37" s="16">
        <f ca="1">IF(Table1[[#This Row],[Area]]="zamfara",Table1[[#This Row],[income]],0)</f>
        <v>0</v>
      </c>
      <c r="BA37" s="16">
        <f ca="1">IF(Table1[[#This Row],[Area]]="osun",Table1[[#This Row],[income]],0)</f>
        <v>0</v>
      </c>
      <c r="BB37" s="16">
        <f ca="1">IF(Table1[[#This Row],[Area]]="abeokuta",Table1[[#This Row],[income]],0)</f>
        <v>0</v>
      </c>
      <c r="BC37" s="16">
        <f ca="1">IF(Table1[[#This Row],[Area]]="ibadan",Table1[[#This Row],[income]],0)</f>
        <v>0</v>
      </c>
      <c r="BD37" s="16">
        <f ca="1">IF(Table1[[#This Row],[Area]]="kaduna",Table1[[#This Row],[income]],0)</f>
        <v>5281</v>
      </c>
      <c r="BF37" s="16">
        <f ca="1">IF(Table1[[#This Row],[field of work]]="teaching",Table1[[#This Row],[income]],0)</f>
        <v>0</v>
      </c>
      <c r="BG37" s="16">
        <f ca="1">IF(Table1[[#This Row],[field of work]]="health",Table1[[#This Row],[income]],0)</f>
        <v>0</v>
      </c>
      <c r="BH37" s="16">
        <f ca="1">IF(Table1[[#This Row],[field of work]]="it",Table1[[#This Row],[income]],0)</f>
        <v>0</v>
      </c>
      <c r="BI37" s="16">
        <f ca="1">IF(Table1[[#This Row],[field of work]]="construction",Table1[[#This Row],[income]],0)</f>
        <v>5281</v>
      </c>
      <c r="BJ37" s="16">
        <f ca="1">IF(Table1[[#This Row],[field of work]]="agriculture",Table1[[#This Row],[income]],0)</f>
        <v>0</v>
      </c>
      <c r="BK37" s="16">
        <f ca="1">IF(Table1[[#This Row],[field of work]]="general work",Table1[[#This Row],[income]],0)</f>
        <v>0</v>
      </c>
    </row>
    <row r="38" spans="2:63" x14ac:dyDescent="0.25">
      <c r="B38">
        <f t="shared" ca="1" si="4"/>
        <v>2</v>
      </c>
      <c r="C38" t="str">
        <f t="shared" ca="1" si="5"/>
        <v>women</v>
      </c>
      <c r="D38">
        <f t="shared" ca="1" si="6"/>
        <v>32</v>
      </c>
      <c r="E38">
        <f t="shared" ca="1" si="7"/>
        <v>5</v>
      </c>
      <c r="F38" t="str">
        <f t="shared" ca="1" si="15"/>
        <v>general work</v>
      </c>
      <c r="G38">
        <f t="shared" ca="1" si="8"/>
        <v>4</v>
      </c>
      <c r="H38" t="str">
        <f t="shared" ca="1" si="16"/>
        <v>technical</v>
      </c>
      <c r="I38">
        <f t="shared" ca="1" si="9"/>
        <v>4</v>
      </c>
      <c r="J38">
        <f t="shared" ca="1" si="10"/>
        <v>1</v>
      </c>
      <c r="K38">
        <f t="shared" ca="1" si="11"/>
        <v>8464</v>
      </c>
      <c r="L38">
        <f t="shared" ca="1" si="12"/>
        <v>1</v>
      </c>
      <c r="M38" t="str">
        <f t="shared" ca="1" si="17"/>
        <v>oyo</v>
      </c>
      <c r="N38">
        <f t="shared" ca="1" si="13"/>
        <v>33856</v>
      </c>
      <c r="P38">
        <f t="shared" ca="1" si="14"/>
        <v>6917.5772889558775</v>
      </c>
      <c r="S38" s="12">
        <f ca="1">IF(Table1[[#This Row],[Gender]]="men",1,0)</f>
        <v>0</v>
      </c>
      <c r="T38" s="12">
        <f ca="1">IF(Table1[[#This Row],[Gender]]="women",1,0)</f>
        <v>1</v>
      </c>
      <c r="U38" s="12"/>
      <c r="V38" s="12"/>
      <c r="W38" s="12"/>
      <c r="X38" s="12"/>
      <c r="Y38" s="12"/>
      <c r="Z38" s="12"/>
      <c r="AA38" s="12"/>
      <c r="AB38" s="12"/>
      <c r="AC38" s="12"/>
      <c r="AD38" s="12">
        <f ca="1">IF(Table1[[#This Row],[field of work]]="teaching",1,0)</f>
        <v>0</v>
      </c>
      <c r="AE38" s="12">
        <f ca="1">IF(Table1[[#This Row],[field of work]]="health",1,0)</f>
        <v>0</v>
      </c>
      <c r="AF38" s="12">
        <f ca="1">IF(Table1[[#This Row],[field of work]]="agriculture",1,0)</f>
        <v>0</v>
      </c>
      <c r="AG38" s="12">
        <f ca="1">IF(Table1[[#This Row],[field of work]]="it",1,0)</f>
        <v>0</v>
      </c>
      <c r="AH38" s="12">
        <f ca="1">IF(Table1[[#This Row],[field of work]]="construction",1,0)</f>
        <v>0</v>
      </c>
      <c r="AI38" s="12">
        <f ca="1">IF(Table1[[#This Row],[field of work]]="general work",1,0)</f>
        <v>1</v>
      </c>
      <c r="AJ38" s="12"/>
      <c r="AK38" s="12"/>
      <c r="AL38" s="12"/>
      <c r="AM38" s="12"/>
      <c r="AN38" s="12"/>
      <c r="AO38" s="12"/>
      <c r="AP38" s="12"/>
      <c r="AQ38" s="16">
        <f ca="1">IF(Table1[[#This Row],[Area]]="oyo",Table1[[#This Row],[income]],0)</f>
        <v>8464</v>
      </c>
      <c r="AR38" s="16">
        <f ca="1">IF(Table1[[#This Row],[Area]]="abia",Table1[[#This Row],[income]],0)</f>
        <v>0</v>
      </c>
      <c r="AS38" s="16">
        <f ca="1">IF(Table1[[#This Row],[Area]]="abuja",Table1[[#This Row],[income]],0)</f>
        <v>0</v>
      </c>
      <c r="AT38" s="16">
        <f ca="1">IF(Table1[[#This Row],[Area]]="lagos",Table1[[#This Row],[income]],0)</f>
        <v>0</v>
      </c>
      <c r="AU38" s="16">
        <f ca="1">IF(Table1[[#This Row],[Area]]="benin",Table1[[#This Row],[income]],0)</f>
        <v>0</v>
      </c>
      <c r="AV38" s="16">
        <f ca="1">IF(Table1[[#This Row],[Area]]="Niger",Table1[[#This Row],[income]],0)</f>
        <v>0</v>
      </c>
      <c r="AW38" s="16">
        <f ca="1">IF(Table1[[#This Row],[Area]]="kano",Table1[[#This Row],[income]],0)</f>
        <v>0</v>
      </c>
      <c r="AX38" s="16">
        <f ca="1">IF(Table1[[#This Row],[Area]]="kebbi",Table1[[#This Row],[income]],0)</f>
        <v>0</v>
      </c>
      <c r="AY38" s="16">
        <f ca="1">IF(Table1[[#This Row],[Area]]="sokoto",Table1[[#This Row],[income]],0)</f>
        <v>0</v>
      </c>
      <c r="AZ38" s="16">
        <f ca="1">IF(Table1[[#This Row],[Area]]="zamfara",Table1[[#This Row],[income]],0)</f>
        <v>0</v>
      </c>
      <c r="BA38" s="16">
        <f ca="1">IF(Table1[[#This Row],[Area]]="osun",Table1[[#This Row],[income]],0)</f>
        <v>0</v>
      </c>
      <c r="BB38" s="16">
        <f ca="1">IF(Table1[[#This Row],[Area]]="abeokuta",Table1[[#This Row],[income]],0)</f>
        <v>0</v>
      </c>
      <c r="BC38" s="16">
        <f ca="1">IF(Table1[[#This Row],[Area]]="ibadan",Table1[[#This Row],[income]],0)</f>
        <v>0</v>
      </c>
      <c r="BD38" s="16">
        <f ca="1">IF(Table1[[#This Row],[Area]]="kaduna",Table1[[#This Row],[income]],0)</f>
        <v>0</v>
      </c>
      <c r="BF38" s="16">
        <f ca="1">IF(Table1[[#This Row],[field of work]]="teaching",Table1[[#This Row],[income]],0)</f>
        <v>0</v>
      </c>
      <c r="BG38" s="16">
        <f ca="1">IF(Table1[[#This Row],[field of work]]="health",Table1[[#This Row],[income]],0)</f>
        <v>0</v>
      </c>
      <c r="BH38" s="16">
        <f ca="1">IF(Table1[[#This Row],[field of work]]="it",Table1[[#This Row],[income]],0)</f>
        <v>0</v>
      </c>
      <c r="BI38" s="16">
        <f ca="1">IF(Table1[[#This Row],[field of work]]="construction",Table1[[#This Row],[income]],0)</f>
        <v>0</v>
      </c>
      <c r="BJ38" s="16">
        <f ca="1">IF(Table1[[#This Row],[field of work]]="agriculture",Table1[[#This Row],[income]],0)</f>
        <v>0</v>
      </c>
      <c r="BK38" s="16">
        <f ca="1">IF(Table1[[#This Row],[field of work]]="general work",Table1[[#This Row],[income]],0)</f>
        <v>8464</v>
      </c>
    </row>
    <row r="39" spans="2:63" x14ac:dyDescent="0.25">
      <c r="B39">
        <f t="shared" ca="1" si="4"/>
        <v>2</v>
      </c>
      <c r="C39" t="str">
        <f t="shared" ca="1" si="5"/>
        <v>women</v>
      </c>
      <c r="D39">
        <f t="shared" ca="1" si="6"/>
        <v>35</v>
      </c>
      <c r="E39">
        <f t="shared" ca="1" si="7"/>
        <v>1</v>
      </c>
      <c r="F39" t="str">
        <f t="shared" ca="1" si="15"/>
        <v>health</v>
      </c>
      <c r="G39">
        <f t="shared" ca="1" si="8"/>
        <v>2</v>
      </c>
      <c r="H39" t="str">
        <f t="shared" ca="1" si="16"/>
        <v>college</v>
      </c>
      <c r="I39">
        <f t="shared" ca="1" si="9"/>
        <v>0</v>
      </c>
      <c r="J39">
        <f t="shared" ca="1" si="10"/>
        <v>1</v>
      </c>
      <c r="K39">
        <f t="shared" ca="1" si="11"/>
        <v>7008</v>
      </c>
      <c r="L39">
        <f t="shared" ca="1" si="12"/>
        <v>10</v>
      </c>
      <c r="M39" t="str">
        <f t="shared" ca="1" si="17"/>
        <v>abia</v>
      </c>
      <c r="N39">
        <f t="shared" ca="1" si="13"/>
        <v>28032</v>
      </c>
      <c r="P39">
        <f t="shared" ca="1" si="14"/>
        <v>2908.877768909379</v>
      </c>
      <c r="S39" s="12">
        <f ca="1">IF(Table1[[#This Row],[Gender]]="men",1,0)</f>
        <v>0</v>
      </c>
      <c r="T39" s="12">
        <f ca="1">IF(Table1[[#This Row],[Gender]]="women",1,0)</f>
        <v>1</v>
      </c>
      <c r="U39" s="12"/>
      <c r="V39" s="12"/>
      <c r="W39" s="12"/>
      <c r="X39" s="12"/>
      <c r="Y39" s="12"/>
      <c r="Z39" s="12"/>
      <c r="AA39" s="12"/>
      <c r="AB39" s="12"/>
      <c r="AC39" s="12"/>
      <c r="AD39" s="12">
        <f ca="1">IF(Table1[[#This Row],[field of work]]="teaching",1,0)</f>
        <v>0</v>
      </c>
      <c r="AE39" s="12">
        <f ca="1">IF(Table1[[#This Row],[field of work]]="health",1,0)</f>
        <v>1</v>
      </c>
      <c r="AF39" s="12">
        <f ca="1">IF(Table1[[#This Row],[field of work]]="agriculture",1,0)</f>
        <v>0</v>
      </c>
      <c r="AG39" s="12">
        <f ca="1">IF(Table1[[#This Row],[field of work]]="it",1,0)</f>
        <v>0</v>
      </c>
      <c r="AH39" s="12">
        <f ca="1">IF(Table1[[#This Row],[field of work]]="construction",1,0)</f>
        <v>0</v>
      </c>
      <c r="AI39" s="12">
        <f ca="1">IF(Table1[[#This Row],[field of work]]="general work",1,0)</f>
        <v>0</v>
      </c>
      <c r="AJ39" s="12"/>
      <c r="AK39" s="12"/>
      <c r="AL39" s="12"/>
      <c r="AM39" s="12"/>
      <c r="AN39" s="12"/>
      <c r="AO39" s="12"/>
      <c r="AP39" s="12"/>
      <c r="AQ39" s="16">
        <f ca="1">IF(Table1[[#This Row],[Area]]="oyo",Table1[[#This Row],[income]],0)</f>
        <v>0</v>
      </c>
      <c r="AR39" s="16">
        <f ca="1">IF(Table1[[#This Row],[Area]]="abia",Table1[[#This Row],[income]],0)</f>
        <v>7008</v>
      </c>
      <c r="AS39" s="16">
        <f ca="1">IF(Table1[[#This Row],[Area]]="abuja",Table1[[#This Row],[income]],0)</f>
        <v>0</v>
      </c>
      <c r="AT39" s="16">
        <f ca="1">IF(Table1[[#This Row],[Area]]="lagos",Table1[[#This Row],[income]],0)</f>
        <v>0</v>
      </c>
      <c r="AU39" s="16">
        <f ca="1">IF(Table1[[#This Row],[Area]]="benin",Table1[[#This Row],[income]],0)</f>
        <v>0</v>
      </c>
      <c r="AV39" s="16">
        <f ca="1">IF(Table1[[#This Row],[Area]]="Niger",Table1[[#This Row],[income]],0)</f>
        <v>0</v>
      </c>
      <c r="AW39" s="16">
        <f ca="1">IF(Table1[[#This Row],[Area]]="kano",Table1[[#This Row],[income]],0)</f>
        <v>0</v>
      </c>
      <c r="AX39" s="16">
        <f ca="1">IF(Table1[[#This Row],[Area]]="kebbi",Table1[[#This Row],[income]],0)</f>
        <v>0</v>
      </c>
      <c r="AY39" s="16">
        <f ca="1">IF(Table1[[#This Row],[Area]]="sokoto",Table1[[#This Row],[income]],0)</f>
        <v>0</v>
      </c>
      <c r="AZ39" s="16">
        <f ca="1">IF(Table1[[#This Row],[Area]]="zamfara",Table1[[#This Row],[income]],0)</f>
        <v>0</v>
      </c>
      <c r="BA39" s="16">
        <f ca="1">IF(Table1[[#This Row],[Area]]="osun",Table1[[#This Row],[income]],0)</f>
        <v>0</v>
      </c>
      <c r="BB39" s="16">
        <f ca="1">IF(Table1[[#This Row],[Area]]="abeokuta",Table1[[#This Row],[income]],0)</f>
        <v>0</v>
      </c>
      <c r="BC39" s="16">
        <f ca="1">IF(Table1[[#This Row],[Area]]="ibadan",Table1[[#This Row],[income]],0)</f>
        <v>0</v>
      </c>
      <c r="BD39" s="16">
        <f ca="1">IF(Table1[[#This Row],[Area]]="kaduna",Table1[[#This Row],[income]],0)</f>
        <v>0</v>
      </c>
      <c r="BF39" s="16">
        <f ca="1">IF(Table1[[#This Row],[field of work]]="teaching",Table1[[#This Row],[income]],0)</f>
        <v>0</v>
      </c>
      <c r="BG39" s="16">
        <f ca="1">IF(Table1[[#This Row],[field of work]]="health",Table1[[#This Row],[income]],0)</f>
        <v>7008</v>
      </c>
      <c r="BH39" s="16">
        <f ca="1">IF(Table1[[#This Row],[field of work]]="it",Table1[[#This Row],[income]],0)</f>
        <v>0</v>
      </c>
      <c r="BI39" s="16">
        <f ca="1">IF(Table1[[#This Row],[field of work]]="construction",Table1[[#This Row],[income]],0)</f>
        <v>0</v>
      </c>
      <c r="BJ39" s="16">
        <f ca="1">IF(Table1[[#This Row],[field of work]]="agriculture",Table1[[#This Row],[income]],0)</f>
        <v>0</v>
      </c>
      <c r="BK39" s="16">
        <f ca="1">IF(Table1[[#This Row],[field of work]]="general work",Table1[[#This Row],[income]],0)</f>
        <v>0</v>
      </c>
    </row>
    <row r="40" spans="2:63" hidden="1" x14ac:dyDescent="0.25">
      <c r="B40">
        <f t="shared" ca="1" si="4"/>
        <v>1</v>
      </c>
      <c r="C40" t="str">
        <f t="shared" ca="1" si="5"/>
        <v>men</v>
      </c>
      <c r="D40">
        <f t="shared" ca="1" si="6"/>
        <v>33</v>
      </c>
      <c r="E40">
        <f t="shared" ca="1" si="7"/>
        <v>5</v>
      </c>
      <c r="F40" t="str">
        <f t="shared" ca="1" si="15"/>
        <v>general work</v>
      </c>
      <c r="G40">
        <f t="shared" ca="1" si="8"/>
        <v>1</v>
      </c>
      <c r="H40" t="str">
        <f t="shared" ca="1" si="16"/>
        <v>high school</v>
      </c>
      <c r="I40">
        <f t="shared" ca="1" si="9"/>
        <v>3</v>
      </c>
      <c r="J40">
        <f t="shared" ca="1" si="10"/>
        <v>1</v>
      </c>
      <c r="K40">
        <f t="shared" ca="1" si="11"/>
        <v>9695</v>
      </c>
      <c r="L40">
        <f t="shared" ca="1" si="12"/>
        <v>1</v>
      </c>
      <c r="M40" t="str">
        <f t="shared" ca="1" si="17"/>
        <v>oyo</v>
      </c>
      <c r="N40">
        <f t="shared" ca="1" si="13"/>
        <v>48475</v>
      </c>
      <c r="P40">
        <f t="shared" ca="1" si="14"/>
        <v>39982.746399222822</v>
      </c>
      <c r="S40" s="12">
        <f ca="1">IF(Table1[[#This Row],[Gender]]="men",1,0)</f>
        <v>1</v>
      </c>
      <c r="T40" s="12">
        <f ca="1">IF(Table1[[#This Row],[Gender]]="women",1,0)</f>
        <v>0</v>
      </c>
      <c r="U40" s="12"/>
      <c r="V40" s="12"/>
      <c r="W40" s="12"/>
      <c r="X40" s="12"/>
      <c r="Y40" s="12"/>
      <c r="Z40" s="12"/>
      <c r="AA40" s="12"/>
      <c r="AB40" s="12"/>
      <c r="AC40" s="12"/>
      <c r="AD40" s="12">
        <f ca="1">IF(Table1[[#This Row],[field of work]]="teaching",1,0)</f>
        <v>0</v>
      </c>
      <c r="AE40" s="12">
        <f ca="1">IF(Table1[[#This Row],[field of work]]="health",1,0)</f>
        <v>0</v>
      </c>
      <c r="AF40" s="12">
        <f ca="1">IF(Table1[[#This Row],[field of work]]="agriculture",1,0)</f>
        <v>0</v>
      </c>
      <c r="AG40" s="12">
        <f ca="1">IF(Table1[[#This Row],[field of work]]="it",1,0)</f>
        <v>0</v>
      </c>
      <c r="AH40" s="12">
        <f ca="1">IF(Table1[[#This Row],[field of work]]="construction",1,0)</f>
        <v>0</v>
      </c>
      <c r="AI40" s="12">
        <f ca="1">IF(Table1[[#This Row],[field of work]]="general work",1,0)</f>
        <v>1</v>
      </c>
      <c r="AJ40" s="12"/>
      <c r="AK40" s="12"/>
      <c r="AL40" s="12"/>
      <c r="AM40" s="12"/>
      <c r="AN40" s="12"/>
      <c r="AO40" s="12"/>
      <c r="AP40" s="12"/>
      <c r="AQ40" s="16">
        <f ca="1">IF(Table1[[#This Row],[Area]]="oyo",Table1[[#This Row],[income]],0)</f>
        <v>9695</v>
      </c>
      <c r="AR40" s="16">
        <f ca="1">IF(Table1[[#This Row],[Area]]="abia",Table1[[#This Row],[income]],0)</f>
        <v>0</v>
      </c>
      <c r="AS40" s="16">
        <f ca="1">IF(Table1[[#This Row],[Area]]="abuja",Table1[[#This Row],[income]],0)</f>
        <v>0</v>
      </c>
      <c r="AT40" s="16">
        <f ca="1">IF(Table1[[#This Row],[Area]]="lagos",Table1[[#This Row],[income]],0)</f>
        <v>0</v>
      </c>
      <c r="AU40" s="16">
        <f ca="1">IF(Table1[[#This Row],[Area]]="benin",Table1[[#This Row],[income]],0)</f>
        <v>0</v>
      </c>
      <c r="AV40" s="16">
        <f ca="1">IF(Table1[[#This Row],[Area]]="Niger",Table1[[#This Row],[income]],0)</f>
        <v>0</v>
      </c>
      <c r="AW40" s="16">
        <f ca="1">IF(Table1[[#This Row],[Area]]="kano",Table1[[#This Row],[income]],0)</f>
        <v>0</v>
      </c>
      <c r="AX40" s="16">
        <f ca="1">IF(Table1[[#This Row],[Area]]="kebbi",Table1[[#This Row],[income]],0)</f>
        <v>0</v>
      </c>
      <c r="AY40" s="16">
        <f ca="1">IF(Table1[[#This Row],[Area]]="sokoto",Table1[[#This Row],[income]],0)</f>
        <v>0</v>
      </c>
      <c r="AZ40" s="16">
        <f ca="1">IF(Table1[[#This Row],[Area]]="zamfara",Table1[[#This Row],[income]],0)</f>
        <v>0</v>
      </c>
      <c r="BA40" s="16">
        <f ca="1">IF(Table1[[#This Row],[Area]]="osun",Table1[[#This Row],[income]],0)</f>
        <v>0</v>
      </c>
      <c r="BB40" s="16">
        <f ca="1">IF(Table1[[#This Row],[Area]]="abeokuta",Table1[[#This Row],[income]],0)</f>
        <v>0</v>
      </c>
      <c r="BC40" s="16">
        <f ca="1">IF(Table1[[#This Row],[Area]]="ibadan",Table1[[#This Row],[income]],0)</f>
        <v>0</v>
      </c>
      <c r="BD40" s="16">
        <f ca="1">IF(Table1[[#This Row],[Area]]="kaduna",Table1[[#This Row],[income]],0)</f>
        <v>0</v>
      </c>
      <c r="BF40" s="16">
        <f ca="1">IF(Table1[[#This Row],[field of work]]="teaching",Table1[[#This Row],[income]],0)</f>
        <v>0</v>
      </c>
      <c r="BG40" s="16">
        <f ca="1">IF(Table1[[#This Row],[field of work]]="health",Table1[[#This Row],[income]],0)</f>
        <v>0</v>
      </c>
      <c r="BH40" s="16">
        <f ca="1">IF(Table1[[#This Row],[field of work]]="it",Table1[[#This Row],[income]],0)</f>
        <v>0</v>
      </c>
      <c r="BI40" s="16">
        <f ca="1">IF(Table1[[#This Row],[field of work]]="construction",Table1[[#This Row],[income]],0)</f>
        <v>0</v>
      </c>
      <c r="BJ40" s="16">
        <f ca="1">IF(Table1[[#This Row],[field of work]]="agriculture",Table1[[#This Row],[income]],0)</f>
        <v>0</v>
      </c>
      <c r="BK40" s="16">
        <f ca="1">IF(Table1[[#This Row],[field of work]]="general work",Table1[[#This Row],[income]],0)</f>
        <v>9695</v>
      </c>
    </row>
    <row r="41" spans="2:63" hidden="1" x14ac:dyDescent="0.25">
      <c r="B41">
        <f t="shared" ca="1" si="4"/>
        <v>2</v>
      </c>
      <c r="C41" t="str">
        <f t="shared" ca="1" si="5"/>
        <v>women</v>
      </c>
      <c r="D41">
        <f t="shared" ca="1" si="6"/>
        <v>30</v>
      </c>
      <c r="E41">
        <f t="shared" ca="1" si="7"/>
        <v>6</v>
      </c>
      <c r="F41" t="str">
        <f t="shared" ca="1" si="15"/>
        <v>agriculture</v>
      </c>
      <c r="G41">
        <f t="shared" ca="1" si="8"/>
        <v>1</v>
      </c>
      <c r="H41" t="str">
        <f t="shared" ca="1" si="16"/>
        <v>high school</v>
      </c>
      <c r="I41">
        <f t="shared" ca="1" si="9"/>
        <v>2</v>
      </c>
      <c r="J41">
        <f t="shared" ca="1" si="10"/>
        <v>2</v>
      </c>
      <c r="K41">
        <f t="shared" ca="1" si="11"/>
        <v>9541</v>
      </c>
      <c r="L41">
        <f t="shared" ca="1" si="12"/>
        <v>7</v>
      </c>
      <c r="M41" t="str">
        <f t="shared" ca="1" si="17"/>
        <v>kebbi</v>
      </c>
      <c r="N41">
        <f t="shared" ca="1" si="13"/>
        <v>47705</v>
      </c>
      <c r="P41">
        <f t="shared" ca="1" si="14"/>
        <v>6593.652316655387</v>
      </c>
      <c r="S41" s="12">
        <f ca="1">IF(Table1[[#This Row],[Gender]]="men",1,0)</f>
        <v>0</v>
      </c>
      <c r="T41" s="12">
        <f ca="1">IF(Table1[[#This Row],[Gender]]="women",1,0)</f>
        <v>1</v>
      </c>
      <c r="U41" s="12"/>
      <c r="V41" s="12"/>
      <c r="W41" s="12"/>
      <c r="X41" s="12"/>
      <c r="Y41" s="12"/>
      <c r="Z41" s="12"/>
      <c r="AA41" s="12"/>
      <c r="AB41" s="12"/>
      <c r="AC41" s="12"/>
      <c r="AD41" s="12">
        <f ca="1">IF(Table1[[#This Row],[field of work]]="teaching",1,0)</f>
        <v>0</v>
      </c>
      <c r="AE41" s="12">
        <f ca="1">IF(Table1[[#This Row],[field of work]]="health",1,0)</f>
        <v>0</v>
      </c>
      <c r="AF41" s="12">
        <f ca="1">IF(Table1[[#This Row],[field of work]]="agriculture",1,0)</f>
        <v>1</v>
      </c>
      <c r="AG41" s="12">
        <f ca="1">IF(Table1[[#This Row],[field of work]]="it",1,0)</f>
        <v>0</v>
      </c>
      <c r="AH41" s="12">
        <f ca="1">IF(Table1[[#This Row],[field of work]]="construction",1,0)</f>
        <v>0</v>
      </c>
      <c r="AI41" s="12">
        <f ca="1">IF(Table1[[#This Row],[field of work]]="general work",1,0)</f>
        <v>0</v>
      </c>
      <c r="AJ41" s="12"/>
      <c r="AK41" s="12"/>
      <c r="AL41" s="12"/>
      <c r="AM41" s="12"/>
      <c r="AN41" s="12"/>
      <c r="AO41" s="12"/>
      <c r="AP41" s="12"/>
      <c r="AQ41" s="16">
        <f ca="1">IF(Table1[[#This Row],[Area]]="oyo",Table1[[#This Row],[income]],0)</f>
        <v>0</v>
      </c>
      <c r="AR41" s="16">
        <f ca="1">IF(Table1[[#This Row],[Area]]="abia",Table1[[#This Row],[income]],0)</f>
        <v>0</v>
      </c>
      <c r="AS41" s="16">
        <f ca="1">IF(Table1[[#This Row],[Area]]="abuja",Table1[[#This Row],[income]],0)</f>
        <v>0</v>
      </c>
      <c r="AT41" s="16">
        <f ca="1">IF(Table1[[#This Row],[Area]]="lagos",Table1[[#This Row],[income]],0)</f>
        <v>0</v>
      </c>
      <c r="AU41" s="16">
        <f ca="1">IF(Table1[[#This Row],[Area]]="benin",Table1[[#This Row],[income]],0)</f>
        <v>0</v>
      </c>
      <c r="AV41" s="16">
        <f ca="1">IF(Table1[[#This Row],[Area]]="Niger",Table1[[#This Row],[income]],0)</f>
        <v>0</v>
      </c>
      <c r="AW41" s="16">
        <f ca="1">IF(Table1[[#This Row],[Area]]="kano",Table1[[#This Row],[income]],0)</f>
        <v>0</v>
      </c>
      <c r="AX41" s="16">
        <f ca="1">IF(Table1[[#This Row],[Area]]="kebbi",Table1[[#This Row],[income]],0)</f>
        <v>9541</v>
      </c>
      <c r="AY41" s="16">
        <f ca="1">IF(Table1[[#This Row],[Area]]="sokoto",Table1[[#This Row],[income]],0)</f>
        <v>0</v>
      </c>
      <c r="AZ41" s="16">
        <f ca="1">IF(Table1[[#This Row],[Area]]="zamfara",Table1[[#This Row],[income]],0)</f>
        <v>0</v>
      </c>
      <c r="BA41" s="16">
        <f ca="1">IF(Table1[[#This Row],[Area]]="osun",Table1[[#This Row],[income]],0)</f>
        <v>0</v>
      </c>
      <c r="BB41" s="16">
        <f ca="1">IF(Table1[[#This Row],[Area]]="abeokuta",Table1[[#This Row],[income]],0)</f>
        <v>0</v>
      </c>
      <c r="BC41" s="16">
        <f ca="1">IF(Table1[[#This Row],[Area]]="ibadan",Table1[[#This Row],[income]],0)</f>
        <v>0</v>
      </c>
      <c r="BD41" s="16">
        <f ca="1">IF(Table1[[#This Row],[Area]]="kaduna",Table1[[#This Row],[income]],0)</f>
        <v>0</v>
      </c>
      <c r="BF41" s="16">
        <f ca="1">IF(Table1[[#This Row],[field of work]]="teaching",Table1[[#This Row],[income]],0)</f>
        <v>0</v>
      </c>
      <c r="BG41" s="16">
        <f ca="1">IF(Table1[[#This Row],[field of work]]="health",Table1[[#This Row],[income]],0)</f>
        <v>0</v>
      </c>
      <c r="BH41" s="16">
        <f ca="1">IF(Table1[[#This Row],[field of work]]="it",Table1[[#This Row],[income]],0)</f>
        <v>0</v>
      </c>
      <c r="BI41" s="16">
        <f ca="1">IF(Table1[[#This Row],[field of work]]="construction",Table1[[#This Row],[income]],0)</f>
        <v>0</v>
      </c>
      <c r="BJ41" s="16">
        <f ca="1">IF(Table1[[#This Row],[field of work]]="agriculture",Table1[[#This Row],[income]],0)</f>
        <v>9541</v>
      </c>
      <c r="BK41" s="16">
        <f ca="1">IF(Table1[[#This Row],[field of work]]="general work",Table1[[#This Row],[income]],0)</f>
        <v>0</v>
      </c>
    </row>
    <row r="42" spans="2:63" x14ac:dyDescent="0.25">
      <c r="B42">
        <f t="shared" ca="1" si="4"/>
        <v>1</v>
      </c>
      <c r="C42" t="str">
        <f t="shared" ca="1" si="5"/>
        <v>men</v>
      </c>
      <c r="D42">
        <f t="shared" ca="1" si="6"/>
        <v>38</v>
      </c>
      <c r="E42">
        <f t="shared" ca="1" si="7"/>
        <v>6</v>
      </c>
      <c r="F42" t="str">
        <f t="shared" ca="1" si="15"/>
        <v>agriculture</v>
      </c>
      <c r="G42">
        <f t="shared" ca="1" si="8"/>
        <v>3</v>
      </c>
      <c r="H42" t="str">
        <f t="shared" ca="1" si="16"/>
        <v>university</v>
      </c>
      <c r="I42">
        <f t="shared" ca="1" si="9"/>
        <v>4</v>
      </c>
      <c r="J42">
        <f t="shared" ca="1" si="10"/>
        <v>2</v>
      </c>
      <c r="K42">
        <f t="shared" ca="1" si="11"/>
        <v>6728</v>
      </c>
      <c r="L42">
        <f t="shared" ca="1" si="12"/>
        <v>4</v>
      </c>
      <c r="M42" t="str">
        <f t="shared" ca="1" si="17"/>
        <v>lagos</v>
      </c>
      <c r="N42">
        <f t="shared" ca="1" si="13"/>
        <v>40368</v>
      </c>
      <c r="P42">
        <f t="shared" ca="1" si="14"/>
        <v>11755.772509203869</v>
      </c>
      <c r="S42" s="12">
        <f ca="1">IF(Table1[[#This Row],[Gender]]="men",1,0)</f>
        <v>1</v>
      </c>
      <c r="T42" s="12">
        <f ca="1">IF(Table1[[#This Row],[Gender]]="women",1,0)</f>
        <v>0</v>
      </c>
      <c r="U42" s="12"/>
      <c r="V42" s="12"/>
      <c r="W42" s="12"/>
      <c r="X42" s="12"/>
      <c r="Y42" s="12"/>
      <c r="Z42" s="12"/>
      <c r="AA42" s="12"/>
      <c r="AB42" s="12"/>
      <c r="AC42" s="12"/>
      <c r="AD42" s="12">
        <f ca="1">IF(Table1[[#This Row],[field of work]]="teaching",1,0)</f>
        <v>0</v>
      </c>
      <c r="AE42" s="12">
        <f ca="1">IF(Table1[[#This Row],[field of work]]="health",1,0)</f>
        <v>0</v>
      </c>
      <c r="AF42" s="12">
        <f ca="1">IF(Table1[[#This Row],[field of work]]="agriculture",1,0)</f>
        <v>1</v>
      </c>
      <c r="AG42" s="12">
        <f ca="1">IF(Table1[[#This Row],[field of work]]="it",1,0)</f>
        <v>0</v>
      </c>
      <c r="AH42" s="12">
        <f ca="1">IF(Table1[[#This Row],[field of work]]="construction",1,0)</f>
        <v>0</v>
      </c>
      <c r="AI42" s="12">
        <f ca="1">IF(Table1[[#This Row],[field of work]]="general work",1,0)</f>
        <v>0</v>
      </c>
      <c r="AJ42" s="12"/>
      <c r="AK42" s="12"/>
      <c r="AL42" s="12"/>
      <c r="AM42" s="12"/>
      <c r="AN42" s="12"/>
      <c r="AO42" s="12"/>
      <c r="AP42" s="12"/>
      <c r="AQ42" s="16">
        <f ca="1">IF(Table1[[#This Row],[Area]]="oyo",Table1[[#This Row],[income]],0)</f>
        <v>0</v>
      </c>
      <c r="AR42" s="16">
        <f ca="1">IF(Table1[[#This Row],[Area]]="abia",Table1[[#This Row],[income]],0)</f>
        <v>0</v>
      </c>
      <c r="AS42" s="16">
        <f ca="1">IF(Table1[[#This Row],[Area]]="abuja",Table1[[#This Row],[income]],0)</f>
        <v>0</v>
      </c>
      <c r="AT42" s="16">
        <f ca="1">IF(Table1[[#This Row],[Area]]="lagos",Table1[[#This Row],[income]],0)</f>
        <v>6728</v>
      </c>
      <c r="AU42" s="16">
        <f ca="1">IF(Table1[[#This Row],[Area]]="benin",Table1[[#This Row],[income]],0)</f>
        <v>0</v>
      </c>
      <c r="AV42" s="16">
        <f ca="1">IF(Table1[[#This Row],[Area]]="Niger",Table1[[#This Row],[income]],0)</f>
        <v>0</v>
      </c>
      <c r="AW42" s="16">
        <f ca="1">IF(Table1[[#This Row],[Area]]="kano",Table1[[#This Row],[income]],0)</f>
        <v>0</v>
      </c>
      <c r="AX42" s="16">
        <f ca="1">IF(Table1[[#This Row],[Area]]="kebbi",Table1[[#This Row],[income]],0)</f>
        <v>0</v>
      </c>
      <c r="AY42" s="16">
        <f ca="1">IF(Table1[[#This Row],[Area]]="sokoto",Table1[[#This Row],[income]],0)</f>
        <v>0</v>
      </c>
      <c r="AZ42" s="16">
        <f ca="1">IF(Table1[[#This Row],[Area]]="zamfara",Table1[[#This Row],[income]],0)</f>
        <v>0</v>
      </c>
      <c r="BA42" s="16">
        <f ca="1">IF(Table1[[#This Row],[Area]]="osun",Table1[[#This Row],[income]],0)</f>
        <v>0</v>
      </c>
      <c r="BB42" s="16">
        <f ca="1">IF(Table1[[#This Row],[Area]]="abeokuta",Table1[[#This Row],[income]],0)</f>
        <v>0</v>
      </c>
      <c r="BC42" s="16">
        <f ca="1">IF(Table1[[#This Row],[Area]]="ibadan",Table1[[#This Row],[income]],0)</f>
        <v>0</v>
      </c>
      <c r="BD42" s="16">
        <f ca="1">IF(Table1[[#This Row],[Area]]="kaduna",Table1[[#This Row],[income]],0)</f>
        <v>0</v>
      </c>
      <c r="BF42" s="16">
        <f ca="1">IF(Table1[[#This Row],[field of work]]="teaching",Table1[[#This Row],[income]],0)</f>
        <v>0</v>
      </c>
      <c r="BG42" s="16">
        <f ca="1">IF(Table1[[#This Row],[field of work]]="health",Table1[[#This Row],[income]],0)</f>
        <v>0</v>
      </c>
      <c r="BH42" s="16">
        <f ca="1">IF(Table1[[#This Row],[field of work]]="it",Table1[[#This Row],[income]],0)</f>
        <v>0</v>
      </c>
      <c r="BI42" s="16">
        <f ca="1">IF(Table1[[#This Row],[field of work]]="construction",Table1[[#This Row],[income]],0)</f>
        <v>0</v>
      </c>
      <c r="BJ42" s="16">
        <f ca="1">IF(Table1[[#This Row],[field of work]]="agriculture",Table1[[#This Row],[income]],0)</f>
        <v>6728</v>
      </c>
      <c r="BK42" s="16">
        <f ca="1">IF(Table1[[#This Row],[field of work]]="general work",Table1[[#This Row],[income]],0)</f>
        <v>0</v>
      </c>
    </row>
    <row r="43" spans="2:63" x14ac:dyDescent="0.25">
      <c r="B43">
        <f t="shared" ca="1" si="4"/>
        <v>2</v>
      </c>
      <c r="C43" t="str">
        <f t="shared" ca="1" si="5"/>
        <v>women</v>
      </c>
      <c r="D43">
        <f t="shared" ca="1" si="6"/>
        <v>28</v>
      </c>
      <c r="E43">
        <f t="shared" ca="1" si="7"/>
        <v>5</v>
      </c>
      <c r="F43" t="str">
        <f t="shared" ca="1" si="15"/>
        <v>general work</v>
      </c>
      <c r="G43">
        <f t="shared" ca="1" si="8"/>
        <v>3</v>
      </c>
      <c r="H43" t="str">
        <f t="shared" ca="1" si="16"/>
        <v>university</v>
      </c>
      <c r="I43">
        <f t="shared" ca="1" si="9"/>
        <v>3</v>
      </c>
      <c r="J43">
        <f t="shared" ca="1" si="10"/>
        <v>2</v>
      </c>
      <c r="K43">
        <f t="shared" ca="1" si="11"/>
        <v>5575</v>
      </c>
      <c r="L43">
        <f t="shared" ca="1" si="12"/>
        <v>6</v>
      </c>
      <c r="M43" t="str">
        <f t="shared" ca="1" si="17"/>
        <v>kaduna</v>
      </c>
      <c r="N43">
        <f t="shared" ca="1" si="13"/>
        <v>27875</v>
      </c>
      <c r="P43">
        <f t="shared" ca="1" si="14"/>
        <v>16653.506723426683</v>
      </c>
      <c r="S43" s="12">
        <f ca="1">IF(Table1[[#This Row],[Gender]]="men",1,0)</f>
        <v>0</v>
      </c>
      <c r="T43" s="12">
        <f ca="1">IF(Table1[[#This Row],[Gender]]="women",1,0)</f>
        <v>1</v>
      </c>
      <c r="U43" s="12"/>
      <c r="V43" s="12"/>
      <c r="W43" s="12"/>
      <c r="X43" s="12"/>
      <c r="Y43" s="12"/>
      <c r="Z43" s="12"/>
      <c r="AA43" s="12"/>
      <c r="AB43" s="12"/>
      <c r="AC43" s="12"/>
      <c r="AD43" s="12">
        <f ca="1">IF(Table1[[#This Row],[field of work]]="teaching",1,0)</f>
        <v>0</v>
      </c>
      <c r="AE43" s="12">
        <f ca="1">IF(Table1[[#This Row],[field of work]]="health",1,0)</f>
        <v>0</v>
      </c>
      <c r="AF43" s="12">
        <f ca="1">IF(Table1[[#This Row],[field of work]]="agriculture",1,0)</f>
        <v>0</v>
      </c>
      <c r="AG43" s="12">
        <f ca="1">IF(Table1[[#This Row],[field of work]]="it",1,0)</f>
        <v>0</v>
      </c>
      <c r="AH43" s="12">
        <f ca="1">IF(Table1[[#This Row],[field of work]]="construction",1,0)</f>
        <v>0</v>
      </c>
      <c r="AI43" s="12">
        <f ca="1">IF(Table1[[#This Row],[field of work]]="general work",1,0)</f>
        <v>1</v>
      </c>
      <c r="AJ43" s="12"/>
      <c r="AK43" s="12"/>
      <c r="AL43" s="12"/>
      <c r="AM43" s="12"/>
      <c r="AN43" s="12"/>
      <c r="AO43" s="12"/>
      <c r="AP43" s="12"/>
      <c r="AQ43" s="16">
        <f ca="1">IF(Table1[[#This Row],[Area]]="oyo",Table1[[#This Row],[income]],0)</f>
        <v>0</v>
      </c>
      <c r="AR43" s="16">
        <f ca="1">IF(Table1[[#This Row],[Area]]="abia",Table1[[#This Row],[income]],0)</f>
        <v>0</v>
      </c>
      <c r="AS43" s="16">
        <f ca="1">IF(Table1[[#This Row],[Area]]="abuja",Table1[[#This Row],[income]],0)</f>
        <v>0</v>
      </c>
      <c r="AT43" s="16">
        <f ca="1">IF(Table1[[#This Row],[Area]]="lagos",Table1[[#This Row],[income]],0)</f>
        <v>0</v>
      </c>
      <c r="AU43" s="16">
        <f ca="1">IF(Table1[[#This Row],[Area]]="benin",Table1[[#This Row],[income]],0)</f>
        <v>0</v>
      </c>
      <c r="AV43" s="16">
        <f ca="1">IF(Table1[[#This Row],[Area]]="Niger",Table1[[#This Row],[income]],0)</f>
        <v>0</v>
      </c>
      <c r="AW43" s="16">
        <f ca="1">IF(Table1[[#This Row],[Area]]="kano",Table1[[#This Row],[income]],0)</f>
        <v>0</v>
      </c>
      <c r="AX43" s="16">
        <f ca="1">IF(Table1[[#This Row],[Area]]="kebbi",Table1[[#This Row],[income]],0)</f>
        <v>0</v>
      </c>
      <c r="AY43" s="16">
        <f ca="1">IF(Table1[[#This Row],[Area]]="sokoto",Table1[[#This Row],[income]],0)</f>
        <v>0</v>
      </c>
      <c r="AZ43" s="16">
        <f ca="1">IF(Table1[[#This Row],[Area]]="zamfara",Table1[[#This Row],[income]],0)</f>
        <v>0</v>
      </c>
      <c r="BA43" s="16">
        <f ca="1">IF(Table1[[#This Row],[Area]]="osun",Table1[[#This Row],[income]],0)</f>
        <v>0</v>
      </c>
      <c r="BB43" s="16">
        <f ca="1">IF(Table1[[#This Row],[Area]]="abeokuta",Table1[[#This Row],[income]],0)</f>
        <v>0</v>
      </c>
      <c r="BC43" s="16">
        <f ca="1">IF(Table1[[#This Row],[Area]]="ibadan",Table1[[#This Row],[income]],0)</f>
        <v>0</v>
      </c>
      <c r="BD43" s="16">
        <f ca="1">IF(Table1[[#This Row],[Area]]="kaduna",Table1[[#This Row],[income]],0)</f>
        <v>5575</v>
      </c>
      <c r="BF43" s="16">
        <f ca="1">IF(Table1[[#This Row],[field of work]]="teaching",Table1[[#This Row],[income]],0)</f>
        <v>0</v>
      </c>
      <c r="BG43" s="16">
        <f ca="1">IF(Table1[[#This Row],[field of work]]="health",Table1[[#This Row],[income]],0)</f>
        <v>0</v>
      </c>
      <c r="BH43" s="16">
        <f ca="1">IF(Table1[[#This Row],[field of work]]="it",Table1[[#This Row],[income]],0)</f>
        <v>0</v>
      </c>
      <c r="BI43" s="16">
        <f ca="1">IF(Table1[[#This Row],[field of work]]="construction",Table1[[#This Row],[income]],0)</f>
        <v>0</v>
      </c>
      <c r="BJ43" s="16">
        <f ca="1">IF(Table1[[#This Row],[field of work]]="agriculture",Table1[[#This Row],[income]],0)</f>
        <v>0</v>
      </c>
      <c r="BK43" s="16">
        <f ca="1">IF(Table1[[#This Row],[field of work]]="general work",Table1[[#This Row],[income]],0)</f>
        <v>5575</v>
      </c>
    </row>
    <row r="44" spans="2:63" x14ac:dyDescent="0.25">
      <c r="B44">
        <f t="shared" ca="1" si="4"/>
        <v>1</v>
      </c>
      <c r="C44" t="str">
        <f t="shared" ca="1" si="5"/>
        <v>men</v>
      </c>
      <c r="D44">
        <f t="shared" ca="1" si="6"/>
        <v>41</v>
      </c>
      <c r="E44">
        <f t="shared" ca="1" si="7"/>
        <v>4</v>
      </c>
      <c r="F44" t="str">
        <f t="shared" ca="1" si="15"/>
        <v>IT</v>
      </c>
      <c r="G44">
        <f t="shared" ca="1" si="8"/>
        <v>4</v>
      </c>
      <c r="H44" t="str">
        <f t="shared" ca="1" si="16"/>
        <v>technical</v>
      </c>
      <c r="I44">
        <f t="shared" ca="1" si="9"/>
        <v>4</v>
      </c>
      <c r="J44">
        <f t="shared" ca="1" si="10"/>
        <v>2</v>
      </c>
      <c r="K44">
        <f t="shared" ca="1" si="11"/>
        <v>8502</v>
      </c>
      <c r="L44">
        <f t="shared" ca="1" si="12"/>
        <v>9</v>
      </c>
      <c r="M44" t="str">
        <f t="shared" ca="1" si="17"/>
        <v>kano</v>
      </c>
      <c r="N44">
        <f t="shared" ca="1" si="13"/>
        <v>42510</v>
      </c>
      <c r="P44">
        <f t="shared" ca="1" si="14"/>
        <v>23277.823340690309</v>
      </c>
      <c r="S44" s="12">
        <f ca="1">IF(Table1[[#This Row],[Gender]]="men",1,0)</f>
        <v>1</v>
      </c>
      <c r="T44" s="12">
        <f ca="1">IF(Table1[[#This Row],[Gender]]="women",1,0)</f>
        <v>0</v>
      </c>
      <c r="U44" s="12"/>
      <c r="V44" s="12"/>
      <c r="W44" s="12"/>
      <c r="X44" s="12"/>
      <c r="Y44" s="12"/>
      <c r="Z44" s="12"/>
      <c r="AA44" s="12"/>
      <c r="AB44" s="12"/>
      <c r="AC44" s="12"/>
      <c r="AD44" s="12">
        <f ca="1">IF(Table1[[#This Row],[field of work]]="teaching",1,0)</f>
        <v>0</v>
      </c>
      <c r="AE44" s="12">
        <f ca="1">IF(Table1[[#This Row],[field of work]]="health",1,0)</f>
        <v>0</v>
      </c>
      <c r="AF44" s="12">
        <f ca="1">IF(Table1[[#This Row],[field of work]]="agriculture",1,0)</f>
        <v>0</v>
      </c>
      <c r="AG44" s="12">
        <f ca="1">IF(Table1[[#This Row],[field of work]]="it",1,0)</f>
        <v>1</v>
      </c>
      <c r="AH44" s="12">
        <f ca="1">IF(Table1[[#This Row],[field of work]]="construction",1,0)</f>
        <v>0</v>
      </c>
      <c r="AI44" s="12">
        <f ca="1">IF(Table1[[#This Row],[field of work]]="general work",1,0)</f>
        <v>0</v>
      </c>
      <c r="AJ44" s="12"/>
      <c r="AK44" s="12"/>
      <c r="AL44" s="12"/>
      <c r="AM44" s="12"/>
      <c r="AN44" s="12"/>
      <c r="AO44" s="12"/>
      <c r="AP44" s="12"/>
      <c r="AQ44" s="16">
        <f ca="1">IF(Table1[[#This Row],[Area]]="oyo",Table1[[#This Row],[income]],0)</f>
        <v>0</v>
      </c>
      <c r="AR44" s="16">
        <f ca="1">IF(Table1[[#This Row],[Area]]="abia",Table1[[#This Row],[income]],0)</f>
        <v>0</v>
      </c>
      <c r="AS44" s="16">
        <f ca="1">IF(Table1[[#This Row],[Area]]="abuja",Table1[[#This Row],[income]],0)</f>
        <v>0</v>
      </c>
      <c r="AT44" s="16">
        <f ca="1">IF(Table1[[#This Row],[Area]]="lagos",Table1[[#This Row],[income]],0)</f>
        <v>0</v>
      </c>
      <c r="AU44" s="16">
        <f ca="1">IF(Table1[[#This Row],[Area]]="benin",Table1[[#This Row],[income]],0)</f>
        <v>0</v>
      </c>
      <c r="AV44" s="16">
        <f ca="1">IF(Table1[[#This Row],[Area]]="Niger",Table1[[#This Row],[income]],0)</f>
        <v>0</v>
      </c>
      <c r="AW44" s="16">
        <f ca="1">IF(Table1[[#This Row],[Area]]="kano",Table1[[#This Row],[income]],0)</f>
        <v>8502</v>
      </c>
      <c r="AX44" s="16">
        <f ca="1">IF(Table1[[#This Row],[Area]]="kebbi",Table1[[#This Row],[income]],0)</f>
        <v>0</v>
      </c>
      <c r="AY44" s="16">
        <f ca="1">IF(Table1[[#This Row],[Area]]="sokoto",Table1[[#This Row],[income]],0)</f>
        <v>0</v>
      </c>
      <c r="AZ44" s="16">
        <f ca="1">IF(Table1[[#This Row],[Area]]="zamfara",Table1[[#This Row],[income]],0)</f>
        <v>0</v>
      </c>
      <c r="BA44" s="16">
        <f ca="1">IF(Table1[[#This Row],[Area]]="osun",Table1[[#This Row],[income]],0)</f>
        <v>0</v>
      </c>
      <c r="BB44" s="16">
        <f ca="1">IF(Table1[[#This Row],[Area]]="abeokuta",Table1[[#This Row],[income]],0)</f>
        <v>0</v>
      </c>
      <c r="BC44" s="16">
        <f ca="1">IF(Table1[[#This Row],[Area]]="ibadan",Table1[[#This Row],[income]],0)</f>
        <v>0</v>
      </c>
      <c r="BD44" s="16">
        <f ca="1">IF(Table1[[#This Row],[Area]]="kaduna",Table1[[#This Row],[income]],0)</f>
        <v>0</v>
      </c>
      <c r="BF44" s="16">
        <f ca="1">IF(Table1[[#This Row],[field of work]]="teaching",Table1[[#This Row],[income]],0)</f>
        <v>0</v>
      </c>
      <c r="BG44" s="16">
        <f ca="1">IF(Table1[[#This Row],[field of work]]="health",Table1[[#This Row],[income]],0)</f>
        <v>0</v>
      </c>
      <c r="BH44" s="16">
        <f ca="1">IF(Table1[[#This Row],[field of work]]="it",Table1[[#This Row],[income]],0)</f>
        <v>8502</v>
      </c>
      <c r="BI44" s="16">
        <f ca="1">IF(Table1[[#This Row],[field of work]]="construction",Table1[[#This Row],[income]],0)</f>
        <v>0</v>
      </c>
      <c r="BJ44" s="16">
        <f ca="1">IF(Table1[[#This Row],[field of work]]="agriculture",Table1[[#This Row],[income]],0)</f>
        <v>0</v>
      </c>
      <c r="BK44" s="16">
        <f ca="1">IF(Table1[[#This Row],[field of work]]="general work",Table1[[#This Row],[income]],0)</f>
        <v>0</v>
      </c>
    </row>
    <row r="45" spans="2:63" x14ac:dyDescent="0.25">
      <c r="B45">
        <f t="shared" ca="1" si="4"/>
        <v>2</v>
      </c>
      <c r="C45" t="str">
        <f t="shared" ca="1" si="5"/>
        <v>women</v>
      </c>
      <c r="D45">
        <f t="shared" ca="1" si="6"/>
        <v>29</v>
      </c>
      <c r="E45">
        <f t="shared" ca="1" si="7"/>
        <v>4</v>
      </c>
      <c r="F45" t="str">
        <f t="shared" ca="1" si="15"/>
        <v>IT</v>
      </c>
      <c r="G45">
        <f t="shared" ca="1" si="8"/>
        <v>2</v>
      </c>
      <c r="H45" t="str">
        <f t="shared" ca="1" si="16"/>
        <v>college</v>
      </c>
      <c r="I45">
        <f t="shared" ca="1" si="9"/>
        <v>3</v>
      </c>
      <c r="J45">
        <f t="shared" ca="1" si="10"/>
        <v>1</v>
      </c>
      <c r="K45">
        <f t="shared" ca="1" si="11"/>
        <v>8862</v>
      </c>
      <c r="L45">
        <f t="shared" ca="1" si="12"/>
        <v>7</v>
      </c>
      <c r="M45" t="str">
        <f t="shared" ca="1" si="17"/>
        <v>kebbi</v>
      </c>
      <c r="N45">
        <f t="shared" ca="1" si="13"/>
        <v>26586</v>
      </c>
      <c r="P45">
        <f t="shared" ca="1" si="14"/>
        <v>3362.9479490941735</v>
      </c>
      <c r="S45" s="12">
        <f ca="1">IF(Table1[[#This Row],[Gender]]="men",1,0)</f>
        <v>0</v>
      </c>
      <c r="T45" s="12">
        <f ca="1">IF(Table1[[#This Row],[Gender]]="women",1,0)</f>
        <v>1</v>
      </c>
      <c r="U45" s="12"/>
      <c r="V45" s="12"/>
      <c r="W45" s="12"/>
      <c r="X45" s="12"/>
      <c r="Y45" s="12"/>
      <c r="Z45" s="12"/>
      <c r="AA45" s="12"/>
      <c r="AB45" s="12"/>
      <c r="AC45" s="12"/>
      <c r="AD45" s="12">
        <f ca="1">IF(Table1[[#This Row],[field of work]]="teaching",1,0)</f>
        <v>0</v>
      </c>
      <c r="AE45" s="12">
        <f ca="1">IF(Table1[[#This Row],[field of work]]="health",1,0)</f>
        <v>0</v>
      </c>
      <c r="AF45" s="12">
        <f ca="1">IF(Table1[[#This Row],[field of work]]="agriculture",1,0)</f>
        <v>0</v>
      </c>
      <c r="AG45" s="12">
        <f ca="1">IF(Table1[[#This Row],[field of work]]="it",1,0)</f>
        <v>1</v>
      </c>
      <c r="AH45" s="12">
        <f ca="1">IF(Table1[[#This Row],[field of work]]="construction",1,0)</f>
        <v>0</v>
      </c>
      <c r="AI45" s="12">
        <f ca="1">IF(Table1[[#This Row],[field of work]]="general work",1,0)</f>
        <v>0</v>
      </c>
      <c r="AJ45" s="12"/>
      <c r="AK45" s="12"/>
      <c r="AL45" s="12"/>
      <c r="AM45" s="12"/>
      <c r="AN45" s="12"/>
      <c r="AO45" s="12"/>
      <c r="AP45" s="12"/>
      <c r="AQ45" s="16">
        <f ca="1">IF(Table1[[#This Row],[Area]]="oyo",Table1[[#This Row],[income]],0)</f>
        <v>0</v>
      </c>
      <c r="AR45" s="16">
        <f ca="1">IF(Table1[[#This Row],[Area]]="abia",Table1[[#This Row],[income]],0)</f>
        <v>0</v>
      </c>
      <c r="AS45" s="16">
        <f ca="1">IF(Table1[[#This Row],[Area]]="abuja",Table1[[#This Row],[income]],0)</f>
        <v>0</v>
      </c>
      <c r="AT45" s="16">
        <f ca="1">IF(Table1[[#This Row],[Area]]="lagos",Table1[[#This Row],[income]],0)</f>
        <v>0</v>
      </c>
      <c r="AU45" s="16">
        <f ca="1">IF(Table1[[#This Row],[Area]]="benin",Table1[[#This Row],[income]],0)</f>
        <v>0</v>
      </c>
      <c r="AV45" s="16">
        <f ca="1">IF(Table1[[#This Row],[Area]]="Niger",Table1[[#This Row],[income]],0)</f>
        <v>0</v>
      </c>
      <c r="AW45" s="16">
        <f ca="1">IF(Table1[[#This Row],[Area]]="kano",Table1[[#This Row],[income]],0)</f>
        <v>0</v>
      </c>
      <c r="AX45" s="16">
        <f ca="1">IF(Table1[[#This Row],[Area]]="kebbi",Table1[[#This Row],[income]],0)</f>
        <v>8862</v>
      </c>
      <c r="AY45" s="16">
        <f ca="1">IF(Table1[[#This Row],[Area]]="sokoto",Table1[[#This Row],[income]],0)</f>
        <v>0</v>
      </c>
      <c r="AZ45" s="16">
        <f ca="1">IF(Table1[[#This Row],[Area]]="zamfara",Table1[[#This Row],[income]],0)</f>
        <v>0</v>
      </c>
      <c r="BA45" s="16">
        <f ca="1">IF(Table1[[#This Row],[Area]]="osun",Table1[[#This Row],[income]],0)</f>
        <v>0</v>
      </c>
      <c r="BB45" s="16">
        <f ca="1">IF(Table1[[#This Row],[Area]]="abeokuta",Table1[[#This Row],[income]],0)</f>
        <v>0</v>
      </c>
      <c r="BC45" s="16">
        <f ca="1">IF(Table1[[#This Row],[Area]]="ibadan",Table1[[#This Row],[income]],0)</f>
        <v>0</v>
      </c>
      <c r="BD45" s="16">
        <f ca="1">IF(Table1[[#This Row],[Area]]="kaduna",Table1[[#This Row],[income]],0)</f>
        <v>0</v>
      </c>
      <c r="BF45" s="16">
        <f ca="1">IF(Table1[[#This Row],[field of work]]="teaching",Table1[[#This Row],[income]],0)</f>
        <v>0</v>
      </c>
      <c r="BG45" s="16">
        <f ca="1">IF(Table1[[#This Row],[field of work]]="health",Table1[[#This Row],[income]],0)</f>
        <v>0</v>
      </c>
      <c r="BH45" s="16">
        <f ca="1">IF(Table1[[#This Row],[field of work]]="it",Table1[[#This Row],[income]],0)</f>
        <v>8862</v>
      </c>
      <c r="BI45" s="16">
        <f ca="1">IF(Table1[[#This Row],[field of work]]="construction",Table1[[#This Row],[income]],0)</f>
        <v>0</v>
      </c>
      <c r="BJ45" s="16">
        <f ca="1">IF(Table1[[#This Row],[field of work]]="agriculture",Table1[[#This Row],[income]],0)</f>
        <v>0</v>
      </c>
      <c r="BK45" s="16">
        <f ca="1">IF(Table1[[#This Row],[field of work]]="general work",Table1[[#This Row],[income]],0)</f>
        <v>0</v>
      </c>
    </row>
    <row r="46" spans="2:63" x14ac:dyDescent="0.25">
      <c r="B46">
        <f t="shared" ca="1" si="4"/>
        <v>1</v>
      </c>
      <c r="C46" t="str">
        <f t="shared" ca="1" si="5"/>
        <v>men</v>
      </c>
      <c r="D46">
        <f t="shared" ca="1" si="6"/>
        <v>30</v>
      </c>
      <c r="E46">
        <f t="shared" ca="1" si="7"/>
        <v>1</v>
      </c>
      <c r="F46" t="str">
        <f t="shared" ca="1" si="15"/>
        <v>health</v>
      </c>
      <c r="G46">
        <f t="shared" ca="1" si="8"/>
        <v>2</v>
      </c>
      <c r="H46" t="str">
        <f t="shared" ca="1" si="16"/>
        <v>college</v>
      </c>
      <c r="I46">
        <f t="shared" ca="1" si="9"/>
        <v>3</v>
      </c>
      <c r="J46">
        <f t="shared" ca="1" si="10"/>
        <v>2</v>
      </c>
      <c r="K46">
        <f t="shared" ca="1" si="11"/>
        <v>9768</v>
      </c>
      <c r="L46">
        <f t="shared" ca="1" si="12"/>
        <v>9</v>
      </c>
      <c r="M46" t="str">
        <f t="shared" ca="1" si="17"/>
        <v>kano</v>
      </c>
      <c r="N46">
        <f t="shared" ca="1" si="13"/>
        <v>29304</v>
      </c>
      <c r="P46">
        <f t="shared" ca="1" si="14"/>
        <v>19215.441628357879</v>
      </c>
      <c r="S46" s="12">
        <f ca="1">IF(Table1[[#This Row],[Gender]]="men",1,0)</f>
        <v>1</v>
      </c>
      <c r="T46" s="12">
        <f ca="1">IF(Table1[[#This Row],[Gender]]="women",1,0)</f>
        <v>0</v>
      </c>
      <c r="U46" s="12"/>
      <c r="V46" s="12"/>
      <c r="W46" s="12"/>
      <c r="X46" s="12"/>
      <c r="Y46" s="12"/>
      <c r="Z46" s="12"/>
      <c r="AA46" s="12"/>
      <c r="AB46" s="12"/>
      <c r="AC46" s="12"/>
      <c r="AD46" s="12">
        <f ca="1">IF(Table1[[#This Row],[field of work]]="teaching",1,0)</f>
        <v>0</v>
      </c>
      <c r="AE46" s="12">
        <f ca="1">IF(Table1[[#This Row],[field of work]]="health",1,0)</f>
        <v>1</v>
      </c>
      <c r="AF46" s="12">
        <f ca="1">IF(Table1[[#This Row],[field of work]]="agriculture",1,0)</f>
        <v>0</v>
      </c>
      <c r="AG46" s="12">
        <f ca="1">IF(Table1[[#This Row],[field of work]]="it",1,0)</f>
        <v>0</v>
      </c>
      <c r="AH46" s="12">
        <f ca="1">IF(Table1[[#This Row],[field of work]]="construction",1,0)</f>
        <v>0</v>
      </c>
      <c r="AI46" s="12">
        <f ca="1">IF(Table1[[#This Row],[field of work]]="general work",1,0)</f>
        <v>0</v>
      </c>
      <c r="AJ46" s="12"/>
      <c r="AK46" s="12"/>
      <c r="AL46" s="12"/>
      <c r="AM46" s="12"/>
      <c r="AN46" s="12"/>
      <c r="AO46" s="12"/>
      <c r="AP46" s="12"/>
      <c r="AQ46" s="16">
        <f ca="1">IF(Table1[[#This Row],[Area]]="oyo",Table1[[#This Row],[income]],0)</f>
        <v>0</v>
      </c>
      <c r="AR46" s="16">
        <f ca="1">IF(Table1[[#This Row],[Area]]="abia",Table1[[#This Row],[income]],0)</f>
        <v>0</v>
      </c>
      <c r="AS46" s="16">
        <f ca="1">IF(Table1[[#This Row],[Area]]="abuja",Table1[[#This Row],[income]],0)</f>
        <v>0</v>
      </c>
      <c r="AT46" s="16">
        <f ca="1">IF(Table1[[#This Row],[Area]]="lagos",Table1[[#This Row],[income]],0)</f>
        <v>0</v>
      </c>
      <c r="AU46" s="16">
        <f ca="1">IF(Table1[[#This Row],[Area]]="benin",Table1[[#This Row],[income]],0)</f>
        <v>0</v>
      </c>
      <c r="AV46" s="16">
        <f ca="1">IF(Table1[[#This Row],[Area]]="Niger",Table1[[#This Row],[income]],0)</f>
        <v>0</v>
      </c>
      <c r="AW46" s="16">
        <f ca="1">IF(Table1[[#This Row],[Area]]="kano",Table1[[#This Row],[income]],0)</f>
        <v>9768</v>
      </c>
      <c r="AX46" s="16">
        <f ca="1">IF(Table1[[#This Row],[Area]]="kebbi",Table1[[#This Row],[income]],0)</f>
        <v>0</v>
      </c>
      <c r="AY46" s="16">
        <f ca="1">IF(Table1[[#This Row],[Area]]="sokoto",Table1[[#This Row],[income]],0)</f>
        <v>0</v>
      </c>
      <c r="AZ46" s="16">
        <f ca="1">IF(Table1[[#This Row],[Area]]="zamfara",Table1[[#This Row],[income]],0)</f>
        <v>0</v>
      </c>
      <c r="BA46" s="16">
        <f ca="1">IF(Table1[[#This Row],[Area]]="osun",Table1[[#This Row],[income]],0)</f>
        <v>0</v>
      </c>
      <c r="BB46" s="16">
        <f ca="1">IF(Table1[[#This Row],[Area]]="abeokuta",Table1[[#This Row],[income]],0)</f>
        <v>0</v>
      </c>
      <c r="BC46" s="16">
        <f ca="1">IF(Table1[[#This Row],[Area]]="ibadan",Table1[[#This Row],[income]],0)</f>
        <v>0</v>
      </c>
      <c r="BD46" s="16">
        <f ca="1">IF(Table1[[#This Row],[Area]]="kaduna",Table1[[#This Row],[income]],0)</f>
        <v>0</v>
      </c>
      <c r="BF46" s="16">
        <f ca="1">IF(Table1[[#This Row],[field of work]]="teaching",Table1[[#This Row],[income]],0)</f>
        <v>0</v>
      </c>
      <c r="BG46" s="16">
        <f ca="1">IF(Table1[[#This Row],[field of work]]="health",Table1[[#This Row],[income]],0)</f>
        <v>9768</v>
      </c>
      <c r="BH46" s="16">
        <f ca="1">IF(Table1[[#This Row],[field of work]]="it",Table1[[#This Row],[income]],0)</f>
        <v>0</v>
      </c>
      <c r="BI46" s="16">
        <f ca="1">IF(Table1[[#This Row],[field of work]]="construction",Table1[[#This Row],[income]],0)</f>
        <v>0</v>
      </c>
      <c r="BJ46" s="16">
        <f ca="1">IF(Table1[[#This Row],[field of work]]="agriculture",Table1[[#This Row],[income]],0)</f>
        <v>0</v>
      </c>
      <c r="BK46" s="16">
        <f ca="1">IF(Table1[[#This Row],[field of work]]="general work",Table1[[#This Row],[income]],0)</f>
        <v>0</v>
      </c>
    </row>
    <row r="47" spans="2:63" x14ac:dyDescent="0.25">
      <c r="B47">
        <f t="shared" ca="1" si="4"/>
        <v>2</v>
      </c>
      <c r="C47" t="str">
        <f t="shared" ca="1" si="5"/>
        <v>women</v>
      </c>
      <c r="D47">
        <f t="shared" ca="1" si="6"/>
        <v>38</v>
      </c>
      <c r="E47">
        <f t="shared" ca="1" si="7"/>
        <v>3</v>
      </c>
      <c r="F47" t="str">
        <f t="shared" ca="1" si="15"/>
        <v>teaching</v>
      </c>
      <c r="G47">
        <f t="shared" ca="1" si="8"/>
        <v>6</v>
      </c>
      <c r="H47" t="str">
        <f t="shared" ca="1" si="16"/>
        <v>others</v>
      </c>
      <c r="I47">
        <f t="shared" ca="1" si="9"/>
        <v>3</v>
      </c>
      <c r="J47">
        <f t="shared" ca="1" si="10"/>
        <v>1</v>
      </c>
      <c r="K47">
        <f t="shared" ca="1" si="11"/>
        <v>8850</v>
      </c>
      <c r="L47">
        <f t="shared" ca="1" si="12"/>
        <v>7</v>
      </c>
      <c r="M47" t="str">
        <f t="shared" ca="1" si="17"/>
        <v>kebbi</v>
      </c>
      <c r="N47">
        <f t="shared" ca="1" si="13"/>
        <v>35400</v>
      </c>
      <c r="P47">
        <f t="shared" ca="1" si="14"/>
        <v>5908.3145104207588</v>
      </c>
      <c r="S47" s="12">
        <f ca="1">IF(Table1[[#This Row],[Gender]]="men",1,0)</f>
        <v>0</v>
      </c>
      <c r="T47" s="12">
        <f ca="1">IF(Table1[[#This Row],[Gender]]="women",1,0)</f>
        <v>1</v>
      </c>
      <c r="U47" s="12"/>
      <c r="V47" s="12"/>
      <c r="W47" s="12"/>
      <c r="X47" s="12"/>
      <c r="Y47" s="12"/>
      <c r="Z47" s="12"/>
      <c r="AA47" s="12"/>
      <c r="AB47" s="12"/>
      <c r="AC47" s="12"/>
      <c r="AD47" s="12">
        <f ca="1">IF(Table1[[#This Row],[field of work]]="teaching",1,0)</f>
        <v>1</v>
      </c>
      <c r="AE47" s="12">
        <f ca="1">IF(Table1[[#This Row],[field of work]]="health",1,0)</f>
        <v>0</v>
      </c>
      <c r="AF47" s="12">
        <f ca="1">IF(Table1[[#This Row],[field of work]]="agriculture",1,0)</f>
        <v>0</v>
      </c>
      <c r="AG47" s="12">
        <f ca="1">IF(Table1[[#This Row],[field of work]]="it",1,0)</f>
        <v>0</v>
      </c>
      <c r="AH47" s="12">
        <f ca="1">IF(Table1[[#This Row],[field of work]]="construction",1,0)</f>
        <v>0</v>
      </c>
      <c r="AI47" s="12">
        <f ca="1">IF(Table1[[#This Row],[field of work]]="general work",1,0)</f>
        <v>0</v>
      </c>
      <c r="AJ47" s="12"/>
      <c r="AK47" s="12"/>
      <c r="AL47" s="12"/>
      <c r="AM47" s="12"/>
      <c r="AN47" s="12"/>
      <c r="AO47" s="12"/>
      <c r="AP47" s="12"/>
      <c r="AQ47" s="16">
        <f ca="1">IF(Table1[[#This Row],[Area]]="oyo",Table1[[#This Row],[income]],0)</f>
        <v>0</v>
      </c>
      <c r="AR47" s="16">
        <f ca="1">IF(Table1[[#This Row],[Area]]="abia",Table1[[#This Row],[income]],0)</f>
        <v>0</v>
      </c>
      <c r="AS47" s="16">
        <f ca="1">IF(Table1[[#This Row],[Area]]="abuja",Table1[[#This Row],[income]],0)</f>
        <v>0</v>
      </c>
      <c r="AT47" s="16">
        <f ca="1">IF(Table1[[#This Row],[Area]]="lagos",Table1[[#This Row],[income]],0)</f>
        <v>0</v>
      </c>
      <c r="AU47" s="16">
        <f ca="1">IF(Table1[[#This Row],[Area]]="benin",Table1[[#This Row],[income]],0)</f>
        <v>0</v>
      </c>
      <c r="AV47" s="16">
        <f ca="1">IF(Table1[[#This Row],[Area]]="Niger",Table1[[#This Row],[income]],0)</f>
        <v>0</v>
      </c>
      <c r="AW47" s="16">
        <f ca="1">IF(Table1[[#This Row],[Area]]="kano",Table1[[#This Row],[income]],0)</f>
        <v>0</v>
      </c>
      <c r="AX47" s="16">
        <f ca="1">IF(Table1[[#This Row],[Area]]="kebbi",Table1[[#This Row],[income]],0)</f>
        <v>8850</v>
      </c>
      <c r="AY47" s="16">
        <f ca="1">IF(Table1[[#This Row],[Area]]="sokoto",Table1[[#This Row],[income]],0)</f>
        <v>0</v>
      </c>
      <c r="AZ47" s="16">
        <f ca="1">IF(Table1[[#This Row],[Area]]="zamfara",Table1[[#This Row],[income]],0)</f>
        <v>0</v>
      </c>
      <c r="BA47" s="16">
        <f ca="1">IF(Table1[[#This Row],[Area]]="osun",Table1[[#This Row],[income]],0)</f>
        <v>0</v>
      </c>
      <c r="BB47" s="16">
        <f ca="1">IF(Table1[[#This Row],[Area]]="abeokuta",Table1[[#This Row],[income]],0)</f>
        <v>0</v>
      </c>
      <c r="BC47" s="16">
        <f ca="1">IF(Table1[[#This Row],[Area]]="ibadan",Table1[[#This Row],[income]],0)</f>
        <v>0</v>
      </c>
      <c r="BD47" s="16">
        <f ca="1">IF(Table1[[#This Row],[Area]]="kaduna",Table1[[#This Row],[income]],0)</f>
        <v>0</v>
      </c>
      <c r="BF47" s="16">
        <f ca="1">IF(Table1[[#This Row],[field of work]]="teaching",Table1[[#This Row],[income]],0)</f>
        <v>8850</v>
      </c>
      <c r="BG47" s="16">
        <f ca="1">IF(Table1[[#This Row],[field of work]]="health",Table1[[#This Row],[income]],0)</f>
        <v>0</v>
      </c>
      <c r="BH47" s="16">
        <f ca="1">IF(Table1[[#This Row],[field of work]]="it",Table1[[#This Row],[income]],0)</f>
        <v>0</v>
      </c>
      <c r="BI47" s="16">
        <f ca="1">IF(Table1[[#This Row],[field of work]]="construction",Table1[[#This Row],[income]],0)</f>
        <v>0</v>
      </c>
      <c r="BJ47" s="16">
        <f ca="1">IF(Table1[[#This Row],[field of work]]="agriculture",Table1[[#This Row],[income]],0)</f>
        <v>0</v>
      </c>
      <c r="BK47" s="16">
        <f ca="1">IF(Table1[[#This Row],[field of work]]="general work",Table1[[#This Row],[income]],0)</f>
        <v>0</v>
      </c>
    </row>
    <row r="48" spans="2:63" x14ac:dyDescent="0.25">
      <c r="B48">
        <f t="shared" ca="1" si="4"/>
        <v>1</v>
      </c>
      <c r="C48" t="str">
        <f t="shared" ca="1" si="5"/>
        <v>men</v>
      </c>
      <c r="D48">
        <f t="shared" ca="1" si="6"/>
        <v>29</v>
      </c>
      <c r="E48">
        <f t="shared" ca="1" si="7"/>
        <v>2</v>
      </c>
      <c r="F48" t="str">
        <f t="shared" ca="1" si="15"/>
        <v>construction</v>
      </c>
      <c r="G48">
        <f t="shared" ca="1" si="8"/>
        <v>5</v>
      </c>
      <c r="H48" t="str">
        <f t="shared" ca="1" si="16"/>
        <v>others</v>
      </c>
      <c r="I48">
        <f t="shared" ca="1" si="9"/>
        <v>1</v>
      </c>
      <c r="J48">
        <f t="shared" ca="1" si="10"/>
        <v>1</v>
      </c>
      <c r="K48">
        <f t="shared" ca="1" si="11"/>
        <v>7140</v>
      </c>
      <c r="L48">
        <f t="shared" ca="1" si="12"/>
        <v>10</v>
      </c>
      <c r="M48" t="str">
        <f t="shared" ca="1" si="17"/>
        <v>abia</v>
      </c>
      <c r="N48">
        <f t="shared" ca="1" si="13"/>
        <v>42840</v>
      </c>
      <c r="P48">
        <f t="shared" ca="1" si="14"/>
        <v>41443.993853170403</v>
      </c>
      <c r="S48" s="12">
        <f ca="1">IF(Table1[[#This Row],[Gender]]="men",1,0)</f>
        <v>1</v>
      </c>
      <c r="T48" s="12">
        <f ca="1">IF(Table1[[#This Row],[Gender]]="women",1,0)</f>
        <v>0</v>
      </c>
      <c r="U48" s="12"/>
      <c r="V48" s="12"/>
      <c r="W48" s="12"/>
      <c r="X48" s="12"/>
      <c r="Y48" s="12"/>
      <c r="Z48" s="12"/>
      <c r="AA48" s="12"/>
      <c r="AB48" s="12"/>
      <c r="AC48" s="12"/>
      <c r="AD48" s="12">
        <f ca="1">IF(Table1[[#This Row],[field of work]]="teaching",1,0)</f>
        <v>0</v>
      </c>
      <c r="AE48" s="12">
        <f ca="1">IF(Table1[[#This Row],[field of work]]="health",1,0)</f>
        <v>0</v>
      </c>
      <c r="AF48" s="12">
        <f ca="1">IF(Table1[[#This Row],[field of work]]="agriculture",1,0)</f>
        <v>0</v>
      </c>
      <c r="AG48" s="12">
        <f ca="1">IF(Table1[[#This Row],[field of work]]="it",1,0)</f>
        <v>0</v>
      </c>
      <c r="AH48" s="12">
        <f ca="1">IF(Table1[[#This Row],[field of work]]="construction",1,0)</f>
        <v>1</v>
      </c>
      <c r="AI48" s="12">
        <f ca="1">IF(Table1[[#This Row],[field of work]]="general work",1,0)</f>
        <v>0</v>
      </c>
      <c r="AJ48" s="12"/>
      <c r="AK48" s="12"/>
      <c r="AL48" s="12"/>
      <c r="AM48" s="12"/>
      <c r="AN48" s="12"/>
      <c r="AO48" s="12"/>
      <c r="AP48" s="12"/>
      <c r="AQ48" s="16">
        <f ca="1">IF(Table1[[#This Row],[Area]]="oyo",Table1[[#This Row],[income]],0)</f>
        <v>0</v>
      </c>
      <c r="AR48" s="16">
        <f ca="1">IF(Table1[[#This Row],[Area]]="abia",Table1[[#This Row],[income]],0)</f>
        <v>7140</v>
      </c>
      <c r="AS48" s="16">
        <f ca="1">IF(Table1[[#This Row],[Area]]="abuja",Table1[[#This Row],[income]],0)</f>
        <v>0</v>
      </c>
      <c r="AT48" s="16">
        <f ca="1">IF(Table1[[#This Row],[Area]]="lagos",Table1[[#This Row],[income]],0)</f>
        <v>0</v>
      </c>
      <c r="AU48" s="16">
        <f ca="1">IF(Table1[[#This Row],[Area]]="benin",Table1[[#This Row],[income]],0)</f>
        <v>0</v>
      </c>
      <c r="AV48" s="16">
        <f ca="1">IF(Table1[[#This Row],[Area]]="Niger",Table1[[#This Row],[income]],0)</f>
        <v>0</v>
      </c>
      <c r="AW48" s="16">
        <f ca="1">IF(Table1[[#This Row],[Area]]="kano",Table1[[#This Row],[income]],0)</f>
        <v>0</v>
      </c>
      <c r="AX48" s="16">
        <f ca="1">IF(Table1[[#This Row],[Area]]="kebbi",Table1[[#This Row],[income]],0)</f>
        <v>0</v>
      </c>
      <c r="AY48" s="16">
        <f ca="1">IF(Table1[[#This Row],[Area]]="sokoto",Table1[[#This Row],[income]],0)</f>
        <v>0</v>
      </c>
      <c r="AZ48" s="16">
        <f ca="1">IF(Table1[[#This Row],[Area]]="zamfara",Table1[[#This Row],[income]],0)</f>
        <v>0</v>
      </c>
      <c r="BA48" s="16">
        <f ca="1">IF(Table1[[#This Row],[Area]]="osun",Table1[[#This Row],[income]],0)</f>
        <v>0</v>
      </c>
      <c r="BB48" s="16">
        <f ca="1">IF(Table1[[#This Row],[Area]]="abeokuta",Table1[[#This Row],[income]],0)</f>
        <v>0</v>
      </c>
      <c r="BC48" s="16">
        <f ca="1">IF(Table1[[#This Row],[Area]]="ibadan",Table1[[#This Row],[income]],0)</f>
        <v>0</v>
      </c>
      <c r="BD48" s="16">
        <f ca="1">IF(Table1[[#This Row],[Area]]="kaduna",Table1[[#This Row],[income]],0)</f>
        <v>0</v>
      </c>
      <c r="BF48" s="16">
        <f ca="1">IF(Table1[[#This Row],[field of work]]="teaching",Table1[[#This Row],[income]],0)</f>
        <v>0</v>
      </c>
      <c r="BG48" s="16">
        <f ca="1">IF(Table1[[#This Row],[field of work]]="health",Table1[[#This Row],[income]],0)</f>
        <v>0</v>
      </c>
      <c r="BH48" s="16">
        <f ca="1">IF(Table1[[#This Row],[field of work]]="it",Table1[[#This Row],[income]],0)</f>
        <v>0</v>
      </c>
      <c r="BI48" s="16">
        <f ca="1">IF(Table1[[#This Row],[field of work]]="construction",Table1[[#This Row],[income]],0)</f>
        <v>7140</v>
      </c>
      <c r="BJ48" s="16">
        <f ca="1">IF(Table1[[#This Row],[field of work]]="agriculture",Table1[[#This Row],[income]],0)</f>
        <v>0</v>
      </c>
      <c r="BK48" s="16">
        <f ca="1">IF(Table1[[#This Row],[field of work]]="general work",Table1[[#This Row],[income]],0)</f>
        <v>0</v>
      </c>
    </row>
    <row r="49" spans="2:63" x14ac:dyDescent="0.25">
      <c r="B49">
        <f t="shared" ca="1" si="4"/>
        <v>2</v>
      </c>
      <c r="C49" t="str">
        <f t="shared" ca="1" si="5"/>
        <v>women</v>
      </c>
      <c r="D49">
        <f t="shared" ca="1" si="6"/>
        <v>39</v>
      </c>
      <c r="E49">
        <f t="shared" ca="1" si="7"/>
        <v>6</v>
      </c>
      <c r="F49" t="str">
        <f t="shared" ca="1" si="15"/>
        <v>agriculture</v>
      </c>
      <c r="G49">
        <f t="shared" ca="1" si="8"/>
        <v>4</v>
      </c>
      <c r="H49" t="str">
        <f t="shared" ca="1" si="16"/>
        <v>technical</v>
      </c>
      <c r="I49">
        <f t="shared" ca="1" si="9"/>
        <v>4</v>
      </c>
      <c r="J49">
        <f t="shared" ca="1" si="10"/>
        <v>2</v>
      </c>
      <c r="K49">
        <f t="shared" ca="1" si="11"/>
        <v>7856</v>
      </c>
      <c r="L49">
        <f t="shared" ca="1" si="12"/>
        <v>10</v>
      </c>
      <c r="M49" t="str">
        <f t="shared" ca="1" si="17"/>
        <v>abia</v>
      </c>
      <c r="N49">
        <f t="shared" ca="1" si="13"/>
        <v>31424</v>
      </c>
      <c r="P49">
        <f t="shared" ca="1" si="14"/>
        <v>29280.814067354666</v>
      </c>
      <c r="S49" s="12">
        <f ca="1">IF(Table1[[#This Row],[Gender]]="men",1,0)</f>
        <v>0</v>
      </c>
      <c r="T49" s="12">
        <f ca="1">IF(Table1[[#This Row],[Gender]]="women",1,0)</f>
        <v>1</v>
      </c>
      <c r="U49" s="12"/>
      <c r="V49" s="12"/>
      <c r="W49" s="12"/>
      <c r="X49" s="12"/>
      <c r="Y49" s="12"/>
      <c r="Z49" s="12"/>
      <c r="AA49" s="12"/>
      <c r="AB49" s="12"/>
      <c r="AC49" s="12"/>
      <c r="AD49" s="12">
        <f ca="1">IF(Table1[[#This Row],[field of work]]="teaching",1,0)</f>
        <v>0</v>
      </c>
      <c r="AE49" s="12">
        <f ca="1">IF(Table1[[#This Row],[field of work]]="health",1,0)</f>
        <v>0</v>
      </c>
      <c r="AF49" s="12">
        <f ca="1">IF(Table1[[#This Row],[field of work]]="agriculture",1,0)</f>
        <v>1</v>
      </c>
      <c r="AG49" s="12">
        <f ca="1">IF(Table1[[#This Row],[field of work]]="it",1,0)</f>
        <v>0</v>
      </c>
      <c r="AH49" s="12">
        <f ca="1">IF(Table1[[#This Row],[field of work]]="construction",1,0)</f>
        <v>0</v>
      </c>
      <c r="AI49" s="12">
        <f ca="1">IF(Table1[[#This Row],[field of work]]="general work",1,0)</f>
        <v>0</v>
      </c>
      <c r="AJ49" s="12"/>
      <c r="AK49" s="12"/>
      <c r="AL49" s="12"/>
      <c r="AM49" s="12"/>
      <c r="AN49" s="12"/>
      <c r="AO49" s="12"/>
      <c r="AP49" s="12"/>
      <c r="AQ49" s="16">
        <f ca="1">IF(Table1[[#This Row],[Area]]="oyo",Table1[[#This Row],[income]],0)</f>
        <v>0</v>
      </c>
      <c r="AR49" s="16">
        <f ca="1">IF(Table1[[#This Row],[Area]]="abia",Table1[[#This Row],[income]],0)</f>
        <v>7856</v>
      </c>
      <c r="AS49" s="16">
        <f ca="1">IF(Table1[[#This Row],[Area]]="abuja",Table1[[#This Row],[income]],0)</f>
        <v>0</v>
      </c>
      <c r="AT49" s="16">
        <f ca="1">IF(Table1[[#This Row],[Area]]="lagos",Table1[[#This Row],[income]],0)</f>
        <v>0</v>
      </c>
      <c r="AU49" s="16">
        <f ca="1">IF(Table1[[#This Row],[Area]]="benin",Table1[[#This Row],[income]],0)</f>
        <v>0</v>
      </c>
      <c r="AV49" s="16">
        <f ca="1">IF(Table1[[#This Row],[Area]]="Niger",Table1[[#This Row],[income]],0)</f>
        <v>0</v>
      </c>
      <c r="AW49" s="16">
        <f ca="1">IF(Table1[[#This Row],[Area]]="kano",Table1[[#This Row],[income]],0)</f>
        <v>0</v>
      </c>
      <c r="AX49" s="16">
        <f ca="1">IF(Table1[[#This Row],[Area]]="kebbi",Table1[[#This Row],[income]],0)</f>
        <v>0</v>
      </c>
      <c r="AY49" s="16">
        <f ca="1">IF(Table1[[#This Row],[Area]]="sokoto",Table1[[#This Row],[income]],0)</f>
        <v>0</v>
      </c>
      <c r="AZ49" s="16">
        <f ca="1">IF(Table1[[#This Row],[Area]]="zamfara",Table1[[#This Row],[income]],0)</f>
        <v>0</v>
      </c>
      <c r="BA49" s="16">
        <f ca="1">IF(Table1[[#This Row],[Area]]="osun",Table1[[#This Row],[income]],0)</f>
        <v>0</v>
      </c>
      <c r="BB49" s="16">
        <f ca="1">IF(Table1[[#This Row],[Area]]="abeokuta",Table1[[#This Row],[income]],0)</f>
        <v>0</v>
      </c>
      <c r="BC49" s="16">
        <f ca="1">IF(Table1[[#This Row],[Area]]="ibadan",Table1[[#This Row],[income]],0)</f>
        <v>0</v>
      </c>
      <c r="BD49" s="16">
        <f ca="1">IF(Table1[[#This Row],[Area]]="kaduna",Table1[[#This Row],[income]],0)</f>
        <v>0</v>
      </c>
      <c r="BF49" s="16">
        <f ca="1">IF(Table1[[#This Row],[field of work]]="teaching",Table1[[#This Row],[income]],0)</f>
        <v>0</v>
      </c>
      <c r="BG49" s="16">
        <f ca="1">IF(Table1[[#This Row],[field of work]]="health",Table1[[#This Row],[income]],0)</f>
        <v>0</v>
      </c>
      <c r="BH49" s="16">
        <f ca="1">IF(Table1[[#This Row],[field of work]]="it",Table1[[#This Row],[income]],0)</f>
        <v>0</v>
      </c>
      <c r="BI49" s="16">
        <f ca="1">IF(Table1[[#This Row],[field of work]]="construction",Table1[[#This Row],[income]],0)</f>
        <v>0</v>
      </c>
      <c r="BJ49" s="16">
        <f ca="1">IF(Table1[[#This Row],[field of work]]="agriculture",Table1[[#This Row],[income]],0)</f>
        <v>7856</v>
      </c>
      <c r="BK49" s="16">
        <f ca="1">IF(Table1[[#This Row],[field of work]]="general work",Table1[[#This Row],[income]],0)</f>
        <v>0</v>
      </c>
    </row>
    <row r="50" spans="2:63" x14ac:dyDescent="0.25">
      <c r="B50">
        <f t="shared" ca="1" si="4"/>
        <v>1</v>
      </c>
      <c r="C50" t="str">
        <f t="shared" ca="1" si="5"/>
        <v>men</v>
      </c>
      <c r="D50">
        <f t="shared" ca="1" si="6"/>
        <v>33</v>
      </c>
      <c r="E50">
        <f t="shared" ca="1" si="7"/>
        <v>5</v>
      </c>
      <c r="F50" t="str">
        <f t="shared" ca="1" si="15"/>
        <v>general work</v>
      </c>
      <c r="G50">
        <f t="shared" ca="1" si="8"/>
        <v>5</v>
      </c>
      <c r="H50" t="str">
        <f t="shared" ca="1" si="16"/>
        <v>others</v>
      </c>
      <c r="I50">
        <f t="shared" ca="1" si="9"/>
        <v>4</v>
      </c>
      <c r="J50">
        <f t="shared" ca="1" si="10"/>
        <v>1</v>
      </c>
      <c r="K50">
        <f t="shared" ca="1" si="11"/>
        <v>6364</v>
      </c>
      <c r="L50">
        <f t="shared" ca="1" si="12"/>
        <v>12</v>
      </c>
      <c r="M50" t="str">
        <f t="shared" ca="1" si="17"/>
        <v>sokoto</v>
      </c>
      <c r="N50">
        <f t="shared" ca="1" si="13"/>
        <v>19092</v>
      </c>
      <c r="P50">
        <f t="shared" ca="1" si="14"/>
        <v>4439.048413373911</v>
      </c>
      <c r="S50" s="12">
        <f ca="1">IF(Table1[[#This Row],[Gender]]="men",1,0)</f>
        <v>1</v>
      </c>
      <c r="T50" s="12">
        <f ca="1">IF(Table1[[#This Row],[Gender]]="women",1,0)</f>
        <v>0</v>
      </c>
      <c r="U50" s="12"/>
      <c r="V50" s="12"/>
      <c r="W50" s="12"/>
      <c r="X50" s="12"/>
      <c r="Y50" s="12"/>
      <c r="Z50" s="12"/>
      <c r="AA50" s="12"/>
      <c r="AB50" s="12"/>
      <c r="AC50" s="12"/>
      <c r="AD50" s="12">
        <f ca="1">IF(Table1[[#This Row],[field of work]]="teaching",1,0)</f>
        <v>0</v>
      </c>
      <c r="AE50" s="12">
        <f ca="1">IF(Table1[[#This Row],[field of work]]="health",1,0)</f>
        <v>0</v>
      </c>
      <c r="AF50" s="12">
        <f ca="1">IF(Table1[[#This Row],[field of work]]="agriculture",1,0)</f>
        <v>0</v>
      </c>
      <c r="AG50" s="12">
        <f ca="1">IF(Table1[[#This Row],[field of work]]="it",1,0)</f>
        <v>0</v>
      </c>
      <c r="AH50" s="12">
        <f ca="1">IF(Table1[[#This Row],[field of work]]="construction",1,0)</f>
        <v>0</v>
      </c>
      <c r="AI50" s="12">
        <f ca="1">IF(Table1[[#This Row],[field of work]]="general work",1,0)</f>
        <v>1</v>
      </c>
      <c r="AJ50" s="12"/>
      <c r="AK50" s="12"/>
      <c r="AL50" s="12"/>
      <c r="AM50" s="12"/>
      <c r="AN50" s="12"/>
      <c r="AO50" s="12"/>
      <c r="AP50" s="12"/>
      <c r="AQ50" s="16">
        <f ca="1">IF(Table1[[#This Row],[Area]]="oyo",Table1[[#This Row],[income]],0)</f>
        <v>0</v>
      </c>
      <c r="AR50" s="16">
        <f ca="1">IF(Table1[[#This Row],[Area]]="abia",Table1[[#This Row],[income]],0)</f>
        <v>0</v>
      </c>
      <c r="AS50" s="16">
        <f ca="1">IF(Table1[[#This Row],[Area]]="abuja",Table1[[#This Row],[income]],0)</f>
        <v>0</v>
      </c>
      <c r="AT50" s="16">
        <f ca="1">IF(Table1[[#This Row],[Area]]="lagos",Table1[[#This Row],[income]],0)</f>
        <v>0</v>
      </c>
      <c r="AU50" s="16">
        <f ca="1">IF(Table1[[#This Row],[Area]]="benin",Table1[[#This Row],[income]],0)</f>
        <v>0</v>
      </c>
      <c r="AV50" s="16">
        <f ca="1">IF(Table1[[#This Row],[Area]]="Niger",Table1[[#This Row],[income]],0)</f>
        <v>0</v>
      </c>
      <c r="AW50" s="16">
        <f ca="1">IF(Table1[[#This Row],[Area]]="kano",Table1[[#This Row],[income]],0)</f>
        <v>0</v>
      </c>
      <c r="AX50" s="16">
        <f ca="1">IF(Table1[[#This Row],[Area]]="kebbi",Table1[[#This Row],[income]],0)</f>
        <v>0</v>
      </c>
      <c r="AY50" s="16">
        <f ca="1">IF(Table1[[#This Row],[Area]]="sokoto",Table1[[#This Row],[income]],0)</f>
        <v>6364</v>
      </c>
      <c r="AZ50" s="16">
        <f ca="1">IF(Table1[[#This Row],[Area]]="zamfara",Table1[[#This Row],[income]],0)</f>
        <v>0</v>
      </c>
      <c r="BA50" s="16">
        <f ca="1">IF(Table1[[#This Row],[Area]]="osun",Table1[[#This Row],[income]],0)</f>
        <v>0</v>
      </c>
      <c r="BB50" s="16">
        <f ca="1">IF(Table1[[#This Row],[Area]]="abeokuta",Table1[[#This Row],[income]],0)</f>
        <v>0</v>
      </c>
      <c r="BC50" s="16">
        <f ca="1">IF(Table1[[#This Row],[Area]]="ibadan",Table1[[#This Row],[income]],0)</f>
        <v>0</v>
      </c>
      <c r="BD50" s="16">
        <f ca="1">IF(Table1[[#This Row],[Area]]="kaduna",Table1[[#This Row],[income]],0)</f>
        <v>0</v>
      </c>
      <c r="BF50" s="16">
        <f ca="1">IF(Table1[[#This Row],[field of work]]="teaching",Table1[[#This Row],[income]],0)</f>
        <v>0</v>
      </c>
      <c r="BG50" s="16">
        <f ca="1">IF(Table1[[#This Row],[field of work]]="health",Table1[[#This Row],[income]],0)</f>
        <v>0</v>
      </c>
      <c r="BH50" s="16">
        <f ca="1">IF(Table1[[#This Row],[field of work]]="it",Table1[[#This Row],[income]],0)</f>
        <v>0</v>
      </c>
      <c r="BI50" s="16">
        <f ca="1">IF(Table1[[#This Row],[field of work]]="construction",Table1[[#This Row],[income]],0)</f>
        <v>0</v>
      </c>
      <c r="BJ50" s="16">
        <f ca="1">IF(Table1[[#This Row],[field of work]]="agriculture",Table1[[#This Row],[income]],0)</f>
        <v>0</v>
      </c>
      <c r="BK50" s="16">
        <f ca="1">IF(Table1[[#This Row],[field of work]]="general work",Table1[[#This Row],[income]],0)</f>
        <v>6364</v>
      </c>
    </row>
    <row r="51" spans="2:63" x14ac:dyDescent="0.25">
      <c r="B51">
        <f t="shared" ca="1" si="4"/>
        <v>1</v>
      </c>
      <c r="C51" t="str">
        <f t="shared" ca="1" si="5"/>
        <v>men</v>
      </c>
      <c r="D51">
        <f t="shared" ca="1" si="6"/>
        <v>39</v>
      </c>
      <c r="E51">
        <f t="shared" ca="1" si="7"/>
        <v>6</v>
      </c>
      <c r="F51" t="str">
        <f t="shared" ca="1" si="15"/>
        <v>agriculture</v>
      </c>
      <c r="G51">
        <f t="shared" ca="1" si="8"/>
        <v>6</v>
      </c>
      <c r="H51" t="str">
        <f t="shared" ca="1" si="16"/>
        <v>others</v>
      </c>
      <c r="I51">
        <f t="shared" ca="1" si="9"/>
        <v>1</v>
      </c>
      <c r="J51">
        <f t="shared" ca="1" si="10"/>
        <v>1</v>
      </c>
      <c r="K51">
        <f t="shared" ca="1" si="11"/>
        <v>8215</v>
      </c>
      <c r="L51">
        <f t="shared" ca="1" si="12"/>
        <v>10</v>
      </c>
      <c r="M51" t="str">
        <f t="shared" ca="1" si="17"/>
        <v>abia</v>
      </c>
      <c r="N51">
        <f t="shared" ca="1" si="13"/>
        <v>24645</v>
      </c>
      <c r="P51">
        <f t="shared" ca="1" si="14"/>
        <v>5660.4005575177835</v>
      </c>
      <c r="S51" s="12">
        <f ca="1">IF(Table1[[#This Row],[Gender]]="men",1,0)</f>
        <v>1</v>
      </c>
      <c r="T51" s="12">
        <f ca="1">IF(Table1[[#This Row],[Gender]]="women",1,0)</f>
        <v>0</v>
      </c>
      <c r="U51" s="12"/>
      <c r="V51" s="12"/>
      <c r="W51" s="12"/>
      <c r="X51" s="12"/>
      <c r="Y51" s="12"/>
      <c r="Z51" s="12"/>
      <c r="AA51" s="12"/>
      <c r="AB51" s="12"/>
      <c r="AC51" s="12"/>
      <c r="AD51" s="12">
        <f ca="1">IF(Table1[[#This Row],[field of work]]="teaching",1,0)</f>
        <v>0</v>
      </c>
      <c r="AE51" s="12">
        <f ca="1">IF(Table1[[#This Row],[field of work]]="health",1,0)</f>
        <v>0</v>
      </c>
      <c r="AF51" s="12">
        <f ca="1">IF(Table1[[#This Row],[field of work]]="agriculture",1,0)</f>
        <v>1</v>
      </c>
      <c r="AG51" s="12">
        <f ca="1">IF(Table1[[#This Row],[field of work]]="it",1,0)</f>
        <v>0</v>
      </c>
      <c r="AH51" s="12">
        <f ca="1">IF(Table1[[#This Row],[field of work]]="construction",1,0)</f>
        <v>0</v>
      </c>
      <c r="AI51" s="12">
        <f ca="1">IF(Table1[[#This Row],[field of work]]="general work",1,0)</f>
        <v>0</v>
      </c>
      <c r="AJ51" s="12"/>
      <c r="AK51" s="12"/>
      <c r="AL51" s="12"/>
      <c r="AM51" s="12"/>
      <c r="AN51" s="12"/>
      <c r="AO51" s="12"/>
      <c r="AP51" s="12"/>
      <c r="AQ51" s="16">
        <f ca="1">IF(Table1[[#This Row],[Area]]="oyo",Table1[[#This Row],[income]],0)</f>
        <v>0</v>
      </c>
      <c r="AR51" s="16">
        <f ca="1">IF(Table1[[#This Row],[Area]]="abia",Table1[[#This Row],[income]],0)</f>
        <v>8215</v>
      </c>
      <c r="AS51" s="16">
        <f ca="1">IF(Table1[[#This Row],[Area]]="abuja",Table1[[#This Row],[income]],0)</f>
        <v>0</v>
      </c>
      <c r="AT51" s="16">
        <f ca="1">IF(Table1[[#This Row],[Area]]="lagos",Table1[[#This Row],[income]],0)</f>
        <v>0</v>
      </c>
      <c r="AU51" s="16">
        <f ca="1">IF(Table1[[#This Row],[Area]]="benin",Table1[[#This Row],[income]],0)</f>
        <v>0</v>
      </c>
      <c r="AV51" s="16">
        <f ca="1">IF(Table1[[#This Row],[Area]]="Niger",Table1[[#This Row],[income]],0)</f>
        <v>0</v>
      </c>
      <c r="AW51" s="16">
        <f ca="1">IF(Table1[[#This Row],[Area]]="kano",Table1[[#This Row],[income]],0)</f>
        <v>0</v>
      </c>
      <c r="AX51" s="16">
        <f ca="1">IF(Table1[[#This Row],[Area]]="kebbi",Table1[[#This Row],[income]],0)</f>
        <v>0</v>
      </c>
      <c r="AY51" s="16">
        <f ca="1">IF(Table1[[#This Row],[Area]]="sokoto",Table1[[#This Row],[income]],0)</f>
        <v>0</v>
      </c>
      <c r="AZ51" s="16">
        <f ca="1">IF(Table1[[#This Row],[Area]]="zamfara",Table1[[#This Row],[income]],0)</f>
        <v>0</v>
      </c>
      <c r="BA51" s="16">
        <f ca="1">IF(Table1[[#This Row],[Area]]="osun",Table1[[#This Row],[income]],0)</f>
        <v>0</v>
      </c>
      <c r="BB51" s="16">
        <f ca="1">IF(Table1[[#This Row],[Area]]="abeokuta",Table1[[#This Row],[income]],0)</f>
        <v>0</v>
      </c>
      <c r="BC51" s="16">
        <f ca="1">IF(Table1[[#This Row],[Area]]="ibadan",Table1[[#This Row],[income]],0)</f>
        <v>0</v>
      </c>
      <c r="BD51" s="16">
        <f ca="1">IF(Table1[[#This Row],[Area]]="kaduna",Table1[[#This Row],[income]],0)</f>
        <v>0</v>
      </c>
      <c r="BF51" s="16">
        <f ca="1">IF(Table1[[#This Row],[field of work]]="teaching",Table1[[#This Row],[income]],0)</f>
        <v>0</v>
      </c>
      <c r="BG51" s="16">
        <f ca="1">IF(Table1[[#This Row],[field of work]]="health",Table1[[#This Row],[income]],0)</f>
        <v>0</v>
      </c>
      <c r="BH51" s="16">
        <f ca="1">IF(Table1[[#This Row],[field of work]]="it",Table1[[#This Row],[income]],0)</f>
        <v>0</v>
      </c>
      <c r="BI51" s="16">
        <f ca="1">IF(Table1[[#This Row],[field of work]]="construction",Table1[[#This Row],[income]],0)</f>
        <v>0</v>
      </c>
      <c r="BJ51" s="16">
        <f ca="1">IF(Table1[[#This Row],[field of work]]="agriculture",Table1[[#This Row],[income]],0)</f>
        <v>8215</v>
      </c>
      <c r="BK51" s="16">
        <f ca="1">IF(Table1[[#This Row],[field of work]]="general work",Table1[[#This Row],[income]],0)</f>
        <v>0</v>
      </c>
    </row>
    <row r="52" spans="2:63" x14ac:dyDescent="0.25">
      <c r="B52">
        <f t="shared" ca="1" si="4"/>
        <v>2</v>
      </c>
      <c r="C52" t="str">
        <f t="shared" ca="1" si="5"/>
        <v>women</v>
      </c>
      <c r="D52">
        <f t="shared" ca="1" si="6"/>
        <v>25</v>
      </c>
      <c r="E52">
        <f t="shared" ca="1" si="7"/>
        <v>5</v>
      </c>
      <c r="F52" t="str">
        <f t="shared" ca="1" si="15"/>
        <v>general work</v>
      </c>
      <c r="G52">
        <f t="shared" ca="1" si="8"/>
        <v>5</v>
      </c>
      <c r="H52" t="str">
        <f t="shared" ca="1" si="16"/>
        <v>others</v>
      </c>
      <c r="I52">
        <f t="shared" ca="1" si="9"/>
        <v>3</v>
      </c>
      <c r="J52">
        <f t="shared" ca="1" si="10"/>
        <v>2</v>
      </c>
      <c r="K52">
        <f t="shared" ca="1" si="11"/>
        <v>7039</v>
      </c>
      <c r="L52">
        <f t="shared" ca="1" si="12"/>
        <v>8</v>
      </c>
      <c r="M52" t="str">
        <f t="shared" ca="1" si="17"/>
        <v>abuja</v>
      </c>
      <c r="N52">
        <f t="shared" ca="1" si="13"/>
        <v>21117</v>
      </c>
      <c r="P52">
        <f t="shared" ca="1" si="14"/>
        <v>6439.867305600369</v>
      </c>
      <c r="S52" s="12">
        <f ca="1">IF(Table1[[#This Row],[Gender]]="men",1,0)</f>
        <v>0</v>
      </c>
      <c r="T52" s="12">
        <f ca="1">IF(Table1[[#This Row],[Gender]]="women",1,0)</f>
        <v>1</v>
      </c>
      <c r="U52" s="12"/>
      <c r="V52" s="12"/>
      <c r="W52" s="12"/>
      <c r="X52" s="12"/>
      <c r="Y52" s="12"/>
      <c r="Z52" s="12"/>
      <c r="AA52" s="12"/>
      <c r="AB52" s="12"/>
      <c r="AC52" s="12"/>
      <c r="AD52" s="12">
        <f ca="1">IF(Table1[[#This Row],[field of work]]="teaching",1,0)</f>
        <v>0</v>
      </c>
      <c r="AE52" s="12">
        <f ca="1">IF(Table1[[#This Row],[field of work]]="health",1,0)</f>
        <v>0</v>
      </c>
      <c r="AF52" s="12">
        <f ca="1">IF(Table1[[#This Row],[field of work]]="agriculture",1,0)</f>
        <v>0</v>
      </c>
      <c r="AG52" s="12">
        <f ca="1">IF(Table1[[#This Row],[field of work]]="it",1,0)</f>
        <v>0</v>
      </c>
      <c r="AH52" s="12">
        <f ca="1">IF(Table1[[#This Row],[field of work]]="construction",1,0)</f>
        <v>0</v>
      </c>
      <c r="AI52" s="12">
        <f ca="1">IF(Table1[[#This Row],[field of work]]="general work",1,0)</f>
        <v>1</v>
      </c>
      <c r="AJ52" s="12"/>
      <c r="AK52" s="12"/>
      <c r="AL52" s="12"/>
      <c r="AM52" s="12"/>
      <c r="AN52" s="12"/>
      <c r="AO52" s="12"/>
      <c r="AP52" s="12"/>
      <c r="AQ52" s="16">
        <f ca="1">IF(Table1[[#This Row],[Area]]="oyo",Table1[[#This Row],[income]],0)</f>
        <v>0</v>
      </c>
      <c r="AR52" s="16">
        <f ca="1">IF(Table1[[#This Row],[Area]]="abia",Table1[[#This Row],[income]],0)</f>
        <v>0</v>
      </c>
      <c r="AS52" s="16">
        <f ca="1">IF(Table1[[#This Row],[Area]]="abuja",Table1[[#This Row],[income]],0)</f>
        <v>7039</v>
      </c>
      <c r="AT52" s="16">
        <f ca="1">IF(Table1[[#This Row],[Area]]="lagos",Table1[[#This Row],[income]],0)</f>
        <v>0</v>
      </c>
      <c r="AU52" s="16">
        <f ca="1">IF(Table1[[#This Row],[Area]]="benin",Table1[[#This Row],[income]],0)</f>
        <v>0</v>
      </c>
      <c r="AV52" s="16">
        <f ca="1">IF(Table1[[#This Row],[Area]]="Niger",Table1[[#This Row],[income]],0)</f>
        <v>0</v>
      </c>
      <c r="AW52" s="16">
        <f ca="1">IF(Table1[[#This Row],[Area]]="kano",Table1[[#This Row],[income]],0)</f>
        <v>0</v>
      </c>
      <c r="AX52" s="16">
        <f ca="1">IF(Table1[[#This Row],[Area]]="kebbi",Table1[[#This Row],[income]],0)</f>
        <v>0</v>
      </c>
      <c r="AY52" s="16">
        <f ca="1">IF(Table1[[#This Row],[Area]]="sokoto",Table1[[#This Row],[income]],0)</f>
        <v>0</v>
      </c>
      <c r="AZ52" s="16">
        <f ca="1">IF(Table1[[#This Row],[Area]]="zamfara",Table1[[#This Row],[income]],0)</f>
        <v>0</v>
      </c>
      <c r="BA52" s="16">
        <f ca="1">IF(Table1[[#This Row],[Area]]="osun",Table1[[#This Row],[income]],0)</f>
        <v>0</v>
      </c>
      <c r="BB52" s="16">
        <f ca="1">IF(Table1[[#This Row],[Area]]="abeokuta",Table1[[#This Row],[income]],0)</f>
        <v>0</v>
      </c>
      <c r="BC52" s="16">
        <f ca="1">IF(Table1[[#This Row],[Area]]="ibadan",Table1[[#This Row],[income]],0)</f>
        <v>0</v>
      </c>
      <c r="BD52" s="16">
        <f ca="1">IF(Table1[[#This Row],[Area]]="kaduna",Table1[[#This Row],[income]],0)</f>
        <v>0</v>
      </c>
      <c r="BF52" s="16">
        <f ca="1">IF(Table1[[#This Row],[field of work]]="teaching",Table1[[#This Row],[income]],0)</f>
        <v>0</v>
      </c>
      <c r="BG52" s="16">
        <f ca="1">IF(Table1[[#This Row],[field of work]]="health",Table1[[#This Row],[income]],0)</f>
        <v>0</v>
      </c>
      <c r="BH52" s="16">
        <f ca="1">IF(Table1[[#This Row],[field of work]]="it",Table1[[#This Row],[income]],0)</f>
        <v>0</v>
      </c>
      <c r="BI52" s="16">
        <f ca="1">IF(Table1[[#This Row],[field of work]]="construction",Table1[[#This Row],[income]],0)</f>
        <v>0</v>
      </c>
      <c r="BJ52" s="16">
        <f ca="1">IF(Table1[[#This Row],[field of work]]="agriculture",Table1[[#This Row],[income]],0)</f>
        <v>0</v>
      </c>
      <c r="BK52" s="16">
        <f ca="1">IF(Table1[[#This Row],[field of work]]="general work",Table1[[#This Row],[income]],0)</f>
        <v>7039</v>
      </c>
    </row>
    <row r="53" spans="2:63" x14ac:dyDescent="0.25">
      <c r="B53">
        <f t="shared" ca="1" si="4"/>
        <v>1</v>
      </c>
      <c r="C53" t="str">
        <f t="shared" ca="1" si="5"/>
        <v>men</v>
      </c>
      <c r="D53">
        <f t="shared" ca="1" si="6"/>
        <v>36</v>
      </c>
      <c r="E53">
        <f t="shared" ca="1" si="7"/>
        <v>4</v>
      </c>
      <c r="F53" t="str">
        <f t="shared" ca="1" si="15"/>
        <v>IT</v>
      </c>
      <c r="G53">
        <f t="shared" ca="1" si="8"/>
        <v>4</v>
      </c>
      <c r="H53" t="str">
        <f t="shared" ca="1" si="16"/>
        <v>technical</v>
      </c>
      <c r="I53">
        <f t="shared" ca="1" si="9"/>
        <v>4</v>
      </c>
      <c r="J53">
        <f t="shared" ca="1" si="10"/>
        <v>1</v>
      </c>
      <c r="K53">
        <f t="shared" ca="1" si="11"/>
        <v>9342</v>
      </c>
      <c r="L53">
        <f t="shared" ca="1" si="12"/>
        <v>13</v>
      </c>
      <c r="M53" t="str">
        <f t="shared" ca="1" si="17"/>
        <v>benin</v>
      </c>
      <c r="N53">
        <f t="shared" ca="1" si="13"/>
        <v>46710</v>
      </c>
      <c r="P53">
        <f t="shared" ca="1" si="14"/>
        <v>14765.417038536554</v>
      </c>
      <c r="S53" s="12">
        <f ca="1">IF(Table1[[#This Row],[Gender]]="men",1,0)</f>
        <v>1</v>
      </c>
      <c r="T53" s="12">
        <f ca="1">IF(Table1[[#This Row],[Gender]]="women",1,0)</f>
        <v>0</v>
      </c>
      <c r="U53" s="12"/>
      <c r="V53" s="12"/>
      <c r="W53" s="12"/>
      <c r="X53" s="12"/>
      <c r="Y53" s="12"/>
      <c r="Z53" s="12"/>
      <c r="AA53" s="12"/>
      <c r="AB53" s="12"/>
      <c r="AC53" s="12"/>
      <c r="AD53" s="12">
        <f ca="1">IF(Table1[[#This Row],[field of work]]="teaching",1,0)</f>
        <v>0</v>
      </c>
      <c r="AE53" s="12">
        <f ca="1">IF(Table1[[#This Row],[field of work]]="health",1,0)</f>
        <v>0</v>
      </c>
      <c r="AF53" s="12">
        <f ca="1">IF(Table1[[#This Row],[field of work]]="agriculture",1,0)</f>
        <v>0</v>
      </c>
      <c r="AG53" s="12">
        <f ca="1">IF(Table1[[#This Row],[field of work]]="it",1,0)</f>
        <v>1</v>
      </c>
      <c r="AH53" s="12">
        <f ca="1">IF(Table1[[#This Row],[field of work]]="construction",1,0)</f>
        <v>0</v>
      </c>
      <c r="AI53" s="12">
        <f ca="1">IF(Table1[[#This Row],[field of work]]="general work",1,0)</f>
        <v>0</v>
      </c>
      <c r="AJ53" s="12"/>
      <c r="AK53" s="12"/>
      <c r="AL53" s="12"/>
      <c r="AM53" s="12"/>
      <c r="AN53" s="12"/>
      <c r="AO53" s="12"/>
      <c r="AP53" s="12"/>
      <c r="AQ53" s="16">
        <f ca="1">IF(Table1[[#This Row],[Area]]="oyo",Table1[[#This Row],[income]],0)</f>
        <v>0</v>
      </c>
      <c r="AR53" s="16">
        <f ca="1">IF(Table1[[#This Row],[Area]]="abia",Table1[[#This Row],[income]],0)</f>
        <v>0</v>
      </c>
      <c r="AS53" s="16">
        <f ca="1">IF(Table1[[#This Row],[Area]]="abuja",Table1[[#This Row],[income]],0)</f>
        <v>0</v>
      </c>
      <c r="AT53" s="16">
        <f ca="1">IF(Table1[[#This Row],[Area]]="lagos",Table1[[#This Row],[income]],0)</f>
        <v>0</v>
      </c>
      <c r="AU53" s="16">
        <f ca="1">IF(Table1[[#This Row],[Area]]="benin",Table1[[#This Row],[income]],0)</f>
        <v>9342</v>
      </c>
      <c r="AV53" s="16">
        <f ca="1">IF(Table1[[#This Row],[Area]]="Niger",Table1[[#This Row],[income]],0)</f>
        <v>0</v>
      </c>
      <c r="AW53" s="16">
        <f ca="1">IF(Table1[[#This Row],[Area]]="kano",Table1[[#This Row],[income]],0)</f>
        <v>0</v>
      </c>
      <c r="AX53" s="16">
        <f ca="1">IF(Table1[[#This Row],[Area]]="kebbi",Table1[[#This Row],[income]],0)</f>
        <v>0</v>
      </c>
      <c r="AY53" s="16">
        <f ca="1">IF(Table1[[#This Row],[Area]]="sokoto",Table1[[#This Row],[income]],0)</f>
        <v>0</v>
      </c>
      <c r="AZ53" s="16">
        <f ca="1">IF(Table1[[#This Row],[Area]]="zamfara",Table1[[#This Row],[income]],0)</f>
        <v>0</v>
      </c>
      <c r="BA53" s="16">
        <f ca="1">IF(Table1[[#This Row],[Area]]="osun",Table1[[#This Row],[income]],0)</f>
        <v>0</v>
      </c>
      <c r="BB53" s="16">
        <f ca="1">IF(Table1[[#This Row],[Area]]="abeokuta",Table1[[#This Row],[income]],0)</f>
        <v>0</v>
      </c>
      <c r="BC53" s="16">
        <f ca="1">IF(Table1[[#This Row],[Area]]="ibadan",Table1[[#This Row],[income]],0)</f>
        <v>0</v>
      </c>
      <c r="BD53" s="16">
        <f ca="1">IF(Table1[[#This Row],[Area]]="kaduna",Table1[[#This Row],[income]],0)</f>
        <v>0</v>
      </c>
      <c r="BF53" s="16">
        <f ca="1">IF(Table1[[#This Row],[field of work]]="teaching",Table1[[#This Row],[income]],0)</f>
        <v>0</v>
      </c>
      <c r="BG53" s="16">
        <f ca="1">IF(Table1[[#This Row],[field of work]]="health",Table1[[#This Row],[income]],0)</f>
        <v>0</v>
      </c>
      <c r="BH53" s="16">
        <f ca="1">IF(Table1[[#This Row],[field of work]]="it",Table1[[#This Row],[income]],0)</f>
        <v>9342</v>
      </c>
      <c r="BI53" s="16">
        <f ca="1">IF(Table1[[#This Row],[field of work]]="construction",Table1[[#This Row],[income]],0)</f>
        <v>0</v>
      </c>
      <c r="BJ53" s="16">
        <f ca="1">IF(Table1[[#This Row],[field of work]]="agriculture",Table1[[#This Row],[income]],0)</f>
        <v>0</v>
      </c>
      <c r="BK53" s="16">
        <f ca="1">IF(Table1[[#This Row],[field of work]]="general work",Table1[[#This Row],[income]],0)</f>
        <v>0</v>
      </c>
    </row>
    <row r="54" spans="2:63" x14ac:dyDescent="0.25">
      <c r="B54">
        <f t="shared" ca="1" si="4"/>
        <v>2</v>
      </c>
      <c r="C54" t="str">
        <f t="shared" ca="1" si="5"/>
        <v>women</v>
      </c>
      <c r="D54">
        <f t="shared" ca="1" si="6"/>
        <v>43</v>
      </c>
      <c r="E54">
        <f t="shared" ca="1" si="7"/>
        <v>6</v>
      </c>
      <c r="F54" t="str">
        <f t="shared" ca="1" si="15"/>
        <v>agriculture</v>
      </c>
      <c r="G54">
        <f t="shared" ca="1" si="8"/>
        <v>6</v>
      </c>
      <c r="H54" t="str">
        <f t="shared" ca="1" si="16"/>
        <v>others</v>
      </c>
      <c r="I54">
        <f t="shared" ca="1" si="9"/>
        <v>1</v>
      </c>
      <c r="J54">
        <f t="shared" ca="1" si="10"/>
        <v>2</v>
      </c>
      <c r="K54">
        <f t="shared" ca="1" si="11"/>
        <v>5364</v>
      </c>
      <c r="L54">
        <f t="shared" ca="1" si="12"/>
        <v>6</v>
      </c>
      <c r="M54" t="str">
        <f t="shared" ca="1" si="17"/>
        <v>kaduna</v>
      </c>
      <c r="N54">
        <f t="shared" ca="1" si="13"/>
        <v>21456</v>
      </c>
      <c r="P54">
        <f t="shared" ca="1" si="14"/>
        <v>8180.3264577473765</v>
      </c>
      <c r="S54" s="12">
        <f ca="1">IF(Table1[[#This Row],[Gender]]="men",1,0)</f>
        <v>0</v>
      </c>
      <c r="T54" s="12">
        <f ca="1">IF(Table1[[#This Row],[Gender]]="women",1,0)</f>
        <v>1</v>
      </c>
      <c r="U54" s="12"/>
      <c r="V54" s="12"/>
      <c r="W54" s="12"/>
      <c r="X54" s="12"/>
      <c r="Y54" s="12"/>
      <c r="Z54" s="12"/>
      <c r="AA54" s="12"/>
      <c r="AB54" s="12"/>
      <c r="AC54" s="12"/>
      <c r="AD54" s="12">
        <f ca="1">IF(Table1[[#This Row],[field of work]]="teaching",1,0)</f>
        <v>0</v>
      </c>
      <c r="AE54" s="12">
        <f ca="1">IF(Table1[[#This Row],[field of work]]="health",1,0)</f>
        <v>0</v>
      </c>
      <c r="AF54" s="12">
        <f ca="1">IF(Table1[[#This Row],[field of work]]="agriculture",1,0)</f>
        <v>1</v>
      </c>
      <c r="AG54" s="12">
        <f ca="1">IF(Table1[[#This Row],[field of work]]="it",1,0)</f>
        <v>0</v>
      </c>
      <c r="AH54" s="12">
        <f ca="1">IF(Table1[[#This Row],[field of work]]="construction",1,0)</f>
        <v>0</v>
      </c>
      <c r="AI54" s="12">
        <f ca="1">IF(Table1[[#This Row],[field of work]]="general work",1,0)</f>
        <v>0</v>
      </c>
      <c r="AJ54" s="12"/>
      <c r="AK54" s="12"/>
      <c r="AL54" s="12"/>
      <c r="AM54" s="12"/>
      <c r="AN54" s="12"/>
      <c r="AO54" s="12"/>
      <c r="AP54" s="12"/>
      <c r="AQ54" s="16">
        <f ca="1">IF(Table1[[#This Row],[Area]]="oyo",Table1[[#This Row],[income]],0)</f>
        <v>0</v>
      </c>
      <c r="AR54" s="16">
        <f ca="1">IF(Table1[[#This Row],[Area]]="abia",Table1[[#This Row],[income]],0)</f>
        <v>0</v>
      </c>
      <c r="AS54" s="16">
        <f ca="1">IF(Table1[[#This Row],[Area]]="abuja",Table1[[#This Row],[income]],0)</f>
        <v>0</v>
      </c>
      <c r="AT54" s="16">
        <f ca="1">IF(Table1[[#This Row],[Area]]="lagos",Table1[[#This Row],[income]],0)</f>
        <v>0</v>
      </c>
      <c r="AU54" s="16">
        <f ca="1">IF(Table1[[#This Row],[Area]]="benin",Table1[[#This Row],[income]],0)</f>
        <v>0</v>
      </c>
      <c r="AV54" s="16">
        <f ca="1">IF(Table1[[#This Row],[Area]]="Niger",Table1[[#This Row],[income]],0)</f>
        <v>0</v>
      </c>
      <c r="AW54" s="16">
        <f ca="1">IF(Table1[[#This Row],[Area]]="kano",Table1[[#This Row],[income]],0)</f>
        <v>0</v>
      </c>
      <c r="AX54" s="16">
        <f ca="1">IF(Table1[[#This Row],[Area]]="kebbi",Table1[[#This Row],[income]],0)</f>
        <v>0</v>
      </c>
      <c r="AY54" s="16">
        <f ca="1">IF(Table1[[#This Row],[Area]]="sokoto",Table1[[#This Row],[income]],0)</f>
        <v>0</v>
      </c>
      <c r="AZ54" s="16">
        <f ca="1">IF(Table1[[#This Row],[Area]]="zamfara",Table1[[#This Row],[income]],0)</f>
        <v>0</v>
      </c>
      <c r="BA54" s="16">
        <f ca="1">IF(Table1[[#This Row],[Area]]="osun",Table1[[#This Row],[income]],0)</f>
        <v>0</v>
      </c>
      <c r="BB54" s="16">
        <f ca="1">IF(Table1[[#This Row],[Area]]="abeokuta",Table1[[#This Row],[income]],0)</f>
        <v>0</v>
      </c>
      <c r="BC54" s="16">
        <f ca="1">IF(Table1[[#This Row],[Area]]="ibadan",Table1[[#This Row],[income]],0)</f>
        <v>0</v>
      </c>
      <c r="BD54" s="16">
        <f ca="1">IF(Table1[[#This Row],[Area]]="kaduna",Table1[[#This Row],[income]],0)</f>
        <v>5364</v>
      </c>
      <c r="BF54" s="16">
        <f ca="1">IF(Table1[[#This Row],[field of work]]="teaching",Table1[[#This Row],[income]],0)</f>
        <v>0</v>
      </c>
      <c r="BG54" s="16">
        <f ca="1">IF(Table1[[#This Row],[field of work]]="health",Table1[[#This Row],[income]],0)</f>
        <v>0</v>
      </c>
      <c r="BH54" s="16">
        <f ca="1">IF(Table1[[#This Row],[field of work]]="it",Table1[[#This Row],[income]],0)</f>
        <v>0</v>
      </c>
      <c r="BI54" s="16">
        <f ca="1">IF(Table1[[#This Row],[field of work]]="construction",Table1[[#This Row],[income]],0)</f>
        <v>0</v>
      </c>
      <c r="BJ54" s="16">
        <f ca="1">IF(Table1[[#This Row],[field of work]]="agriculture",Table1[[#This Row],[income]],0)</f>
        <v>5364</v>
      </c>
      <c r="BK54" s="16">
        <f ca="1">IF(Table1[[#This Row],[field of work]]="general work",Table1[[#This Row],[income]],0)</f>
        <v>0</v>
      </c>
    </row>
    <row r="55" spans="2:63" x14ac:dyDescent="0.25">
      <c r="B55">
        <f t="shared" ca="1" si="4"/>
        <v>1</v>
      </c>
      <c r="C55" t="str">
        <f t="shared" ca="1" si="5"/>
        <v>men</v>
      </c>
      <c r="D55">
        <f t="shared" ca="1" si="6"/>
        <v>37</v>
      </c>
      <c r="E55">
        <f t="shared" ca="1" si="7"/>
        <v>1</v>
      </c>
      <c r="F55" t="str">
        <f t="shared" ca="1" si="15"/>
        <v>health</v>
      </c>
      <c r="G55">
        <f t="shared" ca="1" si="8"/>
        <v>1</v>
      </c>
      <c r="H55" t="str">
        <f t="shared" ca="1" si="16"/>
        <v>high school</v>
      </c>
      <c r="I55">
        <f t="shared" ca="1" si="9"/>
        <v>4</v>
      </c>
      <c r="J55">
        <f t="shared" ca="1" si="10"/>
        <v>2</v>
      </c>
      <c r="K55">
        <f t="shared" ca="1" si="11"/>
        <v>6223</v>
      </c>
      <c r="L55">
        <f t="shared" ca="1" si="12"/>
        <v>8</v>
      </c>
      <c r="M55" t="str">
        <f t="shared" ca="1" si="17"/>
        <v>abuja</v>
      </c>
      <c r="N55">
        <f t="shared" ca="1" si="13"/>
        <v>31115</v>
      </c>
      <c r="P55">
        <f t="shared" ca="1" si="14"/>
        <v>26083.859391198406</v>
      </c>
      <c r="S55" s="12">
        <f ca="1">IF(Table1[[#This Row],[Gender]]="men",1,0)</f>
        <v>1</v>
      </c>
      <c r="T55" s="12">
        <f ca="1">IF(Table1[[#This Row],[Gender]]="women",1,0)</f>
        <v>0</v>
      </c>
      <c r="U55" s="12"/>
      <c r="V55" s="12"/>
      <c r="W55" s="12"/>
      <c r="X55" s="12"/>
      <c r="Y55" s="12"/>
      <c r="Z55" s="12"/>
      <c r="AA55" s="12"/>
      <c r="AB55" s="12"/>
      <c r="AC55" s="12"/>
      <c r="AD55" s="12">
        <f ca="1">IF(Table1[[#This Row],[field of work]]="teaching",1,0)</f>
        <v>0</v>
      </c>
      <c r="AE55" s="12">
        <f ca="1">IF(Table1[[#This Row],[field of work]]="health",1,0)</f>
        <v>1</v>
      </c>
      <c r="AF55" s="12">
        <f ca="1">IF(Table1[[#This Row],[field of work]]="agriculture",1,0)</f>
        <v>0</v>
      </c>
      <c r="AG55" s="12">
        <f ca="1">IF(Table1[[#This Row],[field of work]]="it",1,0)</f>
        <v>0</v>
      </c>
      <c r="AH55" s="12">
        <f ca="1">IF(Table1[[#This Row],[field of work]]="construction",1,0)</f>
        <v>0</v>
      </c>
      <c r="AI55" s="12">
        <f ca="1">IF(Table1[[#This Row],[field of work]]="general work",1,0)</f>
        <v>0</v>
      </c>
      <c r="AJ55" s="12"/>
      <c r="AK55" s="12"/>
      <c r="AL55" s="12"/>
      <c r="AM55" s="12"/>
      <c r="AN55" s="12"/>
      <c r="AO55" s="12"/>
      <c r="AP55" s="12"/>
      <c r="AQ55" s="16">
        <f ca="1">IF(Table1[[#This Row],[Area]]="oyo",Table1[[#This Row],[income]],0)</f>
        <v>0</v>
      </c>
      <c r="AR55" s="16">
        <f ca="1">IF(Table1[[#This Row],[Area]]="abia",Table1[[#This Row],[income]],0)</f>
        <v>0</v>
      </c>
      <c r="AS55" s="16">
        <f ca="1">IF(Table1[[#This Row],[Area]]="abuja",Table1[[#This Row],[income]],0)</f>
        <v>6223</v>
      </c>
      <c r="AT55" s="16">
        <f ca="1">IF(Table1[[#This Row],[Area]]="lagos",Table1[[#This Row],[income]],0)</f>
        <v>0</v>
      </c>
      <c r="AU55" s="16">
        <f ca="1">IF(Table1[[#This Row],[Area]]="benin",Table1[[#This Row],[income]],0)</f>
        <v>0</v>
      </c>
      <c r="AV55" s="16">
        <f ca="1">IF(Table1[[#This Row],[Area]]="Niger",Table1[[#This Row],[income]],0)</f>
        <v>0</v>
      </c>
      <c r="AW55" s="16">
        <f ca="1">IF(Table1[[#This Row],[Area]]="kano",Table1[[#This Row],[income]],0)</f>
        <v>0</v>
      </c>
      <c r="AX55" s="16">
        <f ca="1">IF(Table1[[#This Row],[Area]]="kebbi",Table1[[#This Row],[income]],0)</f>
        <v>0</v>
      </c>
      <c r="AY55" s="16">
        <f ca="1">IF(Table1[[#This Row],[Area]]="sokoto",Table1[[#This Row],[income]],0)</f>
        <v>0</v>
      </c>
      <c r="AZ55" s="16">
        <f ca="1">IF(Table1[[#This Row],[Area]]="zamfara",Table1[[#This Row],[income]],0)</f>
        <v>0</v>
      </c>
      <c r="BA55" s="16">
        <f ca="1">IF(Table1[[#This Row],[Area]]="osun",Table1[[#This Row],[income]],0)</f>
        <v>0</v>
      </c>
      <c r="BB55" s="16">
        <f ca="1">IF(Table1[[#This Row],[Area]]="abeokuta",Table1[[#This Row],[income]],0)</f>
        <v>0</v>
      </c>
      <c r="BC55" s="16">
        <f ca="1">IF(Table1[[#This Row],[Area]]="ibadan",Table1[[#This Row],[income]],0)</f>
        <v>0</v>
      </c>
      <c r="BD55" s="16">
        <f ca="1">IF(Table1[[#This Row],[Area]]="kaduna",Table1[[#This Row],[income]],0)</f>
        <v>0</v>
      </c>
      <c r="BF55" s="16">
        <f ca="1">IF(Table1[[#This Row],[field of work]]="teaching",Table1[[#This Row],[income]],0)</f>
        <v>0</v>
      </c>
      <c r="BG55" s="16">
        <f ca="1">IF(Table1[[#This Row],[field of work]]="health",Table1[[#This Row],[income]],0)</f>
        <v>6223</v>
      </c>
      <c r="BH55" s="16">
        <f ca="1">IF(Table1[[#This Row],[field of work]]="it",Table1[[#This Row],[income]],0)</f>
        <v>0</v>
      </c>
      <c r="BI55" s="16">
        <f ca="1">IF(Table1[[#This Row],[field of work]]="construction",Table1[[#This Row],[income]],0)</f>
        <v>0</v>
      </c>
      <c r="BJ55" s="16">
        <f ca="1">IF(Table1[[#This Row],[field of work]]="agriculture",Table1[[#This Row],[income]],0)</f>
        <v>0</v>
      </c>
      <c r="BK55" s="16">
        <f ca="1">IF(Table1[[#This Row],[field of work]]="general work",Table1[[#This Row],[income]],0)</f>
        <v>0</v>
      </c>
    </row>
    <row r="56" spans="2:63" x14ac:dyDescent="0.25">
      <c r="B56">
        <f t="shared" ca="1" si="4"/>
        <v>1</v>
      </c>
      <c r="C56" t="str">
        <f t="shared" ca="1" si="5"/>
        <v>men</v>
      </c>
      <c r="D56">
        <f t="shared" ca="1" si="6"/>
        <v>33</v>
      </c>
      <c r="E56">
        <f t="shared" ca="1" si="7"/>
        <v>3</v>
      </c>
      <c r="F56" t="str">
        <f t="shared" ca="1" si="15"/>
        <v>teaching</v>
      </c>
      <c r="G56">
        <f t="shared" ca="1" si="8"/>
        <v>6</v>
      </c>
      <c r="H56" t="str">
        <f t="shared" ca="1" si="16"/>
        <v>others</v>
      </c>
      <c r="I56">
        <f t="shared" ca="1" si="9"/>
        <v>3</v>
      </c>
      <c r="J56">
        <f t="shared" ca="1" si="10"/>
        <v>1</v>
      </c>
      <c r="K56">
        <f t="shared" ca="1" si="11"/>
        <v>8821</v>
      </c>
      <c r="L56">
        <f t="shared" ca="1" si="12"/>
        <v>3</v>
      </c>
      <c r="M56" t="str">
        <f t="shared" ca="1" si="17"/>
        <v>ibadan</v>
      </c>
      <c r="N56">
        <f t="shared" ca="1" si="13"/>
        <v>44105</v>
      </c>
      <c r="P56">
        <f t="shared" ca="1" si="14"/>
        <v>18069.464836211449</v>
      </c>
      <c r="S56" s="12">
        <f ca="1">IF(Table1[[#This Row],[Gender]]="men",1,0)</f>
        <v>1</v>
      </c>
      <c r="T56" s="12">
        <f ca="1">IF(Table1[[#This Row],[Gender]]="women",1,0)</f>
        <v>0</v>
      </c>
      <c r="U56" s="12"/>
      <c r="V56" s="12"/>
      <c r="W56" s="12"/>
      <c r="X56" s="12"/>
      <c r="Y56" s="12"/>
      <c r="Z56" s="12"/>
      <c r="AA56" s="12"/>
      <c r="AB56" s="12"/>
      <c r="AC56" s="12"/>
      <c r="AD56" s="12">
        <f ca="1">IF(Table1[[#This Row],[field of work]]="teaching",1,0)</f>
        <v>1</v>
      </c>
      <c r="AE56" s="12">
        <f ca="1">IF(Table1[[#This Row],[field of work]]="health",1,0)</f>
        <v>0</v>
      </c>
      <c r="AF56" s="12">
        <f ca="1">IF(Table1[[#This Row],[field of work]]="agriculture",1,0)</f>
        <v>0</v>
      </c>
      <c r="AG56" s="12">
        <f ca="1">IF(Table1[[#This Row],[field of work]]="it",1,0)</f>
        <v>0</v>
      </c>
      <c r="AH56" s="12">
        <f ca="1">IF(Table1[[#This Row],[field of work]]="construction",1,0)</f>
        <v>0</v>
      </c>
      <c r="AI56" s="12">
        <f ca="1">IF(Table1[[#This Row],[field of work]]="general work",1,0)</f>
        <v>0</v>
      </c>
      <c r="AJ56" s="12"/>
      <c r="AK56" s="12"/>
      <c r="AL56" s="12"/>
      <c r="AM56" s="12"/>
      <c r="AN56" s="12"/>
      <c r="AO56" s="12"/>
      <c r="AP56" s="12"/>
      <c r="AQ56" s="16">
        <f ca="1">IF(Table1[[#This Row],[Area]]="oyo",Table1[[#This Row],[income]],0)</f>
        <v>0</v>
      </c>
      <c r="AR56" s="16">
        <f ca="1">IF(Table1[[#This Row],[Area]]="abia",Table1[[#This Row],[income]],0)</f>
        <v>0</v>
      </c>
      <c r="AS56" s="16">
        <f ca="1">IF(Table1[[#This Row],[Area]]="abuja",Table1[[#This Row],[income]],0)</f>
        <v>0</v>
      </c>
      <c r="AT56" s="16">
        <f ca="1">IF(Table1[[#This Row],[Area]]="lagos",Table1[[#This Row],[income]],0)</f>
        <v>0</v>
      </c>
      <c r="AU56" s="16">
        <f ca="1">IF(Table1[[#This Row],[Area]]="benin",Table1[[#This Row],[income]],0)</f>
        <v>0</v>
      </c>
      <c r="AV56" s="16">
        <f ca="1">IF(Table1[[#This Row],[Area]]="Niger",Table1[[#This Row],[income]],0)</f>
        <v>0</v>
      </c>
      <c r="AW56" s="16">
        <f ca="1">IF(Table1[[#This Row],[Area]]="kano",Table1[[#This Row],[income]],0)</f>
        <v>0</v>
      </c>
      <c r="AX56" s="16">
        <f ca="1">IF(Table1[[#This Row],[Area]]="kebbi",Table1[[#This Row],[income]],0)</f>
        <v>0</v>
      </c>
      <c r="AY56" s="16">
        <f ca="1">IF(Table1[[#This Row],[Area]]="sokoto",Table1[[#This Row],[income]],0)</f>
        <v>0</v>
      </c>
      <c r="AZ56" s="16">
        <f ca="1">IF(Table1[[#This Row],[Area]]="zamfara",Table1[[#This Row],[income]],0)</f>
        <v>0</v>
      </c>
      <c r="BA56" s="16">
        <f ca="1">IF(Table1[[#This Row],[Area]]="osun",Table1[[#This Row],[income]],0)</f>
        <v>0</v>
      </c>
      <c r="BB56" s="16">
        <f ca="1">IF(Table1[[#This Row],[Area]]="abeokuta",Table1[[#This Row],[income]],0)</f>
        <v>0</v>
      </c>
      <c r="BC56" s="16">
        <f ca="1">IF(Table1[[#This Row],[Area]]="ibadan",Table1[[#This Row],[income]],0)</f>
        <v>8821</v>
      </c>
      <c r="BD56" s="16">
        <f ca="1">IF(Table1[[#This Row],[Area]]="kaduna",Table1[[#This Row],[income]],0)</f>
        <v>0</v>
      </c>
      <c r="BF56" s="16">
        <f ca="1">IF(Table1[[#This Row],[field of work]]="teaching",Table1[[#This Row],[income]],0)</f>
        <v>8821</v>
      </c>
      <c r="BG56" s="16">
        <f ca="1">IF(Table1[[#This Row],[field of work]]="health",Table1[[#This Row],[income]],0)</f>
        <v>0</v>
      </c>
      <c r="BH56" s="16">
        <f ca="1">IF(Table1[[#This Row],[field of work]]="it",Table1[[#This Row],[income]],0)</f>
        <v>0</v>
      </c>
      <c r="BI56" s="16">
        <f ca="1">IF(Table1[[#This Row],[field of work]]="construction",Table1[[#This Row],[income]],0)</f>
        <v>0</v>
      </c>
      <c r="BJ56" s="16">
        <f ca="1">IF(Table1[[#This Row],[field of work]]="agriculture",Table1[[#This Row],[income]],0)</f>
        <v>0</v>
      </c>
      <c r="BK56" s="16">
        <f ca="1">IF(Table1[[#This Row],[field of work]]="general work",Table1[[#This Row],[income]],0)</f>
        <v>0</v>
      </c>
    </row>
    <row r="57" spans="2:63" x14ac:dyDescent="0.25">
      <c r="B57">
        <f t="shared" ca="1" si="4"/>
        <v>2</v>
      </c>
      <c r="C57" t="str">
        <f t="shared" ca="1" si="5"/>
        <v>women</v>
      </c>
      <c r="D57">
        <f t="shared" ca="1" si="6"/>
        <v>38</v>
      </c>
      <c r="E57">
        <f t="shared" ca="1" si="7"/>
        <v>4</v>
      </c>
      <c r="F57" t="str">
        <f t="shared" ca="1" si="15"/>
        <v>IT</v>
      </c>
      <c r="G57">
        <f t="shared" ca="1" si="8"/>
        <v>3</v>
      </c>
      <c r="H57" t="str">
        <f t="shared" ca="1" si="16"/>
        <v>university</v>
      </c>
      <c r="I57">
        <f t="shared" ca="1" si="9"/>
        <v>3</v>
      </c>
      <c r="J57">
        <f t="shared" ca="1" si="10"/>
        <v>1</v>
      </c>
      <c r="K57">
        <f t="shared" ca="1" si="11"/>
        <v>5000</v>
      </c>
      <c r="L57">
        <f t="shared" ca="1" si="12"/>
        <v>12</v>
      </c>
      <c r="M57" t="str">
        <f t="shared" ca="1" si="17"/>
        <v>sokoto</v>
      </c>
      <c r="N57">
        <f t="shared" ca="1" si="13"/>
        <v>25000</v>
      </c>
      <c r="P57">
        <f t="shared" ca="1" si="14"/>
        <v>240.84787896808402</v>
      </c>
      <c r="S57" s="12">
        <f ca="1">IF(Table1[[#This Row],[Gender]]="men",1,0)</f>
        <v>0</v>
      </c>
      <c r="T57" s="12">
        <f ca="1">IF(Table1[[#This Row],[Gender]]="women",1,0)</f>
        <v>1</v>
      </c>
      <c r="U57" s="12"/>
      <c r="V57" s="12"/>
      <c r="W57" s="12"/>
      <c r="X57" s="12"/>
      <c r="Y57" s="12"/>
      <c r="Z57" s="12"/>
      <c r="AA57" s="12"/>
      <c r="AB57" s="12"/>
      <c r="AC57" s="12"/>
      <c r="AD57" s="12">
        <f ca="1">IF(Table1[[#This Row],[field of work]]="teaching",1,0)</f>
        <v>0</v>
      </c>
      <c r="AE57" s="12">
        <f ca="1">IF(Table1[[#This Row],[field of work]]="health",1,0)</f>
        <v>0</v>
      </c>
      <c r="AF57" s="12">
        <f ca="1">IF(Table1[[#This Row],[field of work]]="agriculture",1,0)</f>
        <v>0</v>
      </c>
      <c r="AG57" s="12">
        <f ca="1">IF(Table1[[#This Row],[field of work]]="it",1,0)</f>
        <v>1</v>
      </c>
      <c r="AH57" s="12">
        <f ca="1">IF(Table1[[#This Row],[field of work]]="construction",1,0)</f>
        <v>0</v>
      </c>
      <c r="AI57" s="12">
        <f ca="1">IF(Table1[[#This Row],[field of work]]="general work",1,0)</f>
        <v>0</v>
      </c>
      <c r="AJ57" s="12"/>
      <c r="AK57" s="12"/>
      <c r="AL57" s="12"/>
      <c r="AM57" s="12"/>
      <c r="AN57" s="12"/>
      <c r="AO57" s="12"/>
      <c r="AP57" s="12"/>
      <c r="AQ57" s="16">
        <f ca="1">IF(Table1[[#This Row],[Area]]="oyo",Table1[[#This Row],[income]],0)</f>
        <v>0</v>
      </c>
      <c r="AR57" s="16">
        <f ca="1">IF(Table1[[#This Row],[Area]]="abia",Table1[[#This Row],[income]],0)</f>
        <v>0</v>
      </c>
      <c r="AS57" s="16">
        <f ca="1">IF(Table1[[#This Row],[Area]]="abuja",Table1[[#This Row],[income]],0)</f>
        <v>0</v>
      </c>
      <c r="AT57" s="16">
        <f ca="1">IF(Table1[[#This Row],[Area]]="lagos",Table1[[#This Row],[income]],0)</f>
        <v>0</v>
      </c>
      <c r="AU57" s="16">
        <f ca="1">IF(Table1[[#This Row],[Area]]="benin",Table1[[#This Row],[income]],0)</f>
        <v>0</v>
      </c>
      <c r="AV57" s="16">
        <f ca="1">IF(Table1[[#This Row],[Area]]="Niger",Table1[[#This Row],[income]],0)</f>
        <v>0</v>
      </c>
      <c r="AW57" s="16">
        <f ca="1">IF(Table1[[#This Row],[Area]]="kano",Table1[[#This Row],[income]],0)</f>
        <v>0</v>
      </c>
      <c r="AX57" s="16">
        <f ca="1">IF(Table1[[#This Row],[Area]]="kebbi",Table1[[#This Row],[income]],0)</f>
        <v>0</v>
      </c>
      <c r="AY57" s="16">
        <f ca="1">IF(Table1[[#This Row],[Area]]="sokoto",Table1[[#This Row],[income]],0)</f>
        <v>5000</v>
      </c>
      <c r="AZ57" s="16">
        <f ca="1">IF(Table1[[#This Row],[Area]]="zamfara",Table1[[#This Row],[income]],0)</f>
        <v>0</v>
      </c>
      <c r="BA57" s="16">
        <f ca="1">IF(Table1[[#This Row],[Area]]="osun",Table1[[#This Row],[income]],0)</f>
        <v>0</v>
      </c>
      <c r="BB57" s="16">
        <f ca="1">IF(Table1[[#This Row],[Area]]="abeokuta",Table1[[#This Row],[income]],0)</f>
        <v>0</v>
      </c>
      <c r="BC57" s="16">
        <f ca="1">IF(Table1[[#This Row],[Area]]="ibadan",Table1[[#This Row],[income]],0)</f>
        <v>0</v>
      </c>
      <c r="BD57" s="16">
        <f ca="1">IF(Table1[[#This Row],[Area]]="kaduna",Table1[[#This Row],[income]],0)</f>
        <v>0</v>
      </c>
      <c r="BF57" s="16">
        <f ca="1">IF(Table1[[#This Row],[field of work]]="teaching",Table1[[#This Row],[income]],0)</f>
        <v>0</v>
      </c>
      <c r="BG57" s="16">
        <f ca="1">IF(Table1[[#This Row],[field of work]]="health",Table1[[#This Row],[income]],0)</f>
        <v>0</v>
      </c>
      <c r="BH57" s="16">
        <f ca="1">IF(Table1[[#This Row],[field of work]]="it",Table1[[#This Row],[income]],0)</f>
        <v>5000</v>
      </c>
      <c r="BI57" s="16">
        <f ca="1">IF(Table1[[#This Row],[field of work]]="construction",Table1[[#This Row],[income]],0)</f>
        <v>0</v>
      </c>
      <c r="BJ57" s="16">
        <f ca="1">IF(Table1[[#This Row],[field of work]]="agriculture",Table1[[#This Row],[income]],0)</f>
        <v>0</v>
      </c>
      <c r="BK57" s="16">
        <f ca="1">IF(Table1[[#This Row],[field of work]]="general work",Table1[[#This Row],[income]],0)</f>
        <v>0</v>
      </c>
    </row>
    <row r="58" spans="2:63" hidden="1" x14ac:dyDescent="0.25">
      <c r="B58">
        <f t="shared" ca="1" si="4"/>
        <v>2</v>
      </c>
      <c r="C58" t="str">
        <f t="shared" ca="1" si="5"/>
        <v>women</v>
      </c>
      <c r="D58">
        <f t="shared" ca="1" si="6"/>
        <v>30</v>
      </c>
      <c r="E58">
        <f t="shared" ca="1" si="7"/>
        <v>5</v>
      </c>
      <c r="F58" t="str">
        <f t="shared" ca="1" si="15"/>
        <v>general work</v>
      </c>
      <c r="G58">
        <f t="shared" ca="1" si="8"/>
        <v>5</v>
      </c>
      <c r="H58" t="str">
        <f t="shared" ca="1" si="16"/>
        <v>others</v>
      </c>
      <c r="I58">
        <f t="shared" ca="1" si="9"/>
        <v>1</v>
      </c>
      <c r="J58">
        <f t="shared" ca="1" si="10"/>
        <v>2</v>
      </c>
      <c r="K58">
        <f t="shared" ca="1" si="11"/>
        <v>9904</v>
      </c>
      <c r="L58">
        <f t="shared" ca="1" si="12"/>
        <v>4</v>
      </c>
      <c r="M58" t="str">
        <f t="shared" ca="1" si="17"/>
        <v>lagos</v>
      </c>
      <c r="N58">
        <f t="shared" ca="1" si="13"/>
        <v>49520</v>
      </c>
      <c r="P58">
        <f t="shared" ca="1" si="14"/>
        <v>15935.748486751147</v>
      </c>
      <c r="S58" s="12">
        <f ca="1">IF(Table1[[#This Row],[Gender]]="men",1,0)</f>
        <v>0</v>
      </c>
      <c r="T58" s="12">
        <f ca="1">IF(Table1[[#This Row],[Gender]]="women",1,0)</f>
        <v>1</v>
      </c>
      <c r="U58" s="12"/>
      <c r="V58" s="12"/>
      <c r="W58" s="12"/>
      <c r="X58" s="12"/>
      <c r="Y58" s="12"/>
      <c r="Z58" s="12"/>
      <c r="AA58" s="12"/>
      <c r="AB58" s="12"/>
      <c r="AC58" s="12"/>
      <c r="AD58" s="12">
        <f ca="1">IF(Table1[[#This Row],[field of work]]="teaching",1,0)</f>
        <v>0</v>
      </c>
      <c r="AE58" s="12">
        <f ca="1">IF(Table1[[#This Row],[field of work]]="health",1,0)</f>
        <v>0</v>
      </c>
      <c r="AF58" s="12">
        <f ca="1">IF(Table1[[#This Row],[field of work]]="agriculture",1,0)</f>
        <v>0</v>
      </c>
      <c r="AG58" s="12">
        <f ca="1">IF(Table1[[#This Row],[field of work]]="it",1,0)</f>
        <v>0</v>
      </c>
      <c r="AH58" s="12">
        <f ca="1">IF(Table1[[#This Row],[field of work]]="construction",1,0)</f>
        <v>0</v>
      </c>
      <c r="AI58" s="12">
        <f ca="1">IF(Table1[[#This Row],[field of work]]="general work",1,0)</f>
        <v>1</v>
      </c>
      <c r="AJ58" s="12"/>
      <c r="AK58" s="12"/>
      <c r="AL58" s="12"/>
      <c r="AM58" s="12"/>
      <c r="AN58" s="12"/>
      <c r="AO58" s="12"/>
      <c r="AP58" s="12"/>
      <c r="AQ58" s="16">
        <f ca="1">IF(Table1[[#This Row],[Area]]="oyo",Table1[[#This Row],[income]],0)</f>
        <v>0</v>
      </c>
      <c r="AR58" s="16">
        <f ca="1">IF(Table1[[#This Row],[Area]]="abia",Table1[[#This Row],[income]],0)</f>
        <v>0</v>
      </c>
      <c r="AS58" s="16">
        <f ca="1">IF(Table1[[#This Row],[Area]]="abuja",Table1[[#This Row],[income]],0)</f>
        <v>0</v>
      </c>
      <c r="AT58" s="16">
        <f ca="1">IF(Table1[[#This Row],[Area]]="lagos",Table1[[#This Row],[income]],0)</f>
        <v>9904</v>
      </c>
      <c r="AU58" s="16">
        <f ca="1">IF(Table1[[#This Row],[Area]]="benin",Table1[[#This Row],[income]],0)</f>
        <v>0</v>
      </c>
      <c r="AV58" s="16">
        <f ca="1">IF(Table1[[#This Row],[Area]]="Niger",Table1[[#This Row],[income]],0)</f>
        <v>0</v>
      </c>
      <c r="AW58" s="16">
        <f ca="1">IF(Table1[[#This Row],[Area]]="kano",Table1[[#This Row],[income]],0)</f>
        <v>0</v>
      </c>
      <c r="AX58" s="16">
        <f ca="1">IF(Table1[[#This Row],[Area]]="kebbi",Table1[[#This Row],[income]],0)</f>
        <v>0</v>
      </c>
      <c r="AY58" s="16">
        <f ca="1">IF(Table1[[#This Row],[Area]]="sokoto",Table1[[#This Row],[income]],0)</f>
        <v>0</v>
      </c>
      <c r="AZ58" s="16">
        <f ca="1">IF(Table1[[#This Row],[Area]]="zamfara",Table1[[#This Row],[income]],0)</f>
        <v>0</v>
      </c>
      <c r="BA58" s="16">
        <f ca="1">IF(Table1[[#This Row],[Area]]="osun",Table1[[#This Row],[income]],0)</f>
        <v>0</v>
      </c>
      <c r="BB58" s="16">
        <f ca="1">IF(Table1[[#This Row],[Area]]="abeokuta",Table1[[#This Row],[income]],0)</f>
        <v>0</v>
      </c>
      <c r="BC58" s="16">
        <f ca="1">IF(Table1[[#This Row],[Area]]="ibadan",Table1[[#This Row],[income]],0)</f>
        <v>0</v>
      </c>
      <c r="BD58" s="16">
        <f ca="1">IF(Table1[[#This Row],[Area]]="kaduna",Table1[[#This Row],[income]],0)</f>
        <v>0</v>
      </c>
      <c r="BF58" s="16">
        <f ca="1">IF(Table1[[#This Row],[field of work]]="teaching",Table1[[#This Row],[income]],0)</f>
        <v>0</v>
      </c>
      <c r="BG58" s="16">
        <f ca="1">IF(Table1[[#This Row],[field of work]]="health",Table1[[#This Row],[income]],0)</f>
        <v>0</v>
      </c>
      <c r="BH58" s="16">
        <f ca="1">IF(Table1[[#This Row],[field of work]]="it",Table1[[#This Row],[income]],0)</f>
        <v>0</v>
      </c>
      <c r="BI58" s="16">
        <f ca="1">IF(Table1[[#This Row],[field of work]]="construction",Table1[[#This Row],[income]],0)</f>
        <v>0</v>
      </c>
      <c r="BJ58" s="16">
        <f ca="1">IF(Table1[[#This Row],[field of work]]="agriculture",Table1[[#This Row],[income]],0)</f>
        <v>0</v>
      </c>
      <c r="BK58" s="16">
        <f ca="1">IF(Table1[[#This Row],[field of work]]="general work",Table1[[#This Row],[income]],0)</f>
        <v>9904</v>
      </c>
    </row>
    <row r="59" spans="2:63" x14ac:dyDescent="0.25">
      <c r="B59">
        <f t="shared" ca="1" si="4"/>
        <v>1</v>
      </c>
      <c r="C59" t="str">
        <f t="shared" ca="1" si="5"/>
        <v>men</v>
      </c>
      <c r="D59">
        <f t="shared" ca="1" si="6"/>
        <v>39</v>
      </c>
      <c r="E59">
        <f t="shared" ca="1" si="7"/>
        <v>3</v>
      </c>
      <c r="F59" t="str">
        <f t="shared" ca="1" si="15"/>
        <v>teaching</v>
      </c>
      <c r="G59">
        <f t="shared" ca="1" si="8"/>
        <v>1</v>
      </c>
      <c r="H59" t="str">
        <f t="shared" ca="1" si="16"/>
        <v>high school</v>
      </c>
      <c r="I59">
        <f t="shared" ca="1" si="9"/>
        <v>1</v>
      </c>
      <c r="J59">
        <f t="shared" ca="1" si="10"/>
        <v>1</v>
      </c>
      <c r="K59">
        <f t="shared" ca="1" si="11"/>
        <v>8185</v>
      </c>
      <c r="L59">
        <f t="shared" ca="1" si="12"/>
        <v>11</v>
      </c>
      <c r="M59" t="str">
        <f t="shared" ca="1" si="17"/>
        <v>zamfara</v>
      </c>
      <c r="N59">
        <f t="shared" ca="1" si="13"/>
        <v>32740</v>
      </c>
      <c r="P59">
        <f t="shared" ca="1" si="14"/>
        <v>27886.511475913205</v>
      </c>
      <c r="S59" s="12">
        <f ca="1">IF(Table1[[#This Row],[Gender]]="men",1,0)</f>
        <v>1</v>
      </c>
      <c r="T59" s="12">
        <f ca="1">IF(Table1[[#This Row],[Gender]]="women",1,0)</f>
        <v>0</v>
      </c>
      <c r="U59" s="12"/>
      <c r="V59" s="12"/>
      <c r="W59" s="12"/>
      <c r="X59" s="12"/>
      <c r="Y59" s="12"/>
      <c r="Z59" s="12"/>
      <c r="AA59" s="12"/>
      <c r="AB59" s="12"/>
      <c r="AC59" s="12"/>
      <c r="AD59" s="12">
        <f ca="1">IF(Table1[[#This Row],[field of work]]="teaching",1,0)</f>
        <v>1</v>
      </c>
      <c r="AE59" s="12">
        <f ca="1">IF(Table1[[#This Row],[field of work]]="health",1,0)</f>
        <v>0</v>
      </c>
      <c r="AF59" s="12">
        <f ca="1">IF(Table1[[#This Row],[field of work]]="agriculture",1,0)</f>
        <v>0</v>
      </c>
      <c r="AG59" s="12">
        <f ca="1">IF(Table1[[#This Row],[field of work]]="it",1,0)</f>
        <v>0</v>
      </c>
      <c r="AH59" s="12">
        <f ca="1">IF(Table1[[#This Row],[field of work]]="construction",1,0)</f>
        <v>0</v>
      </c>
      <c r="AI59" s="12">
        <f ca="1">IF(Table1[[#This Row],[field of work]]="general work",1,0)</f>
        <v>0</v>
      </c>
      <c r="AJ59" s="12"/>
      <c r="AK59" s="12"/>
      <c r="AL59" s="12"/>
      <c r="AM59" s="12"/>
      <c r="AN59" s="12"/>
      <c r="AO59" s="12"/>
      <c r="AP59" s="12"/>
      <c r="AQ59" s="16">
        <f ca="1">IF(Table1[[#This Row],[Area]]="oyo",Table1[[#This Row],[income]],0)</f>
        <v>0</v>
      </c>
      <c r="AR59" s="16">
        <f ca="1">IF(Table1[[#This Row],[Area]]="abia",Table1[[#This Row],[income]],0)</f>
        <v>0</v>
      </c>
      <c r="AS59" s="16">
        <f ca="1">IF(Table1[[#This Row],[Area]]="abuja",Table1[[#This Row],[income]],0)</f>
        <v>0</v>
      </c>
      <c r="AT59" s="16">
        <f ca="1">IF(Table1[[#This Row],[Area]]="lagos",Table1[[#This Row],[income]],0)</f>
        <v>0</v>
      </c>
      <c r="AU59" s="16">
        <f ca="1">IF(Table1[[#This Row],[Area]]="benin",Table1[[#This Row],[income]],0)</f>
        <v>0</v>
      </c>
      <c r="AV59" s="16">
        <f ca="1">IF(Table1[[#This Row],[Area]]="Niger",Table1[[#This Row],[income]],0)</f>
        <v>0</v>
      </c>
      <c r="AW59" s="16">
        <f ca="1">IF(Table1[[#This Row],[Area]]="kano",Table1[[#This Row],[income]],0)</f>
        <v>0</v>
      </c>
      <c r="AX59" s="16">
        <f ca="1">IF(Table1[[#This Row],[Area]]="kebbi",Table1[[#This Row],[income]],0)</f>
        <v>0</v>
      </c>
      <c r="AY59" s="16">
        <f ca="1">IF(Table1[[#This Row],[Area]]="sokoto",Table1[[#This Row],[income]],0)</f>
        <v>0</v>
      </c>
      <c r="AZ59" s="16">
        <f ca="1">IF(Table1[[#This Row],[Area]]="zamfara",Table1[[#This Row],[income]],0)</f>
        <v>8185</v>
      </c>
      <c r="BA59" s="16">
        <f ca="1">IF(Table1[[#This Row],[Area]]="osun",Table1[[#This Row],[income]],0)</f>
        <v>0</v>
      </c>
      <c r="BB59" s="16">
        <f ca="1">IF(Table1[[#This Row],[Area]]="abeokuta",Table1[[#This Row],[income]],0)</f>
        <v>0</v>
      </c>
      <c r="BC59" s="16">
        <f ca="1">IF(Table1[[#This Row],[Area]]="ibadan",Table1[[#This Row],[income]],0)</f>
        <v>0</v>
      </c>
      <c r="BD59" s="16">
        <f ca="1">IF(Table1[[#This Row],[Area]]="kaduna",Table1[[#This Row],[income]],0)</f>
        <v>0</v>
      </c>
      <c r="BF59" s="16">
        <f ca="1">IF(Table1[[#This Row],[field of work]]="teaching",Table1[[#This Row],[income]],0)</f>
        <v>8185</v>
      </c>
      <c r="BG59" s="16">
        <f ca="1">IF(Table1[[#This Row],[field of work]]="health",Table1[[#This Row],[income]],0)</f>
        <v>0</v>
      </c>
      <c r="BH59" s="16">
        <f ca="1">IF(Table1[[#This Row],[field of work]]="it",Table1[[#This Row],[income]],0)</f>
        <v>0</v>
      </c>
      <c r="BI59" s="16">
        <f ca="1">IF(Table1[[#This Row],[field of work]]="construction",Table1[[#This Row],[income]],0)</f>
        <v>0</v>
      </c>
      <c r="BJ59" s="16">
        <f ca="1">IF(Table1[[#This Row],[field of work]]="agriculture",Table1[[#This Row],[income]],0)</f>
        <v>0</v>
      </c>
      <c r="BK59" s="16">
        <f ca="1">IF(Table1[[#This Row],[field of work]]="general work",Table1[[#This Row],[income]],0)</f>
        <v>0</v>
      </c>
    </row>
    <row r="60" spans="2:63" x14ac:dyDescent="0.25">
      <c r="B60">
        <f t="shared" ca="1" si="4"/>
        <v>2</v>
      </c>
      <c r="C60" t="str">
        <f t="shared" ca="1" si="5"/>
        <v>women</v>
      </c>
      <c r="D60">
        <f t="shared" ca="1" si="6"/>
        <v>44</v>
      </c>
      <c r="E60">
        <f t="shared" ca="1" si="7"/>
        <v>5</v>
      </c>
      <c r="F60" t="str">
        <f t="shared" ca="1" si="15"/>
        <v>general work</v>
      </c>
      <c r="G60">
        <f t="shared" ca="1" si="8"/>
        <v>3</v>
      </c>
      <c r="H60" t="str">
        <f t="shared" ca="1" si="16"/>
        <v>university</v>
      </c>
      <c r="I60">
        <f t="shared" ca="1" si="9"/>
        <v>2</v>
      </c>
      <c r="J60">
        <f t="shared" ca="1" si="10"/>
        <v>1</v>
      </c>
      <c r="K60">
        <f t="shared" ca="1" si="11"/>
        <v>6829</v>
      </c>
      <c r="L60">
        <f t="shared" ca="1" si="12"/>
        <v>3</v>
      </c>
      <c r="M60" t="str">
        <f t="shared" ca="1" si="17"/>
        <v>ibadan</v>
      </c>
      <c r="N60">
        <f t="shared" ca="1" si="13"/>
        <v>34145</v>
      </c>
      <c r="P60">
        <f t="shared" ca="1" si="14"/>
        <v>9802.9257009856356</v>
      </c>
      <c r="S60" s="12">
        <f ca="1">IF(Table1[[#This Row],[Gender]]="men",1,0)</f>
        <v>0</v>
      </c>
      <c r="T60" s="12">
        <f ca="1">IF(Table1[[#This Row],[Gender]]="women",1,0)</f>
        <v>1</v>
      </c>
      <c r="U60" s="12"/>
      <c r="V60" s="12"/>
      <c r="W60" s="12"/>
      <c r="X60" s="12"/>
      <c r="Y60" s="12"/>
      <c r="Z60" s="12"/>
      <c r="AA60" s="12"/>
      <c r="AB60" s="12"/>
      <c r="AC60" s="12"/>
      <c r="AD60" s="12">
        <f ca="1">IF(Table1[[#This Row],[field of work]]="teaching",1,0)</f>
        <v>0</v>
      </c>
      <c r="AE60" s="12">
        <f ca="1">IF(Table1[[#This Row],[field of work]]="health",1,0)</f>
        <v>0</v>
      </c>
      <c r="AF60" s="12">
        <f ca="1">IF(Table1[[#This Row],[field of work]]="agriculture",1,0)</f>
        <v>0</v>
      </c>
      <c r="AG60" s="12">
        <f ca="1">IF(Table1[[#This Row],[field of work]]="it",1,0)</f>
        <v>0</v>
      </c>
      <c r="AH60" s="12">
        <f ca="1">IF(Table1[[#This Row],[field of work]]="construction",1,0)</f>
        <v>0</v>
      </c>
      <c r="AI60" s="12">
        <f ca="1">IF(Table1[[#This Row],[field of work]]="general work",1,0)</f>
        <v>1</v>
      </c>
      <c r="AJ60" s="12"/>
      <c r="AK60" s="12"/>
      <c r="AL60" s="12"/>
      <c r="AM60" s="12"/>
      <c r="AN60" s="12"/>
      <c r="AO60" s="12"/>
      <c r="AP60" s="12"/>
      <c r="AQ60" s="16">
        <f ca="1">IF(Table1[[#This Row],[Area]]="oyo",Table1[[#This Row],[income]],0)</f>
        <v>0</v>
      </c>
      <c r="AR60" s="16">
        <f ca="1">IF(Table1[[#This Row],[Area]]="abia",Table1[[#This Row],[income]],0)</f>
        <v>0</v>
      </c>
      <c r="AS60" s="16">
        <f ca="1">IF(Table1[[#This Row],[Area]]="abuja",Table1[[#This Row],[income]],0)</f>
        <v>0</v>
      </c>
      <c r="AT60" s="16">
        <f ca="1">IF(Table1[[#This Row],[Area]]="lagos",Table1[[#This Row],[income]],0)</f>
        <v>0</v>
      </c>
      <c r="AU60" s="16">
        <f ca="1">IF(Table1[[#This Row],[Area]]="benin",Table1[[#This Row],[income]],0)</f>
        <v>0</v>
      </c>
      <c r="AV60" s="16">
        <f ca="1">IF(Table1[[#This Row],[Area]]="Niger",Table1[[#This Row],[income]],0)</f>
        <v>0</v>
      </c>
      <c r="AW60" s="16">
        <f ca="1">IF(Table1[[#This Row],[Area]]="kano",Table1[[#This Row],[income]],0)</f>
        <v>0</v>
      </c>
      <c r="AX60" s="16">
        <f ca="1">IF(Table1[[#This Row],[Area]]="kebbi",Table1[[#This Row],[income]],0)</f>
        <v>0</v>
      </c>
      <c r="AY60" s="16">
        <f ca="1">IF(Table1[[#This Row],[Area]]="sokoto",Table1[[#This Row],[income]],0)</f>
        <v>0</v>
      </c>
      <c r="AZ60" s="16">
        <f ca="1">IF(Table1[[#This Row],[Area]]="zamfara",Table1[[#This Row],[income]],0)</f>
        <v>0</v>
      </c>
      <c r="BA60" s="16">
        <f ca="1">IF(Table1[[#This Row],[Area]]="osun",Table1[[#This Row],[income]],0)</f>
        <v>0</v>
      </c>
      <c r="BB60" s="16">
        <f ca="1">IF(Table1[[#This Row],[Area]]="abeokuta",Table1[[#This Row],[income]],0)</f>
        <v>0</v>
      </c>
      <c r="BC60" s="16">
        <f ca="1">IF(Table1[[#This Row],[Area]]="ibadan",Table1[[#This Row],[income]],0)</f>
        <v>6829</v>
      </c>
      <c r="BD60" s="16">
        <f ca="1">IF(Table1[[#This Row],[Area]]="kaduna",Table1[[#This Row],[income]],0)</f>
        <v>0</v>
      </c>
      <c r="BF60" s="16">
        <f ca="1">IF(Table1[[#This Row],[field of work]]="teaching",Table1[[#This Row],[income]],0)</f>
        <v>0</v>
      </c>
      <c r="BG60" s="16">
        <f ca="1">IF(Table1[[#This Row],[field of work]]="health",Table1[[#This Row],[income]],0)</f>
        <v>0</v>
      </c>
      <c r="BH60" s="16">
        <f ca="1">IF(Table1[[#This Row],[field of work]]="it",Table1[[#This Row],[income]],0)</f>
        <v>0</v>
      </c>
      <c r="BI60" s="16">
        <f ca="1">IF(Table1[[#This Row],[field of work]]="construction",Table1[[#This Row],[income]],0)</f>
        <v>0</v>
      </c>
      <c r="BJ60" s="16">
        <f ca="1">IF(Table1[[#This Row],[field of work]]="agriculture",Table1[[#This Row],[income]],0)</f>
        <v>0</v>
      </c>
      <c r="BK60" s="16">
        <f ca="1">IF(Table1[[#This Row],[field of work]]="general work",Table1[[#This Row],[income]],0)</f>
        <v>6829</v>
      </c>
    </row>
    <row r="61" spans="2:63" x14ac:dyDescent="0.25">
      <c r="B61">
        <f t="shared" ca="1" si="4"/>
        <v>2</v>
      </c>
      <c r="C61" t="str">
        <f t="shared" ca="1" si="5"/>
        <v>women</v>
      </c>
      <c r="D61">
        <f t="shared" ca="1" si="6"/>
        <v>26</v>
      </c>
      <c r="E61">
        <f t="shared" ca="1" si="7"/>
        <v>6</v>
      </c>
      <c r="F61" t="str">
        <f t="shared" ca="1" si="15"/>
        <v>agriculture</v>
      </c>
      <c r="G61">
        <f t="shared" ca="1" si="8"/>
        <v>1</v>
      </c>
      <c r="H61" t="str">
        <f t="shared" ca="1" si="16"/>
        <v>high school</v>
      </c>
      <c r="I61">
        <f t="shared" ca="1" si="9"/>
        <v>4</v>
      </c>
      <c r="J61">
        <f t="shared" ca="1" si="10"/>
        <v>1</v>
      </c>
      <c r="K61">
        <f t="shared" ca="1" si="11"/>
        <v>7903</v>
      </c>
      <c r="L61">
        <f t="shared" ca="1" si="12"/>
        <v>7</v>
      </c>
      <c r="M61" t="str">
        <f t="shared" ca="1" si="17"/>
        <v>kebbi</v>
      </c>
      <c r="N61">
        <f t="shared" ca="1" si="13"/>
        <v>31612</v>
      </c>
      <c r="P61">
        <f t="shared" ca="1" si="14"/>
        <v>17244.090412555521</v>
      </c>
      <c r="S61" s="12">
        <f ca="1">IF(Table1[[#This Row],[Gender]]="men",1,0)</f>
        <v>0</v>
      </c>
      <c r="T61" s="12">
        <f ca="1">IF(Table1[[#This Row],[Gender]]="women",1,0)</f>
        <v>1</v>
      </c>
      <c r="U61" s="12"/>
      <c r="V61" s="12"/>
      <c r="W61" s="12"/>
      <c r="X61" s="12"/>
      <c r="Y61" s="12"/>
      <c r="Z61" s="12"/>
      <c r="AA61" s="12"/>
      <c r="AB61" s="12"/>
      <c r="AC61" s="12"/>
      <c r="AD61" s="12">
        <f ca="1">IF(Table1[[#This Row],[field of work]]="teaching",1,0)</f>
        <v>0</v>
      </c>
      <c r="AE61" s="12">
        <f ca="1">IF(Table1[[#This Row],[field of work]]="health",1,0)</f>
        <v>0</v>
      </c>
      <c r="AF61" s="12">
        <f ca="1">IF(Table1[[#This Row],[field of work]]="agriculture",1,0)</f>
        <v>1</v>
      </c>
      <c r="AG61" s="12">
        <f ca="1">IF(Table1[[#This Row],[field of work]]="it",1,0)</f>
        <v>0</v>
      </c>
      <c r="AH61" s="12">
        <f ca="1">IF(Table1[[#This Row],[field of work]]="construction",1,0)</f>
        <v>0</v>
      </c>
      <c r="AI61" s="12">
        <f ca="1">IF(Table1[[#This Row],[field of work]]="general work",1,0)</f>
        <v>0</v>
      </c>
      <c r="AJ61" s="12"/>
      <c r="AK61" s="12"/>
      <c r="AL61" s="12"/>
      <c r="AM61" s="12"/>
      <c r="AN61" s="12"/>
      <c r="AO61" s="12"/>
      <c r="AP61" s="12"/>
      <c r="AQ61" s="16">
        <f ca="1">IF(Table1[[#This Row],[Area]]="oyo",Table1[[#This Row],[income]],0)</f>
        <v>0</v>
      </c>
      <c r="AR61" s="16">
        <f ca="1">IF(Table1[[#This Row],[Area]]="abia",Table1[[#This Row],[income]],0)</f>
        <v>0</v>
      </c>
      <c r="AS61" s="16">
        <f ca="1">IF(Table1[[#This Row],[Area]]="abuja",Table1[[#This Row],[income]],0)</f>
        <v>0</v>
      </c>
      <c r="AT61" s="16">
        <f ca="1">IF(Table1[[#This Row],[Area]]="lagos",Table1[[#This Row],[income]],0)</f>
        <v>0</v>
      </c>
      <c r="AU61" s="16">
        <f ca="1">IF(Table1[[#This Row],[Area]]="benin",Table1[[#This Row],[income]],0)</f>
        <v>0</v>
      </c>
      <c r="AV61" s="16">
        <f ca="1">IF(Table1[[#This Row],[Area]]="Niger",Table1[[#This Row],[income]],0)</f>
        <v>0</v>
      </c>
      <c r="AW61" s="16">
        <f ca="1">IF(Table1[[#This Row],[Area]]="kano",Table1[[#This Row],[income]],0)</f>
        <v>0</v>
      </c>
      <c r="AX61" s="16">
        <f ca="1">IF(Table1[[#This Row],[Area]]="kebbi",Table1[[#This Row],[income]],0)</f>
        <v>7903</v>
      </c>
      <c r="AY61" s="16">
        <f ca="1">IF(Table1[[#This Row],[Area]]="sokoto",Table1[[#This Row],[income]],0)</f>
        <v>0</v>
      </c>
      <c r="AZ61" s="16">
        <f ca="1">IF(Table1[[#This Row],[Area]]="zamfara",Table1[[#This Row],[income]],0)</f>
        <v>0</v>
      </c>
      <c r="BA61" s="16">
        <f ca="1">IF(Table1[[#This Row],[Area]]="osun",Table1[[#This Row],[income]],0)</f>
        <v>0</v>
      </c>
      <c r="BB61" s="16">
        <f ca="1">IF(Table1[[#This Row],[Area]]="abeokuta",Table1[[#This Row],[income]],0)</f>
        <v>0</v>
      </c>
      <c r="BC61" s="16">
        <f ca="1">IF(Table1[[#This Row],[Area]]="ibadan",Table1[[#This Row],[income]],0)</f>
        <v>0</v>
      </c>
      <c r="BD61" s="16">
        <f ca="1">IF(Table1[[#This Row],[Area]]="kaduna",Table1[[#This Row],[income]],0)</f>
        <v>0</v>
      </c>
      <c r="BF61" s="16">
        <f ca="1">IF(Table1[[#This Row],[field of work]]="teaching",Table1[[#This Row],[income]],0)</f>
        <v>0</v>
      </c>
      <c r="BG61" s="16">
        <f ca="1">IF(Table1[[#This Row],[field of work]]="health",Table1[[#This Row],[income]],0)</f>
        <v>0</v>
      </c>
      <c r="BH61" s="16">
        <f ca="1">IF(Table1[[#This Row],[field of work]]="it",Table1[[#This Row],[income]],0)</f>
        <v>0</v>
      </c>
      <c r="BI61" s="16">
        <f ca="1">IF(Table1[[#This Row],[field of work]]="construction",Table1[[#This Row],[income]],0)</f>
        <v>0</v>
      </c>
      <c r="BJ61" s="16">
        <f ca="1">IF(Table1[[#This Row],[field of work]]="agriculture",Table1[[#This Row],[income]],0)</f>
        <v>7903</v>
      </c>
      <c r="BK61" s="16">
        <f ca="1">IF(Table1[[#This Row],[field of work]]="general work",Table1[[#This Row],[income]],0)</f>
        <v>0</v>
      </c>
    </row>
    <row r="62" spans="2:63" x14ac:dyDescent="0.25">
      <c r="B62">
        <f t="shared" ca="1" si="4"/>
        <v>2</v>
      </c>
      <c r="C62" t="str">
        <f t="shared" ca="1" si="5"/>
        <v>women</v>
      </c>
      <c r="D62">
        <f t="shared" ca="1" si="6"/>
        <v>40</v>
      </c>
      <c r="E62">
        <f t="shared" ca="1" si="7"/>
        <v>1</v>
      </c>
      <c r="F62" t="str">
        <f t="shared" ca="1" si="15"/>
        <v>health</v>
      </c>
      <c r="G62">
        <f t="shared" ca="1" si="8"/>
        <v>1</v>
      </c>
      <c r="H62" t="str">
        <f t="shared" ca="1" si="16"/>
        <v>high school</v>
      </c>
      <c r="I62">
        <f t="shared" ca="1" si="9"/>
        <v>4</v>
      </c>
      <c r="J62">
        <f t="shared" ca="1" si="10"/>
        <v>2</v>
      </c>
      <c r="K62">
        <f t="shared" ca="1" si="11"/>
        <v>8563</v>
      </c>
      <c r="L62">
        <f t="shared" ca="1" si="12"/>
        <v>1</v>
      </c>
      <c r="M62" t="str">
        <f t="shared" ca="1" si="17"/>
        <v>oyo</v>
      </c>
      <c r="N62">
        <f t="shared" ca="1" si="13"/>
        <v>51378</v>
      </c>
      <c r="P62">
        <f t="shared" ca="1" si="14"/>
        <v>3885.2458329860128</v>
      </c>
      <c r="S62" s="12">
        <f ca="1">IF(Table1[[#This Row],[Gender]]="men",1,0)</f>
        <v>0</v>
      </c>
      <c r="T62" s="12">
        <f ca="1">IF(Table1[[#This Row],[Gender]]="women",1,0)</f>
        <v>1</v>
      </c>
      <c r="U62" s="12"/>
      <c r="V62" s="12"/>
      <c r="W62" s="12"/>
      <c r="X62" s="12"/>
      <c r="Y62" s="12"/>
      <c r="Z62" s="12"/>
      <c r="AA62" s="12"/>
      <c r="AB62" s="12"/>
      <c r="AC62" s="12"/>
      <c r="AD62" s="12">
        <f ca="1">IF(Table1[[#This Row],[field of work]]="teaching",1,0)</f>
        <v>0</v>
      </c>
      <c r="AE62" s="12">
        <f ca="1">IF(Table1[[#This Row],[field of work]]="health",1,0)</f>
        <v>1</v>
      </c>
      <c r="AF62" s="12">
        <f ca="1">IF(Table1[[#This Row],[field of work]]="agriculture",1,0)</f>
        <v>0</v>
      </c>
      <c r="AG62" s="12">
        <f ca="1">IF(Table1[[#This Row],[field of work]]="it",1,0)</f>
        <v>0</v>
      </c>
      <c r="AH62" s="12">
        <f ca="1">IF(Table1[[#This Row],[field of work]]="construction",1,0)</f>
        <v>0</v>
      </c>
      <c r="AI62" s="12">
        <f ca="1">IF(Table1[[#This Row],[field of work]]="general work",1,0)</f>
        <v>0</v>
      </c>
      <c r="AJ62" s="12"/>
      <c r="AK62" s="12"/>
      <c r="AL62" s="12"/>
      <c r="AM62" s="12"/>
      <c r="AN62" s="12"/>
      <c r="AO62" s="12"/>
      <c r="AP62" s="12"/>
      <c r="AQ62" s="16">
        <f ca="1">IF(Table1[[#This Row],[Area]]="oyo",Table1[[#This Row],[income]],0)</f>
        <v>8563</v>
      </c>
      <c r="AR62" s="16">
        <f ca="1">IF(Table1[[#This Row],[Area]]="abia",Table1[[#This Row],[income]],0)</f>
        <v>0</v>
      </c>
      <c r="AS62" s="16">
        <f ca="1">IF(Table1[[#This Row],[Area]]="abuja",Table1[[#This Row],[income]],0)</f>
        <v>0</v>
      </c>
      <c r="AT62" s="16">
        <f ca="1">IF(Table1[[#This Row],[Area]]="lagos",Table1[[#This Row],[income]],0)</f>
        <v>0</v>
      </c>
      <c r="AU62" s="16">
        <f ca="1">IF(Table1[[#This Row],[Area]]="benin",Table1[[#This Row],[income]],0)</f>
        <v>0</v>
      </c>
      <c r="AV62" s="16">
        <f ca="1">IF(Table1[[#This Row],[Area]]="Niger",Table1[[#This Row],[income]],0)</f>
        <v>0</v>
      </c>
      <c r="AW62" s="16">
        <f ca="1">IF(Table1[[#This Row],[Area]]="kano",Table1[[#This Row],[income]],0)</f>
        <v>0</v>
      </c>
      <c r="AX62" s="16">
        <f ca="1">IF(Table1[[#This Row],[Area]]="kebbi",Table1[[#This Row],[income]],0)</f>
        <v>0</v>
      </c>
      <c r="AY62" s="16">
        <f ca="1">IF(Table1[[#This Row],[Area]]="sokoto",Table1[[#This Row],[income]],0)</f>
        <v>0</v>
      </c>
      <c r="AZ62" s="16">
        <f ca="1">IF(Table1[[#This Row],[Area]]="zamfara",Table1[[#This Row],[income]],0)</f>
        <v>0</v>
      </c>
      <c r="BA62" s="16">
        <f ca="1">IF(Table1[[#This Row],[Area]]="osun",Table1[[#This Row],[income]],0)</f>
        <v>0</v>
      </c>
      <c r="BB62" s="16">
        <f ca="1">IF(Table1[[#This Row],[Area]]="abeokuta",Table1[[#This Row],[income]],0)</f>
        <v>0</v>
      </c>
      <c r="BC62" s="16">
        <f ca="1">IF(Table1[[#This Row],[Area]]="ibadan",Table1[[#This Row],[income]],0)</f>
        <v>0</v>
      </c>
      <c r="BD62" s="16">
        <f ca="1">IF(Table1[[#This Row],[Area]]="kaduna",Table1[[#This Row],[income]],0)</f>
        <v>0</v>
      </c>
      <c r="BF62" s="16">
        <f ca="1">IF(Table1[[#This Row],[field of work]]="teaching",Table1[[#This Row],[income]],0)</f>
        <v>0</v>
      </c>
      <c r="BG62" s="16">
        <f ca="1">IF(Table1[[#This Row],[field of work]]="health",Table1[[#This Row],[income]],0)</f>
        <v>8563</v>
      </c>
      <c r="BH62" s="16">
        <f ca="1">IF(Table1[[#This Row],[field of work]]="it",Table1[[#This Row],[income]],0)</f>
        <v>0</v>
      </c>
      <c r="BI62" s="16">
        <f ca="1">IF(Table1[[#This Row],[field of work]]="construction",Table1[[#This Row],[income]],0)</f>
        <v>0</v>
      </c>
      <c r="BJ62" s="16">
        <f ca="1">IF(Table1[[#This Row],[field of work]]="agriculture",Table1[[#This Row],[income]],0)</f>
        <v>0</v>
      </c>
      <c r="BK62" s="16">
        <f ca="1">IF(Table1[[#This Row],[field of work]]="general work",Table1[[#This Row],[income]],0)</f>
        <v>0</v>
      </c>
    </row>
    <row r="63" spans="2:63" x14ac:dyDescent="0.25">
      <c r="B63">
        <f t="shared" ca="1" si="4"/>
        <v>1</v>
      </c>
      <c r="C63" t="str">
        <f t="shared" ca="1" si="5"/>
        <v>men</v>
      </c>
      <c r="D63">
        <f t="shared" ca="1" si="6"/>
        <v>35</v>
      </c>
      <c r="E63">
        <f t="shared" ca="1" si="7"/>
        <v>5</v>
      </c>
      <c r="F63" t="str">
        <f t="shared" ca="1" si="15"/>
        <v>general work</v>
      </c>
      <c r="G63">
        <f t="shared" ca="1" si="8"/>
        <v>1</v>
      </c>
      <c r="H63" t="str">
        <f t="shared" ca="1" si="16"/>
        <v>high school</v>
      </c>
      <c r="I63">
        <f t="shared" ca="1" si="9"/>
        <v>1</v>
      </c>
      <c r="J63">
        <f t="shared" ca="1" si="10"/>
        <v>1</v>
      </c>
      <c r="K63">
        <f t="shared" ca="1" si="11"/>
        <v>7763</v>
      </c>
      <c r="L63">
        <f t="shared" ca="1" si="12"/>
        <v>10</v>
      </c>
      <c r="M63" t="str">
        <f t="shared" ca="1" si="17"/>
        <v>abia</v>
      </c>
      <c r="N63">
        <f t="shared" ca="1" si="13"/>
        <v>46578</v>
      </c>
      <c r="P63">
        <f t="shared" ca="1" si="14"/>
        <v>38046.589210965751</v>
      </c>
      <c r="S63" s="12">
        <f ca="1">IF(Table1[[#This Row],[Gender]]="men",1,0)</f>
        <v>1</v>
      </c>
      <c r="T63" s="12">
        <f ca="1">IF(Table1[[#This Row],[Gender]]="women",1,0)</f>
        <v>0</v>
      </c>
      <c r="U63" s="12"/>
      <c r="V63" s="12"/>
      <c r="W63" s="12"/>
      <c r="X63" s="12"/>
      <c r="Y63" s="12"/>
      <c r="Z63" s="12"/>
      <c r="AA63" s="12"/>
      <c r="AB63" s="12"/>
      <c r="AC63" s="12"/>
      <c r="AD63" s="12">
        <f ca="1">IF(Table1[[#This Row],[field of work]]="teaching",1,0)</f>
        <v>0</v>
      </c>
      <c r="AE63" s="12">
        <f ca="1">IF(Table1[[#This Row],[field of work]]="health",1,0)</f>
        <v>0</v>
      </c>
      <c r="AF63" s="12">
        <f ca="1">IF(Table1[[#This Row],[field of work]]="agriculture",1,0)</f>
        <v>0</v>
      </c>
      <c r="AG63" s="12">
        <f ca="1">IF(Table1[[#This Row],[field of work]]="it",1,0)</f>
        <v>0</v>
      </c>
      <c r="AH63" s="12">
        <f ca="1">IF(Table1[[#This Row],[field of work]]="construction",1,0)</f>
        <v>0</v>
      </c>
      <c r="AI63" s="12">
        <f ca="1">IF(Table1[[#This Row],[field of work]]="general work",1,0)</f>
        <v>1</v>
      </c>
      <c r="AJ63" s="12"/>
      <c r="AK63" s="12"/>
      <c r="AL63" s="12"/>
      <c r="AM63" s="12"/>
      <c r="AN63" s="12"/>
      <c r="AO63" s="12"/>
      <c r="AP63" s="12"/>
      <c r="AQ63" s="16">
        <f ca="1">IF(Table1[[#This Row],[Area]]="oyo",Table1[[#This Row],[income]],0)</f>
        <v>0</v>
      </c>
      <c r="AR63" s="16">
        <f ca="1">IF(Table1[[#This Row],[Area]]="abia",Table1[[#This Row],[income]],0)</f>
        <v>7763</v>
      </c>
      <c r="AS63" s="16">
        <f ca="1">IF(Table1[[#This Row],[Area]]="abuja",Table1[[#This Row],[income]],0)</f>
        <v>0</v>
      </c>
      <c r="AT63" s="16">
        <f ca="1">IF(Table1[[#This Row],[Area]]="lagos",Table1[[#This Row],[income]],0)</f>
        <v>0</v>
      </c>
      <c r="AU63" s="16">
        <f ca="1">IF(Table1[[#This Row],[Area]]="benin",Table1[[#This Row],[income]],0)</f>
        <v>0</v>
      </c>
      <c r="AV63" s="16">
        <f ca="1">IF(Table1[[#This Row],[Area]]="Niger",Table1[[#This Row],[income]],0)</f>
        <v>0</v>
      </c>
      <c r="AW63" s="16">
        <f ca="1">IF(Table1[[#This Row],[Area]]="kano",Table1[[#This Row],[income]],0)</f>
        <v>0</v>
      </c>
      <c r="AX63" s="16">
        <f ca="1">IF(Table1[[#This Row],[Area]]="kebbi",Table1[[#This Row],[income]],0)</f>
        <v>0</v>
      </c>
      <c r="AY63" s="16">
        <f ca="1">IF(Table1[[#This Row],[Area]]="sokoto",Table1[[#This Row],[income]],0)</f>
        <v>0</v>
      </c>
      <c r="AZ63" s="16">
        <f ca="1">IF(Table1[[#This Row],[Area]]="zamfara",Table1[[#This Row],[income]],0)</f>
        <v>0</v>
      </c>
      <c r="BA63" s="16">
        <f ca="1">IF(Table1[[#This Row],[Area]]="osun",Table1[[#This Row],[income]],0)</f>
        <v>0</v>
      </c>
      <c r="BB63" s="16">
        <f ca="1">IF(Table1[[#This Row],[Area]]="abeokuta",Table1[[#This Row],[income]],0)</f>
        <v>0</v>
      </c>
      <c r="BC63" s="16">
        <f ca="1">IF(Table1[[#This Row],[Area]]="ibadan",Table1[[#This Row],[income]],0)</f>
        <v>0</v>
      </c>
      <c r="BD63" s="16">
        <f ca="1">IF(Table1[[#This Row],[Area]]="kaduna",Table1[[#This Row],[income]],0)</f>
        <v>0</v>
      </c>
      <c r="BF63" s="16">
        <f ca="1">IF(Table1[[#This Row],[field of work]]="teaching",Table1[[#This Row],[income]],0)</f>
        <v>0</v>
      </c>
      <c r="BG63" s="16">
        <f ca="1">IF(Table1[[#This Row],[field of work]]="health",Table1[[#This Row],[income]],0)</f>
        <v>0</v>
      </c>
      <c r="BH63" s="16">
        <f ca="1">IF(Table1[[#This Row],[field of work]]="it",Table1[[#This Row],[income]],0)</f>
        <v>0</v>
      </c>
      <c r="BI63" s="16">
        <f ca="1">IF(Table1[[#This Row],[field of work]]="construction",Table1[[#This Row],[income]],0)</f>
        <v>0</v>
      </c>
      <c r="BJ63" s="16">
        <f ca="1">IF(Table1[[#This Row],[field of work]]="agriculture",Table1[[#This Row],[income]],0)</f>
        <v>0</v>
      </c>
      <c r="BK63" s="16">
        <f ca="1">IF(Table1[[#This Row],[field of work]]="general work",Table1[[#This Row],[income]],0)</f>
        <v>7763</v>
      </c>
    </row>
    <row r="64" spans="2:63" x14ac:dyDescent="0.25">
      <c r="B64">
        <f t="shared" ca="1" si="4"/>
        <v>1</v>
      </c>
      <c r="C64" t="str">
        <f t="shared" ca="1" si="5"/>
        <v>men</v>
      </c>
      <c r="D64">
        <f t="shared" ca="1" si="6"/>
        <v>25</v>
      </c>
      <c r="E64">
        <f t="shared" ca="1" si="7"/>
        <v>6</v>
      </c>
      <c r="F64" t="str">
        <f t="shared" ca="1" si="15"/>
        <v>agriculture</v>
      </c>
      <c r="G64">
        <f t="shared" ca="1" si="8"/>
        <v>1</v>
      </c>
      <c r="H64" t="str">
        <f t="shared" ca="1" si="16"/>
        <v>high school</v>
      </c>
      <c r="I64">
        <f t="shared" ca="1" si="9"/>
        <v>0</v>
      </c>
      <c r="J64">
        <f t="shared" ca="1" si="10"/>
        <v>1</v>
      </c>
      <c r="K64">
        <f t="shared" ca="1" si="11"/>
        <v>5060</v>
      </c>
      <c r="L64">
        <f t="shared" ca="1" si="12"/>
        <v>7</v>
      </c>
      <c r="M64" t="str">
        <f t="shared" ca="1" si="17"/>
        <v>kebbi</v>
      </c>
      <c r="N64">
        <f t="shared" ca="1" si="13"/>
        <v>25300</v>
      </c>
      <c r="P64">
        <f t="shared" ca="1" si="14"/>
        <v>6393.624920310991</v>
      </c>
      <c r="S64" s="12">
        <f ca="1">IF(Table1[[#This Row],[Gender]]="men",1,0)</f>
        <v>1</v>
      </c>
      <c r="T64" s="12">
        <f ca="1">IF(Table1[[#This Row],[Gender]]="women",1,0)</f>
        <v>0</v>
      </c>
      <c r="U64" s="12"/>
      <c r="V64" s="12"/>
      <c r="W64" s="12"/>
      <c r="X64" s="12"/>
      <c r="Y64" s="12"/>
      <c r="Z64" s="12"/>
      <c r="AA64" s="12"/>
      <c r="AB64" s="12"/>
      <c r="AC64" s="12"/>
      <c r="AD64" s="12">
        <f ca="1">IF(Table1[[#This Row],[field of work]]="teaching",1,0)</f>
        <v>0</v>
      </c>
      <c r="AE64" s="12">
        <f ca="1">IF(Table1[[#This Row],[field of work]]="health",1,0)</f>
        <v>0</v>
      </c>
      <c r="AF64" s="12">
        <f ca="1">IF(Table1[[#This Row],[field of work]]="agriculture",1,0)</f>
        <v>1</v>
      </c>
      <c r="AG64" s="12">
        <f ca="1">IF(Table1[[#This Row],[field of work]]="it",1,0)</f>
        <v>0</v>
      </c>
      <c r="AH64" s="12">
        <f ca="1">IF(Table1[[#This Row],[field of work]]="construction",1,0)</f>
        <v>0</v>
      </c>
      <c r="AI64" s="12">
        <f ca="1">IF(Table1[[#This Row],[field of work]]="general work",1,0)</f>
        <v>0</v>
      </c>
      <c r="AJ64" s="12"/>
      <c r="AK64" s="12"/>
      <c r="AL64" s="12"/>
      <c r="AM64" s="12"/>
      <c r="AN64" s="12"/>
      <c r="AO64" s="12"/>
      <c r="AP64" s="12"/>
      <c r="AQ64" s="16">
        <f ca="1">IF(Table1[[#This Row],[Area]]="oyo",Table1[[#This Row],[income]],0)</f>
        <v>0</v>
      </c>
      <c r="AR64" s="16">
        <f ca="1">IF(Table1[[#This Row],[Area]]="abia",Table1[[#This Row],[income]],0)</f>
        <v>0</v>
      </c>
      <c r="AS64" s="16">
        <f ca="1">IF(Table1[[#This Row],[Area]]="abuja",Table1[[#This Row],[income]],0)</f>
        <v>0</v>
      </c>
      <c r="AT64" s="16">
        <f ca="1">IF(Table1[[#This Row],[Area]]="lagos",Table1[[#This Row],[income]],0)</f>
        <v>0</v>
      </c>
      <c r="AU64" s="16">
        <f ca="1">IF(Table1[[#This Row],[Area]]="benin",Table1[[#This Row],[income]],0)</f>
        <v>0</v>
      </c>
      <c r="AV64" s="16">
        <f ca="1">IF(Table1[[#This Row],[Area]]="Niger",Table1[[#This Row],[income]],0)</f>
        <v>0</v>
      </c>
      <c r="AW64" s="16">
        <f ca="1">IF(Table1[[#This Row],[Area]]="kano",Table1[[#This Row],[income]],0)</f>
        <v>0</v>
      </c>
      <c r="AX64" s="16">
        <f ca="1">IF(Table1[[#This Row],[Area]]="kebbi",Table1[[#This Row],[income]],0)</f>
        <v>5060</v>
      </c>
      <c r="AY64" s="16">
        <f ca="1">IF(Table1[[#This Row],[Area]]="sokoto",Table1[[#This Row],[income]],0)</f>
        <v>0</v>
      </c>
      <c r="AZ64" s="16">
        <f ca="1">IF(Table1[[#This Row],[Area]]="zamfara",Table1[[#This Row],[income]],0)</f>
        <v>0</v>
      </c>
      <c r="BA64" s="16">
        <f ca="1">IF(Table1[[#This Row],[Area]]="osun",Table1[[#This Row],[income]],0)</f>
        <v>0</v>
      </c>
      <c r="BB64" s="16">
        <f ca="1">IF(Table1[[#This Row],[Area]]="abeokuta",Table1[[#This Row],[income]],0)</f>
        <v>0</v>
      </c>
      <c r="BC64" s="16">
        <f ca="1">IF(Table1[[#This Row],[Area]]="ibadan",Table1[[#This Row],[income]],0)</f>
        <v>0</v>
      </c>
      <c r="BD64" s="16">
        <f ca="1">IF(Table1[[#This Row],[Area]]="kaduna",Table1[[#This Row],[income]],0)</f>
        <v>0</v>
      </c>
      <c r="BF64" s="16">
        <f ca="1">IF(Table1[[#This Row],[field of work]]="teaching",Table1[[#This Row],[income]],0)</f>
        <v>0</v>
      </c>
      <c r="BG64" s="16">
        <f ca="1">IF(Table1[[#This Row],[field of work]]="health",Table1[[#This Row],[income]],0)</f>
        <v>0</v>
      </c>
      <c r="BH64" s="16">
        <f ca="1">IF(Table1[[#This Row],[field of work]]="it",Table1[[#This Row],[income]],0)</f>
        <v>0</v>
      </c>
      <c r="BI64" s="16">
        <f ca="1">IF(Table1[[#This Row],[field of work]]="construction",Table1[[#This Row],[income]],0)</f>
        <v>0</v>
      </c>
      <c r="BJ64" s="16">
        <f ca="1">IF(Table1[[#This Row],[field of work]]="agriculture",Table1[[#This Row],[income]],0)</f>
        <v>5060</v>
      </c>
      <c r="BK64" s="16">
        <f ca="1">IF(Table1[[#This Row],[field of work]]="general work",Table1[[#This Row],[income]],0)</f>
        <v>0</v>
      </c>
    </row>
    <row r="65" spans="2:63" x14ac:dyDescent="0.25">
      <c r="B65">
        <f t="shared" ca="1" si="4"/>
        <v>1</v>
      </c>
      <c r="C65" t="str">
        <f t="shared" ca="1" si="5"/>
        <v>men</v>
      </c>
      <c r="D65">
        <f t="shared" ca="1" si="6"/>
        <v>44</v>
      </c>
      <c r="E65">
        <f t="shared" ca="1" si="7"/>
        <v>4</v>
      </c>
      <c r="F65" t="str">
        <f t="shared" ca="1" si="15"/>
        <v>IT</v>
      </c>
      <c r="G65">
        <f t="shared" ca="1" si="8"/>
        <v>4</v>
      </c>
      <c r="H65" t="str">
        <f t="shared" ca="1" si="16"/>
        <v>technical</v>
      </c>
      <c r="I65">
        <f t="shared" ca="1" si="9"/>
        <v>4</v>
      </c>
      <c r="J65">
        <f t="shared" ca="1" si="10"/>
        <v>2</v>
      </c>
      <c r="K65">
        <f t="shared" ca="1" si="11"/>
        <v>6266</v>
      </c>
      <c r="L65">
        <f t="shared" ca="1" si="12"/>
        <v>3</v>
      </c>
      <c r="M65" t="str">
        <f t="shared" ca="1" si="17"/>
        <v>ibadan</v>
      </c>
      <c r="N65">
        <f t="shared" ca="1" si="13"/>
        <v>25064</v>
      </c>
      <c r="P65">
        <f t="shared" ca="1" si="14"/>
        <v>1446.1275674815902</v>
      </c>
      <c r="S65" s="12">
        <f ca="1">IF(Table1[[#This Row],[Gender]]="men",1,0)</f>
        <v>1</v>
      </c>
      <c r="T65" s="12">
        <f ca="1">IF(Table1[[#This Row],[Gender]]="women",1,0)</f>
        <v>0</v>
      </c>
      <c r="U65" s="12"/>
      <c r="V65" s="12"/>
      <c r="W65" s="12"/>
      <c r="X65" s="12"/>
      <c r="Y65" s="12"/>
      <c r="Z65" s="12"/>
      <c r="AA65" s="12"/>
      <c r="AB65" s="12"/>
      <c r="AC65" s="12"/>
      <c r="AD65" s="12">
        <f ca="1">IF(Table1[[#This Row],[field of work]]="teaching",1,0)</f>
        <v>0</v>
      </c>
      <c r="AE65" s="12">
        <f ca="1">IF(Table1[[#This Row],[field of work]]="health",1,0)</f>
        <v>0</v>
      </c>
      <c r="AF65" s="12">
        <f ca="1">IF(Table1[[#This Row],[field of work]]="agriculture",1,0)</f>
        <v>0</v>
      </c>
      <c r="AG65" s="12">
        <f ca="1">IF(Table1[[#This Row],[field of work]]="it",1,0)</f>
        <v>1</v>
      </c>
      <c r="AH65" s="12">
        <f ca="1">IF(Table1[[#This Row],[field of work]]="construction",1,0)</f>
        <v>0</v>
      </c>
      <c r="AI65" s="12">
        <f ca="1">IF(Table1[[#This Row],[field of work]]="general work",1,0)</f>
        <v>0</v>
      </c>
      <c r="AJ65" s="12"/>
      <c r="AK65" s="12"/>
      <c r="AL65" s="12"/>
      <c r="AM65" s="12"/>
      <c r="AN65" s="12"/>
      <c r="AO65" s="12"/>
      <c r="AP65" s="12"/>
      <c r="AQ65" s="16">
        <f ca="1">IF(Table1[[#This Row],[Area]]="oyo",Table1[[#This Row],[income]],0)</f>
        <v>0</v>
      </c>
      <c r="AR65" s="16">
        <f ca="1">IF(Table1[[#This Row],[Area]]="abia",Table1[[#This Row],[income]],0)</f>
        <v>0</v>
      </c>
      <c r="AS65" s="16">
        <f ca="1">IF(Table1[[#This Row],[Area]]="abuja",Table1[[#This Row],[income]],0)</f>
        <v>0</v>
      </c>
      <c r="AT65" s="16">
        <f ca="1">IF(Table1[[#This Row],[Area]]="lagos",Table1[[#This Row],[income]],0)</f>
        <v>0</v>
      </c>
      <c r="AU65" s="16">
        <f ca="1">IF(Table1[[#This Row],[Area]]="benin",Table1[[#This Row],[income]],0)</f>
        <v>0</v>
      </c>
      <c r="AV65" s="16">
        <f ca="1">IF(Table1[[#This Row],[Area]]="Niger",Table1[[#This Row],[income]],0)</f>
        <v>0</v>
      </c>
      <c r="AW65" s="16">
        <f ca="1">IF(Table1[[#This Row],[Area]]="kano",Table1[[#This Row],[income]],0)</f>
        <v>0</v>
      </c>
      <c r="AX65" s="16">
        <f ca="1">IF(Table1[[#This Row],[Area]]="kebbi",Table1[[#This Row],[income]],0)</f>
        <v>0</v>
      </c>
      <c r="AY65" s="16">
        <f ca="1">IF(Table1[[#This Row],[Area]]="sokoto",Table1[[#This Row],[income]],0)</f>
        <v>0</v>
      </c>
      <c r="AZ65" s="16">
        <f ca="1">IF(Table1[[#This Row],[Area]]="zamfara",Table1[[#This Row],[income]],0)</f>
        <v>0</v>
      </c>
      <c r="BA65" s="16">
        <f ca="1">IF(Table1[[#This Row],[Area]]="osun",Table1[[#This Row],[income]],0)</f>
        <v>0</v>
      </c>
      <c r="BB65" s="16">
        <f ca="1">IF(Table1[[#This Row],[Area]]="abeokuta",Table1[[#This Row],[income]],0)</f>
        <v>0</v>
      </c>
      <c r="BC65" s="16">
        <f ca="1">IF(Table1[[#This Row],[Area]]="ibadan",Table1[[#This Row],[income]],0)</f>
        <v>6266</v>
      </c>
      <c r="BD65" s="16">
        <f ca="1">IF(Table1[[#This Row],[Area]]="kaduna",Table1[[#This Row],[income]],0)</f>
        <v>0</v>
      </c>
      <c r="BF65" s="16">
        <f ca="1">IF(Table1[[#This Row],[field of work]]="teaching",Table1[[#This Row],[income]],0)</f>
        <v>0</v>
      </c>
      <c r="BG65" s="16">
        <f ca="1">IF(Table1[[#This Row],[field of work]]="health",Table1[[#This Row],[income]],0)</f>
        <v>0</v>
      </c>
      <c r="BH65" s="16">
        <f ca="1">IF(Table1[[#This Row],[field of work]]="it",Table1[[#This Row],[income]],0)</f>
        <v>6266</v>
      </c>
      <c r="BI65" s="16">
        <f ca="1">IF(Table1[[#This Row],[field of work]]="construction",Table1[[#This Row],[income]],0)</f>
        <v>0</v>
      </c>
      <c r="BJ65" s="16">
        <f ca="1">IF(Table1[[#This Row],[field of work]]="agriculture",Table1[[#This Row],[income]],0)</f>
        <v>0</v>
      </c>
      <c r="BK65" s="16">
        <f ca="1">IF(Table1[[#This Row],[field of work]]="general work",Table1[[#This Row],[income]],0)</f>
        <v>0</v>
      </c>
    </row>
    <row r="66" spans="2:63" x14ac:dyDescent="0.25">
      <c r="B66">
        <f t="shared" ca="1" si="4"/>
        <v>2</v>
      </c>
      <c r="C66" t="str">
        <f t="shared" ca="1" si="5"/>
        <v>women</v>
      </c>
      <c r="D66">
        <f t="shared" ca="1" si="6"/>
        <v>35</v>
      </c>
      <c r="E66">
        <f t="shared" ca="1" si="7"/>
        <v>4</v>
      </c>
      <c r="F66" t="str">
        <f t="shared" ca="1" si="15"/>
        <v>IT</v>
      </c>
      <c r="G66">
        <f t="shared" ca="1" si="8"/>
        <v>1</v>
      </c>
      <c r="H66" t="str">
        <f t="shared" ca="1" si="16"/>
        <v>high school</v>
      </c>
      <c r="I66">
        <f t="shared" ca="1" si="9"/>
        <v>2</v>
      </c>
      <c r="J66">
        <f t="shared" ca="1" si="10"/>
        <v>2</v>
      </c>
      <c r="K66">
        <f t="shared" ca="1" si="11"/>
        <v>9220</v>
      </c>
      <c r="L66">
        <f t="shared" ca="1" si="12"/>
        <v>8</v>
      </c>
      <c r="M66" t="str">
        <f t="shared" ca="1" si="17"/>
        <v>abuja</v>
      </c>
      <c r="N66">
        <f t="shared" ca="1" si="13"/>
        <v>46100</v>
      </c>
      <c r="P66">
        <f t="shared" ca="1" si="14"/>
        <v>17211.497345060543</v>
      </c>
      <c r="S66" s="12">
        <f ca="1">IF(Table1[[#This Row],[Gender]]="men",1,0)</f>
        <v>0</v>
      </c>
      <c r="T66" s="12">
        <f ca="1">IF(Table1[[#This Row],[Gender]]="women",1,0)</f>
        <v>1</v>
      </c>
      <c r="U66" s="12"/>
      <c r="V66" s="12"/>
      <c r="W66" s="12"/>
      <c r="X66" s="12"/>
      <c r="Y66" s="12"/>
      <c r="Z66" s="12"/>
      <c r="AA66" s="12"/>
      <c r="AB66" s="12"/>
      <c r="AC66" s="12"/>
      <c r="AD66" s="12">
        <f ca="1">IF(Table1[[#This Row],[field of work]]="teaching",1,0)</f>
        <v>0</v>
      </c>
      <c r="AE66" s="12">
        <f ca="1">IF(Table1[[#This Row],[field of work]]="health",1,0)</f>
        <v>0</v>
      </c>
      <c r="AF66" s="12">
        <f ca="1">IF(Table1[[#This Row],[field of work]]="agriculture",1,0)</f>
        <v>0</v>
      </c>
      <c r="AG66" s="12">
        <f ca="1">IF(Table1[[#This Row],[field of work]]="it",1,0)</f>
        <v>1</v>
      </c>
      <c r="AH66" s="12">
        <f ca="1">IF(Table1[[#This Row],[field of work]]="construction",1,0)</f>
        <v>0</v>
      </c>
      <c r="AI66" s="12">
        <f ca="1">IF(Table1[[#This Row],[field of work]]="general work",1,0)</f>
        <v>0</v>
      </c>
      <c r="AJ66" s="12"/>
      <c r="AK66" s="12"/>
      <c r="AL66" s="12"/>
      <c r="AM66" s="12"/>
      <c r="AN66" s="12"/>
      <c r="AO66" s="12"/>
      <c r="AP66" s="12"/>
      <c r="AQ66" s="16">
        <f ca="1">IF(Table1[[#This Row],[Area]]="oyo",Table1[[#This Row],[income]],0)</f>
        <v>0</v>
      </c>
      <c r="AR66" s="16">
        <f ca="1">IF(Table1[[#This Row],[Area]]="abia",Table1[[#This Row],[income]],0)</f>
        <v>0</v>
      </c>
      <c r="AS66" s="16">
        <f ca="1">IF(Table1[[#This Row],[Area]]="abuja",Table1[[#This Row],[income]],0)</f>
        <v>9220</v>
      </c>
      <c r="AT66" s="16">
        <f ca="1">IF(Table1[[#This Row],[Area]]="lagos",Table1[[#This Row],[income]],0)</f>
        <v>0</v>
      </c>
      <c r="AU66" s="16">
        <f ca="1">IF(Table1[[#This Row],[Area]]="benin",Table1[[#This Row],[income]],0)</f>
        <v>0</v>
      </c>
      <c r="AV66" s="16">
        <f ca="1">IF(Table1[[#This Row],[Area]]="Niger",Table1[[#This Row],[income]],0)</f>
        <v>0</v>
      </c>
      <c r="AW66" s="16">
        <f ca="1">IF(Table1[[#This Row],[Area]]="kano",Table1[[#This Row],[income]],0)</f>
        <v>0</v>
      </c>
      <c r="AX66" s="16">
        <f ca="1">IF(Table1[[#This Row],[Area]]="kebbi",Table1[[#This Row],[income]],0)</f>
        <v>0</v>
      </c>
      <c r="AY66" s="16">
        <f ca="1">IF(Table1[[#This Row],[Area]]="sokoto",Table1[[#This Row],[income]],0)</f>
        <v>0</v>
      </c>
      <c r="AZ66" s="16">
        <f ca="1">IF(Table1[[#This Row],[Area]]="zamfara",Table1[[#This Row],[income]],0)</f>
        <v>0</v>
      </c>
      <c r="BA66" s="16">
        <f ca="1">IF(Table1[[#This Row],[Area]]="osun",Table1[[#This Row],[income]],0)</f>
        <v>0</v>
      </c>
      <c r="BB66" s="16">
        <f ca="1">IF(Table1[[#This Row],[Area]]="abeokuta",Table1[[#This Row],[income]],0)</f>
        <v>0</v>
      </c>
      <c r="BC66" s="16">
        <f ca="1">IF(Table1[[#This Row],[Area]]="ibadan",Table1[[#This Row],[income]],0)</f>
        <v>0</v>
      </c>
      <c r="BD66" s="16">
        <f ca="1">IF(Table1[[#This Row],[Area]]="kaduna",Table1[[#This Row],[income]],0)</f>
        <v>0</v>
      </c>
      <c r="BF66" s="16">
        <f ca="1">IF(Table1[[#This Row],[field of work]]="teaching",Table1[[#This Row],[income]],0)</f>
        <v>0</v>
      </c>
      <c r="BG66" s="16">
        <f ca="1">IF(Table1[[#This Row],[field of work]]="health",Table1[[#This Row],[income]],0)</f>
        <v>0</v>
      </c>
      <c r="BH66" s="16">
        <f ca="1">IF(Table1[[#This Row],[field of work]]="it",Table1[[#This Row],[income]],0)</f>
        <v>9220</v>
      </c>
      <c r="BI66" s="16">
        <f ca="1">IF(Table1[[#This Row],[field of work]]="construction",Table1[[#This Row],[income]],0)</f>
        <v>0</v>
      </c>
      <c r="BJ66" s="16">
        <f ca="1">IF(Table1[[#This Row],[field of work]]="agriculture",Table1[[#This Row],[income]],0)</f>
        <v>0</v>
      </c>
      <c r="BK66" s="16">
        <f ca="1">IF(Table1[[#This Row],[field of work]]="general work",Table1[[#This Row],[income]],0)</f>
        <v>0</v>
      </c>
    </row>
    <row r="67" spans="2:63" x14ac:dyDescent="0.25">
      <c r="B67">
        <f t="shared" ca="1" si="4"/>
        <v>1</v>
      </c>
      <c r="C67" t="str">
        <f t="shared" ca="1" si="5"/>
        <v>men</v>
      </c>
      <c r="D67">
        <f t="shared" ca="1" si="6"/>
        <v>43</v>
      </c>
      <c r="E67">
        <f t="shared" ca="1" si="7"/>
        <v>2</v>
      </c>
      <c r="F67" t="str">
        <f t="shared" ref="F67:F101" ca="1" si="18">VLOOKUP($E67,$Y$6:$Z$11,2)</f>
        <v>construction</v>
      </c>
      <c r="G67">
        <f t="shared" ca="1" si="8"/>
        <v>3</v>
      </c>
      <c r="H67" t="str">
        <f t="shared" ref="H67:H101" ca="1" si="19">VLOOKUP($G67,$AA$6:$AB$10,2)</f>
        <v>university</v>
      </c>
      <c r="I67">
        <f t="shared" ca="1" si="9"/>
        <v>4</v>
      </c>
      <c r="J67">
        <f t="shared" ca="1" si="10"/>
        <v>2</v>
      </c>
      <c r="K67">
        <f t="shared" ca="1" si="11"/>
        <v>5587</v>
      </c>
      <c r="L67">
        <f t="shared" ca="1" si="12"/>
        <v>8</v>
      </c>
      <c r="M67" t="str">
        <f t="shared" ref="M67:M101" ca="1" si="20">VLOOKUP($L67,$W$6:$X$19,2)</f>
        <v>abuja</v>
      </c>
      <c r="N67">
        <f t="shared" ca="1" si="13"/>
        <v>27935</v>
      </c>
      <c r="P67">
        <f t="shared" ca="1" si="14"/>
        <v>17492.222286781387</v>
      </c>
      <c r="S67" s="12">
        <f ca="1">IF(Table1[[#This Row],[Gender]]="men",1,0)</f>
        <v>1</v>
      </c>
      <c r="T67" s="12">
        <f ca="1">IF(Table1[[#This Row],[Gender]]="women",1,0)</f>
        <v>0</v>
      </c>
      <c r="U67" s="12"/>
      <c r="V67" s="12"/>
      <c r="W67" s="12"/>
      <c r="X67" s="12"/>
      <c r="Y67" s="12"/>
      <c r="Z67" s="12"/>
      <c r="AA67" s="12"/>
      <c r="AB67" s="12"/>
      <c r="AC67" s="12"/>
      <c r="AD67" s="12">
        <f ca="1">IF(Table1[[#This Row],[field of work]]="teaching",1,0)</f>
        <v>0</v>
      </c>
      <c r="AE67" s="12">
        <f ca="1">IF(Table1[[#This Row],[field of work]]="health",1,0)</f>
        <v>0</v>
      </c>
      <c r="AF67" s="12">
        <f ca="1">IF(Table1[[#This Row],[field of work]]="agriculture",1,0)</f>
        <v>0</v>
      </c>
      <c r="AG67" s="12">
        <f ca="1">IF(Table1[[#This Row],[field of work]]="it",1,0)</f>
        <v>0</v>
      </c>
      <c r="AH67" s="12">
        <f ca="1">IF(Table1[[#This Row],[field of work]]="construction",1,0)</f>
        <v>1</v>
      </c>
      <c r="AI67" s="12">
        <f ca="1">IF(Table1[[#This Row],[field of work]]="general work",1,0)</f>
        <v>0</v>
      </c>
      <c r="AJ67" s="12"/>
      <c r="AK67" s="12"/>
      <c r="AL67" s="12"/>
      <c r="AM67" s="12"/>
      <c r="AN67" s="12"/>
      <c r="AO67" s="12"/>
      <c r="AP67" s="12"/>
      <c r="AQ67" s="16">
        <f ca="1">IF(Table1[[#This Row],[Area]]="oyo",Table1[[#This Row],[income]],0)</f>
        <v>0</v>
      </c>
      <c r="AR67" s="16">
        <f ca="1">IF(Table1[[#This Row],[Area]]="abia",Table1[[#This Row],[income]],0)</f>
        <v>0</v>
      </c>
      <c r="AS67" s="16">
        <f ca="1">IF(Table1[[#This Row],[Area]]="abuja",Table1[[#This Row],[income]],0)</f>
        <v>5587</v>
      </c>
      <c r="AT67" s="16">
        <f ca="1">IF(Table1[[#This Row],[Area]]="lagos",Table1[[#This Row],[income]],0)</f>
        <v>0</v>
      </c>
      <c r="AU67" s="16">
        <f ca="1">IF(Table1[[#This Row],[Area]]="benin",Table1[[#This Row],[income]],0)</f>
        <v>0</v>
      </c>
      <c r="AV67" s="16">
        <f ca="1">IF(Table1[[#This Row],[Area]]="Niger",Table1[[#This Row],[income]],0)</f>
        <v>0</v>
      </c>
      <c r="AW67" s="16">
        <f ca="1">IF(Table1[[#This Row],[Area]]="kano",Table1[[#This Row],[income]],0)</f>
        <v>0</v>
      </c>
      <c r="AX67" s="16">
        <f ca="1">IF(Table1[[#This Row],[Area]]="kebbi",Table1[[#This Row],[income]],0)</f>
        <v>0</v>
      </c>
      <c r="AY67" s="16">
        <f ca="1">IF(Table1[[#This Row],[Area]]="sokoto",Table1[[#This Row],[income]],0)</f>
        <v>0</v>
      </c>
      <c r="AZ67" s="16">
        <f ca="1">IF(Table1[[#This Row],[Area]]="zamfara",Table1[[#This Row],[income]],0)</f>
        <v>0</v>
      </c>
      <c r="BA67" s="16">
        <f ca="1">IF(Table1[[#This Row],[Area]]="osun",Table1[[#This Row],[income]],0)</f>
        <v>0</v>
      </c>
      <c r="BB67" s="16">
        <f ca="1">IF(Table1[[#This Row],[Area]]="abeokuta",Table1[[#This Row],[income]],0)</f>
        <v>0</v>
      </c>
      <c r="BC67" s="16">
        <f ca="1">IF(Table1[[#This Row],[Area]]="ibadan",Table1[[#This Row],[income]],0)</f>
        <v>0</v>
      </c>
      <c r="BD67" s="16">
        <f ca="1">IF(Table1[[#This Row],[Area]]="kaduna",Table1[[#This Row],[income]],0)</f>
        <v>0</v>
      </c>
      <c r="BF67" s="16">
        <f ca="1">IF(Table1[[#This Row],[field of work]]="teaching",Table1[[#This Row],[income]],0)</f>
        <v>0</v>
      </c>
      <c r="BG67" s="16">
        <f ca="1">IF(Table1[[#This Row],[field of work]]="health",Table1[[#This Row],[income]],0)</f>
        <v>0</v>
      </c>
      <c r="BH67" s="16">
        <f ca="1">IF(Table1[[#This Row],[field of work]]="it",Table1[[#This Row],[income]],0)</f>
        <v>0</v>
      </c>
      <c r="BI67" s="16">
        <f ca="1">IF(Table1[[#This Row],[field of work]]="construction",Table1[[#This Row],[income]],0)</f>
        <v>5587</v>
      </c>
      <c r="BJ67" s="16">
        <f ca="1">IF(Table1[[#This Row],[field of work]]="agriculture",Table1[[#This Row],[income]],0)</f>
        <v>0</v>
      </c>
      <c r="BK67" s="16">
        <f ca="1">IF(Table1[[#This Row],[field of work]]="general work",Table1[[#This Row],[income]],0)</f>
        <v>0</v>
      </c>
    </row>
    <row r="68" spans="2:63" x14ac:dyDescent="0.25">
      <c r="B68">
        <f t="shared" ref="B68:B101" ca="1" si="21">RANDBETWEEN(1,2)</f>
        <v>2</v>
      </c>
      <c r="C68" t="str">
        <f t="shared" ref="C68:C101" ca="1" si="22">IF($B68=1,"men","women")</f>
        <v>women</v>
      </c>
      <c r="D68">
        <f t="shared" ref="D68:D101" ca="1" si="23">RANDBETWEEN(25,45)</f>
        <v>30</v>
      </c>
      <c r="E68">
        <f t="shared" ref="E68:E101" ca="1" si="24">RANDBETWEEN(1,6)</f>
        <v>2</v>
      </c>
      <c r="F68" t="str">
        <f t="shared" ca="1" si="18"/>
        <v>construction</v>
      </c>
      <c r="G68">
        <f t="shared" ref="G68:G101" ca="1" si="25">RANDBETWEEN(1,6)</f>
        <v>4</v>
      </c>
      <c r="H68" t="str">
        <f t="shared" ca="1" si="19"/>
        <v>technical</v>
      </c>
      <c r="I68">
        <f t="shared" ref="I68:I101" ca="1" si="26">RANDBETWEEN(0,4)</f>
        <v>4</v>
      </c>
      <c r="J68">
        <f t="shared" ref="J68:J101" ca="1" si="27">RANDBETWEEN(1,2)</f>
        <v>1</v>
      </c>
      <c r="K68">
        <f t="shared" ref="K68:K101" ca="1" si="28">RANDBETWEEN(5000,10000)</f>
        <v>8124</v>
      </c>
      <c r="L68">
        <f t="shared" ref="L68:L101" ca="1" si="29">RANDBETWEEN(1,14)</f>
        <v>4</v>
      </c>
      <c r="M68" t="str">
        <f t="shared" ca="1" si="20"/>
        <v>lagos</v>
      </c>
      <c r="N68">
        <f t="shared" ref="N68:N101" ca="1" si="30">K68*RANDBETWEEN(3,6)</f>
        <v>24372</v>
      </c>
      <c r="P68">
        <f t="shared" ref="P68:P101" ca="1" si="31">RAND()*N68</f>
        <v>15456.35299610507</v>
      </c>
      <c r="S68" s="12">
        <f ca="1">IF(Table1[[#This Row],[Gender]]="men",1,0)</f>
        <v>0</v>
      </c>
      <c r="T68" s="12">
        <f ca="1">IF(Table1[[#This Row],[Gender]]="women",1,0)</f>
        <v>1</v>
      </c>
      <c r="U68" s="12"/>
      <c r="V68" s="12"/>
      <c r="W68" s="12"/>
      <c r="X68" s="12"/>
      <c r="Y68" s="12"/>
      <c r="Z68" s="12"/>
      <c r="AA68" s="12"/>
      <c r="AB68" s="12"/>
      <c r="AC68" s="12"/>
      <c r="AD68" s="12">
        <f ca="1">IF(Table1[[#This Row],[field of work]]="teaching",1,0)</f>
        <v>0</v>
      </c>
      <c r="AE68" s="12">
        <f ca="1">IF(Table1[[#This Row],[field of work]]="health",1,0)</f>
        <v>0</v>
      </c>
      <c r="AF68" s="12">
        <f ca="1">IF(Table1[[#This Row],[field of work]]="agriculture",1,0)</f>
        <v>0</v>
      </c>
      <c r="AG68" s="12">
        <f ca="1">IF(Table1[[#This Row],[field of work]]="it",1,0)</f>
        <v>0</v>
      </c>
      <c r="AH68" s="12">
        <f ca="1">IF(Table1[[#This Row],[field of work]]="construction",1,0)</f>
        <v>1</v>
      </c>
      <c r="AI68" s="12">
        <f ca="1">IF(Table1[[#This Row],[field of work]]="general work",1,0)</f>
        <v>0</v>
      </c>
      <c r="AJ68" s="12"/>
      <c r="AK68" s="12"/>
      <c r="AL68" s="12"/>
      <c r="AM68" s="12"/>
      <c r="AN68" s="12"/>
      <c r="AO68" s="12"/>
      <c r="AP68" s="12"/>
      <c r="AQ68" s="16">
        <f ca="1">IF(Table1[[#This Row],[Area]]="oyo",Table1[[#This Row],[income]],0)</f>
        <v>0</v>
      </c>
      <c r="AR68" s="16">
        <f ca="1">IF(Table1[[#This Row],[Area]]="abia",Table1[[#This Row],[income]],0)</f>
        <v>0</v>
      </c>
      <c r="AS68" s="16">
        <f ca="1">IF(Table1[[#This Row],[Area]]="abuja",Table1[[#This Row],[income]],0)</f>
        <v>0</v>
      </c>
      <c r="AT68" s="16">
        <f ca="1">IF(Table1[[#This Row],[Area]]="lagos",Table1[[#This Row],[income]],0)</f>
        <v>8124</v>
      </c>
      <c r="AU68" s="16">
        <f ca="1">IF(Table1[[#This Row],[Area]]="benin",Table1[[#This Row],[income]],0)</f>
        <v>0</v>
      </c>
      <c r="AV68" s="16">
        <f ca="1">IF(Table1[[#This Row],[Area]]="Niger",Table1[[#This Row],[income]],0)</f>
        <v>0</v>
      </c>
      <c r="AW68" s="16">
        <f ca="1">IF(Table1[[#This Row],[Area]]="kano",Table1[[#This Row],[income]],0)</f>
        <v>0</v>
      </c>
      <c r="AX68" s="16">
        <f ca="1">IF(Table1[[#This Row],[Area]]="kebbi",Table1[[#This Row],[income]],0)</f>
        <v>0</v>
      </c>
      <c r="AY68" s="16">
        <f ca="1">IF(Table1[[#This Row],[Area]]="sokoto",Table1[[#This Row],[income]],0)</f>
        <v>0</v>
      </c>
      <c r="AZ68" s="16">
        <f ca="1">IF(Table1[[#This Row],[Area]]="zamfara",Table1[[#This Row],[income]],0)</f>
        <v>0</v>
      </c>
      <c r="BA68" s="16">
        <f ca="1">IF(Table1[[#This Row],[Area]]="osun",Table1[[#This Row],[income]],0)</f>
        <v>0</v>
      </c>
      <c r="BB68" s="16">
        <f ca="1">IF(Table1[[#This Row],[Area]]="abeokuta",Table1[[#This Row],[income]],0)</f>
        <v>0</v>
      </c>
      <c r="BC68" s="16">
        <f ca="1">IF(Table1[[#This Row],[Area]]="ibadan",Table1[[#This Row],[income]],0)</f>
        <v>0</v>
      </c>
      <c r="BD68" s="16">
        <f ca="1">IF(Table1[[#This Row],[Area]]="kaduna",Table1[[#This Row],[income]],0)</f>
        <v>0</v>
      </c>
      <c r="BF68" s="16">
        <f ca="1">IF(Table1[[#This Row],[field of work]]="teaching",Table1[[#This Row],[income]],0)</f>
        <v>0</v>
      </c>
      <c r="BG68" s="16">
        <f ca="1">IF(Table1[[#This Row],[field of work]]="health",Table1[[#This Row],[income]],0)</f>
        <v>0</v>
      </c>
      <c r="BH68" s="16">
        <f ca="1">IF(Table1[[#This Row],[field of work]]="it",Table1[[#This Row],[income]],0)</f>
        <v>0</v>
      </c>
      <c r="BI68" s="16">
        <f ca="1">IF(Table1[[#This Row],[field of work]]="construction",Table1[[#This Row],[income]],0)</f>
        <v>8124</v>
      </c>
      <c r="BJ68" s="16">
        <f ca="1">IF(Table1[[#This Row],[field of work]]="agriculture",Table1[[#This Row],[income]],0)</f>
        <v>0</v>
      </c>
      <c r="BK68" s="16">
        <f ca="1">IF(Table1[[#This Row],[field of work]]="general work",Table1[[#This Row],[income]],0)</f>
        <v>0</v>
      </c>
    </row>
    <row r="69" spans="2:63" x14ac:dyDescent="0.25">
      <c r="B69">
        <f t="shared" ca="1" si="21"/>
        <v>1</v>
      </c>
      <c r="C69" t="str">
        <f t="shared" ca="1" si="22"/>
        <v>men</v>
      </c>
      <c r="D69">
        <f t="shared" ca="1" si="23"/>
        <v>39</v>
      </c>
      <c r="E69">
        <f t="shared" ca="1" si="24"/>
        <v>1</v>
      </c>
      <c r="F69" t="str">
        <f t="shared" ca="1" si="18"/>
        <v>health</v>
      </c>
      <c r="G69">
        <f t="shared" ca="1" si="25"/>
        <v>5</v>
      </c>
      <c r="H69" t="str">
        <f t="shared" ca="1" si="19"/>
        <v>others</v>
      </c>
      <c r="I69">
        <f t="shared" ca="1" si="26"/>
        <v>3</v>
      </c>
      <c r="J69">
        <f t="shared" ca="1" si="27"/>
        <v>2</v>
      </c>
      <c r="K69">
        <f t="shared" ca="1" si="28"/>
        <v>5994</v>
      </c>
      <c r="L69">
        <f t="shared" ca="1" si="29"/>
        <v>1</v>
      </c>
      <c r="M69" t="str">
        <f t="shared" ca="1" si="20"/>
        <v>oyo</v>
      </c>
      <c r="N69">
        <f t="shared" ca="1" si="30"/>
        <v>17982</v>
      </c>
      <c r="P69">
        <f t="shared" ca="1" si="31"/>
        <v>14612.527525361958</v>
      </c>
      <c r="S69" s="12">
        <f ca="1">IF(Table1[[#This Row],[Gender]]="men",1,0)</f>
        <v>1</v>
      </c>
      <c r="T69" s="12">
        <f ca="1">IF(Table1[[#This Row],[Gender]]="women",1,0)</f>
        <v>0</v>
      </c>
      <c r="U69" s="12"/>
      <c r="V69" s="12"/>
      <c r="W69" s="12"/>
      <c r="X69" s="12"/>
      <c r="Y69" s="12"/>
      <c r="Z69" s="12"/>
      <c r="AA69" s="12"/>
      <c r="AB69" s="12"/>
      <c r="AC69" s="12"/>
      <c r="AD69" s="12">
        <f ca="1">IF(Table1[[#This Row],[field of work]]="teaching",1,0)</f>
        <v>0</v>
      </c>
      <c r="AE69" s="12">
        <f ca="1">IF(Table1[[#This Row],[field of work]]="health",1,0)</f>
        <v>1</v>
      </c>
      <c r="AF69" s="12">
        <f ca="1">IF(Table1[[#This Row],[field of work]]="agriculture",1,0)</f>
        <v>0</v>
      </c>
      <c r="AG69" s="12">
        <f ca="1">IF(Table1[[#This Row],[field of work]]="it",1,0)</f>
        <v>0</v>
      </c>
      <c r="AH69" s="12">
        <f ca="1">IF(Table1[[#This Row],[field of work]]="construction",1,0)</f>
        <v>0</v>
      </c>
      <c r="AI69" s="12">
        <f ca="1">IF(Table1[[#This Row],[field of work]]="general work",1,0)</f>
        <v>0</v>
      </c>
      <c r="AJ69" s="12"/>
      <c r="AK69" s="12"/>
      <c r="AL69" s="12"/>
      <c r="AM69" s="12"/>
      <c r="AN69" s="12"/>
      <c r="AO69" s="12"/>
      <c r="AP69" s="12"/>
      <c r="AQ69" s="16">
        <f ca="1">IF(Table1[[#This Row],[Area]]="oyo",Table1[[#This Row],[income]],0)</f>
        <v>5994</v>
      </c>
      <c r="AR69" s="16">
        <f ca="1">IF(Table1[[#This Row],[Area]]="abia",Table1[[#This Row],[income]],0)</f>
        <v>0</v>
      </c>
      <c r="AS69" s="16">
        <f ca="1">IF(Table1[[#This Row],[Area]]="abuja",Table1[[#This Row],[income]],0)</f>
        <v>0</v>
      </c>
      <c r="AT69" s="16">
        <f ca="1">IF(Table1[[#This Row],[Area]]="lagos",Table1[[#This Row],[income]],0)</f>
        <v>0</v>
      </c>
      <c r="AU69" s="16">
        <f ca="1">IF(Table1[[#This Row],[Area]]="benin",Table1[[#This Row],[income]],0)</f>
        <v>0</v>
      </c>
      <c r="AV69" s="16">
        <f ca="1">IF(Table1[[#This Row],[Area]]="Niger",Table1[[#This Row],[income]],0)</f>
        <v>0</v>
      </c>
      <c r="AW69" s="16">
        <f ca="1">IF(Table1[[#This Row],[Area]]="kano",Table1[[#This Row],[income]],0)</f>
        <v>0</v>
      </c>
      <c r="AX69" s="16">
        <f ca="1">IF(Table1[[#This Row],[Area]]="kebbi",Table1[[#This Row],[income]],0)</f>
        <v>0</v>
      </c>
      <c r="AY69" s="16">
        <f ca="1">IF(Table1[[#This Row],[Area]]="sokoto",Table1[[#This Row],[income]],0)</f>
        <v>0</v>
      </c>
      <c r="AZ69" s="16">
        <f ca="1">IF(Table1[[#This Row],[Area]]="zamfara",Table1[[#This Row],[income]],0)</f>
        <v>0</v>
      </c>
      <c r="BA69" s="16">
        <f ca="1">IF(Table1[[#This Row],[Area]]="osun",Table1[[#This Row],[income]],0)</f>
        <v>0</v>
      </c>
      <c r="BB69" s="16">
        <f ca="1">IF(Table1[[#This Row],[Area]]="abeokuta",Table1[[#This Row],[income]],0)</f>
        <v>0</v>
      </c>
      <c r="BC69" s="16">
        <f ca="1">IF(Table1[[#This Row],[Area]]="ibadan",Table1[[#This Row],[income]],0)</f>
        <v>0</v>
      </c>
      <c r="BD69" s="16">
        <f ca="1">IF(Table1[[#This Row],[Area]]="kaduna",Table1[[#This Row],[income]],0)</f>
        <v>0</v>
      </c>
      <c r="BF69" s="16">
        <f ca="1">IF(Table1[[#This Row],[field of work]]="teaching",Table1[[#This Row],[income]],0)</f>
        <v>0</v>
      </c>
      <c r="BG69" s="16">
        <f ca="1">IF(Table1[[#This Row],[field of work]]="health",Table1[[#This Row],[income]],0)</f>
        <v>5994</v>
      </c>
      <c r="BH69" s="16">
        <f ca="1">IF(Table1[[#This Row],[field of work]]="it",Table1[[#This Row],[income]],0)</f>
        <v>0</v>
      </c>
      <c r="BI69" s="16">
        <f ca="1">IF(Table1[[#This Row],[field of work]]="construction",Table1[[#This Row],[income]],0)</f>
        <v>0</v>
      </c>
      <c r="BJ69" s="16">
        <f ca="1">IF(Table1[[#This Row],[field of work]]="agriculture",Table1[[#This Row],[income]],0)</f>
        <v>0</v>
      </c>
      <c r="BK69" s="16">
        <f ca="1">IF(Table1[[#This Row],[field of work]]="general work",Table1[[#This Row],[income]],0)</f>
        <v>0</v>
      </c>
    </row>
    <row r="70" spans="2:63" x14ac:dyDescent="0.25">
      <c r="B70">
        <f t="shared" ca="1" si="21"/>
        <v>1</v>
      </c>
      <c r="C70" t="str">
        <f t="shared" ca="1" si="22"/>
        <v>men</v>
      </c>
      <c r="D70">
        <f t="shared" ca="1" si="23"/>
        <v>38</v>
      </c>
      <c r="E70">
        <f t="shared" ca="1" si="24"/>
        <v>5</v>
      </c>
      <c r="F70" t="str">
        <f t="shared" ca="1" si="18"/>
        <v>general work</v>
      </c>
      <c r="G70">
        <f t="shared" ca="1" si="25"/>
        <v>1</v>
      </c>
      <c r="H70" t="str">
        <f t="shared" ca="1" si="19"/>
        <v>high school</v>
      </c>
      <c r="I70">
        <f t="shared" ca="1" si="26"/>
        <v>2</v>
      </c>
      <c r="J70">
        <f t="shared" ca="1" si="27"/>
        <v>1</v>
      </c>
      <c r="K70">
        <f t="shared" ca="1" si="28"/>
        <v>5019</v>
      </c>
      <c r="L70">
        <f t="shared" ca="1" si="29"/>
        <v>3</v>
      </c>
      <c r="M70" t="str">
        <f t="shared" ca="1" si="20"/>
        <v>ibadan</v>
      </c>
      <c r="N70">
        <f t="shared" ca="1" si="30"/>
        <v>20076</v>
      </c>
      <c r="P70">
        <f t="shared" ca="1" si="31"/>
        <v>16724.626440500553</v>
      </c>
      <c r="S70" s="12">
        <f ca="1">IF(Table1[[#This Row],[Gender]]="men",1,0)</f>
        <v>1</v>
      </c>
      <c r="T70" s="12">
        <f ca="1">IF(Table1[[#This Row],[Gender]]="women",1,0)</f>
        <v>0</v>
      </c>
      <c r="U70" s="12"/>
      <c r="V70" s="12"/>
      <c r="W70" s="12"/>
      <c r="X70" s="12"/>
      <c r="Y70" s="12"/>
      <c r="Z70" s="12"/>
      <c r="AA70" s="12"/>
      <c r="AB70" s="12"/>
      <c r="AC70" s="12"/>
      <c r="AD70" s="12">
        <f ca="1">IF(Table1[[#This Row],[field of work]]="teaching",1,0)</f>
        <v>0</v>
      </c>
      <c r="AE70" s="12">
        <f ca="1">IF(Table1[[#This Row],[field of work]]="health",1,0)</f>
        <v>0</v>
      </c>
      <c r="AF70" s="12">
        <f ca="1">IF(Table1[[#This Row],[field of work]]="agriculture",1,0)</f>
        <v>0</v>
      </c>
      <c r="AG70" s="12">
        <f ca="1">IF(Table1[[#This Row],[field of work]]="it",1,0)</f>
        <v>0</v>
      </c>
      <c r="AH70" s="12">
        <f ca="1">IF(Table1[[#This Row],[field of work]]="construction",1,0)</f>
        <v>0</v>
      </c>
      <c r="AI70" s="12">
        <f ca="1">IF(Table1[[#This Row],[field of work]]="general work",1,0)</f>
        <v>1</v>
      </c>
      <c r="AJ70" s="12"/>
      <c r="AK70" s="12"/>
      <c r="AL70" s="12"/>
      <c r="AM70" s="12"/>
      <c r="AN70" s="12"/>
      <c r="AO70" s="12"/>
      <c r="AP70" s="12"/>
      <c r="AQ70" s="16">
        <f ca="1">IF(Table1[[#This Row],[Area]]="oyo",Table1[[#This Row],[income]],0)</f>
        <v>0</v>
      </c>
      <c r="AR70" s="16">
        <f ca="1">IF(Table1[[#This Row],[Area]]="abia",Table1[[#This Row],[income]],0)</f>
        <v>0</v>
      </c>
      <c r="AS70" s="16">
        <f ca="1">IF(Table1[[#This Row],[Area]]="abuja",Table1[[#This Row],[income]],0)</f>
        <v>0</v>
      </c>
      <c r="AT70" s="16">
        <f ca="1">IF(Table1[[#This Row],[Area]]="lagos",Table1[[#This Row],[income]],0)</f>
        <v>0</v>
      </c>
      <c r="AU70" s="16">
        <f ca="1">IF(Table1[[#This Row],[Area]]="benin",Table1[[#This Row],[income]],0)</f>
        <v>0</v>
      </c>
      <c r="AV70" s="16">
        <f ca="1">IF(Table1[[#This Row],[Area]]="Niger",Table1[[#This Row],[income]],0)</f>
        <v>0</v>
      </c>
      <c r="AW70" s="16">
        <f ca="1">IF(Table1[[#This Row],[Area]]="kano",Table1[[#This Row],[income]],0)</f>
        <v>0</v>
      </c>
      <c r="AX70" s="16">
        <f ca="1">IF(Table1[[#This Row],[Area]]="kebbi",Table1[[#This Row],[income]],0)</f>
        <v>0</v>
      </c>
      <c r="AY70" s="16">
        <f ca="1">IF(Table1[[#This Row],[Area]]="sokoto",Table1[[#This Row],[income]],0)</f>
        <v>0</v>
      </c>
      <c r="AZ70" s="16">
        <f ca="1">IF(Table1[[#This Row],[Area]]="zamfara",Table1[[#This Row],[income]],0)</f>
        <v>0</v>
      </c>
      <c r="BA70" s="16">
        <f ca="1">IF(Table1[[#This Row],[Area]]="osun",Table1[[#This Row],[income]],0)</f>
        <v>0</v>
      </c>
      <c r="BB70" s="16">
        <f ca="1">IF(Table1[[#This Row],[Area]]="abeokuta",Table1[[#This Row],[income]],0)</f>
        <v>0</v>
      </c>
      <c r="BC70" s="16">
        <f ca="1">IF(Table1[[#This Row],[Area]]="ibadan",Table1[[#This Row],[income]],0)</f>
        <v>5019</v>
      </c>
      <c r="BD70" s="16">
        <f ca="1">IF(Table1[[#This Row],[Area]]="kaduna",Table1[[#This Row],[income]],0)</f>
        <v>0</v>
      </c>
      <c r="BF70" s="16">
        <f ca="1">IF(Table1[[#This Row],[field of work]]="teaching",Table1[[#This Row],[income]],0)</f>
        <v>0</v>
      </c>
      <c r="BG70" s="16">
        <f ca="1">IF(Table1[[#This Row],[field of work]]="health",Table1[[#This Row],[income]],0)</f>
        <v>0</v>
      </c>
      <c r="BH70" s="16">
        <f ca="1">IF(Table1[[#This Row],[field of work]]="it",Table1[[#This Row],[income]],0)</f>
        <v>0</v>
      </c>
      <c r="BI70" s="16">
        <f ca="1">IF(Table1[[#This Row],[field of work]]="construction",Table1[[#This Row],[income]],0)</f>
        <v>0</v>
      </c>
      <c r="BJ70" s="16">
        <f ca="1">IF(Table1[[#This Row],[field of work]]="agriculture",Table1[[#This Row],[income]],0)</f>
        <v>0</v>
      </c>
      <c r="BK70" s="16">
        <f ca="1">IF(Table1[[#This Row],[field of work]]="general work",Table1[[#This Row],[income]],0)</f>
        <v>5019</v>
      </c>
    </row>
    <row r="71" spans="2:63" x14ac:dyDescent="0.25">
      <c r="B71">
        <f t="shared" ca="1" si="21"/>
        <v>2</v>
      </c>
      <c r="C71" t="str">
        <f t="shared" ca="1" si="22"/>
        <v>women</v>
      </c>
      <c r="D71">
        <f t="shared" ca="1" si="23"/>
        <v>32</v>
      </c>
      <c r="E71">
        <f t="shared" ca="1" si="24"/>
        <v>2</v>
      </c>
      <c r="F71" t="str">
        <f t="shared" ca="1" si="18"/>
        <v>construction</v>
      </c>
      <c r="G71">
        <f t="shared" ca="1" si="25"/>
        <v>6</v>
      </c>
      <c r="H71" t="str">
        <f t="shared" ca="1" si="19"/>
        <v>others</v>
      </c>
      <c r="I71">
        <f t="shared" ca="1" si="26"/>
        <v>1</v>
      </c>
      <c r="J71">
        <f t="shared" ca="1" si="27"/>
        <v>1</v>
      </c>
      <c r="K71">
        <f t="shared" ca="1" si="28"/>
        <v>6133</v>
      </c>
      <c r="L71">
        <f t="shared" ca="1" si="29"/>
        <v>6</v>
      </c>
      <c r="M71" t="str">
        <f t="shared" ca="1" si="20"/>
        <v>kaduna</v>
      </c>
      <c r="N71">
        <f t="shared" ca="1" si="30"/>
        <v>18399</v>
      </c>
      <c r="P71">
        <f t="shared" ca="1" si="31"/>
        <v>13474.552308534865</v>
      </c>
      <c r="S71" s="12">
        <f ca="1">IF(Table1[[#This Row],[Gender]]="men",1,0)</f>
        <v>0</v>
      </c>
      <c r="T71" s="12">
        <f ca="1">IF(Table1[[#This Row],[Gender]]="women",1,0)</f>
        <v>1</v>
      </c>
      <c r="U71" s="12"/>
      <c r="V71" s="12"/>
      <c r="W71" s="12"/>
      <c r="X71" s="12"/>
      <c r="Y71" s="12"/>
      <c r="Z71" s="12"/>
      <c r="AA71" s="12"/>
      <c r="AB71" s="12"/>
      <c r="AC71" s="12"/>
      <c r="AD71" s="12">
        <f ca="1">IF(Table1[[#This Row],[field of work]]="teaching",1,0)</f>
        <v>0</v>
      </c>
      <c r="AE71" s="12">
        <f ca="1">IF(Table1[[#This Row],[field of work]]="health",1,0)</f>
        <v>0</v>
      </c>
      <c r="AF71" s="12">
        <f ca="1">IF(Table1[[#This Row],[field of work]]="agriculture",1,0)</f>
        <v>0</v>
      </c>
      <c r="AG71" s="12">
        <f ca="1">IF(Table1[[#This Row],[field of work]]="it",1,0)</f>
        <v>0</v>
      </c>
      <c r="AH71" s="12">
        <f ca="1">IF(Table1[[#This Row],[field of work]]="construction",1,0)</f>
        <v>1</v>
      </c>
      <c r="AI71" s="12">
        <f ca="1">IF(Table1[[#This Row],[field of work]]="general work",1,0)</f>
        <v>0</v>
      </c>
      <c r="AJ71" s="12"/>
      <c r="AK71" s="12"/>
      <c r="AL71" s="12"/>
      <c r="AM71" s="12"/>
      <c r="AN71" s="12"/>
      <c r="AO71" s="12"/>
      <c r="AP71" s="12"/>
      <c r="AQ71" s="16">
        <f ca="1">IF(Table1[[#This Row],[Area]]="oyo",Table1[[#This Row],[income]],0)</f>
        <v>0</v>
      </c>
      <c r="AR71" s="16">
        <f ca="1">IF(Table1[[#This Row],[Area]]="abia",Table1[[#This Row],[income]],0)</f>
        <v>0</v>
      </c>
      <c r="AS71" s="16">
        <f ca="1">IF(Table1[[#This Row],[Area]]="abuja",Table1[[#This Row],[income]],0)</f>
        <v>0</v>
      </c>
      <c r="AT71" s="16">
        <f ca="1">IF(Table1[[#This Row],[Area]]="lagos",Table1[[#This Row],[income]],0)</f>
        <v>0</v>
      </c>
      <c r="AU71" s="16">
        <f ca="1">IF(Table1[[#This Row],[Area]]="benin",Table1[[#This Row],[income]],0)</f>
        <v>0</v>
      </c>
      <c r="AV71" s="16">
        <f ca="1">IF(Table1[[#This Row],[Area]]="Niger",Table1[[#This Row],[income]],0)</f>
        <v>0</v>
      </c>
      <c r="AW71" s="16">
        <f ca="1">IF(Table1[[#This Row],[Area]]="kano",Table1[[#This Row],[income]],0)</f>
        <v>0</v>
      </c>
      <c r="AX71" s="16">
        <f ca="1">IF(Table1[[#This Row],[Area]]="kebbi",Table1[[#This Row],[income]],0)</f>
        <v>0</v>
      </c>
      <c r="AY71" s="16">
        <f ca="1">IF(Table1[[#This Row],[Area]]="sokoto",Table1[[#This Row],[income]],0)</f>
        <v>0</v>
      </c>
      <c r="AZ71" s="16">
        <f ca="1">IF(Table1[[#This Row],[Area]]="zamfara",Table1[[#This Row],[income]],0)</f>
        <v>0</v>
      </c>
      <c r="BA71" s="16">
        <f ca="1">IF(Table1[[#This Row],[Area]]="osun",Table1[[#This Row],[income]],0)</f>
        <v>0</v>
      </c>
      <c r="BB71" s="16">
        <f ca="1">IF(Table1[[#This Row],[Area]]="abeokuta",Table1[[#This Row],[income]],0)</f>
        <v>0</v>
      </c>
      <c r="BC71" s="16">
        <f ca="1">IF(Table1[[#This Row],[Area]]="ibadan",Table1[[#This Row],[income]],0)</f>
        <v>0</v>
      </c>
      <c r="BD71" s="16">
        <f ca="1">IF(Table1[[#This Row],[Area]]="kaduna",Table1[[#This Row],[income]],0)</f>
        <v>6133</v>
      </c>
      <c r="BF71" s="16">
        <f ca="1">IF(Table1[[#This Row],[field of work]]="teaching",Table1[[#This Row],[income]],0)</f>
        <v>0</v>
      </c>
      <c r="BG71" s="16">
        <f ca="1">IF(Table1[[#This Row],[field of work]]="health",Table1[[#This Row],[income]],0)</f>
        <v>0</v>
      </c>
      <c r="BH71" s="16">
        <f ca="1">IF(Table1[[#This Row],[field of work]]="it",Table1[[#This Row],[income]],0)</f>
        <v>0</v>
      </c>
      <c r="BI71" s="16">
        <f ca="1">IF(Table1[[#This Row],[field of work]]="construction",Table1[[#This Row],[income]],0)</f>
        <v>6133</v>
      </c>
      <c r="BJ71" s="16">
        <f ca="1">IF(Table1[[#This Row],[field of work]]="agriculture",Table1[[#This Row],[income]],0)</f>
        <v>0</v>
      </c>
      <c r="BK71" s="16">
        <f ca="1">IF(Table1[[#This Row],[field of work]]="general work",Table1[[#This Row],[income]],0)</f>
        <v>0</v>
      </c>
    </row>
    <row r="72" spans="2:63" hidden="1" x14ac:dyDescent="0.25">
      <c r="B72">
        <f t="shared" ca="1" si="21"/>
        <v>2</v>
      </c>
      <c r="C72" t="str">
        <f t="shared" ca="1" si="22"/>
        <v>women</v>
      </c>
      <c r="D72">
        <f t="shared" ca="1" si="23"/>
        <v>31</v>
      </c>
      <c r="E72">
        <f t="shared" ca="1" si="24"/>
        <v>1</v>
      </c>
      <c r="F72" t="str">
        <f t="shared" ca="1" si="18"/>
        <v>health</v>
      </c>
      <c r="G72">
        <f t="shared" ca="1" si="25"/>
        <v>6</v>
      </c>
      <c r="H72" t="str">
        <f t="shared" ca="1" si="19"/>
        <v>others</v>
      </c>
      <c r="I72">
        <f t="shared" ca="1" si="26"/>
        <v>1</v>
      </c>
      <c r="J72">
        <f t="shared" ca="1" si="27"/>
        <v>1</v>
      </c>
      <c r="K72">
        <f t="shared" ca="1" si="28"/>
        <v>9347</v>
      </c>
      <c r="L72">
        <f t="shared" ca="1" si="29"/>
        <v>11</v>
      </c>
      <c r="M72" t="str">
        <f t="shared" ca="1" si="20"/>
        <v>zamfara</v>
      </c>
      <c r="N72">
        <f t="shared" ca="1" si="30"/>
        <v>56082</v>
      </c>
      <c r="P72">
        <f t="shared" ca="1" si="31"/>
        <v>18117.655510241762</v>
      </c>
      <c r="S72" s="12">
        <f ca="1">IF(Table1[[#This Row],[Gender]]="men",1,0)</f>
        <v>0</v>
      </c>
      <c r="T72" s="12">
        <f ca="1">IF(Table1[[#This Row],[Gender]]="women",1,0)</f>
        <v>1</v>
      </c>
      <c r="U72" s="12"/>
      <c r="V72" s="12"/>
      <c r="W72" s="12"/>
      <c r="X72" s="12"/>
      <c r="Y72" s="12"/>
      <c r="Z72" s="12"/>
      <c r="AA72" s="12"/>
      <c r="AB72" s="12"/>
      <c r="AC72" s="12"/>
      <c r="AD72" s="12">
        <f ca="1">IF(Table1[[#This Row],[field of work]]="teaching",1,0)</f>
        <v>0</v>
      </c>
      <c r="AE72" s="12">
        <f ca="1">IF(Table1[[#This Row],[field of work]]="health",1,0)</f>
        <v>1</v>
      </c>
      <c r="AF72" s="12">
        <f ca="1">IF(Table1[[#This Row],[field of work]]="agriculture",1,0)</f>
        <v>0</v>
      </c>
      <c r="AG72" s="12">
        <f ca="1">IF(Table1[[#This Row],[field of work]]="it",1,0)</f>
        <v>0</v>
      </c>
      <c r="AH72" s="12">
        <f ca="1">IF(Table1[[#This Row],[field of work]]="construction",1,0)</f>
        <v>0</v>
      </c>
      <c r="AI72" s="12">
        <f ca="1">IF(Table1[[#This Row],[field of work]]="general work",1,0)</f>
        <v>0</v>
      </c>
      <c r="AJ72" s="12"/>
      <c r="AK72" s="12"/>
      <c r="AL72" s="12"/>
      <c r="AM72" s="12"/>
      <c r="AN72" s="12"/>
      <c r="AO72" s="12"/>
      <c r="AP72" s="12"/>
      <c r="AQ72" s="16">
        <f ca="1">IF(Table1[[#This Row],[Area]]="oyo",Table1[[#This Row],[income]],0)</f>
        <v>0</v>
      </c>
      <c r="AR72" s="16">
        <f ca="1">IF(Table1[[#This Row],[Area]]="abia",Table1[[#This Row],[income]],0)</f>
        <v>0</v>
      </c>
      <c r="AS72" s="16">
        <f ca="1">IF(Table1[[#This Row],[Area]]="abuja",Table1[[#This Row],[income]],0)</f>
        <v>0</v>
      </c>
      <c r="AT72" s="16">
        <f ca="1">IF(Table1[[#This Row],[Area]]="lagos",Table1[[#This Row],[income]],0)</f>
        <v>0</v>
      </c>
      <c r="AU72" s="16">
        <f ca="1">IF(Table1[[#This Row],[Area]]="benin",Table1[[#This Row],[income]],0)</f>
        <v>0</v>
      </c>
      <c r="AV72" s="16">
        <f ca="1">IF(Table1[[#This Row],[Area]]="Niger",Table1[[#This Row],[income]],0)</f>
        <v>0</v>
      </c>
      <c r="AW72" s="16">
        <f ca="1">IF(Table1[[#This Row],[Area]]="kano",Table1[[#This Row],[income]],0)</f>
        <v>0</v>
      </c>
      <c r="AX72" s="16">
        <f ca="1">IF(Table1[[#This Row],[Area]]="kebbi",Table1[[#This Row],[income]],0)</f>
        <v>0</v>
      </c>
      <c r="AY72" s="16">
        <f ca="1">IF(Table1[[#This Row],[Area]]="sokoto",Table1[[#This Row],[income]],0)</f>
        <v>0</v>
      </c>
      <c r="AZ72" s="16">
        <f ca="1">IF(Table1[[#This Row],[Area]]="zamfara",Table1[[#This Row],[income]],0)</f>
        <v>9347</v>
      </c>
      <c r="BA72" s="16">
        <f ca="1">IF(Table1[[#This Row],[Area]]="osun",Table1[[#This Row],[income]],0)</f>
        <v>0</v>
      </c>
      <c r="BB72" s="16">
        <f ca="1">IF(Table1[[#This Row],[Area]]="abeokuta",Table1[[#This Row],[income]],0)</f>
        <v>0</v>
      </c>
      <c r="BC72" s="16">
        <f ca="1">IF(Table1[[#This Row],[Area]]="ibadan",Table1[[#This Row],[income]],0)</f>
        <v>0</v>
      </c>
      <c r="BD72" s="16">
        <f ca="1">IF(Table1[[#This Row],[Area]]="kaduna",Table1[[#This Row],[income]],0)</f>
        <v>0</v>
      </c>
      <c r="BF72" s="16">
        <f ca="1">IF(Table1[[#This Row],[field of work]]="teaching",Table1[[#This Row],[income]],0)</f>
        <v>0</v>
      </c>
      <c r="BG72" s="16">
        <f ca="1">IF(Table1[[#This Row],[field of work]]="health",Table1[[#This Row],[income]],0)</f>
        <v>9347</v>
      </c>
      <c r="BH72" s="16">
        <f ca="1">IF(Table1[[#This Row],[field of work]]="it",Table1[[#This Row],[income]],0)</f>
        <v>0</v>
      </c>
      <c r="BI72" s="16">
        <f ca="1">IF(Table1[[#This Row],[field of work]]="construction",Table1[[#This Row],[income]],0)</f>
        <v>0</v>
      </c>
      <c r="BJ72" s="16">
        <f ca="1">IF(Table1[[#This Row],[field of work]]="agriculture",Table1[[#This Row],[income]],0)</f>
        <v>0</v>
      </c>
      <c r="BK72" s="16">
        <f ca="1">IF(Table1[[#This Row],[field of work]]="general work",Table1[[#This Row],[income]],0)</f>
        <v>0</v>
      </c>
    </row>
    <row r="73" spans="2:63" hidden="1" x14ac:dyDescent="0.25">
      <c r="B73">
        <f t="shared" ca="1" si="21"/>
        <v>1</v>
      </c>
      <c r="C73" t="str">
        <f t="shared" ca="1" si="22"/>
        <v>men</v>
      </c>
      <c r="D73">
        <f t="shared" ca="1" si="23"/>
        <v>45</v>
      </c>
      <c r="E73">
        <f t="shared" ca="1" si="24"/>
        <v>3</v>
      </c>
      <c r="F73" t="str">
        <f t="shared" ca="1" si="18"/>
        <v>teaching</v>
      </c>
      <c r="G73">
        <f t="shared" ca="1" si="25"/>
        <v>4</v>
      </c>
      <c r="H73" t="str">
        <f t="shared" ca="1" si="19"/>
        <v>technical</v>
      </c>
      <c r="I73">
        <f t="shared" ca="1" si="26"/>
        <v>1</v>
      </c>
      <c r="J73">
        <f t="shared" ca="1" si="27"/>
        <v>2</v>
      </c>
      <c r="K73">
        <f t="shared" ca="1" si="28"/>
        <v>7937</v>
      </c>
      <c r="L73">
        <f t="shared" ca="1" si="29"/>
        <v>13</v>
      </c>
      <c r="M73" t="str">
        <f t="shared" ca="1" si="20"/>
        <v>benin</v>
      </c>
      <c r="N73">
        <f t="shared" ca="1" si="30"/>
        <v>47622</v>
      </c>
      <c r="P73">
        <f t="shared" ca="1" si="31"/>
        <v>15083.158850956321</v>
      </c>
      <c r="S73" s="12">
        <f ca="1">IF(Table1[[#This Row],[Gender]]="men",1,0)</f>
        <v>1</v>
      </c>
      <c r="T73" s="12">
        <f ca="1">IF(Table1[[#This Row],[Gender]]="women",1,0)</f>
        <v>0</v>
      </c>
      <c r="U73" s="12"/>
      <c r="V73" s="12"/>
      <c r="W73" s="12"/>
      <c r="X73" s="12"/>
      <c r="Y73" s="12"/>
      <c r="Z73" s="12"/>
      <c r="AA73" s="12"/>
      <c r="AB73" s="12"/>
      <c r="AC73" s="12"/>
      <c r="AD73" s="12">
        <f ca="1">IF(Table1[[#This Row],[field of work]]="teaching",1,0)</f>
        <v>1</v>
      </c>
      <c r="AE73" s="12">
        <f ca="1">IF(Table1[[#This Row],[field of work]]="health",1,0)</f>
        <v>0</v>
      </c>
      <c r="AF73" s="12">
        <f ca="1">IF(Table1[[#This Row],[field of work]]="agriculture",1,0)</f>
        <v>0</v>
      </c>
      <c r="AG73" s="12">
        <f ca="1">IF(Table1[[#This Row],[field of work]]="it",1,0)</f>
        <v>0</v>
      </c>
      <c r="AH73" s="12">
        <f ca="1">IF(Table1[[#This Row],[field of work]]="construction",1,0)</f>
        <v>0</v>
      </c>
      <c r="AI73" s="12">
        <f ca="1">IF(Table1[[#This Row],[field of work]]="general work",1,0)</f>
        <v>0</v>
      </c>
      <c r="AJ73" s="12"/>
      <c r="AK73" s="12"/>
      <c r="AL73" s="12"/>
      <c r="AM73" s="12"/>
      <c r="AN73" s="12"/>
      <c r="AO73" s="12"/>
      <c r="AP73" s="12"/>
      <c r="AQ73" s="16">
        <f ca="1">IF(Table1[[#This Row],[Area]]="oyo",Table1[[#This Row],[income]],0)</f>
        <v>0</v>
      </c>
      <c r="AR73" s="16">
        <f ca="1">IF(Table1[[#This Row],[Area]]="abia",Table1[[#This Row],[income]],0)</f>
        <v>0</v>
      </c>
      <c r="AS73" s="16">
        <f ca="1">IF(Table1[[#This Row],[Area]]="abuja",Table1[[#This Row],[income]],0)</f>
        <v>0</v>
      </c>
      <c r="AT73" s="16">
        <f ca="1">IF(Table1[[#This Row],[Area]]="lagos",Table1[[#This Row],[income]],0)</f>
        <v>0</v>
      </c>
      <c r="AU73" s="16">
        <f ca="1">IF(Table1[[#This Row],[Area]]="benin",Table1[[#This Row],[income]],0)</f>
        <v>7937</v>
      </c>
      <c r="AV73" s="16">
        <f ca="1">IF(Table1[[#This Row],[Area]]="Niger",Table1[[#This Row],[income]],0)</f>
        <v>0</v>
      </c>
      <c r="AW73" s="16">
        <f ca="1">IF(Table1[[#This Row],[Area]]="kano",Table1[[#This Row],[income]],0)</f>
        <v>0</v>
      </c>
      <c r="AX73" s="16">
        <f ca="1">IF(Table1[[#This Row],[Area]]="kebbi",Table1[[#This Row],[income]],0)</f>
        <v>0</v>
      </c>
      <c r="AY73" s="16">
        <f ca="1">IF(Table1[[#This Row],[Area]]="sokoto",Table1[[#This Row],[income]],0)</f>
        <v>0</v>
      </c>
      <c r="AZ73" s="16">
        <f ca="1">IF(Table1[[#This Row],[Area]]="zamfara",Table1[[#This Row],[income]],0)</f>
        <v>0</v>
      </c>
      <c r="BA73" s="16">
        <f ca="1">IF(Table1[[#This Row],[Area]]="osun",Table1[[#This Row],[income]],0)</f>
        <v>0</v>
      </c>
      <c r="BB73" s="16">
        <f ca="1">IF(Table1[[#This Row],[Area]]="abeokuta",Table1[[#This Row],[income]],0)</f>
        <v>0</v>
      </c>
      <c r="BC73" s="16">
        <f ca="1">IF(Table1[[#This Row],[Area]]="ibadan",Table1[[#This Row],[income]],0)</f>
        <v>0</v>
      </c>
      <c r="BD73" s="16">
        <f ca="1">IF(Table1[[#This Row],[Area]]="kaduna",Table1[[#This Row],[income]],0)</f>
        <v>0</v>
      </c>
      <c r="BF73" s="16">
        <f ca="1">IF(Table1[[#This Row],[field of work]]="teaching",Table1[[#This Row],[income]],0)</f>
        <v>7937</v>
      </c>
      <c r="BG73" s="16">
        <f ca="1">IF(Table1[[#This Row],[field of work]]="health",Table1[[#This Row],[income]],0)</f>
        <v>0</v>
      </c>
      <c r="BH73" s="16">
        <f ca="1">IF(Table1[[#This Row],[field of work]]="it",Table1[[#This Row],[income]],0)</f>
        <v>0</v>
      </c>
      <c r="BI73" s="16">
        <f ca="1">IF(Table1[[#This Row],[field of work]]="construction",Table1[[#This Row],[income]],0)</f>
        <v>0</v>
      </c>
      <c r="BJ73" s="16">
        <f ca="1">IF(Table1[[#This Row],[field of work]]="agriculture",Table1[[#This Row],[income]],0)</f>
        <v>0</v>
      </c>
      <c r="BK73" s="16">
        <f ca="1">IF(Table1[[#This Row],[field of work]]="general work",Table1[[#This Row],[income]],0)</f>
        <v>0</v>
      </c>
    </row>
    <row r="74" spans="2:63" x14ac:dyDescent="0.25">
      <c r="B74">
        <f t="shared" ca="1" si="21"/>
        <v>2</v>
      </c>
      <c r="C74" t="str">
        <f t="shared" ca="1" si="22"/>
        <v>women</v>
      </c>
      <c r="D74">
        <f t="shared" ca="1" si="23"/>
        <v>26</v>
      </c>
      <c r="E74">
        <f t="shared" ca="1" si="24"/>
        <v>3</v>
      </c>
      <c r="F74" t="str">
        <f t="shared" ca="1" si="18"/>
        <v>teaching</v>
      </c>
      <c r="G74">
        <f t="shared" ca="1" si="25"/>
        <v>1</v>
      </c>
      <c r="H74" t="str">
        <f t="shared" ca="1" si="19"/>
        <v>high school</v>
      </c>
      <c r="I74">
        <f t="shared" ca="1" si="26"/>
        <v>3</v>
      </c>
      <c r="J74">
        <f t="shared" ca="1" si="27"/>
        <v>1</v>
      </c>
      <c r="K74">
        <f t="shared" ca="1" si="28"/>
        <v>5807</v>
      </c>
      <c r="L74">
        <f t="shared" ca="1" si="29"/>
        <v>3</v>
      </c>
      <c r="M74" t="str">
        <f t="shared" ca="1" si="20"/>
        <v>ibadan</v>
      </c>
      <c r="N74">
        <f t="shared" ca="1" si="30"/>
        <v>17421</v>
      </c>
      <c r="P74">
        <f t="shared" ca="1" si="31"/>
        <v>1400.3949225965907</v>
      </c>
      <c r="S74" s="12">
        <f ca="1">IF(Table1[[#This Row],[Gender]]="men",1,0)</f>
        <v>0</v>
      </c>
      <c r="T74" s="12">
        <f ca="1">IF(Table1[[#This Row],[Gender]]="women",1,0)</f>
        <v>1</v>
      </c>
      <c r="U74" s="12"/>
      <c r="V74" s="12"/>
      <c r="W74" s="12"/>
      <c r="X74" s="12"/>
      <c r="Y74" s="12"/>
      <c r="Z74" s="12"/>
      <c r="AA74" s="12"/>
      <c r="AB74" s="12"/>
      <c r="AC74" s="12"/>
      <c r="AD74" s="12">
        <f ca="1">IF(Table1[[#This Row],[field of work]]="teaching",1,0)</f>
        <v>1</v>
      </c>
      <c r="AE74" s="12">
        <f ca="1">IF(Table1[[#This Row],[field of work]]="health",1,0)</f>
        <v>0</v>
      </c>
      <c r="AF74" s="12">
        <f ca="1">IF(Table1[[#This Row],[field of work]]="agriculture",1,0)</f>
        <v>0</v>
      </c>
      <c r="AG74" s="12">
        <f ca="1">IF(Table1[[#This Row],[field of work]]="it",1,0)</f>
        <v>0</v>
      </c>
      <c r="AH74" s="12">
        <f ca="1">IF(Table1[[#This Row],[field of work]]="construction",1,0)</f>
        <v>0</v>
      </c>
      <c r="AI74" s="12">
        <f ca="1">IF(Table1[[#This Row],[field of work]]="general work",1,0)</f>
        <v>0</v>
      </c>
      <c r="AJ74" s="12"/>
      <c r="AK74" s="12"/>
      <c r="AL74" s="12"/>
      <c r="AM74" s="12"/>
      <c r="AN74" s="12"/>
      <c r="AO74" s="12"/>
      <c r="AP74" s="12"/>
      <c r="AQ74" s="16">
        <f ca="1">IF(Table1[[#This Row],[Area]]="oyo",Table1[[#This Row],[income]],0)</f>
        <v>0</v>
      </c>
      <c r="AR74" s="16">
        <f ca="1">IF(Table1[[#This Row],[Area]]="abia",Table1[[#This Row],[income]],0)</f>
        <v>0</v>
      </c>
      <c r="AS74" s="16">
        <f ca="1">IF(Table1[[#This Row],[Area]]="abuja",Table1[[#This Row],[income]],0)</f>
        <v>0</v>
      </c>
      <c r="AT74" s="16">
        <f ca="1">IF(Table1[[#This Row],[Area]]="lagos",Table1[[#This Row],[income]],0)</f>
        <v>0</v>
      </c>
      <c r="AU74" s="16">
        <f ca="1">IF(Table1[[#This Row],[Area]]="benin",Table1[[#This Row],[income]],0)</f>
        <v>0</v>
      </c>
      <c r="AV74" s="16">
        <f ca="1">IF(Table1[[#This Row],[Area]]="Niger",Table1[[#This Row],[income]],0)</f>
        <v>0</v>
      </c>
      <c r="AW74" s="16">
        <f ca="1">IF(Table1[[#This Row],[Area]]="kano",Table1[[#This Row],[income]],0)</f>
        <v>0</v>
      </c>
      <c r="AX74" s="16">
        <f ca="1">IF(Table1[[#This Row],[Area]]="kebbi",Table1[[#This Row],[income]],0)</f>
        <v>0</v>
      </c>
      <c r="AY74" s="16">
        <f ca="1">IF(Table1[[#This Row],[Area]]="sokoto",Table1[[#This Row],[income]],0)</f>
        <v>0</v>
      </c>
      <c r="AZ74" s="16">
        <f ca="1">IF(Table1[[#This Row],[Area]]="zamfara",Table1[[#This Row],[income]],0)</f>
        <v>0</v>
      </c>
      <c r="BA74" s="16">
        <f ca="1">IF(Table1[[#This Row],[Area]]="osun",Table1[[#This Row],[income]],0)</f>
        <v>0</v>
      </c>
      <c r="BB74" s="16">
        <f ca="1">IF(Table1[[#This Row],[Area]]="abeokuta",Table1[[#This Row],[income]],0)</f>
        <v>0</v>
      </c>
      <c r="BC74" s="16">
        <f ca="1">IF(Table1[[#This Row],[Area]]="ibadan",Table1[[#This Row],[income]],0)</f>
        <v>5807</v>
      </c>
      <c r="BD74" s="16">
        <f ca="1">IF(Table1[[#This Row],[Area]]="kaduna",Table1[[#This Row],[income]],0)</f>
        <v>0</v>
      </c>
      <c r="BF74" s="16">
        <f ca="1">IF(Table1[[#This Row],[field of work]]="teaching",Table1[[#This Row],[income]],0)</f>
        <v>5807</v>
      </c>
      <c r="BG74" s="16">
        <f ca="1">IF(Table1[[#This Row],[field of work]]="health",Table1[[#This Row],[income]],0)</f>
        <v>0</v>
      </c>
      <c r="BH74" s="16">
        <f ca="1">IF(Table1[[#This Row],[field of work]]="it",Table1[[#This Row],[income]],0)</f>
        <v>0</v>
      </c>
      <c r="BI74" s="16">
        <f ca="1">IF(Table1[[#This Row],[field of work]]="construction",Table1[[#This Row],[income]],0)</f>
        <v>0</v>
      </c>
      <c r="BJ74" s="16">
        <f ca="1">IF(Table1[[#This Row],[field of work]]="agriculture",Table1[[#This Row],[income]],0)</f>
        <v>0</v>
      </c>
      <c r="BK74" s="16">
        <f ca="1">IF(Table1[[#This Row],[field of work]]="general work",Table1[[#This Row],[income]],0)</f>
        <v>0</v>
      </c>
    </row>
    <row r="75" spans="2:63" x14ac:dyDescent="0.25">
      <c r="B75">
        <f t="shared" ca="1" si="21"/>
        <v>1</v>
      </c>
      <c r="C75" t="str">
        <f t="shared" ca="1" si="22"/>
        <v>men</v>
      </c>
      <c r="D75">
        <f t="shared" ca="1" si="23"/>
        <v>30</v>
      </c>
      <c r="E75">
        <f t="shared" ca="1" si="24"/>
        <v>1</v>
      </c>
      <c r="F75" t="str">
        <f t="shared" ca="1" si="18"/>
        <v>health</v>
      </c>
      <c r="G75">
        <f t="shared" ca="1" si="25"/>
        <v>6</v>
      </c>
      <c r="H75" t="str">
        <f t="shared" ca="1" si="19"/>
        <v>others</v>
      </c>
      <c r="I75">
        <f t="shared" ca="1" si="26"/>
        <v>4</v>
      </c>
      <c r="J75">
        <f t="shared" ca="1" si="27"/>
        <v>1</v>
      </c>
      <c r="K75">
        <f t="shared" ca="1" si="28"/>
        <v>7923</v>
      </c>
      <c r="L75">
        <f t="shared" ca="1" si="29"/>
        <v>11</v>
      </c>
      <c r="M75" t="str">
        <f t="shared" ca="1" si="20"/>
        <v>zamfara</v>
      </c>
      <c r="N75">
        <f t="shared" ca="1" si="30"/>
        <v>23769</v>
      </c>
      <c r="P75">
        <f t="shared" ca="1" si="31"/>
        <v>5680.7423705113206</v>
      </c>
      <c r="S75" s="12">
        <f ca="1">IF(Table1[[#This Row],[Gender]]="men",1,0)</f>
        <v>1</v>
      </c>
      <c r="T75" s="12">
        <f ca="1">IF(Table1[[#This Row],[Gender]]="women",1,0)</f>
        <v>0</v>
      </c>
      <c r="U75" s="12"/>
      <c r="V75" s="12"/>
      <c r="W75" s="12"/>
      <c r="X75" s="12"/>
      <c r="Y75" s="12"/>
      <c r="Z75" s="12"/>
      <c r="AA75" s="12"/>
      <c r="AB75" s="12"/>
      <c r="AC75" s="12"/>
      <c r="AD75" s="12">
        <f ca="1">IF(Table1[[#This Row],[field of work]]="teaching",1,0)</f>
        <v>0</v>
      </c>
      <c r="AE75" s="12">
        <f ca="1">IF(Table1[[#This Row],[field of work]]="health",1,0)</f>
        <v>1</v>
      </c>
      <c r="AF75" s="12">
        <f ca="1">IF(Table1[[#This Row],[field of work]]="agriculture",1,0)</f>
        <v>0</v>
      </c>
      <c r="AG75" s="12">
        <f ca="1">IF(Table1[[#This Row],[field of work]]="it",1,0)</f>
        <v>0</v>
      </c>
      <c r="AH75" s="12">
        <f ca="1">IF(Table1[[#This Row],[field of work]]="construction",1,0)</f>
        <v>0</v>
      </c>
      <c r="AI75" s="12">
        <f ca="1">IF(Table1[[#This Row],[field of work]]="general work",1,0)</f>
        <v>0</v>
      </c>
      <c r="AJ75" s="12"/>
      <c r="AK75" s="12"/>
      <c r="AL75" s="12"/>
      <c r="AM75" s="12"/>
      <c r="AN75" s="12"/>
      <c r="AO75" s="12"/>
      <c r="AP75" s="12"/>
      <c r="AQ75" s="16">
        <f ca="1">IF(Table1[[#This Row],[Area]]="oyo",Table1[[#This Row],[income]],0)</f>
        <v>0</v>
      </c>
      <c r="AR75" s="16">
        <f ca="1">IF(Table1[[#This Row],[Area]]="abia",Table1[[#This Row],[income]],0)</f>
        <v>0</v>
      </c>
      <c r="AS75" s="16">
        <f ca="1">IF(Table1[[#This Row],[Area]]="abuja",Table1[[#This Row],[income]],0)</f>
        <v>0</v>
      </c>
      <c r="AT75" s="16">
        <f ca="1">IF(Table1[[#This Row],[Area]]="lagos",Table1[[#This Row],[income]],0)</f>
        <v>0</v>
      </c>
      <c r="AU75" s="16">
        <f ca="1">IF(Table1[[#This Row],[Area]]="benin",Table1[[#This Row],[income]],0)</f>
        <v>0</v>
      </c>
      <c r="AV75" s="16">
        <f ca="1">IF(Table1[[#This Row],[Area]]="Niger",Table1[[#This Row],[income]],0)</f>
        <v>0</v>
      </c>
      <c r="AW75" s="16">
        <f ca="1">IF(Table1[[#This Row],[Area]]="kano",Table1[[#This Row],[income]],0)</f>
        <v>0</v>
      </c>
      <c r="AX75" s="16">
        <f ca="1">IF(Table1[[#This Row],[Area]]="kebbi",Table1[[#This Row],[income]],0)</f>
        <v>0</v>
      </c>
      <c r="AY75" s="16">
        <f ca="1">IF(Table1[[#This Row],[Area]]="sokoto",Table1[[#This Row],[income]],0)</f>
        <v>0</v>
      </c>
      <c r="AZ75" s="16">
        <f ca="1">IF(Table1[[#This Row],[Area]]="zamfara",Table1[[#This Row],[income]],0)</f>
        <v>7923</v>
      </c>
      <c r="BA75" s="16">
        <f ca="1">IF(Table1[[#This Row],[Area]]="osun",Table1[[#This Row],[income]],0)</f>
        <v>0</v>
      </c>
      <c r="BB75" s="16">
        <f ca="1">IF(Table1[[#This Row],[Area]]="abeokuta",Table1[[#This Row],[income]],0)</f>
        <v>0</v>
      </c>
      <c r="BC75" s="16">
        <f ca="1">IF(Table1[[#This Row],[Area]]="ibadan",Table1[[#This Row],[income]],0)</f>
        <v>0</v>
      </c>
      <c r="BD75" s="16">
        <f ca="1">IF(Table1[[#This Row],[Area]]="kaduna",Table1[[#This Row],[income]],0)</f>
        <v>0</v>
      </c>
      <c r="BF75" s="16">
        <f ca="1">IF(Table1[[#This Row],[field of work]]="teaching",Table1[[#This Row],[income]],0)</f>
        <v>0</v>
      </c>
      <c r="BG75" s="16">
        <f ca="1">IF(Table1[[#This Row],[field of work]]="health",Table1[[#This Row],[income]],0)</f>
        <v>7923</v>
      </c>
      <c r="BH75" s="16">
        <f ca="1">IF(Table1[[#This Row],[field of work]]="it",Table1[[#This Row],[income]],0)</f>
        <v>0</v>
      </c>
      <c r="BI75" s="16">
        <f ca="1">IF(Table1[[#This Row],[field of work]]="construction",Table1[[#This Row],[income]],0)</f>
        <v>0</v>
      </c>
      <c r="BJ75" s="16">
        <f ca="1">IF(Table1[[#This Row],[field of work]]="agriculture",Table1[[#This Row],[income]],0)</f>
        <v>0</v>
      </c>
      <c r="BK75" s="16">
        <f ca="1">IF(Table1[[#This Row],[field of work]]="general work",Table1[[#This Row],[income]],0)</f>
        <v>0</v>
      </c>
    </row>
    <row r="76" spans="2:63" hidden="1" x14ac:dyDescent="0.25">
      <c r="B76">
        <f t="shared" ca="1" si="21"/>
        <v>1</v>
      </c>
      <c r="C76" t="str">
        <f t="shared" ca="1" si="22"/>
        <v>men</v>
      </c>
      <c r="D76">
        <f t="shared" ca="1" si="23"/>
        <v>44</v>
      </c>
      <c r="E76">
        <f t="shared" ca="1" si="24"/>
        <v>5</v>
      </c>
      <c r="F76" t="str">
        <f t="shared" ca="1" si="18"/>
        <v>general work</v>
      </c>
      <c r="G76">
        <f t="shared" ca="1" si="25"/>
        <v>1</v>
      </c>
      <c r="H76" t="str">
        <f t="shared" ca="1" si="19"/>
        <v>high school</v>
      </c>
      <c r="I76">
        <f t="shared" ca="1" si="26"/>
        <v>1</v>
      </c>
      <c r="J76">
        <f t="shared" ca="1" si="27"/>
        <v>2</v>
      </c>
      <c r="K76">
        <f t="shared" ca="1" si="28"/>
        <v>9877</v>
      </c>
      <c r="L76">
        <f t="shared" ca="1" si="29"/>
        <v>10</v>
      </c>
      <c r="M76" t="str">
        <f t="shared" ca="1" si="20"/>
        <v>abia</v>
      </c>
      <c r="N76">
        <f t="shared" ca="1" si="30"/>
        <v>29631</v>
      </c>
      <c r="P76">
        <f t="shared" ca="1" si="31"/>
        <v>4688.178389553128</v>
      </c>
      <c r="S76" s="12">
        <f ca="1">IF(Table1[[#This Row],[Gender]]="men",1,0)</f>
        <v>1</v>
      </c>
      <c r="T76" s="12">
        <f ca="1">IF(Table1[[#This Row],[Gender]]="women",1,0)</f>
        <v>0</v>
      </c>
      <c r="U76" s="12"/>
      <c r="V76" s="12"/>
      <c r="W76" s="12"/>
      <c r="X76" s="12"/>
      <c r="Y76" s="12"/>
      <c r="Z76" s="12"/>
      <c r="AA76" s="12"/>
      <c r="AB76" s="12"/>
      <c r="AC76" s="12"/>
      <c r="AD76" s="12">
        <f ca="1">IF(Table1[[#This Row],[field of work]]="teaching",1,0)</f>
        <v>0</v>
      </c>
      <c r="AE76" s="12">
        <f ca="1">IF(Table1[[#This Row],[field of work]]="health",1,0)</f>
        <v>0</v>
      </c>
      <c r="AF76" s="12">
        <f ca="1">IF(Table1[[#This Row],[field of work]]="agriculture",1,0)</f>
        <v>0</v>
      </c>
      <c r="AG76" s="12">
        <f ca="1">IF(Table1[[#This Row],[field of work]]="it",1,0)</f>
        <v>0</v>
      </c>
      <c r="AH76" s="12">
        <f ca="1">IF(Table1[[#This Row],[field of work]]="construction",1,0)</f>
        <v>0</v>
      </c>
      <c r="AI76" s="12">
        <f ca="1">IF(Table1[[#This Row],[field of work]]="general work",1,0)</f>
        <v>1</v>
      </c>
      <c r="AJ76" s="12"/>
      <c r="AK76" s="12"/>
      <c r="AL76" s="12"/>
      <c r="AM76" s="12"/>
      <c r="AN76" s="12"/>
      <c r="AO76" s="12"/>
      <c r="AP76" s="12"/>
      <c r="AQ76" s="16">
        <f ca="1">IF(Table1[[#This Row],[Area]]="oyo",Table1[[#This Row],[income]],0)</f>
        <v>0</v>
      </c>
      <c r="AR76" s="16">
        <f ca="1">IF(Table1[[#This Row],[Area]]="abia",Table1[[#This Row],[income]],0)</f>
        <v>9877</v>
      </c>
      <c r="AS76" s="16">
        <f ca="1">IF(Table1[[#This Row],[Area]]="abuja",Table1[[#This Row],[income]],0)</f>
        <v>0</v>
      </c>
      <c r="AT76" s="16">
        <f ca="1">IF(Table1[[#This Row],[Area]]="lagos",Table1[[#This Row],[income]],0)</f>
        <v>0</v>
      </c>
      <c r="AU76" s="16">
        <f ca="1">IF(Table1[[#This Row],[Area]]="benin",Table1[[#This Row],[income]],0)</f>
        <v>0</v>
      </c>
      <c r="AV76" s="16">
        <f ca="1">IF(Table1[[#This Row],[Area]]="Niger",Table1[[#This Row],[income]],0)</f>
        <v>0</v>
      </c>
      <c r="AW76" s="16">
        <f ca="1">IF(Table1[[#This Row],[Area]]="kano",Table1[[#This Row],[income]],0)</f>
        <v>0</v>
      </c>
      <c r="AX76" s="16">
        <f ca="1">IF(Table1[[#This Row],[Area]]="kebbi",Table1[[#This Row],[income]],0)</f>
        <v>0</v>
      </c>
      <c r="AY76" s="16">
        <f ca="1">IF(Table1[[#This Row],[Area]]="sokoto",Table1[[#This Row],[income]],0)</f>
        <v>0</v>
      </c>
      <c r="AZ76" s="16">
        <f ca="1">IF(Table1[[#This Row],[Area]]="zamfara",Table1[[#This Row],[income]],0)</f>
        <v>0</v>
      </c>
      <c r="BA76" s="16">
        <f ca="1">IF(Table1[[#This Row],[Area]]="osun",Table1[[#This Row],[income]],0)</f>
        <v>0</v>
      </c>
      <c r="BB76" s="16">
        <f ca="1">IF(Table1[[#This Row],[Area]]="abeokuta",Table1[[#This Row],[income]],0)</f>
        <v>0</v>
      </c>
      <c r="BC76" s="16">
        <f ca="1">IF(Table1[[#This Row],[Area]]="ibadan",Table1[[#This Row],[income]],0)</f>
        <v>0</v>
      </c>
      <c r="BD76" s="16">
        <f ca="1">IF(Table1[[#This Row],[Area]]="kaduna",Table1[[#This Row],[income]],0)</f>
        <v>0</v>
      </c>
      <c r="BF76" s="16">
        <f ca="1">IF(Table1[[#This Row],[field of work]]="teaching",Table1[[#This Row],[income]],0)</f>
        <v>0</v>
      </c>
      <c r="BG76" s="16">
        <f ca="1">IF(Table1[[#This Row],[field of work]]="health",Table1[[#This Row],[income]],0)</f>
        <v>0</v>
      </c>
      <c r="BH76" s="16">
        <f ca="1">IF(Table1[[#This Row],[field of work]]="it",Table1[[#This Row],[income]],0)</f>
        <v>0</v>
      </c>
      <c r="BI76" s="16">
        <f ca="1">IF(Table1[[#This Row],[field of work]]="construction",Table1[[#This Row],[income]],0)</f>
        <v>0</v>
      </c>
      <c r="BJ76" s="16">
        <f ca="1">IF(Table1[[#This Row],[field of work]]="agriculture",Table1[[#This Row],[income]],0)</f>
        <v>0</v>
      </c>
      <c r="BK76" s="16">
        <f ca="1">IF(Table1[[#This Row],[field of work]]="general work",Table1[[#This Row],[income]],0)</f>
        <v>9877</v>
      </c>
    </row>
    <row r="77" spans="2:63" x14ac:dyDescent="0.25">
      <c r="B77">
        <f t="shared" ca="1" si="21"/>
        <v>2</v>
      </c>
      <c r="C77" t="str">
        <f t="shared" ca="1" si="22"/>
        <v>women</v>
      </c>
      <c r="D77">
        <f t="shared" ca="1" si="23"/>
        <v>25</v>
      </c>
      <c r="E77">
        <f t="shared" ca="1" si="24"/>
        <v>2</v>
      </c>
      <c r="F77" t="str">
        <f t="shared" ca="1" si="18"/>
        <v>construction</v>
      </c>
      <c r="G77">
        <f t="shared" ca="1" si="25"/>
        <v>6</v>
      </c>
      <c r="H77" t="str">
        <f t="shared" ca="1" si="19"/>
        <v>others</v>
      </c>
      <c r="I77">
        <f t="shared" ca="1" si="26"/>
        <v>1</v>
      </c>
      <c r="J77">
        <f t="shared" ca="1" si="27"/>
        <v>2</v>
      </c>
      <c r="K77">
        <f t="shared" ca="1" si="28"/>
        <v>8558</v>
      </c>
      <c r="L77">
        <f t="shared" ca="1" si="29"/>
        <v>10</v>
      </c>
      <c r="M77" t="str">
        <f t="shared" ca="1" si="20"/>
        <v>abia</v>
      </c>
      <c r="N77">
        <f t="shared" ca="1" si="30"/>
        <v>34232</v>
      </c>
      <c r="P77">
        <f t="shared" ca="1" si="31"/>
        <v>7561.7030655723011</v>
      </c>
      <c r="S77" s="12">
        <f ca="1">IF(Table1[[#This Row],[Gender]]="men",1,0)</f>
        <v>0</v>
      </c>
      <c r="T77" s="12">
        <f ca="1">IF(Table1[[#This Row],[Gender]]="women",1,0)</f>
        <v>1</v>
      </c>
      <c r="U77" s="12"/>
      <c r="V77" s="12"/>
      <c r="W77" s="12"/>
      <c r="X77" s="12"/>
      <c r="Y77" s="12"/>
      <c r="Z77" s="12"/>
      <c r="AA77" s="12"/>
      <c r="AB77" s="12"/>
      <c r="AC77" s="12"/>
      <c r="AD77" s="12">
        <f ca="1">IF(Table1[[#This Row],[field of work]]="teaching",1,0)</f>
        <v>0</v>
      </c>
      <c r="AE77" s="12">
        <f ca="1">IF(Table1[[#This Row],[field of work]]="health",1,0)</f>
        <v>0</v>
      </c>
      <c r="AF77" s="12">
        <f ca="1">IF(Table1[[#This Row],[field of work]]="agriculture",1,0)</f>
        <v>0</v>
      </c>
      <c r="AG77" s="12">
        <f ca="1">IF(Table1[[#This Row],[field of work]]="it",1,0)</f>
        <v>0</v>
      </c>
      <c r="AH77" s="12">
        <f ca="1">IF(Table1[[#This Row],[field of work]]="construction",1,0)</f>
        <v>1</v>
      </c>
      <c r="AI77" s="12">
        <f ca="1">IF(Table1[[#This Row],[field of work]]="general work",1,0)</f>
        <v>0</v>
      </c>
      <c r="AJ77" s="12"/>
      <c r="AK77" s="12"/>
      <c r="AL77" s="12"/>
      <c r="AM77" s="12"/>
      <c r="AN77" s="12"/>
      <c r="AO77" s="12"/>
      <c r="AP77" s="12"/>
      <c r="AQ77" s="16">
        <f ca="1">IF(Table1[[#This Row],[Area]]="oyo",Table1[[#This Row],[income]],0)</f>
        <v>0</v>
      </c>
      <c r="AR77" s="16">
        <f ca="1">IF(Table1[[#This Row],[Area]]="abia",Table1[[#This Row],[income]],0)</f>
        <v>8558</v>
      </c>
      <c r="AS77" s="16">
        <f ca="1">IF(Table1[[#This Row],[Area]]="abuja",Table1[[#This Row],[income]],0)</f>
        <v>0</v>
      </c>
      <c r="AT77" s="16">
        <f ca="1">IF(Table1[[#This Row],[Area]]="lagos",Table1[[#This Row],[income]],0)</f>
        <v>0</v>
      </c>
      <c r="AU77" s="16">
        <f ca="1">IF(Table1[[#This Row],[Area]]="benin",Table1[[#This Row],[income]],0)</f>
        <v>0</v>
      </c>
      <c r="AV77" s="16">
        <f ca="1">IF(Table1[[#This Row],[Area]]="Niger",Table1[[#This Row],[income]],0)</f>
        <v>0</v>
      </c>
      <c r="AW77" s="16">
        <f ca="1">IF(Table1[[#This Row],[Area]]="kano",Table1[[#This Row],[income]],0)</f>
        <v>0</v>
      </c>
      <c r="AX77" s="16">
        <f ca="1">IF(Table1[[#This Row],[Area]]="kebbi",Table1[[#This Row],[income]],0)</f>
        <v>0</v>
      </c>
      <c r="AY77" s="16">
        <f ca="1">IF(Table1[[#This Row],[Area]]="sokoto",Table1[[#This Row],[income]],0)</f>
        <v>0</v>
      </c>
      <c r="AZ77" s="16">
        <f ca="1">IF(Table1[[#This Row],[Area]]="zamfara",Table1[[#This Row],[income]],0)</f>
        <v>0</v>
      </c>
      <c r="BA77" s="16">
        <f ca="1">IF(Table1[[#This Row],[Area]]="osun",Table1[[#This Row],[income]],0)</f>
        <v>0</v>
      </c>
      <c r="BB77" s="16">
        <f ca="1">IF(Table1[[#This Row],[Area]]="abeokuta",Table1[[#This Row],[income]],0)</f>
        <v>0</v>
      </c>
      <c r="BC77" s="16">
        <f ca="1">IF(Table1[[#This Row],[Area]]="ibadan",Table1[[#This Row],[income]],0)</f>
        <v>0</v>
      </c>
      <c r="BD77" s="16">
        <f ca="1">IF(Table1[[#This Row],[Area]]="kaduna",Table1[[#This Row],[income]],0)</f>
        <v>0</v>
      </c>
      <c r="BF77" s="16">
        <f ca="1">IF(Table1[[#This Row],[field of work]]="teaching",Table1[[#This Row],[income]],0)</f>
        <v>0</v>
      </c>
      <c r="BG77" s="16">
        <f ca="1">IF(Table1[[#This Row],[field of work]]="health",Table1[[#This Row],[income]],0)</f>
        <v>0</v>
      </c>
      <c r="BH77" s="16">
        <f ca="1">IF(Table1[[#This Row],[field of work]]="it",Table1[[#This Row],[income]],0)</f>
        <v>0</v>
      </c>
      <c r="BI77" s="16">
        <f ca="1">IF(Table1[[#This Row],[field of work]]="construction",Table1[[#This Row],[income]],0)</f>
        <v>8558</v>
      </c>
      <c r="BJ77" s="16">
        <f ca="1">IF(Table1[[#This Row],[field of work]]="agriculture",Table1[[#This Row],[income]],0)</f>
        <v>0</v>
      </c>
      <c r="BK77" s="16">
        <f ca="1">IF(Table1[[#This Row],[field of work]]="general work",Table1[[#This Row],[income]],0)</f>
        <v>0</v>
      </c>
    </row>
    <row r="78" spans="2:63" x14ac:dyDescent="0.25">
      <c r="B78">
        <f t="shared" ca="1" si="21"/>
        <v>1</v>
      </c>
      <c r="C78" t="str">
        <f t="shared" ca="1" si="22"/>
        <v>men</v>
      </c>
      <c r="D78">
        <f t="shared" ca="1" si="23"/>
        <v>45</v>
      </c>
      <c r="E78">
        <f t="shared" ca="1" si="24"/>
        <v>4</v>
      </c>
      <c r="F78" t="str">
        <f t="shared" ca="1" si="18"/>
        <v>IT</v>
      </c>
      <c r="G78">
        <f t="shared" ca="1" si="25"/>
        <v>3</v>
      </c>
      <c r="H78" t="str">
        <f t="shared" ca="1" si="19"/>
        <v>university</v>
      </c>
      <c r="I78">
        <f t="shared" ca="1" si="26"/>
        <v>3</v>
      </c>
      <c r="J78">
        <f t="shared" ca="1" si="27"/>
        <v>2</v>
      </c>
      <c r="K78">
        <f t="shared" ca="1" si="28"/>
        <v>7183</v>
      </c>
      <c r="L78">
        <f t="shared" ca="1" si="29"/>
        <v>7</v>
      </c>
      <c r="M78" t="str">
        <f t="shared" ca="1" si="20"/>
        <v>kebbi</v>
      </c>
      <c r="N78">
        <f t="shared" ca="1" si="30"/>
        <v>28732</v>
      </c>
      <c r="P78">
        <f t="shared" ca="1" si="31"/>
        <v>16183.48898654436</v>
      </c>
      <c r="S78" s="12">
        <f ca="1">IF(Table1[[#This Row],[Gender]]="men",1,0)</f>
        <v>1</v>
      </c>
      <c r="T78" s="12">
        <f ca="1">IF(Table1[[#This Row],[Gender]]="women",1,0)</f>
        <v>0</v>
      </c>
      <c r="U78" s="12"/>
      <c r="V78" s="12"/>
      <c r="W78" s="12"/>
      <c r="X78" s="12"/>
      <c r="Y78" s="12"/>
      <c r="Z78" s="12"/>
      <c r="AA78" s="12"/>
      <c r="AB78" s="12"/>
      <c r="AC78" s="12"/>
      <c r="AD78" s="12">
        <f ca="1">IF(Table1[[#This Row],[field of work]]="teaching",1,0)</f>
        <v>0</v>
      </c>
      <c r="AE78" s="12">
        <f ca="1">IF(Table1[[#This Row],[field of work]]="health",1,0)</f>
        <v>0</v>
      </c>
      <c r="AF78" s="12">
        <f ca="1">IF(Table1[[#This Row],[field of work]]="agriculture",1,0)</f>
        <v>0</v>
      </c>
      <c r="AG78" s="12">
        <f ca="1">IF(Table1[[#This Row],[field of work]]="it",1,0)</f>
        <v>1</v>
      </c>
      <c r="AH78" s="12">
        <f ca="1">IF(Table1[[#This Row],[field of work]]="construction",1,0)</f>
        <v>0</v>
      </c>
      <c r="AI78" s="12">
        <f ca="1">IF(Table1[[#This Row],[field of work]]="general work",1,0)</f>
        <v>0</v>
      </c>
      <c r="AJ78" s="12"/>
      <c r="AK78" s="12"/>
      <c r="AL78" s="12"/>
      <c r="AM78" s="12"/>
      <c r="AN78" s="12"/>
      <c r="AO78" s="12"/>
      <c r="AP78" s="12"/>
      <c r="AQ78" s="16">
        <f ca="1">IF(Table1[[#This Row],[Area]]="oyo",Table1[[#This Row],[income]],0)</f>
        <v>0</v>
      </c>
      <c r="AR78" s="16">
        <f ca="1">IF(Table1[[#This Row],[Area]]="abia",Table1[[#This Row],[income]],0)</f>
        <v>0</v>
      </c>
      <c r="AS78" s="16">
        <f ca="1">IF(Table1[[#This Row],[Area]]="abuja",Table1[[#This Row],[income]],0)</f>
        <v>0</v>
      </c>
      <c r="AT78" s="16">
        <f ca="1">IF(Table1[[#This Row],[Area]]="lagos",Table1[[#This Row],[income]],0)</f>
        <v>0</v>
      </c>
      <c r="AU78" s="16">
        <f ca="1">IF(Table1[[#This Row],[Area]]="benin",Table1[[#This Row],[income]],0)</f>
        <v>0</v>
      </c>
      <c r="AV78" s="16">
        <f ca="1">IF(Table1[[#This Row],[Area]]="Niger",Table1[[#This Row],[income]],0)</f>
        <v>0</v>
      </c>
      <c r="AW78" s="16">
        <f ca="1">IF(Table1[[#This Row],[Area]]="kano",Table1[[#This Row],[income]],0)</f>
        <v>0</v>
      </c>
      <c r="AX78" s="16">
        <f ca="1">IF(Table1[[#This Row],[Area]]="kebbi",Table1[[#This Row],[income]],0)</f>
        <v>7183</v>
      </c>
      <c r="AY78" s="16">
        <f ca="1">IF(Table1[[#This Row],[Area]]="sokoto",Table1[[#This Row],[income]],0)</f>
        <v>0</v>
      </c>
      <c r="AZ78" s="16">
        <f ca="1">IF(Table1[[#This Row],[Area]]="zamfara",Table1[[#This Row],[income]],0)</f>
        <v>0</v>
      </c>
      <c r="BA78" s="16">
        <f ca="1">IF(Table1[[#This Row],[Area]]="osun",Table1[[#This Row],[income]],0)</f>
        <v>0</v>
      </c>
      <c r="BB78" s="16">
        <f ca="1">IF(Table1[[#This Row],[Area]]="abeokuta",Table1[[#This Row],[income]],0)</f>
        <v>0</v>
      </c>
      <c r="BC78" s="16">
        <f ca="1">IF(Table1[[#This Row],[Area]]="ibadan",Table1[[#This Row],[income]],0)</f>
        <v>0</v>
      </c>
      <c r="BD78" s="16">
        <f ca="1">IF(Table1[[#This Row],[Area]]="kaduna",Table1[[#This Row],[income]],0)</f>
        <v>0</v>
      </c>
      <c r="BF78" s="16">
        <f ca="1">IF(Table1[[#This Row],[field of work]]="teaching",Table1[[#This Row],[income]],0)</f>
        <v>0</v>
      </c>
      <c r="BG78" s="16">
        <f ca="1">IF(Table1[[#This Row],[field of work]]="health",Table1[[#This Row],[income]],0)</f>
        <v>0</v>
      </c>
      <c r="BH78" s="16">
        <f ca="1">IF(Table1[[#This Row],[field of work]]="it",Table1[[#This Row],[income]],0)</f>
        <v>7183</v>
      </c>
      <c r="BI78" s="16">
        <f ca="1">IF(Table1[[#This Row],[field of work]]="construction",Table1[[#This Row],[income]],0)</f>
        <v>0</v>
      </c>
      <c r="BJ78" s="16">
        <f ca="1">IF(Table1[[#This Row],[field of work]]="agriculture",Table1[[#This Row],[income]],0)</f>
        <v>0</v>
      </c>
      <c r="BK78" s="16">
        <f ca="1">IF(Table1[[#This Row],[field of work]]="general work",Table1[[#This Row],[income]],0)</f>
        <v>0</v>
      </c>
    </row>
    <row r="79" spans="2:63" hidden="1" x14ac:dyDescent="0.25">
      <c r="B79">
        <f t="shared" ca="1" si="21"/>
        <v>2</v>
      </c>
      <c r="C79" t="str">
        <f t="shared" ca="1" si="22"/>
        <v>women</v>
      </c>
      <c r="D79">
        <f t="shared" ca="1" si="23"/>
        <v>34</v>
      </c>
      <c r="E79">
        <f t="shared" ca="1" si="24"/>
        <v>2</v>
      </c>
      <c r="F79" t="str">
        <f t="shared" ca="1" si="18"/>
        <v>construction</v>
      </c>
      <c r="G79">
        <f t="shared" ca="1" si="25"/>
        <v>1</v>
      </c>
      <c r="H79" t="str">
        <f t="shared" ca="1" si="19"/>
        <v>high school</v>
      </c>
      <c r="I79">
        <f t="shared" ca="1" si="26"/>
        <v>4</v>
      </c>
      <c r="J79">
        <f t="shared" ca="1" si="27"/>
        <v>1</v>
      </c>
      <c r="K79">
        <f t="shared" ca="1" si="28"/>
        <v>7793</v>
      </c>
      <c r="L79">
        <f t="shared" ca="1" si="29"/>
        <v>11</v>
      </c>
      <c r="M79" t="str">
        <f t="shared" ca="1" si="20"/>
        <v>zamfara</v>
      </c>
      <c r="N79">
        <f t="shared" ca="1" si="30"/>
        <v>23379</v>
      </c>
      <c r="P79">
        <f t="shared" ca="1" si="31"/>
        <v>16278.6071393687</v>
      </c>
      <c r="S79" s="12">
        <f ca="1">IF(Table1[[#This Row],[Gender]]="men",1,0)</f>
        <v>0</v>
      </c>
      <c r="T79" s="12">
        <f ca="1">IF(Table1[[#This Row],[Gender]]="women",1,0)</f>
        <v>1</v>
      </c>
      <c r="U79" s="12"/>
      <c r="V79" s="12"/>
      <c r="W79" s="12"/>
      <c r="X79" s="12"/>
      <c r="Y79" s="12"/>
      <c r="Z79" s="12"/>
      <c r="AA79" s="12"/>
      <c r="AB79" s="12"/>
      <c r="AC79" s="12"/>
      <c r="AD79" s="12">
        <f ca="1">IF(Table1[[#This Row],[field of work]]="teaching",1,0)</f>
        <v>0</v>
      </c>
      <c r="AE79" s="12">
        <f ca="1">IF(Table1[[#This Row],[field of work]]="health",1,0)</f>
        <v>0</v>
      </c>
      <c r="AF79" s="12">
        <f ca="1">IF(Table1[[#This Row],[field of work]]="agriculture",1,0)</f>
        <v>0</v>
      </c>
      <c r="AG79" s="12">
        <f ca="1">IF(Table1[[#This Row],[field of work]]="it",1,0)</f>
        <v>0</v>
      </c>
      <c r="AH79" s="12">
        <f ca="1">IF(Table1[[#This Row],[field of work]]="construction",1,0)</f>
        <v>1</v>
      </c>
      <c r="AI79" s="12">
        <f ca="1">IF(Table1[[#This Row],[field of work]]="general work",1,0)</f>
        <v>0</v>
      </c>
      <c r="AJ79" s="12"/>
      <c r="AK79" s="12"/>
      <c r="AL79" s="12"/>
      <c r="AM79" s="12"/>
      <c r="AN79" s="12"/>
      <c r="AO79" s="12"/>
      <c r="AP79" s="12"/>
      <c r="AQ79" s="16">
        <f ca="1">IF(Table1[[#This Row],[Area]]="oyo",Table1[[#This Row],[income]],0)</f>
        <v>0</v>
      </c>
      <c r="AR79" s="16">
        <f ca="1">IF(Table1[[#This Row],[Area]]="abia",Table1[[#This Row],[income]],0)</f>
        <v>0</v>
      </c>
      <c r="AS79" s="16">
        <f ca="1">IF(Table1[[#This Row],[Area]]="abuja",Table1[[#This Row],[income]],0)</f>
        <v>0</v>
      </c>
      <c r="AT79" s="16">
        <f ca="1">IF(Table1[[#This Row],[Area]]="lagos",Table1[[#This Row],[income]],0)</f>
        <v>0</v>
      </c>
      <c r="AU79" s="16">
        <f ca="1">IF(Table1[[#This Row],[Area]]="benin",Table1[[#This Row],[income]],0)</f>
        <v>0</v>
      </c>
      <c r="AV79" s="16">
        <f ca="1">IF(Table1[[#This Row],[Area]]="Niger",Table1[[#This Row],[income]],0)</f>
        <v>0</v>
      </c>
      <c r="AW79" s="16">
        <f ca="1">IF(Table1[[#This Row],[Area]]="kano",Table1[[#This Row],[income]],0)</f>
        <v>0</v>
      </c>
      <c r="AX79" s="16">
        <f ca="1">IF(Table1[[#This Row],[Area]]="kebbi",Table1[[#This Row],[income]],0)</f>
        <v>0</v>
      </c>
      <c r="AY79" s="16">
        <f ca="1">IF(Table1[[#This Row],[Area]]="sokoto",Table1[[#This Row],[income]],0)</f>
        <v>0</v>
      </c>
      <c r="AZ79" s="16">
        <f ca="1">IF(Table1[[#This Row],[Area]]="zamfara",Table1[[#This Row],[income]],0)</f>
        <v>7793</v>
      </c>
      <c r="BA79" s="16">
        <f ca="1">IF(Table1[[#This Row],[Area]]="osun",Table1[[#This Row],[income]],0)</f>
        <v>0</v>
      </c>
      <c r="BB79" s="16">
        <f ca="1">IF(Table1[[#This Row],[Area]]="abeokuta",Table1[[#This Row],[income]],0)</f>
        <v>0</v>
      </c>
      <c r="BC79" s="16">
        <f ca="1">IF(Table1[[#This Row],[Area]]="ibadan",Table1[[#This Row],[income]],0)</f>
        <v>0</v>
      </c>
      <c r="BD79" s="16">
        <f ca="1">IF(Table1[[#This Row],[Area]]="kaduna",Table1[[#This Row],[income]],0)</f>
        <v>0</v>
      </c>
      <c r="BF79" s="16">
        <f ca="1">IF(Table1[[#This Row],[field of work]]="teaching",Table1[[#This Row],[income]],0)</f>
        <v>0</v>
      </c>
      <c r="BG79" s="16">
        <f ca="1">IF(Table1[[#This Row],[field of work]]="health",Table1[[#This Row],[income]],0)</f>
        <v>0</v>
      </c>
      <c r="BH79" s="16">
        <f ca="1">IF(Table1[[#This Row],[field of work]]="it",Table1[[#This Row],[income]],0)</f>
        <v>0</v>
      </c>
      <c r="BI79" s="16">
        <f ca="1">IF(Table1[[#This Row],[field of work]]="construction",Table1[[#This Row],[income]],0)</f>
        <v>7793</v>
      </c>
      <c r="BJ79" s="16">
        <f ca="1">IF(Table1[[#This Row],[field of work]]="agriculture",Table1[[#This Row],[income]],0)</f>
        <v>0</v>
      </c>
      <c r="BK79" s="16">
        <f ca="1">IF(Table1[[#This Row],[field of work]]="general work",Table1[[#This Row],[income]],0)</f>
        <v>0</v>
      </c>
    </row>
    <row r="80" spans="2:63" x14ac:dyDescent="0.25">
      <c r="B80">
        <f t="shared" ca="1" si="21"/>
        <v>2</v>
      </c>
      <c r="C80" t="str">
        <f t="shared" ca="1" si="22"/>
        <v>women</v>
      </c>
      <c r="D80">
        <f t="shared" ca="1" si="23"/>
        <v>42</v>
      </c>
      <c r="E80">
        <f t="shared" ca="1" si="24"/>
        <v>2</v>
      </c>
      <c r="F80" t="str">
        <f t="shared" ca="1" si="18"/>
        <v>construction</v>
      </c>
      <c r="G80">
        <f t="shared" ca="1" si="25"/>
        <v>2</v>
      </c>
      <c r="H80" t="str">
        <f t="shared" ca="1" si="19"/>
        <v>college</v>
      </c>
      <c r="I80">
        <f t="shared" ca="1" si="26"/>
        <v>3</v>
      </c>
      <c r="J80">
        <f t="shared" ca="1" si="27"/>
        <v>2</v>
      </c>
      <c r="K80">
        <f t="shared" ca="1" si="28"/>
        <v>5053</v>
      </c>
      <c r="L80">
        <f t="shared" ca="1" si="29"/>
        <v>7</v>
      </c>
      <c r="M80" t="str">
        <f t="shared" ca="1" si="20"/>
        <v>kebbi</v>
      </c>
      <c r="N80">
        <f t="shared" ca="1" si="30"/>
        <v>15159</v>
      </c>
      <c r="P80">
        <f t="shared" ca="1" si="31"/>
        <v>1840.764289298613</v>
      </c>
      <c r="S80" s="12">
        <f ca="1">IF(Table1[[#This Row],[Gender]]="men",1,0)</f>
        <v>0</v>
      </c>
      <c r="T80" s="12">
        <f ca="1">IF(Table1[[#This Row],[Gender]]="women",1,0)</f>
        <v>1</v>
      </c>
      <c r="U80" s="12"/>
      <c r="V80" s="12"/>
      <c r="W80" s="12"/>
      <c r="X80" s="12"/>
      <c r="Y80" s="12"/>
      <c r="Z80" s="12"/>
      <c r="AA80" s="12"/>
      <c r="AB80" s="12"/>
      <c r="AC80" s="12"/>
      <c r="AD80" s="12">
        <f ca="1">IF(Table1[[#This Row],[field of work]]="teaching",1,0)</f>
        <v>0</v>
      </c>
      <c r="AE80" s="12">
        <f ca="1">IF(Table1[[#This Row],[field of work]]="health",1,0)</f>
        <v>0</v>
      </c>
      <c r="AF80" s="12">
        <f ca="1">IF(Table1[[#This Row],[field of work]]="agriculture",1,0)</f>
        <v>0</v>
      </c>
      <c r="AG80" s="12">
        <f ca="1">IF(Table1[[#This Row],[field of work]]="it",1,0)</f>
        <v>0</v>
      </c>
      <c r="AH80" s="12">
        <f ca="1">IF(Table1[[#This Row],[field of work]]="construction",1,0)</f>
        <v>1</v>
      </c>
      <c r="AI80" s="12">
        <f ca="1">IF(Table1[[#This Row],[field of work]]="general work",1,0)</f>
        <v>0</v>
      </c>
      <c r="AJ80" s="12"/>
      <c r="AK80" s="12"/>
      <c r="AL80" s="12"/>
      <c r="AM80" s="12"/>
      <c r="AN80" s="12"/>
      <c r="AO80" s="12"/>
      <c r="AP80" s="12"/>
      <c r="AQ80" s="16">
        <f ca="1">IF(Table1[[#This Row],[Area]]="oyo",Table1[[#This Row],[income]],0)</f>
        <v>0</v>
      </c>
      <c r="AR80" s="16">
        <f ca="1">IF(Table1[[#This Row],[Area]]="abia",Table1[[#This Row],[income]],0)</f>
        <v>0</v>
      </c>
      <c r="AS80" s="16">
        <f ca="1">IF(Table1[[#This Row],[Area]]="abuja",Table1[[#This Row],[income]],0)</f>
        <v>0</v>
      </c>
      <c r="AT80" s="16">
        <f ca="1">IF(Table1[[#This Row],[Area]]="lagos",Table1[[#This Row],[income]],0)</f>
        <v>0</v>
      </c>
      <c r="AU80" s="16">
        <f ca="1">IF(Table1[[#This Row],[Area]]="benin",Table1[[#This Row],[income]],0)</f>
        <v>0</v>
      </c>
      <c r="AV80" s="16">
        <f ca="1">IF(Table1[[#This Row],[Area]]="Niger",Table1[[#This Row],[income]],0)</f>
        <v>0</v>
      </c>
      <c r="AW80" s="16">
        <f ca="1">IF(Table1[[#This Row],[Area]]="kano",Table1[[#This Row],[income]],0)</f>
        <v>0</v>
      </c>
      <c r="AX80" s="16">
        <f ca="1">IF(Table1[[#This Row],[Area]]="kebbi",Table1[[#This Row],[income]],0)</f>
        <v>5053</v>
      </c>
      <c r="AY80" s="16">
        <f ca="1">IF(Table1[[#This Row],[Area]]="sokoto",Table1[[#This Row],[income]],0)</f>
        <v>0</v>
      </c>
      <c r="AZ80" s="16">
        <f ca="1">IF(Table1[[#This Row],[Area]]="zamfara",Table1[[#This Row],[income]],0)</f>
        <v>0</v>
      </c>
      <c r="BA80" s="16">
        <f ca="1">IF(Table1[[#This Row],[Area]]="osun",Table1[[#This Row],[income]],0)</f>
        <v>0</v>
      </c>
      <c r="BB80" s="16">
        <f ca="1">IF(Table1[[#This Row],[Area]]="abeokuta",Table1[[#This Row],[income]],0)</f>
        <v>0</v>
      </c>
      <c r="BC80" s="16">
        <f ca="1">IF(Table1[[#This Row],[Area]]="ibadan",Table1[[#This Row],[income]],0)</f>
        <v>0</v>
      </c>
      <c r="BD80" s="16">
        <f ca="1">IF(Table1[[#This Row],[Area]]="kaduna",Table1[[#This Row],[income]],0)</f>
        <v>0</v>
      </c>
      <c r="BF80" s="16">
        <f ca="1">IF(Table1[[#This Row],[field of work]]="teaching",Table1[[#This Row],[income]],0)</f>
        <v>0</v>
      </c>
      <c r="BG80" s="16">
        <f ca="1">IF(Table1[[#This Row],[field of work]]="health",Table1[[#This Row],[income]],0)</f>
        <v>0</v>
      </c>
      <c r="BH80" s="16">
        <f ca="1">IF(Table1[[#This Row],[field of work]]="it",Table1[[#This Row],[income]],0)</f>
        <v>0</v>
      </c>
      <c r="BI80" s="16">
        <f ca="1">IF(Table1[[#This Row],[field of work]]="construction",Table1[[#This Row],[income]],0)</f>
        <v>5053</v>
      </c>
      <c r="BJ80" s="16">
        <f ca="1">IF(Table1[[#This Row],[field of work]]="agriculture",Table1[[#This Row],[income]],0)</f>
        <v>0</v>
      </c>
      <c r="BK80" s="16">
        <f ca="1">IF(Table1[[#This Row],[field of work]]="general work",Table1[[#This Row],[income]],0)</f>
        <v>0</v>
      </c>
    </row>
    <row r="81" spans="2:63" x14ac:dyDescent="0.25">
      <c r="B81">
        <f t="shared" ca="1" si="21"/>
        <v>2</v>
      </c>
      <c r="C81" t="str">
        <f t="shared" ca="1" si="22"/>
        <v>women</v>
      </c>
      <c r="D81">
        <f t="shared" ca="1" si="23"/>
        <v>40</v>
      </c>
      <c r="E81">
        <f t="shared" ca="1" si="24"/>
        <v>4</v>
      </c>
      <c r="F81" t="str">
        <f t="shared" ca="1" si="18"/>
        <v>IT</v>
      </c>
      <c r="G81">
        <f t="shared" ca="1" si="25"/>
        <v>4</v>
      </c>
      <c r="H81" t="str">
        <f t="shared" ca="1" si="19"/>
        <v>technical</v>
      </c>
      <c r="I81">
        <f t="shared" ca="1" si="26"/>
        <v>0</v>
      </c>
      <c r="J81">
        <f t="shared" ca="1" si="27"/>
        <v>2</v>
      </c>
      <c r="K81">
        <f t="shared" ca="1" si="28"/>
        <v>9916</v>
      </c>
      <c r="L81">
        <f t="shared" ca="1" si="29"/>
        <v>13</v>
      </c>
      <c r="M81" t="str">
        <f t="shared" ca="1" si="20"/>
        <v>benin</v>
      </c>
      <c r="N81">
        <f t="shared" ca="1" si="30"/>
        <v>49580</v>
      </c>
      <c r="P81">
        <f t="shared" ca="1" si="31"/>
        <v>42950.093790817613</v>
      </c>
      <c r="S81" s="12">
        <f ca="1">IF(Table1[[#This Row],[Gender]]="men",1,0)</f>
        <v>0</v>
      </c>
      <c r="T81" s="12">
        <f ca="1">IF(Table1[[#This Row],[Gender]]="women",1,0)</f>
        <v>1</v>
      </c>
      <c r="U81" s="12"/>
      <c r="V81" s="12"/>
      <c r="W81" s="12"/>
      <c r="X81" s="12"/>
      <c r="Y81" s="12"/>
      <c r="Z81" s="12"/>
      <c r="AA81" s="12"/>
      <c r="AB81" s="12"/>
      <c r="AC81" s="12"/>
      <c r="AD81" s="12">
        <f ca="1">IF(Table1[[#This Row],[field of work]]="teaching",1,0)</f>
        <v>0</v>
      </c>
      <c r="AE81" s="12">
        <f ca="1">IF(Table1[[#This Row],[field of work]]="health",1,0)</f>
        <v>0</v>
      </c>
      <c r="AF81" s="12">
        <f ca="1">IF(Table1[[#This Row],[field of work]]="agriculture",1,0)</f>
        <v>0</v>
      </c>
      <c r="AG81" s="12">
        <f ca="1">IF(Table1[[#This Row],[field of work]]="it",1,0)</f>
        <v>1</v>
      </c>
      <c r="AH81" s="12">
        <f ca="1">IF(Table1[[#This Row],[field of work]]="construction",1,0)</f>
        <v>0</v>
      </c>
      <c r="AI81" s="12">
        <f ca="1">IF(Table1[[#This Row],[field of work]]="general work",1,0)</f>
        <v>0</v>
      </c>
      <c r="AJ81" s="12"/>
      <c r="AK81" s="12"/>
      <c r="AL81" s="12"/>
      <c r="AM81" s="12"/>
      <c r="AN81" s="12"/>
      <c r="AO81" s="12"/>
      <c r="AP81" s="12"/>
      <c r="AQ81" s="16">
        <f ca="1">IF(Table1[[#This Row],[Area]]="oyo",Table1[[#This Row],[income]],0)</f>
        <v>0</v>
      </c>
      <c r="AR81" s="16">
        <f ca="1">IF(Table1[[#This Row],[Area]]="abia",Table1[[#This Row],[income]],0)</f>
        <v>0</v>
      </c>
      <c r="AS81" s="16">
        <f ca="1">IF(Table1[[#This Row],[Area]]="abuja",Table1[[#This Row],[income]],0)</f>
        <v>0</v>
      </c>
      <c r="AT81" s="16">
        <f ca="1">IF(Table1[[#This Row],[Area]]="lagos",Table1[[#This Row],[income]],0)</f>
        <v>0</v>
      </c>
      <c r="AU81" s="16">
        <f ca="1">IF(Table1[[#This Row],[Area]]="benin",Table1[[#This Row],[income]],0)</f>
        <v>9916</v>
      </c>
      <c r="AV81" s="16">
        <f ca="1">IF(Table1[[#This Row],[Area]]="Niger",Table1[[#This Row],[income]],0)</f>
        <v>0</v>
      </c>
      <c r="AW81" s="16">
        <f ca="1">IF(Table1[[#This Row],[Area]]="kano",Table1[[#This Row],[income]],0)</f>
        <v>0</v>
      </c>
      <c r="AX81" s="16">
        <f ca="1">IF(Table1[[#This Row],[Area]]="kebbi",Table1[[#This Row],[income]],0)</f>
        <v>0</v>
      </c>
      <c r="AY81" s="16">
        <f ca="1">IF(Table1[[#This Row],[Area]]="sokoto",Table1[[#This Row],[income]],0)</f>
        <v>0</v>
      </c>
      <c r="AZ81" s="16">
        <f ca="1">IF(Table1[[#This Row],[Area]]="zamfara",Table1[[#This Row],[income]],0)</f>
        <v>0</v>
      </c>
      <c r="BA81" s="16">
        <f ca="1">IF(Table1[[#This Row],[Area]]="osun",Table1[[#This Row],[income]],0)</f>
        <v>0</v>
      </c>
      <c r="BB81" s="16">
        <f ca="1">IF(Table1[[#This Row],[Area]]="abeokuta",Table1[[#This Row],[income]],0)</f>
        <v>0</v>
      </c>
      <c r="BC81" s="16">
        <f ca="1">IF(Table1[[#This Row],[Area]]="ibadan",Table1[[#This Row],[income]],0)</f>
        <v>0</v>
      </c>
      <c r="BD81" s="16">
        <f ca="1">IF(Table1[[#This Row],[Area]]="kaduna",Table1[[#This Row],[income]],0)</f>
        <v>0</v>
      </c>
      <c r="BF81" s="16">
        <f ca="1">IF(Table1[[#This Row],[field of work]]="teaching",Table1[[#This Row],[income]],0)</f>
        <v>0</v>
      </c>
      <c r="BG81" s="16">
        <f ca="1">IF(Table1[[#This Row],[field of work]]="health",Table1[[#This Row],[income]],0)</f>
        <v>0</v>
      </c>
      <c r="BH81" s="16">
        <f ca="1">IF(Table1[[#This Row],[field of work]]="it",Table1[[#This Row],[income]],0)</f>
        <v>9916</v>
      </c>
      <c r="BI81" s="16">
        <f ca="1">IF(Table1[[#This Row],[field of work]]="construction",Table1[[#This Row],[income]],0)</f>
        <v>0</v>
      </c>
      <c r="BJ81" s="16">
        <f ca="1">IF(Table1[[#This Row],[field of work]]="agriculture",Table1[[#This Row],[income]],0)</f>
        <v>0</v>
      </c>
      <c r="BK81" s="16">
        <f ca="1">IF(Table1[[#This Row],[field of work]]="general work",Table1[[#This Row],[income]],0)</f>
        <v>0</v>
      </c>
    </row>
    <row r="82" spans="2:63" x14ac:dyDescent="0.25">
      <c r="B82">
        <f t="shared" ca="1" si="21"/>
        <v>1</v>
      </c>
      <c r="C82" t="str">
        <f t="shared" ca="1" si="22"/>
        <v>men</v>
      </c>
      <c r="D82">
        <f t="shared" ca="1" si="23"/>
        <v>34</v>
      </c>
      <c r="E82">
        <f t="shared" ca="1" si="24"/>
        <v>4</v>
      </c>
      <c r="F82" t="str">
        <f t="shared" ca="1" si="18"/>
        <v>IT</v>
      </c>
      <c r="G82">
        <f t="shared" ca="1" si="25"/>
        <v>2</v>
      </c>
      <c r="H82" t="str">
        <f t="shared" ca="1" si="19"/>
        <v>college</v>
      </c>
      <c r="I82">
        <f t="shared" ca="1" si="26"/>
        <v>1</v>
      </c>
      <c r="J82">
        <f t="shared" ca="1" si="27"/>
        <v>1</v>
      </c>
      <c r="K82">
        <f t="shared" ca="1" si="28"/>
        <v>5854</v>
      </c>
      <c r="L82">
        <f t="shared" ca="1" si="29"/>
        <v>9</v>
      </c>
      <c r="M82" t="str">
        <f t="shared" ca="1" si="20"/>
        <v>kano</v>
      </c>
      <c r="N82">
        <f t="shared" ca="1" si="30"/>
        <v>29270</v>
      </c>
      <c r="P82">
        <f t="shared" ca="1" si="31"/>
        <v>6793.7529806871144</v>
      </c>
      <c r="S82" s="12">
        <f ca="1">IF(Table1[[#This Row],[Gender]]="men",1,0)</f>
        <v>1</v>
      </c>
      <c r="T82" s="12">
        <f ca="1">IF(Table1[[#This Row],[Gender]]="women",1,0)</f>
        <v>0</v>
      </c>
      <c r="U82" s="12"/>
      <c r="V82" s="12"/>
      <c r="W82" s="12"/>
      <c r="X82" s="12"/>
      <c r="Y82" s="12"/>
      <c r="Z82" s="12"/>
      <c r="AA82" s="12"/>
      <c r="AB82" s="12"/>
      <c r="AC82" s="12"/>
      <c r="AD82" s="12">
        <f ca="1">IF(Table1[[#This Row],[field of work]]="teaching",1,0)</f>
        <v>0</v>
      </c>
      <c r="AE82" s="12">
        <f ca="1">IF(Table1[[#This Row],[field of work]]="health",1,0)</f>
        <v>0</v>
      </c>
      <c r="AF82" s="12">
        <f ca="1">IF(Table1[[#This Row],[field of work]]="agriculture",1,0)</f>
        <v>0</v>
      </c>
      <c r="AG82" s="12">
        <f ca="1">IF(Table1[[#This Row],[field of work]]="it",1,0)</f>
        <v>1</v>
      </c>
      <c r="AH82" s="12">
        <f ca="1">IF(Table1[[#This Row],[field of work]]="construction",1,0)</f>
        <v>0</v>
      </c>
      <c r="AI82" s="12">
        <f ca="1">IF(Table1[[#This Row],[field of work]]="general work",1,0)</f>
        <v>0</v>
      </c>
      <c r="AJ82" s="12"/>
      <c r="AK82" s="12"/>
      <c r="AL82" s="12"/>
      <c r="AM82" s="12"/>
      <c r="AN82" s="12"/>
      <c r="AO82" s="12"/>
      <c r="AP82" s="12"/>
      <c r="AQ82" s="16">
        <f ca="1">IF(Table1[[#This Row],[Area]]="oyo",Table1[[#This Row],[income]],0)</f>
        <v>0</v>
      </c>
      <c r="AR82" s="16">
        <f ca="1">IF(Table1[[#This Row],[Area]]="abia",Table1[[#This Row],[income]],0)</f>
        <v>0</v>
      </c>
      <c r="AS82" s="16">
        <f ca="1">IF(Table1[[#This Row],[Area]]="abuja",Table1[[#This Row],[income]],0)</f>
        <v>0</v>
      </c>
      <c r="AT82" s="16">
        <f ca="1">IF(Table1[[#This Row],[Area]]="lagos",Table1[[#This Row],[income]],0)</f>
        <v>0</v>
      </c>
      <c r="AU82" s="16">
        <f ca="1">IF(Table1[[#This Row],[Area]]="benin",Table1[[#This Row],[income]],0)</f>
        <v>0</v>
      </c>
      <c r="AV82" s="16">
        <f ca="1">IF(Table1[[#This Row],[Area]]="Niger",Table1[[#This Row],[income]],0)</f>
        <v>0</v>
      </c>
      <c r="AW82" s="16">
        <f ca="1">IF(Table1[[#This Row],[Area]]="kano",Table1[[#This Row],[income]],0)</f>
        <v>5854</v>
      </c>
      <c r="AX82" s="16">
        <f ca="1">IF(Table1[[#This Row],[Area]]="kebbi",Table1[[#This Row],[income]],0)</f>
        <v>0</v>
      </c>
      <c r="AY82" s="16">
        <f ca="1">IF(Table1[[#This Row],[Area]]="sokoto",Table1[[#This Row],[income]],0)</f>
        <v>0</v>
      </c>
      <c r="AZ82" s="16">
        <f ca="1">IF(Table1[[#This Row],[Area]]="zamfara",Table1[[#This Row],[income]],0)</f>
        <v>0</v>
      </c>
      <c r="BA82" s="16">
        <f ca="1">IF(Table1[[#This Row],[Area]]="osun",Table1[[#This Row],[income]],0)</f>
        <v>0</v>
      </c>
      <c r="BB82" s="16">
        <f ca="1">IF(Table1[[#This Row],[Area]]="abeokuta",Table1[[#This Row],[income]],0)</f>
        <v>0</v>
      </c>
      <c r="BC82" s="16">
        <f ca="1">IF(Table1[[#This Row],[Area]]="ibadan",Table1[[#This Row],[income]],0)</f>
        <v>0</v>
      </c>
      <c r="BD82" s="16">
        <f ca="1">IF(Table1[[#This Row],[Area]]="kaduna",Table1[[#This Row],[income]],0)</f>
        <v>0</v>
      </c>
      <c r="BF82" s="16">
        <f ca="1">IF(Table1[[#This Row],[field of work]]="teaching",Table1[[#This Row],[income]],0)</f>
        <v>0</v>
      </c>
      <c r="BG82" s="16">
        <f ca="1">IF(Table1[[#This Row],[field of work]]="health",Table1[[#This Row],[income]],0)</f>
        <v>0</v>
      </c>
      <c r="BH82" s="16">
        <f ca="1">IF(Table1[[#This Row],[field of work]]="it",Table1[[#This Row],[income]],0)</f>
        <v>5854</v>
      </c>
      <c r="BI82" s="16">
        <f ca="1">IF(Table1[[#This Row],[field of work]]="construction",Table1[[#This Row],[income]],0)</f>
        <v>0</v>
      </c>
      <c r="BJ82" s="16">
        <f ca="1">IF(Table1[[#This Row],[field of work]]="agriculture",Table1[[#This Row],[income]],0)</f>
        <v>0</v>
      </c>
      <c r="BK82" s="16">
        <f ca="1">IF(Table1[[#This Row],[field of work]]="general work",Table1[[#This Row],[income]],0)</f>
        <v>0</v>
      </c>
    </row>
    <row r="83" spans="2:63" x14ac:dyDescent="0.25">
      <c r="B83">
        <f t="shared" ca="1" si="21"/>
        <v>1</v>
      </c>
      <c r="C83" t="str">
        <f t="shared" ca="1" si="22"/>
        <v>men</v>
      </c>
      <c r="D83">
        <f t="shared" ca="1" si="23"/>
        <v>35</v>
      </c>
      <c r="E83">
        <f t="shared" ca="1" si="24"/>
        <v>5</v>
      </c>
      <c r="F83" t="str">
        <f t="shared" ca="1" si="18"/>
        <v>general work</v>
      </c>
      <c r="G83">
        <f t="shared" ca="1" si="25"/>
        <v>5</v>
      </c>
      <c r="H83" t="str">
        <f t="shared" ca="1" si="19"/>
        <v>others</v>
      </c>
      <c r="I83">
        <f t="shared" ca="1" si="26"/>
        <v>2</v>
      </c>
      <c r="J83">
        <f t="shared" ca="1" si="27"/>
        <v>1</v>
      </c>
      <c r="K83">
        <f t="shared" ca="1" si="28"/>
        <v>9015</v>
      </c>
      <c r="L83">
        <f t="shared" ca="1" si="29"/>
        <v>7</v>
      </c>
      <c r="M83" t="str">
        <f t="shared" ca="1" si="20"/>
        <v>kebbi</v>
      </c>
      <c r="N83">
        <f t="shared" ca="1" si="30"/>
        <v>54090</v>
      </c>
      <c r="P83">
        <f t="shared" ca="1" si="31"/>
        <v>20859.372079298766</v>
      </c>
      <c r="S83" s="12">
        <f ca="1">IF(Table1[[#This Row],[Gender]]="men",1,0)</f>
        <v>1</v>
      </c>
      <c r="T83" s="12">
        <f ca="1">IF(Table1[[#This Row],[Gender]]="women",1,0)</f>
        <v>0</v>
      </c>
      <c r="U83" s="12"/>
      <c r="V83" s="12"/>
      <c r="W83" s="12"/>
      <c r="X83" s="12"/>
      <c r="Y83" s="12"/>
      <c r="Z83" s="12"/>
      <c r="AA83" s="12"/>
      <c r="AB83" s="12"/>
      <c r="AC83" s="12"/>
      <c r="AD83" s="12">
        <f ca="1">IF(Table1[[#This Row],[field of work]]="teaching",1,0)</f>
        <v>0</v>
      </c>
      <c r="AE83" s="12">
        <f ca="1">IF(Table1[[#This Row],[field of work]]="health",1,0)</f>
        <v>0</v>
      </c>
      <c r="AF83" s="12">
        <f ca="1">IF(Table1[[#This Row],[field of work]]="agriculture",1,0)</f>
        <v>0</v>
      </c>
      <c r="AG83" s="12">
        <f ca="1">IF(Table1[[#This Row],[field of work]]="it",1,0)</f>
        <v>0</v>
      </c>
      <c r="AH83" s="12">
        <f ca="1">IF(Table1[[#This Row],[field of work]]="construction",1,0)</f>
        <v>0</v>
      </c>
      <c r="AI83" s="12">
        <f ca="1">IF(Table1[[#This Row],[field of work]]="general work",1,0)</f>
        <v>1</v>
      </c>
      <c r="AJ83" s="12"/>
      <c r="AK83" s="12"/>
      <c r="AL83" s="12"/>
      <c r="AM83" s="12"/>
      <c r="AN83" s="12"/>
      <c r="AO83" s="12"/>
      <c r="AP83" s="12"/>
      <c r="AQ83" s="16">
        <f ca="1">IF(Table1[[#This Row],[Area]]="oyo",Table1[[#This Row],[income]],0)</f>
        <v>0</v>
      </c>
      <c r="AR83" s="16">
        <f ca="1">IF(Table1[[#This Row],[Area]]="abia",Table1[[#This Row],[income]],0)</f>
        <v>0</v>
      </c>
      <c r="AS83" s="16">
        <f ca="1">IF(Table1[[#This Row],[Area]]="abuja",Table1[[#This Row],[income]],0)</f>
        <v>0</v>
      </c>
      <c r="AT83" s="16">
        <f ca="1">IF(Table1[[#This Row],[Area]]="lagos",Table1[[#This Row],[income]],0)</f>
        <v>0</v>
      </c>
      <c r="AU83" s="16">
        <f ca="1">IF(Table1[[#This Row],[Area]]="benin",Table1[[#This Row],[income]],0)</f>
        <v>0</v>
      </c>
      <c r="AV83" s="16">
        <f ca="1">IF(Table1[[#This Row],[Area]]="Niger",Table1[[#This Row],[income]],0)</f>
        <v>0</v>
      </c>
      <c r="AW83" s="16">
        <f ca="1">IF(Table1[[#This Row],[Area]]="kano",Table1[[#This Row],[income]],0)</f>
        <v>0</v>
      </c>
      <c r="AX83" s="16">
        <f ca="1">IF(Table1[[#This Row],[Area]]="kebbi",Table1[[#This Row],[income]],0)</f>
        <v>9015</v>
      </c>
      <c r="AY83" s="16">
        <f ca="1">IF(Table1[[#This Row],[Area]]="sokoto",Table1[[#This Row],[income]],0)</f>
        <v>0</v>
      </c>
      <c r="AZ83" s="16">
        <f ca="1">IF(Table1[[#This Row],[Area]]="zamfara",Table1[[#This Row],[income]],0)</f>
        <v>0</v>
      </c>
      <c r="BA83" s="16">
        <f ca="1">IF(Table1[[#This Row],[Area]]="osun",Table1[[#This Row],[income]],0)</f>
        <v>0</v>
      </c>
      <c r="BB83" s="16">
        <f ca="1">IF(Table1[[#This Row],[Area]]="abeokuta",Table1[[#This Row],[income]],0)</f>
        <v>0</v>
      </c>
      <c r="BC83" s="16">
        <f ca="1">IF(Table1[[#This Row],[Area]]="ibadan",Table1[[#This Row],[income]],0)</f>
        <v>0</v>
      </c>
      <c r="BD83" s="16">
        <f ca="1">IF(Table1[[#This Row],[Area]]="kaduna",Table1[[#This Row],[income]],0)</f>
        <v>0</v>
      </c>
      <c r="BF83" s="16">
        <f ca="1">IF(Table1[[#This Row],[field of work]]="teaching",Table1[[#This Row],[income]],0)</f>
        <v>0</v>
      </c>
      <c r="BG83" s="16">
        <f ca="1">IF(Table1[[#This Row],[field of work]]="health",Table1[[#This Row],[income]],0)</f>
        <v>0</v>
      </c>
      <c r="BH83" s="16">
        <f ca="1">IF(Table1[[#This Row],[field of work]]="it",Table1[[#This Row],[income]],0)</f>
        <v>0</v>
      </c>
      <c r="BI83" s="16">
        <f ca="1">IF(Table1[[#This Row],[field of work]]="construction",Table1[[#This Row],[income]],0)</f>
        <v>0</v>
      </c>
      <c r="BJ83" s="16">
        <f ca="1">IF(Table1[[#This Row],[field of work]]="agriculture",Table1[[#This Row],[income]],0)</f>
        <v>0</v>
      </c>
      <c r="BK83" s="16">
        <f ca="1">IF(Table1[[#This Row],[field of work]]="general work",Table1[[#This Row],[income]],0)</f>
        <v>9015</v>
      </c>
    </row>
    <row r="84" spans="2:63" x14ac:dyDescent="0.25">
      <c r="B84">
        <f t="shared" ca="1" si="21"/>
        <v>1</v>
      </c>
      <c r="C84" t="str">
        <f t="shared" ca="1" si="22"/>
        <v>men</v>
      </c>
      <c r="D84">
        <f t="shared" ca="1" si="23"/>
        <v>27</v>
      </c>
      <c r="E84">
        <f t="shared" ca="1" si="24"/>
        <v>1</v>
      </c>
      <c r="F84" t="str">
        <f t="shared" ca="1" si="18"/>
        <v>health</v>
      </c>
      <c r="G84">
        <f t="shared" ca="1" si="25"/>
        <v>1</v>
      </c>
      <c r="H84" t="str">
        <f t="shared" ca="1" si="19"/>
        <v>high school</v>
      </c>
      <c r="I84">
        <f t="shared" ca="1" si="26"/>
        <v>4</v>
      </c>
      <c r="J84">
        <f t="shared" ca="1" si="27"/>
        <v>1</v>
      </c>
      <c r="K84">
        <f t="shared" ca="1" si="28"/>
        <v>9137</v>
      </c>
      <c r="L84">
        <f t="shared" ca="1" si="29"/>
        <v>9</v>
      </c>
      <c r="M84" t="str">
        <f t="shared" ca="1" si="20"/>
        <v>kano</v>
      </c>
      <c r="N84">
        <f t="shared" ca="1" si="30"/>
        <v>45685</v>
      </c>
      <c r="P84">
        <f t="shared" ca="1" si="31"/>
        <v>2322.6694663826911</v>
      </c>
      <c r="S84" s="12">
        <f ca="1">IF(Table1[[#This Row],[Gender]]="men",1,0)</f>
        <v>1</v>
      </c>
      <c r="T84" s="12">
        <f ca="1">IF(Table1[[#This Row],[Gender]]="women",1,0)</f>
        <v>0</v>
      </c>
      <c r="U84" s="12"/>
      <c r="V84" s="12"/>
      <c r="W84" s="12"/>
      <c r="X84" s="12"/>
      <c r="Y84" s="12"/>
      <c r="Z84" s="12"/>
      <c r="AA84" s="12"/>
      <c r="AB84" s="12"/>
      <c r="AC84" s="12"/>
      <c r="AD84" s="12">
        <f ca="1">IF(Table1[[#This Row],[field of work]]="teaching",1,0)</f>
        <v>0</v>
      </c>
      <c r="AE84" s="12">
        <f ca="1">IF(Table1[[#This Row],[field of work]]="health",1,0)</f>
        <v>1</v>
      </c>
      <c r="AF84" s="12">
        <f ca="1">IF(Table1[[#This Row],[field of work]]="agriculture",1,0)</f>
        <v>0</v>
      </c>
      <c r="AG84" s="12">
        <f ca="1">IF(Table1[[#This Row],[field of work]]="it",1,0)</f>
        <v>0</v>
      </c>
      <c r="AH84" s="12">
        <f ca="1">IF(Table1[[#This Row],[field of work]]="construction",1,0)</f>
        <v>0</v>
      </c>
      <c r="AI84" s="12">
        <f ca="1">IF(Table1[[#This Row],[field of work]]="general work",1,0)</f>
        <v>0</v>
      </c>
      <c r="AJ84" s="12"/>
      <c r="AK84" s="12"/>
      <c r="AL84" s="12"/>
      <c r="AM84" s="12"/>
      <c r="AN84" s="12"/>
      <c r="AO84" s="12"/>
      <c r="AP84" s="12"/>
      <c r="AQ84" s="16">
        <f ca="1">IF(Table1[[#This Row],[Area]]="oyo",Table1[[#This Row],[income]],0)</f>
        <v>0</v>
      </c>
      <c r="AR84" s="16">
        <f ca="1">IF(Table1[[#This Row],[Area]]="abia",Table1[[#This Row],[income]],0)</f>
        <v>0</v>
      </c>
      <c r="AS84" s="16">
        <f ca="1">IF(Table1[[#This Row],[Area]]="abuja",Table1[[#This Row],[income]],0)</f>
        <v>0</v>
      </c>
      <c r="AT84" s="16">
        <f ca="1">IF(Table1[[#This Row],[Area]]="lagos",Table1[[#This Row],[income]],0)</f>
        <v>0</v>
      </c>
      <c r="AU84" s="16">
        <f ca="1">IF(Table1[[#This Row],[Area]]="benin",Table1[[#This Row],[income]],0)</f>
        <v>0</v>
      </c>
      <c r="AV84" s="16">
        <f ca="1">IF(Table1[[#This Row],[Area]]="Niger",Table1[[#This Row],[income]],0)</f>
        <v>0</v>
      </c>
      <c r="AW84" s="16">
        <f ca="1">IF(Table1[[#This Row],[Area]]="kano",Table1[[#This Row],[income]],0)</f>
        <v>9137</v>
      </c>
      <c r="AX84" s="16">
        <f ca="1">IF(Table1[[#This Row],[Area]]="kebbi",Table1[[#This Row],[income]],0)</f>
        <v>0</v>
      </c>
      <c r="AY84" s="16">
        <f ca="1">IF(Table1[[#This Row],[Area]]="sokoto",Table1[[#This Row],[income]],0)</f>
        <v>0</v>
      </c>
      <c r="AZ84" s="16">
        <f ca="1">IF(Table1[[#This Row],[Area]]="zamfara",Table1[[#This Row],[income]],0)</f>
        <v>0</v>
      </c>
      <c r="BA84" s="16">
        <f ca="1">IF(Table1[[#This Row],[Area]]="osun",Table1[[#This Row],[income]],0)</f>
        <v>0</v>
      </c>
      <c r="BB84" s="16">
        <f ca="1">IF(Table1[[#This Row],[Area]]="abeokuta",Table1[[#This Row],[income]],0)</f>
        <v>0</v>
      </c>
      <c r="BC84" s="16">
        <f ca="1">IF(Table1[[#This Row],[Area]]="ibadan",Table1[[#This Row],[income]],0)</f>
        <v>0</v>
      </c>
      <c r="BD84" s="16">
        <f ca="1">IF(Table1[[#This Row],[Area]]="kaduna",Table1[[#This Row],[income]],0)</f>
        <v>0</v>
      </c>
      <c r="BF84" s="16">
        <f ca="1">IF(Table1[[#This Row],[field of work]]="teaching",Table1[[#This Row],[income]],0)</f>
        <v>0</v>
      </c>
      <c r="BG84" s="16">
        <f ca="1">IF(Table1[[#This Row],[field of work]]="health",Table1[[#This Row],[income]],0)</f>
        <v>9137</v>
      </c>
      <c r="BH84" s="16">
        <f ca="1">IF(Table1[[#This Row],[field of work]]="it",Table1[[#This Row],[income]],0)</f>
        <v>0</v>
      </c>
      <c r="BI84" s="16">
        <f ca="1">IF(Table1[[#This Row],[field of work]]="construction",Table1[[#This Row],[income]],0)</f>
        <v>0</v>
      </c>
      <c r="BJ84" s="16">
        <f ca="1">IF(Table1[[#This Row],[field of work]]="agriculture",Table1[[#This Row],[income]],0)</f>
        <v>0</v>
      </c>
      <c r="BK84" s="16">
        <f ca="1">IF(Table1[[#This Row],[field of work]]="general work",Table1[[#This Row],[income]],0)</f>
        <v>0</v>
      </c>
    </row>
    <row r="85" spans="2:63" hidden="1" x14ac:dyDescent="0.25">
      <c r="B85">
        <f t="shared" ca="1" si="21"/>
        <v>2</v>
      </c>
      <c r="C85" t="str">
        <f t="shared" ca="1" si="22"/>
        <v>women</v>
      </c>
      <c r="D85">
        <f t="shared" ca="1" si="23"/>
        <v>34</v>
      </c>
      <c r="E85">
        <f t="shared" ca="1" si="24"/>
        <v>5</v>
      </c>
      <c r="F85" t="str">
        <f t="shared" ca="1" si="18"/>
        <v>general work</v>
      </c>
      <c r="G85">
        <f t="shared" ca="1" si="25"/>
        <v>6</v>
      </c>
      <c r="H85" t="str">
        <f t="shared" ca="1" si="19"/>
        <v>others</v>
      </c>
      <c r="I85">
        <f t="shared" ca="1" si="26"/>
        <v>1</v>
      </c>
      <c r="J85">
        <f t="shared" ca="1" si="27"/>
        <v>1</v>
      </c>
      <c r="K85">
        <f t="shared" ca="1" si="28"/>
        <v>7381</v>
      </c>
      <c r="L85">
        <f t="shared" ca="1" si="29"/>
        <v>9</v>
      </c>
      <c r="M85" t="str">
        <f t="shared" ca="1" si="20"/>
        <v>kano</v>
      </c>
      <c r="N85">
        <f t="shared" ca="1" si="30"/>
        <v>22143</v>
      </c>
      <c r="P85">
        <f t="shared" ca="1" si="31"/>
        <v>11438.487676441046</v>
      </c>
      <c r="S85" s="12">
        <f ca="1">IF(Table1[[#This Row],[Gender]]="men",1,0)</f>
        <v>0</v>
      </c>
      <c r="T85" s="12">
        <f ca="1">IF(Table1[[#This Row],[Gender]]="women",1,0)</f>
        <v>1</v>
      </c>
      <c r="U85" s="12"/>
      <c r="V85" s="12"/>
      <c r="W85" s="12"/>
      <c r="X85" s="12"/>
      <c r="Y85" s="12"/>
      <c r="Z85" s="12"/>
      <c r="AA85" s="12"/>
      <c r="AB85" s="12"/>
      <c r="AC85" s="12"/>
      <c r="AD85" s="12">
        <f ca="1">IF(Table1[[#This Row],[field of work]]="teaching",1,0)</f>
        <v>0</v>
      </c>
      <c r="AE85" s="12">
        <f ca="1">IF(Table1[[#This Row],[field of work]]="health",1,0)</f>
        <v>0</v>
      </c>
      <c r="AF85" s="12">
        <f ca="1">IF(Table1[[#This Row],[field of work]]="agriculture",1,0)</f>
        <v>0</v>
      </c>
      <c r="AG85" s="12">
        <f ca="1">IF(Table1[[#This Row],[field of work]]="it",1,0)</f>
        <v>0</v>
      </c>
      <c r="AH85" s="12">
        <f ca="1">IF(Table1[[#This Row],[field of work]]="construction",1,0)</f>
        <v>0</v>
      </c>
      <c r="AI85" s="12">
        <f ca="1">IF(Table1[[#This Row],[field of work]]="general work",1,0)</f>
        <v>1</v>
      </c>
      <c r="AJ85" s="12"/>
      <c r="AK85" s="12"/>
      <c r="AL85" s="12"/>
      <c r="AM85" s="12"/>
      <c r="AN85" s="12"/>
      <c r="AO85" s="12"/>
      <c r="AP85" s="12"/>
      <c r="AQ85" s="16">
        <f ca="1">IF(Table1[[#This Row],[Area]]="oyo",Table1[[#This Row],[income]],0)</f>
        <v>0</v>
      </c>
      <c r="AR85" s="16">
        <f ca="1">IF(Table1[[#This Row],[Area]]="abia",Table1[[#This Row],[income]],0)</f>
        <v>0</v>
      </c>
      <c r="AS85" s="16">
        <f ca="1">IF(Table1[[#This Row],[Area]]="abuja",Table1[[#This Row],[income]],0)</f>
        <v>0</v>
      </c>
      <c r="AT85" s="16">
        <f ca="1">IF(Table1[[#This Row],[Area]]="lagos",Table1[[#This Row],[income]],0)</f>
        <v>0</v>
      </c>
      <c r="AU85" s="16">
        <f ca="1">IF(Table1[[#This Row],[Area]]="benin",Table1[[#This Row],[income]],0)</f>
        <v>0</v>
      </c>
      <c r="AV85" s="16">
        <f ca="1">IF(Table1[[#This Row],[Area]]="Niger",Table1[[#This Row],[income]],0)</f>
        <v>0</v>
      </c>
      <c r="AW85" s="16">
        <f ca="1">IF(Table1[[#This Row],[Area]]="kano",Table1[[#This Row],[income]],0)</f>
        <v>7381</v>
      </c>
      <c r="AX85" s="16">
        <f ca="1">IF(Table1[[#This Row],[Area]]="kebbi",Table1[[#This Row],[income]],0)</f>
        <v>0</v>
      </c>
      <c r="AY85" s="16">
        <f ca="1">IF(Table1[[#This Row],[Area]]="sokoto",Table1[[#This Row],[income]],0)</f>
        <v>0</v>
      </c>
      <c r="AZ85" s="16">
        <f ca="1">IF(Table1[[#This Row],[Area]]="zamfara",Table1[[#This Row],[income]],0)</f>
        <v>0</v>
      </c>
      <c r="BA85" s="16">
        <f ca="1">IF(Table1[[#This Row],[Area]]="osun",Table1[[#This Row],[income]],0)</f>
        <v>0</v>
      </c>
      <c r="BB85" s="16">
        <f ca="1">IF(Table1[[#This Row],[Area]]="abeokuta",Table1[[#This Row],[income]],0)</f>
        <v>0</v>
      </c>
      <c r="BC85" s="16">
        <f ca="1">IF(Table1[[#This Row],[Area]]="ibadan",Table1[[#This Row],[income]],0)</f>
        <v>0</v>
      </c>
      <c r="BD85" s="16">
        <f ca="1">IF(Table1[[#This Row],[Area]]="kaduna",Table1[[#This Row],[income]],0)</f>
        <v>0</v>
      </c>
      <c r="BF85" s="16">
        <f ca="1">IF(Table1[[#This Row],[field of work]]="teaching",Table1[[#This Row],[income]],0)</f>
        <v>0</v>
      </c>
      <c r="BG85" s="16">
        <f ca="1">IF(Table1[[#This Row],[field of work]]="health",Table1[[#This Row],[income]],0)</f>
        <v>0</v>
      </c>
      <c r="BH85" s="16">
        <f ca="1">IF(Table1[[#This Row],[field of work]]="it",Table1[[#This Row],[income]],0)</f>
        <v>0</v>
      </c>
      <c r="BI85" s="16">
        <f ca="1">IF(Table1[[#This Row],[field of work]]="construction",Table1[[#This Row],[income]],0)</f>
        <v>0</v>
      </c>
      <c r="BJ85" s="16">
        <f ca="1">IF(Table1[[#This Row],[field of work]]="agriculture",Table1[[#This Row],[income]],0)</f>
        <v>0</v>
      </c>
      <c r="BK85" s="16">
        <f ca="1">IF(Table1[[#This Row],[field of work]]="general work",Table1[[#This Row],[income]],0)</f>
        <v>7381</v>
      </c>
    </row>
    <row r="86" spans="2:63" x14ac:dyDescent="0.25">
      <c r="B86">
        <f t="shared" ca="1" si="21"/>
        <v>2</v>
      </c>
      <c r="C86" t="str">
        <f t="shared" ca="1" si="22"/>
        <v>women</v>
      </c>
      <c r="D86">
        <f t="shared" ca="1" si="23"/>
        <v>41</v>
      </c>
      <c r="E86">
        <f t="shared" ca="1" si="24"/>
        <v>1</v>
      </c>
      <c r="F86" t="str">
        <f t="shared" ca="1" si="18"/>
        <v>health</v>
      </c>
      <c r="G86">
        <f t="shared" ca="1" si="25"/>
        <v>5</v>
      </c>
      <c r="H86" t="str">
        <f t="shared" ca="1" si="19"/>
        <v>others</v>
      </c>
      <c r="I86">
        <f t="shared" ca="1" si="26"/>
        <v>2</v>
      </c>
      <c r="J86">
        <f t="shared" ca="1" si="27"/>
        <v>1</v>
      </c>
      <c r="K86">
        <f t="shared" ca="1" si="28"/>
        <v>8054</v>
      </c>
      <c r="L86">
        <f t="shared" ca="1" si="29"/>
        <v>8</v>
      </c>
      <c r="M86" t="str">
        <f t="shared" ca="1" si="20"/>
        <v>abuja</v>
      </c>
      <c r="N86">
        <f t="shared" ca="1" si="30"/>
        <v>48324</v>
      </c>
      <c r="P86">
        <f t="shared" ca="1" si="31"/>
        <v>33899.873768668811</v>
      </c>
      <c r="S86" s="12">
        <f ca="1">IF(Table1[[#This Row],[Gender]]="men",1,0)</f>
        <v>0</v>
      </c>
      <c r="T86" s="12">
        <f ca="1">IF(Table1[[#This Row],[Gender]]="women",1,0)</f>
        <v>1</v>
      </c>
      <c r="U86" s="12"/>
      <c r="V86" s="12"/>
      <c r="W86" s="12"/>
      <c r="X86" s="12"/>
      <c r="Y86" s="12"/>
      <c r="Z86" s="12"/>
      <c r="AA86" s="12"/>
      <c r="AB86" s="12"/>
      <c r="AC86" s="12"/>
      <c r="AD86" s="12">
        <f ca="1">IF(Table1[[#This Row],[field of work]]="teaching",1,0)</f>
        <v>0</v>
      </c>
      <c r="AE86" s="12">
        <f ca="1">IF(Table1[[#This Row],[field of work]]="health",1,0)</f>
        <v>1</v>
      </c>
      <c r="AF86" s="12">
        <f ca="1">IF(Table1[[#This Row],[field of work]]="agriculture",1,0)</f>
        <v>0</v>
      </c>
      <c r="AG86" s="12">
        <f ca="1">IF(Table1[[#This Row],[field of work]]="it",1,0)</f>
        <v>0</v>
      </c>
      <c r="AH86" s="12">
        <f ca="1">IF(Table1[[#This Row],[field of work]]="construction",1,0)</f>
        <v>0</v>
      </c>
      <c r="AI86" s="12">
        <f ca="1">IF(Table1[[#This Row],[field of work]]="general work",1,0)</f>
        <v>0</v>
      </c>
      <c r="AJ86" s="12"/>
      <c r="AK86" s="12"/>
      <c r="AL86" s="12"/>
      <c r="AM86" s="12"/>
      <c r="AN86" s="12"/>
      <c r="AO86" s="12"/>
      <c r="AP86" s="12"/>
      <c r="AQ86" s="16">
        <f ca="1">IF(Table1[[#This Row],[Area]]="oyo",Table1[[#This Row],[income]],0)</f>
        <v>0</v>
      </c>
      <c r="AR86" s="16">
        <f ca="1">IF(Table1[[#This Row],[Area]]="abia",Table1[[#This Row],[income]],0)</f>
        <v>0</v>
      </c>
      <c r="AS86" s="16">
        <f ca="1">IF(Table1[[#This Row],[Area]]="abuja",Table1[[#This Row],[income]],0)</f>
        <v>8054</v>
      </c>
      <c r="AT86" s="16">
        <f ca="1">IF(Table1[[#This Row],[Area]]="lagos",Table1[[#This Row],[income]],0)</f>
        <v>0</v>
      </c>
      <c r="AU86" s="16">
        <f ca="1">IF(Table1[[#This Row],[Area]]="benin",Table1[[#This Row],[income]],0)</f>
        <v>0</v>
      </c>
      <c r="AV86" s="16">
        <f ca="1">IF(Table1[[#This Row],[Area]]="Niger",Table1[[#This Row],[income]],0)</f>
        <v>0</v>
      </c>
      <c r="AW86" s="16">
        <f ca="1">IF(Table1[[#This Row],[Area]]="kano",Table1[[#This Row],[income]],0)</f>
        <v>0</v>
      </c>
      <c r="AX86" s="16">
        <f ca="1">IF(Table1[[#This Row],[Area]]="kebbi",Table1[[#This Row],[income]],0)</f>
        <v>0</v>
      </c>
      <c r="AY86" s="16">
        <f ca="1">IF(Table1[[#This Row],[Area]]="sokoto",Table1[[#This Row],[income]],0)</f>
        <v>0</v>
      </c>
      <c r="AZ86" s="16">
        <f ca="1">IF(Table1[[#This Row],[Area]]="zamfara",Table1[[#This Row],[income]],0)</f>
        <v>0</v>
      </c>
      <c r="BA86" s="16">
        <f ca="1">IF(Table1[[#This Row],[Area]]="osun",Table1[[#This Row],[income]],0)</f>
        <v>0</v>
      </c>
      <c r="BB86" s="16">
        <f ca="1">IF(Table1[[#This Row],[Area]]="abeokuta",Table1[[#This Row],[income]],0)</f>
        <v>0</v>
      </c>
      <c r="BC86" s="16">
        <f ca="1">IF(Table1[[#This Row],[Area]]="ibadan",Table1[[#This Row],[income]],0)</f>
        <v>0</v>
      </c>
      <c r="BD86" s="16">
        <f ca="1">IF(Table1[[#This Row],[Area]]="kaduna",Table1[[#This Row],[income]],0)</f>
        <v>0</v>
      </c>
      <c r="BF86" s="16">
        <f ca="1">IF(Table1[[#This Row],[field of work]]="teaching",Table1[[#This Row],[income]],0)</f>
        <v>0</v>
      </c>
      <c r="BG86" s="16">
        <f ca="1">IF(Table1[[#This Row],[field of work]]="health",Table1[[#This Row],[income]],0)</f>
        <v>8054</v>
      </c>
      <c r="BH86" s="16">
        <f ca="1">IF(Table1[[#This Row],[field of work]]="it",Table1[[#This Row],[income]],0)</f>
        <v>0</v>
      </c>
      <c r="BI86" s="16">
        <f ca="1">IF(Table1[[#This Row],[field of work]]="construction",Table1[[#This Row],[income]],0)</f>
        <v>0</v>
      </c>
      <c r="BJ86" s="16">
        <f ca="1">IF(Table1[[#This Row],[field of work]]="agriculture",Table1[[#This Row],[income]],0)</f>
        <v>0</v>
      </c>
      <c r="BK86" s="16">
        <f ca="1">IF(Table1[[#This Row],[field of work]]="general work",Table1[[#This Row],[income]],0)</f>
        <v>0</v>
      </c>
    </row>
    <row r="87" spans="2:63" x14ac:dyDescent="0.25">
      <c r="B87">
        <f t="shared" ca="1" si="21"/>
        <v>2</v>
      </c>
      <c r="C87" t="str">
        <f t="shared" ca="1" si="22"/>
        <v>women</v>
      </c>
      <c r="D87">
        <f t="shared" ca="1" si="23"/>
        <v>35</v>
      </c>
      <c r="E87">
        <f t="shared" ca="1" si="24"/>
        <v>4</v>
      </c>
      <c r="F87" t="str">
        <f t="shared" ca="1" si="18"/>
        <v>IT</v>
      </c>
      <c r="G87">
        <f t="shared" ca="1" si="25"/>
        <v>2</v>
      </c>
      <c r="H87" t="str">
        <f t="shared" ca="1" si="19"/>
        <v>college</v>
      </c>
      <c r="I87">
        <f t="shared" ca="1" si="26"/>
        <v>1</v>
      </c>
      <c r="J87">
        <f t="shared" ca="1" si="27"/>
        <v>1</v>
      </c>
      <c r="K87">
        <f t="shared" ca="1" si="28"/>
        <v>5975</v>
      </c>
      <c r="L87">
        <f t="shared" ca="1" si="29"/>
        <v>5</v>
      </c>
      <c r="M87" t="str">
        <f t="shared" ca="1" si="20"/>
        <v>niger</v>
      </c>
      <c r="N87">
        <f t="shared" ca="1" si="30"/>
        <v>23900</v>
      </c>
      <c r="P87">
        <f t="shared" ca="1" si="31"/>
        <v>11346.786134114143</v>
      </c>
      <c r="S87" s="12">
        <f ca="1">IF(Table1[[#This Row],[Gender]]="men",1,0)</f>
        <v>0</v>
      </c>
      <c r="T87" s="12">
        <f ca="1">IF(Table1[[#This Row],[Gender]]="women",1,0)</f>
        <v>1</v>
      </c>
      <c r="U87" s="12"/>
      <c r="V87" s="12"/>
      <c r="W87" s="12"/>
      <c r="X87" s="12"/>
      <c r="Y87" s="12"/>
      <c r="Z87" s="12"/>
      <c r="AA87" s="12"/>
      <c r="AB87" s="12"/>
      <c r="AC87" s="12"/>
      <c r="AD87" s="12">
        <f ca="1">IF(Table1[[#This Row],[field of work]]="teaching",1,0)</f>
        <v>0</v>
      </c>
      <c r="AE87" s="12">
        <f ca="1">IF(Table1[[#This Row],[field of work]]="health",1,0)</f>
        <v>0</v>
      </c>
      <c r="AF87" s="12">
        <f ca="1">IF(Table1[[#This Row],[field of work]]="agriculture",1,0)</f>
        <v>0</v>
      </c>
      <c r="AG87" s="12">
        <f ca="1">IF(Table1[[#This Row],[field of work]]="it",1,0)</f>
        <v>1</v>
      </c>
      <c r="AH87" s="12">
        <f ca="1">IF(Table1[[#This Row],[field of work]]="construction",1,0)</f>
        <v>0</v>
      </c>
      <c r="AI87" s="12">
        <f ca="1">IF(Table1[[#This Row],[field of work]]="general work",1,0)</f>
        <v>0</v>
      </c>
      <c r="AJ87" s="12"/>
      <c r="AK87" s="12"/>
      <c r="AL87" s="12"/>
      <c r="AM87" s="12"/>
      <c r="AN87" s="12"/>
      <c r="AO87" s="12"/>
      <c r="AP87" s="12"/>
      <c r="AQ87" s="16">
        <f ca="1">IF(Table1[[#This Row],[Area]]="oyo",Table1[[#This Row],[income]],0)</f>
        <v>0</v>
      </c>
      <c r="AR87" s="16">
        <f ca="1">IF(Table1[[#This Row],[Area]]="abia",Table1[[#This Row],[income]],0)</f>
        <v>0</v>
      </c>
      <c r="AS87" s="16">
        <f ca="1">IF(Table1[[#This Row],[Area]]="abuja",Table1[[#This Row],[income]],0)</f>
        <v>0</v>
      </c>
      <c r="AT87" s="16">
        <f ca="1">IF(Table1[[#This Row],[Area]]="lagos",Table1[[#This Row],[income]],0)</f>
        <v>0</v>
      </c>
      <c r="AU87" s="16">
        <f ca="1">IF(Table1[[#This Row],[Area]]="benin",Table1[[#This Row],[income]],0)</f>
        <v>0</v>
      </c>
      <c r="AV87" s="16">
        <f ca="1">IF(Table1[[#This Row],[Area]]="Niger",Table1[[#This Row],[income]],0)</f>
        <v>5975</v>
      </c>
      <c r="AW87" s="16">
        <f ca="1">IF(Table1[[#This Row],[Area]]="kano",Table1[[#This Row],[income]],0)</f>
        <v>0</v>
      </c>
      <c r="AX87" s="16">
        <f ca="1">IF(Table1[[#This Row],[Area]]="kebbi",Table1[[#This Row],[income]],0)</f>
        <v>0</v>
      </c>
      <c r="AY87" s="16">
        <f ca="1">IF(Table1[[#This Row],[Area]]="sokoto",Table1[[#This Row],[income]],0)</f>
        <v>0</v>
      </c>
      <c r="AZ87" s="16">
        <f ca="1">IF(Table1[[#This Row],[Area]]="zamfara",Table1[[#This Row],[income]],0)</f>
        <v>0</v>
      </c>
      <c r="BA87" s="16">
        <f ca="1">IF(Table1[[#This Row],[Area]]="osun",Table1[[#This Row],[income]],0)</f>
        <v>0</v>
      </c>
      <c r="BB87" s="16">
        <f ca="1">IF(Table1[[#This Row],[Area]]="abeokuta",Table1[[#This Row],[income]],0)</f>
        <v>0</v>
      </c>
      <c r="BC87" s="16">
        <f ca="1">IF(Table1[[#This Row],[Area]]="ibadan",Table1[[#This Row],[income]],0)</f>
        <v>0</v>
      </c>
      <c r="BD87" s="16">
        <f ca="1">IF(Table1[[#This Row],[Area]]="kaduna",Table1[[#This Row],[income]],0)</f>
        <v>0</v>
      </c>
      <c r="BF87" s="16">
        <f ca="1">IF(Table1[[#This Row],[field of work]]="teaching",Table1[[#This Row],[income]],0)</f>
        <v>0</v>
      </c>
      <c r="BG87" s="16">
        <f ca="1">IF(Table1[[#This Row],[field of work]]="health",Table1[[#This Row],[income]],0)</f>
        <v>0</v>
      </c>
      <c r="BH87" s="16">
        <f ca="1">IF(Table1[[#This Row],[field of work]]="it",Table1[[#This Row],[income]],0)</f>
        <v>5975</v>
      </c>
      <c r="BI87" s="16">
        <f ca="1">IF(Table1[[#This Row],[field of work]]="construction",Table1[[#This Row],[income]],0)</f>
        <v>0</v>
      </c>
      <c r="BJ87" s="16">
        <f ca="1">IF(Table1[[#This Row],[field of work]]="agriculture",Table1[[#This Row],[income]],0)</f>
        <v>0</v>
      </c>
      <c r="BK87" s="16">
        <f ca="1">IF(Table1[[#This Row],[field of work]]="general work",Table1[[#This Row],[income]],0)</f>
        <v>0</v>
      </c>
    </row>
    <row r="88" spans="2:63" x14ac:dyDescent="0.25">
      <c r="B88">
        <f t="shared" ca="1" si="21"/>
        <v>2</v>
      </c>
      <c r="C88" t="str">
        <f t="shared" ca="1" si="22"/>
        <v>women</v>
      </c>
      <c r="D88">
        <f t="shared" ca="1" si="23"/>
        <v>45</v>
      </c>
      <c r="E88">
        <f t="shared" ca="1" si="24"/>
        <v>1</v>
      </c>
      <c r="F88" t="str">
        <f t="shared" ca="1" si="18"/>
        <v>health</v>
      </c>
      <c r="G88">
        <f t="shared" ca="1" si="25"/>
        <v>5</v>
      </c>
      <c r="H88" t="str">
        <f t="shared" ca="1" si="19"/>
        <v>others</v>
      </c>
      <c r="I88">
        <f t="shared" ca="1" si="26"/>
        <v>3</v>
      </c>
      <c r="J88">
        <f t="shared" ca="1" si="27"/>
        <v>1</v>
      </c>
      <c r="K88">
        <f t="shared" ca="1" si="28"/>
        <v>8035</v>
      </c>
      <c r="L88">
        <f t="shared" ca="1" si="29"/>
        <v>14</v>
      </c>
      <c r="M88" t="str">
        <f t="shared" ca="1" si="20"/>
        <v>abeokuta</v>
      </c>
      <c r="N88">
        <f t="shared" ca="1" si="30"/>
        <v>32140</v>
      </c>
      <c r="P88">
        <f t="shared" ca="1" si="31"/>
        <v>5207.918691276107</v>
      </c>
      <c r="S88" s="12">
        <f ca="1">IF(Table1[[#This Row],[Gender]]="men",1,0)</f>
        <v>0</v>
      </c>
      <c r="T88" s="12">
        <f ca="1">IF(Table1[[#This Row],[Gender]]="women",1,0)</f>
        <v>1</v>
      </c>
      <c r="U88" s="12"/>
      <c r="V88" s="12"/>
      <c r="W88" s="12"/>
      <c r="X88" s="12"/>
      <c r="Y88" s="12"/>
      <c r="Z88" s="12"/>
      <c r="AA88" s="12"/>
      <c r="AB88" s="12"/>
      <c r="AC88" s="12"/>
      <c r="AD88" s="12">
        <f ca="1">IF(Table1[[#This Row],[field of work]]="teaching",1,0)</f>
        <v>0</v>
      </c>
      <c r="AE88" s="12">
        <f ca="1">IF(Table1[[#This Row],[field of work]]="health",1,0)</f>
        <v>1</v>
      </c>
      <c r="AF88" s="12">
        <f ca="1">IF(Table1[[#This Row],[field of work]]="agriculture",1,0)</f>
        <v>0</v>
      </c>
      <c r="AG88" s="12">
        <f ca="1">IF(Table1[[#This Row],[field of work]]="it",1,0)</f>
        <v>0</v>
      </c>
      <c r="AH88" s="12">
        <f ca="1">IF(Table1[[#This Row],[field of work]]="construction",1,0)</f>
        <v>0</v>
      </c>
      <c r="AI88" s="12">
        <f ca="1">IF(Table1[[#This Row],[field of work]]="general work",1,0)</f>
        <v>0</v>
      </c>
      <c r="AJ88" s="12"/>
      <c r="AK88" s="12"/>
      <c r="AL88" s="12"/>
      <c r="AM88" s="12"/>
      <c r="AN88" s="12"/>
      <c r="AO88" s="12"/>
      <c r="AP88" s="12"/>
      <c r="AQ88" s="16">
        <f ca="1">IF(Table1[[#This Row],[Area]]="oyo",Table1[[#This Row],[income]],0)</f>
        <v>0</v>
      </c>
      <c r="AR88" s="16">
        <f ca="1">IF(Table1[[#This Row],[Area]]="abia",Table1[[#This Row],[income]],0)</f>
        <v>0</v>
      </c>
      <c r="AS88" s="16">
        <f ca="1">IF(Table1[[#This Row],[Area]]="abuja",Table1[[#This Row],[income]],0)</f>
        <v>0</v>
      </c>
      <c r="AT88" s="16">
        <f ca="1">IF(Table1[[#This Row],[Area]]="lagos",Table1[[#This Row],[income]],0)</f>
        <v>0</v>
      </c>
      <c r="AU88" s="16">
        <f ca="1">IF(Table1[[#This Row],[Area]]="benin",Table1[[#This Row],[income]],0)</f>
        <v>0</v>
      </c>
      <c r="AV88" s="16">
        <f ca="1">IF(Table1[[#This Row],[Area]]="Niger",Table1[[#This Row],[income]],0)</f>
        <v>0</v>
      </c>
      <c r="AW88" s="16">
        <f ca="1">IF(Table1[[#This Row],[Area]]="kano",Table1[[#This Row],[income]],0)</f>
        <v>0</v>
      </c>
      <c r="AX88" s="16">
        <f ca="1">IF(Table1[[#This Row],[Area]]="kebbi",Table1[[#This Row],[income]],0)</f>
        <v>0</v>
      </c>
      <c r="AY88" s="16">
        <f ca="1">IF(Table1[[#This Row],[Area]]="sokoto",Table1[[#This Row],[income]],0)</f>
        <v>0</v>
      </c>
      <c r="AZ88" s="16">
        <f ca="1">IF(Table1[[#This Row],[Area]]="zamfara",Table1[[#This Row],[income]],0)</f>
        <v>0</v>
      </c>
      <c r="BA88" s="16">
        <f ca="1">IF(Table1[[#This Row],[Area]]="osun",Table1[[#This Row],[income]],0)</f>
        <v>0</v>
      </c>
      <c r="BB88" s="16">
        <f ca="1">IF(Table1[[#This Row],[Area]]="abeokuta",Table1[[#This Row],[income]],0)</f>
        <v>8035</v>
      </c>
      <c r="BC88" s="16">
        <f ca="1">IF(Table1[[#This Row],[Area]]="ibadan",Table1[[#This Row],[income]],0)</f>
        <v>0</v>
      </c>
      <c r="BD88" s="16">
        <f ca="1">IF(Table1[[#This Row],[Area]]="kaduna",Table1[[#This Row],[income]],0)</f>
        <v>0</v>
      </c>
      <c r="BF88" s="16">
        <f ca="1">IF(Table1[[#This Row],[field of work]]="teaching",Table1[[#This Row],[income]],0)</f>
        <v>0</v>
      </c>
      <c r="BG88" s="16">
        <f ca="1">IF(Table1[[#This Row],[field of work]]="health",Table1[[#This Row],[income]],0)</f>
        <v>8035</v>
      </c>
      <c r="BH88" s="16">
        <f ca="1">IF(Table1[[#This Row],[field of work]]="it",Table1[[#This Row],[income]],0)</f>
        <v>0</v>
      </c>
      <c r="BI88" s="16">
        <f ca="1">IF(Table1[[#This Row],[field of work]]="construction",Table1[[#This Row],[income]],0)</f>
        <v>0</v>
      </c>
      <c r="BJ88" s="16">
        <f ca="1">IF(Table1[[#This Row],[field of work]]="agriculture",Table1[[#This Row],[income]],0)</f>
        <v>0</v>
      </c>
      <c r="BK88" s="16">
        <f ca="1">IF(Table1[[#This Row],[field of work]]="general work",Table1[[#This Row],[income]],0)</f>
        <v>0</v>
      </c>
    </row>
    <row r="89" spans="2:63" x14ac:dyDescent="0.25">
      <c r="B89">
        <f t="shared" ca="1" si="21"/>
        <v>2</v>
      </c>
      <c r="C89" t="str">
        <f t="shared" ca="1" si="22"/>
        <v>women</v>
      </c>
      <c r="D89">
        <f t="shared" ca="1" si="23"/>
        <v>41</v>
      </c>
      <c r="E89">
        <f t="shared" ca="1" si="24"/>
        <v>6</v>
      </c>
      <c r="F89" t="str">
        <f t="shared" ca="1" si="18"/>
        <v>agriculture</v>
      </c>
      <c r="G89">
        <f t="shared" ca="1" si="25"/>
        <v>2</v>
      </c>
      <c r="H89" t="str">
        <f t="shared" ca="1" si="19"/>
        <v>college</v>
      </c>
      <c r="I89">
        <f t="shared" ca="1" si="26"/>
        <v>2</v>
      </c>
      <c r="J89">
        <f t="shared" ca="1" si="27"/>
        <v>1</v>
      </c>
      <c r="K89">
        <f t="shared" ca="1" si="28"/>
        <v>8072</v>
      </c>
      <c r="L89">
        <f t="shared" ca="1" si="29"/>
        <v>13</v>
      </c>
      <c r="M89" t="str">
        <f t="shared" ca="1" si="20"/>
        <v>benin</v>
      </c>
      <c r="N89">
        <f t="shared" ca="1" si="30"/>
        <v>32288</v>
      </c>
      <c r="P89">
        <f t="shared" ca="1" si="31"/>
        <v>29238.462774306885</v>
      </c>
      <c r="S89" s="12">
        <f ca="1">IF(Table1[[#This Row],[Gender]]="men",1,0)</f>
        <v>0</v>
      </c>
      <c r="T89" s="12">
        <f ca="1">IF(Table1[[#This Row],[Gender]]="women",1,0)</f>
        <v>1</v>
      </c>
      <c r="U89" s="12"/>
      <c r="V89" s="12"/>
      <c r="W89" s="12"/>
      <c r="X89" s="12"/>
      <c r="Y89" s="12"/>
      <c r="Z89" s="12"/>
      <c r="AA89" s="12"/>
      <c r="AB89" s="12"/>
      <c r="AC89" s="12"/>
      <c r="AD89" s="12">
        <f ca="1">IF(Table1[[#This Row],[field of work]]="teaching",1,0)</f>
        <v>0</v>
      </c>
      <c r="AE89" s="12">
        <f ca="1">IF(Table1[[#This Row],[field of work]]="health",1,0)</f>
        <v>0</v>
      </c>
      <c r="AF89" s="12">
        <f ca="1">IF(Table1[[#This Row],[field of work]]="agriculture",1,0)</f>
        <v>1</v>
      </c>
      <c r="AG89" s="12">
        <f ca="1">IF(Table1[[#This Row],[field of work]]="it",1,0)</f>
        <v>0</v>
      </c>
      <c r="AH89" s="12">
        <f ca="1">IF(Table1[[#This Row],[field of work]]="construction",1,0)</f>
        <v>0</v>
      </c>
      <c r="AI89" s="12">
        <f ca="1">IF(Table1[[#This Row],[field of work]]="general work",1,0)</f>
        <v>0</v>
      </c>
      <c r="AJ89" s="12"/>
      <c r="AK89" s="12"/>
      <c r="AL89" s="12"/>
      <c r="AM89" s="12"/>
      <c r="AN89" s="12"/>
      <c r="AO89" s="12"/>
      <c r="AP89" s="12"/>
      <c r="AQ89" s="16">
        <f ca="1">IF(Table1[[#This Row],[Area]]="oyo",Table1[[#This Row],[income]],0)</f>
        <v>0</v>
      </c>
      <c r="AR89" s="16">
        <f ca="1">IF(Table1[[#This Row],[Area]]="abia",Table1[[#This Row],[income]],0)</f>
        <v>0</v>
      </c>
      <c r="AS89" s="16">
        <f ca="1">IF(Table1[[#This Row],[Area]]="abuja",Table1[[#This Row],[income]],0)</f>
        <v>0</v>
      </c>
      <c r="AT89" s="16">
        <f ca="1">IF(Table1[[#This Row],[Area]]="lagos",Table1[[#This Row],[income]],0)</f>
        <v>0</v>
      </c>
      <c r="AU89" s="16">
        <f ca="1">IF(Table1[[#This Row],[Area]]="benin",Table1[[#This Row],[income]],0)</f>
        <v>8072</v>
      </c>
      <c r="AV89" s="16">
        <f ca="1">IF(Table1[[#This Row],[Area]]="Niger",Table1[[#This Row],[income]],0)</f>
        <v>0</v>
      </c>
      <c r="AW89" s="16">
        <f ca="1">IF(Table1[[#This Row],[Area]]="kano",Table1[[#This Row],[income]],0)</f>
        <v>0</v>
      </c>
      <c r="AX89" s="16">
        <f ca="1">IF(Table1[[#This Row],[Area]]="kebbi",Table1[[#This Row],[income]],0)</f>
        <v>0</v>
      </c>
      <c r="AY89" s="16">
        <f ca="1">IF(Table1[[#This Row],[Area]]="sokoto",Table1[[#This Row],[income]],0)</f>
        <v>0</v>
      </c>
      <c r="AZ89" s="16">
        <f ca="1">IF(Table1[[#This Row],[Area]]="zamfara",Table1[[#This Row],[income]],0)</f>
        <v>0</v>
      </c>
      <c r="BA89" s="16">
        <f ca="1">IF(Table1[[#This Row],[Area]]="osun",Table1[[#This Row],[income]],0)</f>
        <v>0</v>
      </c>
      <c r="BB89" s="16">
        <f ca="1">IF(Table1[[#This Row],[Area]]="abeokuta",Table1[[#This Row],[income]],0)</f>
        <v>0</v>
      </c>
      <c r="BC89" s="16">
        <f ca="1">IF(Table1[[#This Row],[Area]]="ibadan",Table1[[#This Row],[income]],0)</f>
        <v>0</v>
      </c>
      <c r="BD89" s="16">
        <f ca="1">IF(Table1[[#This Row],[Area]]="kaduna",Table1[[#This Row],[income]],0)</f>
        <v>0</v>
      </c>
      <c r="BF89" s="16">
        <f ca="1">IF(Table1[[#This Row],[field of work]]="teaching",Table1[[#This Row],[income]],0)</f>
        <v>0</v>
      </c>
      <c r="BG89" s="16">
        <f ca="1">IF(Table1[[#This Row],[field of work]]="health",Table1[[#This Row],[income]],0)</f>
        <v>0</v>
      </c>
      <c r="BH89" s="16">
        <f ca="1">IF(Table1[[#This Row],[field of work]]="it",Table1[[#This Row],[income]],0)</f>
        <v>0</v>
      </c>
      <c r="BI89" s="16">
        <f ca="1">IF(Table1[[#This Row],[field of work]]="construction",Table1[[#This Row],[income]],0)</f>
        <v>0</v>
      </c>
      <c r="BJ89" s="16">
        <f ca="1">IF(Table1[[#This Row],[field of work]]="agriculture",Table1[[#This Row],[income]],0)</f>
        <v>8072</v>
      </c>
      <c r="BK89" s="16">
        <f ca="1">IF(Table1[[#This Row],[field of work]]="general work",Table1[[#This Row],[income]],0)</f>
        <v>0</v>
      </c>
    </row>
    <row r="90" spans="2:63" x14ac:dyDescent="0.25">
      <c r="B90">
        <f t="shared" ca="1" si="21"/>
        <v>1</v>
      </c>
      <c r="C90" t="str">
        <f t="shared" ca="1" si="22"/>
        <v>men</v>
      </c>
      <c r="D90">
        <f t="shared" ca="1" si="23"/>
        <v>37</v>
      </c>
      <c r="E90">
        <f t="shared" ca="1" si="24"/>
        <v>2</v>
      </c>
      <c r="F90" t="str">
        <f t="shared" ca="1" si="18"/>
        <v>construction</v>
      </c>
      <c r="G90">
        <f t="shared" ca="1" si="25"/>
        <v>5</v>
      </c>
      <c r="H90" t="str">
        <f t="shared" ca="1" si="19"/>
        <v>others</v>
      </c>
      <c r="I90">
        <f t="shared" ca="1" si="26"/>
        <v>1</v>
      </c>
      <c r="J90">
        <f t="shared" ca="1" si="27"/>
        <v>1</v>
      </c>
      <c r="K90">
        <f t="shared" ca="1" si="28"/>
        <v>9811</v>
      </c>
      <c r="L90">
        <f t="shared" ca="1" si="29"/>
        <v>10</v>
      </c>
      <c r="M90" t="str">
        <f t="shared" ca="1" si="20"/>
        <v>abia</v>
      </c>
      <c r="N90">
        <f t="shared" ca="1" si="30"/>
        <v>39244</v>
      </c>
      <c r="P90">
        <f t="shared" ca="1" si="31"/>
        <v>13119.540745735803</v>
      </c>
      <c r="S90" s="12">
        <f ca="1">IF(Table1[[#This Row],[Gender]]="men",1,0)</f>
        <v>1</v>
      </c>
      <c r="T90" s="12">
        <f ca="1">IF(Table1[[#This Row],[Gender]]="women",1,0)</f>
        <v>0</v>
      </c>
      <c r="U90" s="12"/>
      <c r="V90" s="12"/>
      <c r="W90" s="12"/>
      <c r="X90" s="12"/>
      <c r="Y90" s="12"/>
      <c r="Z90" s="12"/>
      <c r="AA90" s="12"/>
      <c r="AB90" s="12"/>
      <c r="AC90" s="12"/>
      <c r="AD90" s="12">
        <f ca="1">IF(Table1[[#This Row],[field of work]]="teaching",1,0)</f>
        <v>0</v>
      </c>
      <c r="AE90" s="12">
        <f ca="1">IF(Table1[[#This Row],[field of work]]="health",1,0)</f>
        <v>0</v>
      </c>
      <c r="AF90" s="12">
        <f ca="1">IF(Table1[[#This Row],[field of work]]="agriculture",1,0)</f>
        <v>0</v>
      </c>
      <c r="AG90" s="12">
        <f ca="1">IF(Table1[[#This Row],[field of work]]="it",1,0)</f>
        <v>0</v>
      </c>
      <c r="AH90" s="12">
        <f ca="1">IF(Table1[[#This Row],[field of work]]="construction",1,0)</f>
        <v>1</v>
      </c>
      <c r="AI90" s="12">
        <f ca="1">IF(Table1[[#This Row],[field of work]]="general work",1,0)</f>
        <v>0</v>
      </c>
      <c r="AJ90" s="12"/>
      <c r="AK90" s="12"/>
      <c r="AL90" s="12"/>
      <c r="AM90" s="12"/>
      <c r="AN90" s="12"/>
      <c r="AO90" s="12"/>
      <c r="AP90" s="12"/>
      <c r="AQ90" s="16">
        <f ca="1">IF(Table1[[#This Row],[Area]]="oyo",Table1[[#This Row],[income]],0)</f>
        <v>0</v>
      </c>
      <c r="AR90" s="16">
        <f ca="1">IF(Table1[[#This Row],[Area]]="abia",Table1[[#This Row],[income]],0)</f>
        <v>9811</v>
      </c>
      <c r="AS90" s="16">
        <f ca="1">IF(Table1[[#This Row],[Area]]="abuja",Table1[[#This Row],[income]],0)</f>
        <v>0</v>
      </c>
      <c r="AT90" s="16">
        <f ca="1">IF(Table1[[#This Row],[Area]]="lagos",Table1[[#This Row],[income]],0)</f>
        <v>0</v>
      </c>
      <c r="AU90" s="16">
        <f ca="1">IF(Table1[[#This Row],[Area]]="benin",Table1[[#This Row],[income]],0)</f>
        <v>0</v>
      </c>
      <c r="AV90" s="16">
        <f ca="1">IF(Table1[[#This Row],[Area]]="Niger",Table1[[#This Row],[income]],0)</f>
        <v>0</v>
      </c>
      <c r="AW90" s="16">
        <f ca="1">IF(Table1[[#This Row],[Area]]="kano",Table1[[#This Row],[income]],0)</f>
        <v>0</v>
      </c>
      <c r="AX90" s="16">
        <f ca="1">IF(Table1[[#This Row],[Area]]="kebbi",Table1[[#This Row],[income]],0)</f>
        <v>0</v>
      </c>
      <c r="AY90" s="16">
        <f ca="1">IF(Table1[[#This Row],[Area]]="sokoto",Table1[[#This Row],[income]],0)</f>
        <v>0</v>
      </c>
      <c r="AZ90" s="16">
        <f ca="1">IF(Table1[[#This Row],[Area]]="zamfara",Table1[[#This Row],[income]],0)</f>
        <v>0</v>
      </c>
      <c r="BA90" s="16">
        <f ca="1">IF(Table1[[#This Row],[Area]]="osun",Table1[[#This Row],[income]],0)</f>
        <v>0</v>
      </c>
      <c r="BB90" s="16">
        <f ca="1">IF(Table1[[#This Row],[Area]]="abeokuta",Table1[[#This Row],[income]],0)</f>
        <v>0</v>
      </c>
      <c r="BC90" s="16">
        <f ca="1">IF(Table1[[#This Row],[Area]]="ibadan",Table1[[#This Row],[income]],0)</f>
        <v>0</v>
      </c>
      <c r="BD90" s="16">
        <f ca="1">IF(Table1[[#This Row],[Area]]="kaduna",Table1[[#This Row],[income]],0)</f>
        <v>0</v>
      </c>
      <c r="BF90" s="16">
        <f ca="1">IF(Table1[[#This Row],[field of work]]="teaching",Table1[[#This Row],[income]],0)</f>
        <v>0</v>
      </c>
      <c r="BG90" s="16">
        <f ca="1">IF(Table1[[#This Row],[field of work]]="health",Table1[[#This Row],[income]],0)</f>
        <v>0</v>
      </c>
      <c r="BH90" s="16">
        <f ca="1">IF(Table1[[#This Row],[field of work]]="it",Table1[[#This Row],[income]],0)</f>
        <v>0</v>
      </c>
      <c r="BI90" s="16">
        <f ca="1">IF(Table1[[#This Row],[field of work]]="construction",Table1[[#This Row],[income]],0)</f>
        <v>9811</v>
      </c>
      <c r="BJ90" s="16">
        <f ca="1">IF(Table1[[#This Row],[field of work]]="agriculture",Table1[[#This Row],[income]],0)</f>
        <v>0</v>
      </c>
      <c r="BK90" s="16">
        <f ca="1">IF(Table1[[#This Row],[field of work]]="general work",Table1[[#This Row],[income]],0)</f>
        <v>0</v>
      </c>
    </row>
    <row r="91" spans="2:63" x14ac:dyDescent="0.25">
      <c r="B91">
        <f t="shared" ca="1" si="21"/>
        <v>2</v>
      </c>
      <c r="C91" t="str">
        <f t="shared" ca="1" si="22"/>
        <v>women</v>
      </c>
      <c r="D91">
        <f t="shared" ca="1" si="23"/>
        <v>44</v>
      </c>
      <c r="E91">
        <f t="shared" ca="1" si="24"/>
        <v>6</v>
      </c>
      <c r="F91" t="str">
        <f t="shared" ca="1" si="18"/>
        <v>agriculture</v>
      </c>
      <c r="G91">
        <f t="shared" ca="1" si="25"/>
        <v>4</v>
      </c>
      <c r="H91" t="str">
        <f t="shared" ca="1" si="19"/>
        <v>technical</v>
      </c>
      <c r="I91">
        <f t="shared" ca="1" si="26"/>
        <v>0</v>
      </c>
      <c r="J91">
        <f t="shared" ca="1" si="27"/>
        <v>2</v>
      </c>
      <c r="K91">
        <f t="shared" ca="1" si="28"/>
        <v>7482</v>
      </c>
      <c r="L91">
        <f t="shared" ca="1" si="29"/>
        <v>3</v>
      </c>
      <c r="M91" t="str">
        <f t="shared" ca="1" si="20"/>
        <v>ibadan</v>
      </c>
      <c r="N91">
        <f t="shared" ca="1" si="30"/>
        <v>44892</v>
      </c>
      <c r="P91">
        <f t="shared" ca="1" si="31"/>
        <v>16976.442832197747</v>
      </c>
      <c r="S91" s="12">
        <f ca="1">IF(Table1[[#This Row],[Gender]]="men",1,0)</f>
        <v>0</v>
      </c>
      <c r="T91" s="12">
        <f ca="1">IF(Table1[[#This Row],[Gender]]="women",1,0)</f>
        <v>1</v>
      </c>
      <c r="U91" s="12"/>
      <c r="V91" s="12"/>
      <c r="W91" s="12"/>
      <c r="X91" s="12"/>
      <c r="Y91" s="12"/>
      <c r="Z91" s="12"/>
      <c r="AA91" s="12"/>
      <c r="AB91" s="12"/>
      <c r="AC91" s="12"/>
      <c r="AD91" s="12">
        <f ca="1">IF(Table1[[#This Row],[field of work]]="teaching",1,0)</f>
        <v>0</v>
      </c>
      <c r="AE91" s="12">
        <f ca="1">IF(Table1[[#This Row],[field of work]]="health",1,0)</f>
        <v>0</v>
      </c>
      <c r="AF91" s="12">
        <f ca="1">IF(Table1[[#This Row],[field of work]]="agriculture",1,0)</f>
        <v>1</v>
      </c>
      <c r="AG91" s="12">
        <f ca="1">IF(Table1[[#This Row],[field of work]]="it",1,0)</f>
        <v>0</v>
      </c>
      <c r="AH91" s="12">
        <f ca="1">IF(Table1[[#This Row],[field of work]]="construction",1,0)</f>
        <v>0</v>
      </c>
      <c r="AI91" s="12">
        <f ca="1">IF(Table1[[#This Row],[field of work]]="general work",1,0)</f>
        <v>0</v>
      </c>
      <c r="AJ91" s="12"/>
      <c r="AK91" s="12"/>
      <c r="AL91" s="12"/>
      <c r="AM91" s="12"/>
      <c r="AN91" s="12"/>
      <c r="AO91" s="12"/>
      <c r="AP91" s="12"/>
      <c r="AQ91" s="16">
        <f ca="1">IF(Table1[[#This Row],[Area]]="oyo",Table1[[#This Row],[income]],0)</f>
        <v>0</v>
      </c>
      <c r="AR91" s="16">
        <f ca="1">IF(Table1[[#This Row],[Area]]="abia",Table1[[#This Row],[income]],0)</f>
        <v>0</v>
      </c>
      <c r="AS91" s="16">
        <f ca="1">IF(Table1[[#This Row],[Area]]="abuja",Table1[[#This Row],[income]],0)</f>
        <v>0</v>
      </c>
      <c r="AT91" s="16">
        <f ca="1">IF(Table1[[#This Row],[Area]]="lagos",Table1[[#This Row],[income]],0)</f>
        <v>0</v>
      </c>
      <c r="AU91" s="16">
        <f ca="1">IF(Table1[[#This Row],[Area]]="benin",Table1[[#This Row],[income]],0)</f>
        <v>0</v>
      </c>
      <c r="AV91" s="16">
        <f ca="1">IF(Table1[[#This Row],[Area]]="Niger",Table1[[#This Row],[income]],0)</f>
        <v>0</v>
      </c>
      <c r="AW91" s="16">
        <f ca="1">IF(Table1[[#This Row],[Area]]="kano",Table1[[#This Row],[income]],0)</f>
        <v>0</v>
      </c>
      <c r="AX91" s="16">
        <f ca="1">IF(Table1[[#This Row],[Area]]="kebbi",Table1[[#This Row],[income]],0)</f>
        <v>0</v>
      </c>
      <c r="AY91" s="16">
        <f ca="1">IF(Table1[[#This Row],[Area]]="sokoto",Table1[[#This Row],[income]],0)</f>
        <v>0</v>
      </c>
      <c r="AZ91" s="16">
        <f ca="1">IF(Table1[[#This Row],[Area]]="zamfara",Table1[[#This Row],[income]],0)</f>
        <v>0</v>
      </c>
      <c r="BA91" s="16">
        <f ca="1">IF(Table1[[#This Row],[Area]]="osun",Table1[[#This Row],[income]],0)</f>
        <v>0</v>
      </c>
      <c r="BB91" s="16">
        <f ca="1">IF(Table1[[#This Row],[Area]]="abeokuta",Table1[[#This Row],[income]],0)</f>
        <v>0</v>
      </c>
      <c r="BC91" s="16">
        <f ca="1">IF(Table1[[#This Row],[Area]]="ibadan",Table1[[#This Row],[income]],0)</f>
        <v>7482</v>
      </c>
      <c r="BD91" s="16">
        <f ca="1">IF(Table1[[#This Row],[Area]]="kaduna",Table1[[#This Row],[income]],0)</f>
        <v>0</v>
      </c>
      <c r="BF91" s="16">
        <f ca="1">IF(Table1[[#This Row],[field of work]]="teaching",Table1[[#This Row],[income]],0)</f>
        <v>0</v>
      </c>
      <c r="BG91" s="16">
        <f ca="1">IF(Table1[[#This Row],[field of work]]="health",Table1[[#This Row],[income]],0)</f>
        <v>0</v>
      </c>
      <c r="BH91" s="16">
        <f ca="1">IF(Table1[[#This Row],[field of work]]="it",Table1[[#This Row],[income]],0)</f>
        <v>0</v>
      </c>
      <c r="BI91" s="16">
        <f ca="1">IF(Table1[[#This Row],[field of work]]="construction",Table1[[#This Row],[income]],0)</f>
        <v>0</v>
      </c>
      <c r="BJ91" s="16">
        <f ca="1">IF(Table1[[#This Row],[field of work]]="agriculture",Table1[[#This Row],[income]],0)</f>
        <v>7482</v>
      </c>
      <c r="BK91" s="16">
        <f ca="1">IF(Table1[[#This Row],[field of work]]="general work",Table1[[#This Row],[income]],0)</f>
        <v>0</v>
      </c>
    </row>
    <row r="92" spans="2:63" x14ac:dyDescent="0.25">
      <c r="B92">
        <f t="shared" ca="1" si="21"/>
        <v>2</v>
      </c>
      <c r="C92" t="str">
        <f t="shared" ca="1" si="22"/>
        <v>women</v>
      </c>
      <c r="D92">
        <f t="shared" ca="1" si="23"/>
        <v>31</v>
      </c>
      <c r="E92">
        <f t="shared" ca="1" si="24"/>
        <v>3</v>
      </c>
      <c r="F92" t="str">
        <f t="shared" ca="1" si="18"/>
        <v>teaching</v>
      </c>
      <c r="G92">
        <f t="shared" ca="1" si="25"/>
        <v>2</v>
      </c>
      <c r="H92" t="str">
        <f t="shared" ca="1" si="19"/>
        <v>college</v>
      </c>
      <c r="I92">
        <f t="shared" ca="1" si="26"/>
        <v>2</v>
      </c>
      <c r="J92">
        <f t="shared" ca="1" si="27"/>
        <v>2</v>
      </c>
      <c r="K92">
        <f t="shared" ca="1" si="28"/>
        <v>8637</v>
      </c>
      <c r="L92">
        <f t="shared" ca="1" si="29"/>
        <v>10</v>
      </c>
      <c r="M92" t="str">
        <f t="shared" ca="1" si="20"/>
        <v>abia</v>
      </c>
      <c r="N92">
        <f t="shared" ca="1" si="30"/>
        <v>25911</v>
      </c>
      <c r="P92">
        <f t="shared" ca="1" si="31"/>
        <v>2107.9480277387438</v>
      </c>
      <c r="S92" s="12">
        <f ca="1">IF(Table1[[#This Row],[Gender]]="men",1,0)</f>
        <v>0</v>
      </c>
      <c r="T92" s="12">
        <f ca="1">IF(Table1[[#This Row],[Gender]]="women",1,0)</f>
        <v>1</v>
      </c>
      <c r="U92" s="12"/>
      <c r="V92" s="12"/>
      <c r="W92" s="12"/>
      <c r="X92" s="12"/>
      <c r="Y92" s="12"/>
      <c r="Z92" s="12"/>
      <c r="AA92" s="12"/>
      <c r="AB92" s="12"/>
      <c r="AC92" s="12"/>
      <c r="AD92" s="12">
        <f ca="1">IF(Table1[[#This Row],[field of work]]="teaching",1,0)</f>
        <v>1</v>
      </c>
      <c r="AE92" s="12">
        <f ca="1">IF(Table1[[#This Row],[field of work]]="health",1,0)</f>
        <v>0</v>
      </c>
      <c r="AF92" s="12">
        <f ca="1">IF(Table1[[#This Row],[field of work]]="agriculture",1,0)</f>
        <v>0</v>
      </c>
      <c r="AG92" s="12">
        <f ca="1">IF(Table1[[#This Row],[field of work]]="it",1,0)</f>
        <v>0</v>
      </c>
      <c r="AH92" s="12">
        <f ca="1">IF(Table1[[#This Row],[field of work]]="construction",1,0)</f>
        <v>0</v>
      </c>
      <c r="AI92" s="12">
        <f ca="1">IF(Table1[[#This Row],[field of work]]="general work",1,0)</f>
        <v>0</v>
      </c>
      <c r="AJ92" s="12"/>
      <c r="AK92" s="12"/>
      <c r="AL92" s="12"/>
      <c r="AM92" s="12"/>
      <c r="AN92" s="12"/>
      <c r="AO92" s="12"/>
      <c r="AP92" s="12"/>
      <c r="AQ92" s="16">
        <f ca="1">IF(Table1[[#This Row],[Area]]="oyo",Table1[[#This Row],[income]],0)</f>
        <v>0</v>
      </c>
      <c r="AR92" s="16">
        <f ca="1">IF(Table1[[#This Row],[Area]]="abia",Table1[[#This Row],[income]],0)</f>
        <v>8637</v>
      </c>
      <c r="AS92" s="16">
        <f ca="1">IF(Table1[[#This Row],[Area]]="abuja",Table1[[#This Row],[income]],0)</f>
        <v>0</v>
      </c>
      <c r="AT92" s="16">
        <f ca="1">IF(Table1[[#This Row],[Area]]="lagos",Table1[[#This Row],[income]],0)</f>
        <v>0</v>
      </c>
      <c r="AU92" s="16">
        <f ca="1">IF(Table1[[#This Row],[Area]]="benin",Table1[[#This Row],[income]],0)</f>
        <v>0</v>
      </c>
      <c r="AV92" s="16">
        <f ca="1">IF(Table1[[#This Row],[Area]]="Niger",Table1[[#This Row],[income]],0)</f>
        <v>0</v>
      </c>
      <c r="AW92" s="16">
        <f ca="1">IF(Table1[[#This Row],[Area]]="kano",Table1[[#This Row],[income]],0)</f>
        <v>0</v>
      </c>
      <c r="AX92" s="16">
        <f ca="1">IF(Table1[[#This Row],[Area]]="kebbi",Table1[[#This Row],[income]],0)</f>
        <v>0</v>
      </c>
      <c r="AY92" s="16">
        <f ca="1">IF(Table1[[#This Row],[Area]]="sokoto",Table1[[#This Row],[income]],0)</f>
        <v>0</v>
      </c>
      <c r="AZ92" s="16">
        <f ca="1">IF(Table1[[#This Row],[Area]]="zamfara",Table1[[#This Row],[income]],0)</f>
        <v>0</v>
      </c>
      <c r="BA92" s="16">
        <f ca="1">IF(Table1[[#This Row],[Area]]="osun",Table1[[#This Row],[income]],0)</f>
        <v>0</v>
      </c>
      <c r="BB92" s="16">
        <f ca="1">IF(Table1[[#This Row],[Area]]="abeokuta",Table1[[#This Row],[income]],0)</f>
        <v>0</v>
      </c>
      <c r="BC92" s="16">
        <f ca="1">IF(Table1[[#This Row],[Area]]="ibadan",Table1[[#This Row],[income]],0)</f>
        <v>0</v>
      </c>
      <c r="BD92" s="16">
        <f ca="1">IF(Table1[[#This Row],[Area]]="kaduna",Table1[[#This Row],[income]],0)</f>
        <v>0</v>
      </c>
      <c r="BF92" s="16">
        <f ca="1">IF(Table1[[#This Row],[field of work]]="teaching",Table1[[#This Row],[income]],0)</f>
        <v>8637</v>
      </c>
      <c r="BG92" s="16">
        <f ca="1">IF(Table1[[#This Row],[field of work]]="health",Table1[[#This Row],[income]],0)</f>
        <v>0</v>
      </c>
      <c r="BH92" s="16">
        <f ca="1">IF(Table1[[#This Row],[field of work]]="it",Table1[[#This Row],[income]],0)</f>
        <v>0</v>
      </c>
      <c r="BI92" s="16">
        <f ca="1">IF(Table1[[#This Row],[field of work]]="construction",Table1[[#This Row],[income]],0)</f>
        <v>0</v>
      </c>
      <c r="BJ92" s="16">
        <f ca="1">IF(Table1[[#This Row],[field of work]]="agriculture",Table1[[#This Row],[income]],0)</f>
        <v>0</v>
      </c>
      <c r="BK92" s="16">
        <f ca="1">IF(Table1[[#This Row],[field of work]]="general work",Table1[[#This Row],[income]],0)</f>
        <v>0</v>
      </c>
    </row>
    <row r="93" spans="2:63" x14ac:dyDescent="0.25">
      <c r="B93">
        <f t="shared" ca="1" si="21"/>
        <v>1</v>
      </c>
      <c r="C93" t="str">
        <f t="shared" ca="1" si="22"/>
        <v>men</v>
      </c>
      <c r="D93">
        <f t="shared" ca="1" si="23"/>
        <v>26</v>
      </c>
      <c r="E93">
        <f t="shared" ca="1" si="24"/>
        <v>2</v>
      </c>
      <c r="F93" t="str">
        <f t="shared" ca="1" si="18"/>
        <v>construction</v>
      </c>
      <c r="G93">
        <f t="shared" ca="1" si="25"/>
        <v>6</v>
      </c>
      <c r="H93" t="str">
        <f t="shared" ca="1" si="19"/>
        <v>others</v>
      </c>
      <c r="I93">
        <f t="shared" ca="1" si="26"/>
        <v>0</v>
      </c>
      <c r="J93">
        <f t="shared" ca="1" si="27"/>
        <v>2</v>
      </c>
      <c r="K93">
        <f t="shared" ca="1" si="28"/>
        <v>7480</v>
      </c>
      <c r="L93">
        <f t="shared" ca="1" si="29"/>
        <v>7</v>
      </c>
      <c r="M93" t="str">
        <f t="shared" ca="1" si="20"/>
        <v>kebbi</v>
      </c>
      <c r="N93">
        <f t="shared" ca="1" si="30"/>
        <v>22440</v>
      </c>
      <c r="P93">
        <f t="shared" ca="1" si="31"/>
        <v>21235.228139151393</v>
      </c>
      <c r="S93" s="12">
        <f ca="1">IF(Table1[[#This Row],[Gender]]="men",1,0)</f>
        <v>1</v>
      </c>
      <c r="T93" s="12">
        <f ca="1">IF(Table1[[#This Row],[Gender]]="women",1,0)</f>
        <v>0</v>
      </c>
      <c r="U93" s="12"/>
      <c r="V93" s="12"/>
      <c r="W93" s="12"/>
      <c r="X93" s="12"/>
      <c r="Y93" s="12"/>
      <c r="Z93" s="12"/>
      <c r="AA93" s="12"/>
      <c r="AB93" s="12"/>
      <c r="AC93" s="12"/>
      <c r="AD93" s="12">
        <f ca="1">IF(Table1[[#This Row],[field of work]]="teaching",1,0)</f>
        <v>0</v>
      </c>
      <c r="AE93" s="12">
        <f ca="1">IF(Table1[[#This Row],[field of work]]="health",1,0)</f>
        <v>0</v>
      </c>
      <c r="AF93" s="12">
        <f ca="1">IF(Table1[[#This Row],[field of work]]="agriculture",1,0)</f>
        <v>0</v>
      </c>
      <c r="AG93" s="12">
        <f ca="1">IF(Table1[[#This Row],[field of work]]="it",1,0)</f>
        <v>0</v>
      </c>
      <c r="AH93" s="12">
        <f ca="1">IF(Table1[[#This Row],[field of work]]="construction",1,0)</f>
        <v>1</v>
      </c>
      <c r="AI93" s="12">
        <f ca="1">IF(Table1[[#This Row],[field of work]]="general work",1,0)</f>
        <v>0</v>
      </c>
      <c r="AJ93" s="12"/>
      <c r="AK93" s="12"/>
      <c r="AL93" s="12"/>
      <c r="AM93" s="12"/>
      <c r="AN93" s="12"/>
      <c r="AO93" s="12"/>
      <c r="AP93" s="12"/>
      <c r="AQ93" s="16">
        <f ca="1">IF(Table1[[#This Row],[Area]]="oyo",Table1[[#This Row],[income]],0)</f>
        <v>0</v>
      </c>
      <c r="AR93" s="16">
        <f ca="1">IF(Table1[[#This Row],[Area]]="abia",Table1[[#This Row],[income]],0)</f>
        <v>0</v>
      </c>
      <c r="AS93" s="16">
        <f ca="1">IF(Table1[[#This Row],[Area]]="abuja",Table1[[#This Row],[income]],0)</f>
        <v>0</v>
      </c>
      <c r="AT93" s="16">
        <f ca="1">IF(Table1[[#This Row],[Area]]="lagos",Table1[[#This Row],[income]],0)</f>
        <v>0</v>
      </c>
      <c r="AU93" s="16">
        <f ca="1">IF(Table1[[#This Row],[Area]]="benin",Table1[[#This Row],[income]],0)</f>
        <v>0</v>
      </c>
      <c r="AV93" s="16">
        <f ca="1">IF(Table1[[#This Row],[Area]]="Niger",Table1[[#This Row],[income]],0)</f>
        <v>0</v>
      </c>
      <c r="AW93" s="16">
        <f ca="1">IF(Table1[[#This Row],[Area]]="kano",Table1[[#This Row],[income]],0)</f>
        <v>0</v>
      </c>
      <c r="AX93" s="16">
        <f ca="1">IF(Table1[[#This Row],[Area]]="kebbi",Table1[[#This Row],[income]],0)</f>
        <v>7480</v>
      </c>
      <c r="AY93" s="16">
        <f ca="1">IF(Table1[[#This Row],[Area]]="sokoto",Table1[[#This Row],[income]],0)</f>
        <v>0</v>
      </c>
      <c r="AZ93" s="16">
        <f ca="1">IF(Table1[[#This Row],[Area]]="zamfara",Table1[[#This Row],[income]],0)</f>
        <v>0</v>
      </c>
      <c r="BA93" s="16">
        <f ca="1">IF(Table1[[#This Row],[Area]]="osun",Table1[[#This Row],[income]],0)</f>
        <v>0</v>
      </c>
      <c r="BB93" s="16">
        <f ca="1">IF(Table1[[#This Row],[Area]]="abeokuta",Table1[[#This Row],[income]],0)</f>
        <v>0</v>
      </c>
      <c r="BC93" s="16">
        <f ca="1">IF(Table1[[#This Row],[Area]]="ibadan",Table1[[#This Row],[income]],0)</f>
        <v>0</v>
      </c>
      <c r="BD93" s="16">
        <f ca="1">IF(Table1[[#This Row],[Area]]="kaduna",Table1[[#This Row],[income]],0)</f>
        <v>0</v>
      </c>
      <c r="BF93" s="16">
        <f ca="1">IF(Table1[[#This Row],[field of work]]="teaching",Table1[[#This Row],[income]],0)</f>
        <v>0</v>
      </c>
      <c r="BG93" s="16">
        <f ca="1">IF(Table1[[#This Row],[field of work]]="health",Table1[[#This Row],[income]],0)</f>
        <v>0</v>
      </c>
      <c r="BH93" s="16">
        <f ca="1">IF(Table1[[#This Row],[field of work]]="it",Table1[[#This Row],[income]],0)</f>
        <v>0</v>
      </c>
      <c r="BI93" s="16">
        <f ca="1">IF(Table1[[#This Row],[field of work]]="construction",Table1[[#This Row],[income]],0)</f>
        <v>7480</v>
      </c>
      <c r="BJ93" s="16">
        <f ca="1">IF(Table1[[#This Row],[field of work]]="agriculture",Table1[[#This Row],[income]],0)</f>
        <v>0</v>
      </c>
      <c r="BK93" s="16">
        <f ca="1">IF(Table1[[#This Row],[field of work]]="general work",Table1[[#This Row],[income]],0)</f>
        <v>0</v>
      </c>
    </row>
    <row r="94" spans="2:63" x14ac:dyDescent="0.25">
      <c r="B94">
        <f t="shared" ca="1" si="21"/>
        <v>1</v>
      </c>
      <c r="C94" t="str">
        <f t="shared" ca="1" si="22"/>
        <v>men</v>
      </c>
      <c r="D94">
        <f t="shared" ca="1" si="23"/>
        <v>45</v>
      </c>
      <c r="E94">
        <f t="shared" ca="1" si="24"/>
        <v>1</v>
      </c>
      <c r="F94" t="str">
        <f t="shared" ca="1" si="18"/>
        <v>health</v>
      </c>
      <c r="G94">
        <f t="shared" ca="1" si="25"/>
        <v>4</v>
      </c>
      <c r="H94" t="str">
        <f t="shared" ca="1" si="19"/>
        <v>technical</v>
      </c>
      <c r="I94">
        <f t="shared" ca="1" si="26"/>
        <v>3</v>
      </c>
      <c r="J94">
        <f t="shared" ca="1" si="27"/>
        <v>2</v>
      </c>
      <c r="K94">
        <f t="shared" ca="1" si="28"/>
        <v>5547</v>
      </c>
      <c r="L94">
        <f t="shared" ca="1" si="29"/>
        <v>4</v>
      </c>
      <c r="M94" t="str">
        <f t="shared" ca="1" si="20"/>
        <v>lagos</v>
      </c>
      <c r="N94">
        <f t="shared" ca="1" si="30"/>
        <v>27735</v>
      </c>
      <c r="P94">
        <f t="shared" ca="1" si="31"/>
        <v>20483.425578639512</v>
      </c>
      <c r="S94" s="12">
        <f ca="1">IF(Table1[[#This Row],[Gender]]="men",1,0)</f>
        <v>1</v>
      </c>
      <c r="T94" s="12">
        <f ca="1">IF(Table1[[#This Row],[Gender]]="women",1,0)</f>
        <v>0</v>
      </c>
      <c r="U94" s="12"/>
      <c r="V94" s="12"/>
      <c r="W94" s="12"/>
      <c r="X94" s="12"/>
      <c r="Y94" s="12"/>
      <c r="Z94" s="12"/>
      <c r="AA94" s="12"/>
      <c r="AB94" s="12"/>
      <c r="AC94" s="12"/>
      <c r="AD94" s="12">
        <f ca="1">IF(Table1[[#This Row],[field of work]]="teaching",1,0)</f>
        <v>0</v>
      </c>
      <c r="AE94" s="12">
        <f ca="1">IF(Table1[[#This Row],[field of work]]="health",1,0)</f>
        <v>1</v>
      </c>
      <c r="AF94" s="12">
        <f ca="1">IF(Table1[[#This Row],[field of work]]="agriculture",1,0)</f>
        <v>0</v>
      </c>
      <c r="AG94" s="12">
        <f ca="1">IF(Table1[[#This Row],[field of work]]="it",1,0)</f>
        <v>0</v>
      </c>
      <c r="AH94" s="12">
        <f ca="1">IF(Table1[[#This Row],[field of work]]="construction",1,0)</f>
        <v>0</v>
      </c>
      <c r="AI94" s="12">
        <f ca="1">IF(Table1[[#This Row],[field of work]]="general work",1,0)</f>
        <v>0</v>
      </c>
      <c r="AJ94" s="12"/>
      <c r="AK94" s="12"/>
      <c r="AL94" s="12"/>
      <c r="AM94" s="12"/>
      <c r="AN94" s="12"/>
      <c r="AO94" s="12"/>
      <c r="AP94" s="12"/>
      <c r="AQ94" s="16">
        <f ca="1">IF(Table1[[#This Row],[Area]]="oyo",Table1[[#This Row],[income]],0)</f>
        <v>0</v>
      </c>
      <c r="AR94" s="16">
        <f ca="1">IF(Table1[[#This Row],[Area]]="abia",Table1[[#This Row],[income]],0)</f>
        <v>0</v>
      </c>
      <c r="AS94" s="16">
        <f ca="1">IF(Table1[[#This Row],[Area]]="abuja",Table1[[#This Row],[income]],0)</f>
        <v>0</v>
      </c>
      <c r="AT94" s="16">
        <f ca="1">IF(Table1[[#This Row],[Area]]="lagos",Table1[[#This Row],[income]],0)</f>
        <v>5547</v>
      </c>
      <c r="AU94" s="16">
        <f ca="1">IF(Table1[[#This Row],[Area]]="benin",Table1[[#This Row],[income]],0)</f>
        <v>0</v>
      </c>
      <c r="AV94" s="16">
        <f ca="1">IF(Table1[[#This Row],[Area]]="Niger",Table1[[#This Row],[income]],0)</f>
        <v>0</v>
      </c>
      <c r="AW94" s="16">
        <f ca="1">IF(Table1[[#This Row],[Area]]="kano",Table1[[#This Row],[income]],0)</f>
        <v>0</v>
      </c>
      <c r="AX94" s="16">
        <f ca="1">IF(Table1[[#This Row],[Area]]="kebbi",Table1[[#This Row],[income]],0)</f>
        <v>0</v>
      </c>
      <c r="AY94" s="16">
        <f ca="1">IF(Table1[[#This Row],[Area]]="sokoto",Table1[[#This Row],[income]],0)</f>
        <v>0</v>
      </c>
      <c r="AZ94" s="16">
        <f ca="1">IF(Table1[[#This Row],[Area]]="zamfara",Table1[[#This Row],[income]],0)</f>
        <v>0</v>
      </c>
      <c r="BA94" s="16">
        <f ca="1">IF(Table1[[#This Row],[Area]]="osun",Table1[[#This Row],[income]],0)</f>
        <v>0</v>
      </c>
      <c r="BB94" s="16">
        <f ca="1">IF(Table1[[#This Row],[Area]]="abeokuta",Table1[[#This Row],[income]],0)</f>
        <v>0</v>
      </c>
      <c r="BC94" s="16">
        <f ca="1">IF(Table1[[#This Row],[Area]]="ibadan",Table1[[#This Row],[income]],0)</f>
        <v>0</v>
      </c>
      <c r="BD94" s="16">
        <f ca="1">IF(Table1[[#This Row],[Area]]="kaduna",Table1[[#This Row],[income]],0)</f>
        <v>0</v>
      </c>
      <c r="BF94" s="16">
        <f ca="1">IF(Table1[[#This Row],[field of work]]="teaching",Table1[[#This Row],[income]],0)</f>
        <v>0</v>
      </c>
      <c r="BG94" s="16">
        <f ca="1">IF(Table1[[#This Row],[field of work]]="health",Table1[[#This Row],[income]],0)</f>
        <v>5547</v>
      </c>
      <c r="BH94" s="16">
        <f ca="1">IF(Table1[[#This Row],[field of work]]="it",Table1[[#This Row],[income]],0)</f>
        <v>0</v>
      </c>
      <c r="BI94" s="16">
        <f ca="1">IF(Table1[[#This Row],[field of work]]="construction",Table1[[#This Row],[income]],0)</f>
        <v>0</v>
      </c>
      <c r="BJ94" s="16">
        <f ca="1">IF(Table1[[#This Row],[field of work]]="agriculture",Table1[[#This Row],[income]],0)</f>
        <v>0</v>
      </c>
      <c r="BK94" s="16">
        <f ca="1">IF(Table1[[#This Row],[field of work]]="general work",Table1[[#This Row],[income]],0)</f>
        <v>0</v>
      </c>
    </row>
    <row r="95" spans="2:63" x14ac:dyDescent="0.25">
      <c r="B95">
        <f t="shared" ca="1" si="21"/>
        <v>1</v>
      </c>
      <c r="C95" t="str">
        <f t="shared" ca="1" si="22"/>
        <v>men</v>
      </c>
      <c r="D95">
        <f t="shared" ca="1" si="23"/>
        <v>42</v>
      </c>
      <c r="E95">
        <f t="shared" ca="1" si="24"/>
        <v>5</v>
      </c>
      <c r="F95" t="str">
        <f t="shared" ca="1" si="18"/>
        <v>general work</v>
      </c>
      <c r="G95">
        <f t="shared" ca="1" si="25"/>
        <v>6</v>
      </c>
      <c r="H95" t="str">
        <f t="shared" ca="1" si="19"/>
        <v>others</v>
      </c>
      <c r="I95">
        <f t="shared" ca="1" si="26"/>
        <v>0</v>
      </c>
      <c r="J95">
        <f t="shared" ca="1" si="27"/>
        <v>1</v>
      </c>
      <c r="K95">
        <f t="shared" ca="1" si="28"/>
        <v>8205</v>
      </c>
      <c r="L95">
        <f t="shared" ca="1" si="29"/>
        <v>11</v>
      </c>
      <c r="M95" t="str">
        <f t="shared" ca="1" si="20"/>
        <v>zamfara</v>
      </c>
      <c r="N95">
        <f t="shared" ca="1" si="30"/>
        <v>32820</v>
      </c>
      <c r="P95">
        <f t="shared" ca="1" si="31"/>
        <v>7103.2775051774715</v>
      </c>
      <c r="S95" s="12">
        <f ca="1">IF(Table1[[#This Row],[Gender]]="men",1,0)</f>
        <v>1</v>
      </c>
      <c r="T95" s="12">
        <f ca="1">IF(Table1[[#This Row],[Gender]]="women",1,0)</f>
        <v>0</v>
      </c>
      <c r="U95" s="12"/>
      <c r="V95" s="12"/>
      <c r="W95" s="12"/>
      <c r="X95" s="12"/>
      <c r="Y95" s="12"/>
      <c r="Z95" s="12"/>
      <c r="AA95" s="12"/>
      <c r="AB95" s="12"/>
      <c r="AC95" s="12"/>
      <c r="AD95" s="12">
        <f ca="1">IF(Table1[[#This Row],[field of work]]="teaching",1,0)</f>
        <v>0</v>
      </c>
      <c r="AE95" s="12">
        <f ca="1">IF(Table1[[#This Row],[field of work]]="health",1,0)</f>
        <v>0</v>
      </c>
      <c r="AF95" s="12">
        <f ca="1">IF(Table1[[#This Row],[field of work]]="agriculture",1,0)</f>
        <v>0</v>
      </c>
      <c r="AG95" s="12">
        <f ca="1">IF(Table1[[#This Row],[field of work]]="it",1,0)</f>
        <v>0</v>
      </c>
      <c r="AH95" s="12">
        <f ca="1">IF(Table1[[#This Row],[field of work]]="construction",1,0)</f>
        <v>0</v>
      </c>
      <c r="AI95" s="12">
        <f ca="1">IF(Table1[[#This Row],[field of work]]="general work",1,0)</f>
        <v>1</v>
      </c>
      <c r="AJ95" s="12"/>
      <c r="AK95" s="12"/>
      <c r="AL95" s="12"/>
      <c r="AM95" s="12"/>
      <c r="AN95" s="12"/>
      <c r="AO95" s="12"/>
      <c r="AP95" s="12"/>
      <c r="AQ95" s="16">
        <f ca="1">IF(Table1[[#This Row],[Area]]="oyo",Table1[[#This Row],[income]],0)</f>
        <v>0</v>
      </c>
      <c r="AR95" s="16">
        <f ca="1">IF(Table1[[#This Row],[Area]]="abia",Table1[[#This Row],[income]],0)</f>
        <v>0</v>
      </c>
      <c r="AS95" s="16">
        <f ca="1">IF(Table1[[#This Row],[Area]]="abuja",Table1[[#This Row],[income]],0)</f>
        <v>0</v>
      </c>
      <c r="AT95" s="16">
        <f ca="1">IF(Table1[[#This Row],[Area]]="lagos",Table1[[#This Row],[income]],0)</f>
        <v>0</v>
      </c>
      <c r="AU95" s="16">
        <f ca="1">IF(Table1[[#This Row],[Area]]="benin",Table1[[#This Row],[income]],0)</f>
        <v>0</v>
      </c>
      <c r="AV95" s="16">
        <f ca="1">IF(Table1[[#This Row],[Area]]="Niger",Table1[[#This Row],[income]],0)</f>
        <v>0</v>
      </c>
      <c r="AW95" s="16">
        <f ca="1">IF(Table1[[#This Row],[Area]]="kano",Table1[[#This Row],[income]],0)</f>
        <v>0</v>
      </c>
      <c r="AX95" s="16">
        <f ca="1">IF(Table1[[#This Row],[Area]]="kebbi",Table1[[#This Row],[income]],0)</f>
        <v>0</v>
      </c>
      <c r="AY95" s="16">
        <f ca="1">IF(Table1[[#This Row],[Area]]="sokoto",Table1[[#This Row],[income]],0)</f>
        <v>0</v>
      </c>
      <c r="AZ95" s="16">
        <f ca="1">IF(Table1[[#This Row],[Area]]="zamfara",Table1[[#This Row],[income]],0)</f>
        <v>8205</v>
      </c>
      <c r="BA95" s="16">
        <f ca="1">IF(Table1[[#This Row],[Area]]="osun",Table1[[#This Row],[income]],0)</f>
        <v>0</v>
      </c>
      <c r="BB95" s="16">
        <f ca="1">IF(Table1[[#This Row],[Area]]="abeokuta",Table1[[#This Row],[income]],0)</f>
        <v>0</v>
      </c>
      <c r="BC95" s="16">
        <f ca="1">IF(Table1[[#This Row],[Area]]="ibadan",Table1[[#This Row],[income]],0)</f>
        <v>0</v>
      </c>
      <c r="BD95" s="16">
        <f ca="1">IF(Table1[[#This Row],[Area]]="kaduna",Table1[[#This Row],[income]],0)</f>
        <v>0</v>
      </c>
      <c r="BF95" s="16">
        <f ca="1">IF(Table1[[#This Row],[field of work]]="teaching",Table1[[#This Row],[income]],0)</f>
        <v>0</v>
      </c>
      <c r="BG95" s="16">
        <f ca="1">IF(Table1[[#This Row],[field of work]]="health",Table1[[#This Row],[income]],0)</f>
        <v>0</v>
      </c>
      <c r="BH95" s="16">
        <f ca="1">IF(Table1[[#This Row],[field of work]]="it",Table1[[#This Row],[income]],0)</f>
        <v>0</v>
      </c>
      <c r="BI95" s="16">
        <f ca="1">IF(Table1[[#This Row],[field of work]]="construction",Table1[[#This Row],[income]],0)</f>
        <v>0</v>
      </c>
      <c r="BJ95" s="16">
        <f ca="1">IF(Table1[[#This Row],[field of work]]="agriculture",Table1[[#This Row],[income]],0)</f>
        <v>0</v>
      </c>
      <c r="BK95" s="16">
        <f ca="1">IF(Table1[[#This Row],[field of work]]="general work",Table1[[#This Row],[income]],0)</f>
        <v>8205</v>
      </c>
    </row>
    <row r="96" spans="2:63" x14ac:dyDescent="0.25">
      <c r="B96">
        <f t="shared" ca="1" si="21"/>
        <v>2</v>
      </c>
      <c r="C96" t="str">
        <f t="shared" ca="1" si="22"/>
        <v>women</v>
      </c>
      <c r="D96">
        <f t="shared" ca="1" si="23"/>
        <v>39</v>
      </c>
      <c r="E96">
        <f t="shared" ca="1" si="24"/>
        <v>1</v>
      </c>
      <c r="F96" t="str">
        <f t="shared" ca="1" si="18"/>
        <v>health</v>
      </c>
      <c r="G96">
        <f t="shared" ca="1" si="25"/>
        <v>6</v>
      </c>
      <c r="H96" t="str">
        <f t="shared" ca="1" si="19"/>
        <v>others</v>
      </c>
      <c r="I96">
        <f t="shared" ca="1" si="26"/>
        <v>0</v>
      </c>
      <c r="J96">
        <f t="shared" ca="1" si="27"/>
        <v>2</v>
      </c>
      <c r="K96">
        <f t="shared" ca="1" si="28"/>
        <v>6010</v>
      </c>
      <c r="L96">
        <f t="shared" ca="1" si="29"/>
        <v>13</v>
      </c>
      <c r="M96" t="str">
        <f t="shared" ca="1" si="20"/>
        <v>benin</v>
      </c>
      <c r="N96">
        <f t="shared" ca="1" si="30"/>
        <v>36060</v>
      </c>
      <c r="P96">
        <f t="shared" ca="1" si="31"/>
        <v>3039.5192823090847</v>
      </c>
      <c r="S96" s="12">
        <f ca="1">IF(Table1[[#This Row],[Gender]]="men",1,0)</f>
        <v>0</v>
      </c>
      <c r="T96" s="12">
        <f ca="1">IF(Table1[[#This Row],[Gender]]="women",1,0)</f>
        <v>1</v>
      </c>
      <c r="U96" s="12"/>
      <c r="V96" s="12"/>
      <c r="W96" s="12"/>
      <c r="X96" s="12"/>
      <c r="Y96" s="12"/>
      <c r="Z96" s="12"/>
      <c r="AA96" s="12"/>
      <c r="AB96" s="12"/>
      <c r="AC96" s="12"/>
      <c r="AD96" s="12">
        <f ca="1">IF(Table1[[#This Row],[field of work]]="teaching",1,0)</f>
        <v>0</v>
      </c>
      <c r="AE96" s="12">
        <f ca="1">IF(Table1[[#This Row],[field of work]]="health",1,0)</f>
        <v>1</v>
      </c>
      <c r="AF96" s="12">
        <f ca="1">IF(Table1[[#This Row],[field of work]]="agriculture",1,0)</f>
        <v>0</v>
      </c>
      <c r="AG96" s="12">
        <f ca="1">IF(Table1[[#This Row],[field of work]]="it",1,0)</f>
        <v>0</v>
      </c>
      <c r="AH96" s="12">
        <f ca="1">IF(Table1[[#This Row],[field of work]]="construction",1,0)</f>
        <v>0</v>
      </c>
      <c r="AI96" s="12">
        <f ca="1">IF(Table1[[#This Row],[field of work]]="general work",1,0)</f>
        <v>0</v>
      </c>
      <c r="AJ96" s="12"/>
      <c r="AK96" s="12"/>
      <c r="AL96" s="12"/>
      <c r="AM96" s="12"/>
      <c r="AN96" s="12"/>
      <c r="AO96" s="12"/>
      <c r="AP96" s="12"/>
      <c r="AQ96" s="16">
        <f ca="1">IF(Table1[[#This Row],[Area]]="oyo",Table1[[#This Row],[income]],0)</f>
        <v>0</v>
      </c>
      <c r="AR96" s="16">
        <f ca="1">IF(Table1[[#This Row],[Area]]="abia",Table1[[#This Row],[income]],0)</f>
        <v>0</v>
      </c>
      <c r="AS96" s="16">
        <f ca="1">IF(Table1[[#This Row],[Area]]="abuja",Table1[[#This Row],[income]],0)</f>
        <v>0</v>
      </c>
      <c r="AT96" s="16">
        <f ca="1">IF(Table1[[#This Row],[Area]]="lagos",Table1[[#This Row],[income]],0)</f>
        <v>0</v>
      </c>
      <c r="AU96" s="16">
        <f ca="1">IF(Table1[[#This Row],[Area]]="benin",Table1[[#This Row],[income]],0)</f>
        <v>6010</v>
      </c>
      <c r="AV96" s="16">
        <f ca="1">IF(Table1[[#This Row],[Area]]="Niger",Table1[[#This Row],[income]],0)</f>
        <v>0</v>
      </c>
      <c r="AW96" s="16">
        <f ca="1">IF(Table1[[#This Row],[Area]]="kano",Table1[[#This Row],[income]],0)</f>
        <v>0</v>
      </c>
      <c r="AX96" s="16">
        <f ca="1">IF(Table1[[#This Row],[Area]]="kebbi",Table1[[#This Row],[income]],0)</f>
        <v>0</v>
      </c>
      <c r="AY96" s="16">
        <f ca="1">IF(Table1[[#This Row],[Area]]="sokoto",Table1[[#This Row],[income]],0)</f>
        <v>0</v>
      </c>
      <c r="AZ96" s="16">
        <f ca="1">IF(Table1[[#This Row],[Area]]="zamfara",Table1[[#This Row],[income]],0)</f>
        <v>0</v>
      </c>
      <c r="BA96" s="16">
        <f ca="1">IF(Table1[[#This Row],[Area]]="osun",Table1[[#This Row],[income]],0)</f>
        <v>0</v>
      </c>
      <c r="BB96" s="16">
        <f ca="1">IF(Table1[[#This Row],[Area]]="abeokuta",Table1[[#This Row],[income]],0)</f>
        <v>0</v>
      </c>
      <c r="BC96" s="16">
        <f ca="1">IF(Table1[[#This Row],[Area]]="ibadan",Table1[[#This Row],[income]],0)</f>
        <v>0</v>
      </c>
      <c r="BD96" s="16">
        <f ca="1">IF(Table1[[#This Row],[Area]]="kaduna",Table1[[#This Row],[income]],0)</f>
        <v>0</v>
      </c>
      <c r="BF96" s="16">
        <f ca="1">IF(Table1[[#This Row],[field of work]]="teaching",Table1[[#This Row],[income]],0)</f>
        <v>0</v>
      </c>
      <c r="BG96" s="16">
        <f ca="1">IF(Table1[[#This Row],[field of work]]="health",Table1[[#This Row],[income]],0)</f>
        <v>6010</v>
      </c>
      <c r="BH96" s="16">
        <f ca="1">IF(Table1[[#This Row],[field of work]]="it",Table1[[#This Row],[income]],0)</f>
        <v>0</v>
      </c>
      <c r="BI96" s="16">
        <f ca="1">IF(Table1[[#This Row],[field of work]]="construction",Table1[[#This Row],[income]],0)</f>
        <v>0</v>
      </c>
      <c r="BJ96" s="16">
        <f ca="1">IF(Table1[[#This Row],[field of work]]="agriculture",Table1[[#This Row],[income]],0)</f>
        <v>0</v>
      </c>
      <c r="BK96" s="16">
        <f ca="1">IF(Table1[[#This Row],[field of work]]="general work",Table1[[#This Row],[income]],0)</f>
        <v>0</v>
      </c>
    </row>
    <row r="97" spans="2:63" x14ac:dyDescent="0.25">
      <c r="B97">
        <f t="shared" ca="1" si="21"/>
        <v>2</v>
      </c>
      <c r="C97" t="str">
        <f t="shared" ca="1" si="22"/>
        <v>women</v>
      </c>
      <c r="D97">
        <f t="shared" ca="1" si="23"/>
        <v>35</v>
      </c>
      <c r="E97">
        <f t="shared" ca="1" si="24"/>
        <v>1</v>
      </c>
      <c r="F97" t="str">
        <f t="shared" ca="1" si="18"/>
        <v>health</v>
      </c>
      <c r="G97">
        <f t="shared" ca="1" si="25"/>
        <v>5</v>
      </c>
      <c r="H97" t="str">
        <f t="shared" ca="1" si="19"/>
        <v>others</v>
      </c>
      <c r="I97">
        <f t="shared" ca="1" si="26"/>
        <v>4</v>
      </c>
      <c r="J97">
        <f t="shared" ca="1" si="27"/>
        <v>1</v>
      </c>
      <c r="K97">
        <f t="shared" ca="1" si="28"/>
        <v>6073</v>
      </c>
      <c r="L97">
        <f t="shared" ca="1" si="29"/>
        <v>4</v>
      </c>
      <c r="M97" t="str">
        <f t="shared" ca="1" si="20"/>
        <v>lagos</v>
      </c>
      <c r="N97">
        <f t="shared" ca="1" si="30"/>
        <v>30365</v>
      </c>
      <c r="P97">
        <f t="shared" ca="1" si="31"/>
        <v>26832.988922323853</v>
      </c>
      <c r="S97" s="12">
        <f ca="1">IF(Table1[[#This Row],[Gender]]="men",1,0)</f>
        <v>0</v>
      </c>
      <c r="T97" s="12">
        <f ca="1">IF(Table1[[#This Row],[Gender]]="women",1,0)</f>
        <v>1</v>
      </c>
      <c r="U97" s="12"/>
      <c r="V97" s="12"/>
      <c r="W97" s="12"/>
      <c r="X97" s="12"/>
      <c r="Y97" s="12"/>
      <c r="Z97" s="12"/>
      <c r="AA97" s="12"/>
      <c r="AB97" s="12"/>
      <c r="AC97" s="12"/>
      <c r="AD97" s="12">
        <f ca="1">IF(Table1[[#This Row],[field of work]]="teaching",1,0)</f>
        <v>0</v>
      </c>
      <c r="AE97" s="12">
        <f ca="1">IF(Table1[[#This Row],[field of work]]="health",1,0)</f>
        <v>1</v>
      </c>
      <c r="AF97" s="12">
        <f ca="1">IF(Table1[[#This Row],[field of work]]="agriculture",1,0)</f>
        <v>0</v>
      </c>
      <c r="AG97" s="12">
        <f ca="1">IF(Table1[[#This Row],[field of work]]="it",1,0)</f>
        <v>0</v>
      </c>
      <c r="AH97" s="12">
        <f ca="1">IF(Table1[[#This Row],[field of work]]="construction",1,0)</f>
        <v>0</v>
      </c>
      <c r="AI97" s="12">
        <f ca="1">IF(Table1[[#This Row],[field of work]]="general work",1,0)</f>
        <v>0</v>
      </c>
      <c r="AJ97" s="12"/>
      <c r="AK97" s="12"/>
      <c r="AL97" s="12"/>
      <c r="AM97" s="12"/>
      <c r="AN97" s="12"/>
      <c r="AO97" s="12"/>
      <c r="AP97" s="12"/>
      <c r="AQ97" s="16">
        <f ca="1">IF(Table1[[#This Row],[Area]]="oyo",Table1[[#This Row],[income]],0)</f>
        <v>0</v>
      </c>
      <c r="AR97" s="16">
        <f ca="1">IF(Table1[[#This Row],[Area]]="abia",Table1[[#This Row],[income]],0)</f>
        <v>0</v>
      </c>
      <c r="AS97" s="16">
        <f ca="1">IF(Table1[[#This Row],[Area]]="abuja",Table1[[#This Row],[income]],0)</f>
        <v>0</v>
      </c>
      <c r="AT97" s="16">
        <f ca="1">IF(Table1[[#This Row],[Area]]="lagos",Table1[[#This Row],[income]],0)</f>
        <v>6073</v>
      </c>
      <c r="AU97" s="16">
        <f ca="1">IF(Table1[[#This Row],[Area]]="benin",Table1[[#This Row],[income]],0)</f>
        <v>0</v>
      </c>
      <c r="AV97" s="16">
        <f ca="1">IF(Table1[[#This Row],[Area]]="Niger",Table1[[#This Row],[income]],0)</f>
        <v>0</v>
      </c>
      <c r="AW97" s="16">
        <f ca="1">IF(Table1[[#This Row],[Area]]="kano",Table1[[#This Row],[income]],0)</f>
        <v>0</v>
      </c>
      <c r="AX97" s="16">
        <f ca="1">IF(Table1[[#This Row],[Area]]="kebbi",Table1[[#This Row],[income]],0)</f>
        <v>0</v>
      </c>
      <c r="AY97" s="16">
        <f ca="1">IF(Table1[[#This Row],[Area]]="sokoto",Table1[[#This Row],[income]],0)</f>
        <v>0</v>
      </c>
      <c r="AZ97" s="16">
        <f ca="1">IF(Table1[[#This Row],[Area]]="zamfara",Table1[[#This Row],[income]],0)</f>
        <v>0</v>
      </c>
      <c r="BA97" s="16">
        <f ca="1">IF(Table1[[#This Row],[Area]]="osun",Table1[[#This Row],[income]],0)</f>
        <v>0</v>
      </c>
      <c r="BB97" s="16">
        <f ca="1">IF(Table1[[#This Row],[Area]]="abeokuta",Table1[[#This Row],[income]],0)</f>
        <v>0</v>
      </c>
      <c r="BC97" s="16">
        <f ca="1">IF(Table1[[#This Row],[Area]]="ibadan",Table1[[#This Row],[income]],0)</f>
        <v>0</v>
      </c>
      <c r="BD97" s="16">
        <f ca="1">IF(Table1[[#This Row],[Area]]="kaduna",Table1[[#This Row],[income]],0)</f>
        <v>0</v>
      </c>
      <c r="BF97" s="16">
        <f ca="1">IF(Table1[[#This Row],[field of work]]="teaching",Table1[[#This Row],[income]],0)</f>
        <v>0</v>
      </c>
      <c r="BG97" s="16">
        <f ca="1">IF(Table1[[#This Row],[field of work]]="health",Table1[[#This Row],[income]],0)</f>
        <v>6073</v>
      </c>
      <c r="BH97" s="16">
        <f ca="1">IF(Table1[[#This Row],[field of work]]="it",Table1[[#This Row],[income]],0)</f>
        <v>0</v>
      </c>
      <c r="BI97" s="16">
        <f ca="1">IF(Table1[[#This Row],[field of work]]="construction",Table1[[#This Row],[income]],0)</f>
        <v>0</v>
      </c>
      <c r="BJ97" s="16">
        <f ca="1">IF(Table1[[#This Row],[field of work]]="agriculture",Table1[[#This Row],[income]],0)</f>
        <v>0</v>
      </c>
      <c r="BK97" s="16">
        <f ca="1">IF(Table1[[#This Row],[field of work]]="general work",Table1[[#This Row],[income]],0)</f>
        <v>0</v>
      </c>
    </row>
    <row r="98" spans="2:63" x14ac:dyDescent="0.25">
      <c r="B98">
        <f t="shared" ca="1" si="21"/>
        <v>1</v>
      </c>
      <c r="C98" t="str">
        <f t="shared" ca="1" si="22"/>
        <v>men</v>
      </c>
      <c r="D98">
        <f t="shared" ca="1" si="23"/>
        <v>26</v>
      </c>
      <c r="E98">
        <f t="shared" ca="1" si="24"/>
        <v>2</v>
      </c>
      <c r="F98" t="str">
        <f t="shared" ca="1" si="18"/>
        <v>construction</v>
      </c>
      <c r="G98">
        <f t="shared" ca="1" si="25"/>
        <v>3</v>
      </c>
      <c r="H98" t="str">
        <f t="shared" ca="1" si="19"/>
        <v>university</v>
      </c>
      <c r="I98">
        <f t="shared" ca="1" si="26"/>
        <v>2</v>
      </c>
      <c r="J98">
        <f t="shared" ca="1" si="27"/>
        <v>1</v>
      </c>
      <c r="K98">
        <f t="shared" ca="1" si="28"/>
        <v>7063</v>
      </c>
      <c r="L98">
        <f t="shared" ca="1" si="29"/>
        <v>4</v>
      </c>
      <c r="M98" t="str">
        <f t="shared" ca="1" si="20"/>
        <v>lagos</v>
      </c>
      <c r="N98">
        <f t="shared" ca="1" si="30"/>
        <v>28252</v>
      </c>
      <c r="P98">
        <f t="shared" ca="1" si="31"/>
        <v>762.15081386328154</v>
      </c>
      <c r="S98" s="12">
        <f ca="1">IF(Table1[[#This Row],[Gender]]="men",1,0)</f>
        <v>1</v>
      </c>
      <c r="T98" s="12">
        <f ca="1">IF(Table1[[#This Row],[Gender]]="women",1,0)</f>
        <v>0</v>
      </c>
      <c r="U98" s="12"/>
      <c r="V98" s="12"/>
      <c r="W98" s="12"/>
      <c r="X98" s="12"/>
      <c r="Y98" s="12"/>
      <c r="Z98" s="12"/>
      <c r="AA98" s="12"/>
      <c r="AB98" s="12"/>
      <c r="AC98" s="12"/>
      <c r="AD98" s="12">
        <f ca="1">IF(Table1[[#This Row],[field of work]]="teaching",1,0)</f>
        <v>0</v>
      </c>
      <c r="AE98" s="12">
        <f ca="1">IF(Table1[[#This Row],[field of work]]="health",1,0)</f>
        <v>0</v>
      </c>
      <c r="AF98" s="12">
        <f ca="1">IF(Table1[[#This Row],[field of work]]="agriculture",1,0)</f>
        <v>0</v>
      </c>
      <c r="AG98" s="12">
        <f ca="1">IF(Table1[[#This Row],[field of work]]="it",1,0)</f>
        <v>0</v>
      </c>
      <c r="AH98" s="12">
        <f ca="1">IF(Table1[[#This Row],[field of work]]="construction",1,0)</f>
        <v>1</v>
      </c>
      <c r="AI98" s="12">
        <f ca="1">IF(Table1[[#This Row],[field of work]]="general work",1,0)</f>
        <v>0</v>
      </c>
      <c r="AJ98" s="12"/>
      <c r="AK98" s="12"/>
      <c r="AL98" s="12"/>
      <c r="AM98" s="12"/>
      <c r="AN98" s="12"/>
      <c r="AO98" s="12"/>
      <c r="AP98" s="12"/>
      <c r="AQ98" s="16">
        <f ca="1">IF(Table1[[#This Row],[Area]]="oyo",Table1[[#This Row],[income]],0)</f>
        <v>0</v>
      </c>
      <c r="AR98" s="16">
        <f ca="1">IF(Table1[[#This Row],[Area]]="abia",Table1[[#This Row],[income]],0)</f>
        <v>0</v>
      </c>
      <c r="AS98" s="16">
        <f ca="1">IF(Table1[[#This Row],[Area]]="abuja",Table1[[#This Row],[income]],0)</f>
        <v>0</v>
      </c>
      <c r="AT98" s="16">
        <f ca="1">IF(Table1[[#This Row],[Area]]="lagos",Table1[[#This Row],[income]],0)</f>
        <v>7063</v>
      </c>
      <c r="AU98" s="16">
        <f ca="1">IF(Table1[[#This Row],[Area]]="benin",Table1[[#This Row],[income]],0)</f>
        <v>0</v>
      </c>
      <c r="AV98" s="16">
        <f ca="1">IF(Table1[[#This Row],[Area]]="Niger",Table1[[#This Row],[income]],0)</f>
        <v>0</v>
      </c>
      <c r="AW98" s="16">
        <f ca="1">IF(Table1[[#This Row],[Area]]="kano",Table1[[#This Row],[income]],0)</f>
        <v>0</v>
      </c>
      <c r="AX98" s="16">
        <f ca="1">IF(Table1[[#This Row],[Area]]="kebbi",Table1[[#This Row],[income]],0)</f>
        <v>0</v>
      </c>
      <c r="AY98" s="16">
        <f ca="1">IF(Table1[[#This Row],[Area]]="sokoto",Table1[[#This Row],[income]],0)</f>
        <v>0</v>
      </c>
      <c r="AZ98" s="16">
        <f ca="1">IF(Table1[[#This Row],[Area]]="zamfara",Table1[[#This Row],[income]],0)</f>
        <v>0</v>
      </c>
      <c r="BA98" s="16">
        <f ca="1">IF(Table1[[#This Row],[Area]]="osun",Table1[[#This Row],[income]],0)</f>
        <v>0</v>
      </c>
      <c r="BB98" s="16">
        <f ca="1">IF(Table1[[#This Row],[Area]]="abeokuta",Table1[[#This Row],[income]],0)</f>
        <v>0</v>
      </c>
      <c r="BC98" s="16">
        <f ca="1">IF(Table1[[#This Row],[Area]]="ibadan",Table1[[#This Row],[income]],0)</f>
        <v>0</v>
      </c>
      <c r="BD98" s="16">
        <f ca="1">IF(Table1[[#This Row],[Area]]="kaduna",Table1[[#This Row],[income]],0)</f>
        <v>0</v>
      </c>
      <c r="BF98" s="16">
        <f ca="1">IF(Table1[[#This Row],[field of work]]="teaching",Table1[[#This Row],[income]],0)</f>
        <v>0</v>
      </c>
      <c r="BG98" s="16">
        <f ca="1">IF(Table1[[#This Row],[field of work]]="health",Table1[[#This Row],[income]],0)</f>
        <v>0</v>
      </c>
      <c r="BH98" s="16">
        <f ca="1">IF(Table1[[#This Row],[field of work]]="it",Table1[[#This Row],[income]],0)</f>
        <v>0</v>
      </c>
      <c r="BI98" s="16">
        <f ca="1">IF(Table1[[#This Row],[field of work]]="construction",Table1[[#This Row],[income]],0)</f>
        <v>7063</v>
      </c>
      <c r="BJ98" s="16">
        <f ca="1">IF(Table1[[#This Row],[field of work]]="agriculture",Table1[[#This Row],[income]],0)</f>
        <v>0</v>
      </c>
      <c r="BK98" s="16">
        <f ca="1">IF(Table1[[#This Row],[field of work]]="general work",Table1[[#This Row],[income]],0)</f>
        <v>0</v>
      </c>
    </row>
    <row r="99" spans="2:63" x14ac:dyDescent="0.25">
      <c r="B99">
        <f t="shared" ca="1" si="21"/>
        <v>1</v>
      </c>
      <c r="C99" t="str">
        <f t="shared" ca="1" si="22"/>
        <v>men</v>
      </c>
      <c r="D99">
        <f t="shared" ca="1" si="23"/>
        <v>31</v>
      </c>
      <c r="E99">
        <f t="shared" ca="1" si="24"/>
        <v>2</v>
      </c>
      <c r="F99" t="str">
        <f t="shared" ca="1" si="18"/>
        <v>construction</v>
      </c>
      <c r="G99">
        <f t="shared" ca="1" si="25"/>
        <v>2</v>
      </c>
      <c r="H99" t="str">
        <f t="shared" ca="1" si="19"/>
        <v>college</v>
      </c>
      <c r="I99">
        <f t="shared" ca="1" si="26"/>
        <v>0</v>
      </c>
      <c r="J99">
        <f t="shared" ca="1" si="27"/>
        <v>2</v>
      </c>
      <c r="K99">
        <f t="shared" ca="1" si="28"/>
        <v>5903</v>
      </c>
      <c r="L99">
        <f t="shared" ca="1" si="29"/>
        <v>8</v>
      </c>
      <c r="M99" t="str">
        <f t="shared" ca="1" si="20"/>
        <v>abuja</v>
      </c>
      <c r="N99">
        <f t="shared" ca="1" si="30"/>
        <v>17709</v>
      </c>
      <c r="P99">
        <f t="shared" ca="1" si="31"/>
        <v>11636.313195536864</v>
      </c>
      <c r="S99" s="12">
        <f ca="1">IF(Table1[[#This Row],[Gender]]="men",1,0)</f>
        <v>1</v>
      </c>
      <c r="T99" s="12">
        <f ca="1">IF(Table1[[#This Row],[Gender]]="women",1,0)</f>
        <v>0</v>
      </c>
      <c r="U99" s="12"/>
      <c r="V99" s="12"/>
      <c r="W99" s="12"/>
      <c r="X99" s="12"/>
      <c r="Y99" s="12"/>
      <c r="Z99" s="12"/>
      <c r="AA99" s="12"/>
      <c r="AB99" s="12"/>
      <c r="AC99" s="12"/>
      <c r="AD99" s="12">
        <f ca="1">IF(Table1[[#This Row],[field of work]]="teaching",1,0)</f>
        <v>0</v>
      </c>
      <c r="AE99" s="12">
        <f ca="1">IF(Table1[[#This Row],[field of work]]="health",1,0)</f>
        <v>0</v>
      </c>
      <c r="AF99" s="12">
        <f ca="1">IF(Table1[[#This Row],[field of work]]="agriculture",1,0)</f>
        <v>0</v>
      </c>
      <c r="AG99" s="12">
        <f ca="1">IF(Table1[[#This Row],[field of work]]="it",1,0)</f>
        <v>0</v>
      </c>
      <c r="AH99" s="12">
        <f ca="1">IF(Table1[[#This Row],[field of work]]="construction",1,0)</f>
        <v>1</v>
      </c>
      <c r="AI99" s="12">
        <f ca="1">IF(Table1[[#This Row],[field of work]]="general work",1,0)</f>
        <v>0</v>
      </c>
      <c r="AJ99" s="12"/>
      <c r="AK99" s="12"/>
      <c r="AL99" s="12"/>
      <c r="AM99" s="12"/>
      <c r="AN99" s="12"/>
      <c r="AO99" s="12"/>
      <c r="AP99" s="12"/>
      <c r="AQ99" s="16">
        <f ca="1">IF(Table1[[#This Row],[Area]]="oyo",Table1[[#This Row],[income]],0)</f>
        <v>0</v>
      </c>
      <c r="AR99" s="16">
        <f ca="1">IF(Table1[[#This Row],[Area]]="abia",Table1[[#This Row],[income]],0)</f>
        <v>0</v>
      </c>
      <c r="AS99" s="16">
        <f ca="1">IF(Table1[[#This Row],[Area]]="abuja",Table1[[#This Row],[income]],0)</f>
        <v>5903</v>
      </c>
      <c r="AT99" s="16">
        <f ca="1">IF(Table1[[#This Row],[Area]]="lagos",Table1[[#This Row],[income]],0)</f>
        <v>0</v>
      </c>
      <c r="AU99" s="16">
        <f ca="1">IF(Table1[[#This Row],[Area]]="benin",Table1[[#This Row],[income]],0)</f>
        <v>0</v>
      </c>
      <c r="AV99" s="16">
        <f ca="1">IF(Table1[[#This Row],[Area]]="Niger",Table1[[#This Row],[income]],0)</f>
        <v>0</v>
      </c>
      <c r="AW99" s="16">
        <f ca="1">IF(Table1[[#This Row],[Area]]="kano",Table1[[#This Row],[income]],0)</f>
        <v>0</v>
      </c>
      <c r="AX99" s="16">
        <f ca="1">IF(Table1[[#This Row],[Area]]="kebbi",Table1[[#This Row],[income]],0)</f>
        <v>0</v>
      </c>
      <c r="AY99" s="16">
        <f ca="1">IF(Table1[[#This Row],[Area]]="sokoto",Table1[[#This Row],[income]],0)</f>
        <v>0</v>
      </c>
      <c r="AZ99" s="16">
        <f ca="1">IF(Table1[[#This Row],[Area]]="zamfara",Table1[[#This Row],[income]],0)</f>
        <v>0</v>
      </c>
      <c r="BA99" s="16">
        <f ca="1">IF(Table1[[#This Row],[Area]]="osun",Table1[[#This Row],[income]],0)</f>
        <v>0</v>
      </c>
      <c r="BB99" s="16">
        <f ca="1">IF(Table1[[#This Row],[Area]]="abeokuta",Table1[[#This Row],[income]],0)</f>
        <v>0</v>
      </c>
      <c r="BC99" s="16">
        <f ca="1">IF(Table1[[#This Row],[Area]]="ibadan",Table1[[#This Row],[income]],0)</f>
        <v>0</v>
      </c>
      <c r="BD99" s="16">
        <f ca="1">IF(Table1[[#This Row],[Area]]="kaduna",Table1[[#This Row],[income]],0)</f>
        <v>0</v>
      </c>
      <c r="BF99" s="16">
        <f ca="1">IF(Table1[[#This Row],[field of work]]="teaching",Table1[[#This Row],[income]],0)</f>
        <v>0</v>
      </c>
      <c r="BG99" s="16">
        <f ca="1">IF(Table1[[#This Row],[field of work]]="health",Table1[[#This Row],[income]],0)</f>
        <v>0</v>
      </c>
      <c r="BH99" s="16">
        <f ca="1">IF(Table1[[#This Row],[field of work]]="it",Table1[[#This Row],[income]],0)</f>
        <v>0</v>
      </c>
      <c r="BI99" s="16">
        <f ca="1">IF(Table1[[#This Row],[field of work]]="construction",Table1[[#This Row],[income]],0)</f>
        <v>5903</v>
      </c>
      <c r="BJ99" s="16">
        <f ca="1">IF(Table1[[#This Row],[field of work]]="agriculture",Table1[[#This Row],[income]],0)</f>
        <v>0</v>
      </c>
      <c r="BK99" s="16">
        <f ca="1">IF(Table1[[#This Row],[field of work]]="general work",Table1[[#This Row],[income]],0)</f>
        <v>0</v>
      </c>
    </row>
    <row r="100" spans="2:63" x14ac:dyDescent="0.25">
      <c r="B100">
        <f t="shared" ca="1" si="21"/>
        <v>2</v>
      </c>
      <c r="C100" t="str">
        <f t="shared" ca="1" si="22"/>
        <v>women</v>
      </c>
      <c r="D100">
        <f t="shared" ca="1" si="23"/>
        <v>40</v>
      </c>
      <c r="E100">
        <f t="shared" ca="1" si="24"/>
        <v>6</v>
      </c>
      <c r="F100" t="str">
        <f t="shared" ca="1" si="18"/>
        <v>agriculture</v>
      </c>
      <c r="G100">
        <f t="shared" ca="1" si="25"/>
        <v>4</v>
      </c>
      <c r="H100" t="str">
        <f t="shared" ca="1" si="19"/>
        <v>technical</v>
      </c>
      <c r="I100">
        <f t="shared" ca="1" si="26"/>
        <v>1</v>
      </c>
      <c r="J100">
        <f t="shared" ca="1" si="27"/>
        <v>1</v>
      </c>
      <c r="K100">
        <f t="shared" ca="1" si="28"/>
        <v>5932</v>
      </c>
      <c r="L100">
        <f t="shared" ca="1" si="29"/>
        <v>6</v>
      </c>
      <c r="M100" t="str">
        <f t="shared" ca="1" si="20"/>
        <v>kaduna</v>
      </c>
      <c r="N100">
        <f t="shared" ca="1" si="30"/>
        <v>17796</v>
      </c>
      <c r="P100">
        <f t="shared" ca="1" si="31"/>
        <v>9911.8128144731782</v>
      </c>
      <c r="S100" s="12">
        <f ca="1">IF(Table1[[#This Row],[Gender]]="men",1,0)</f>
        <v>0</v>
      </c>
      <c r="T100" s="12">
        <f ca="1">IF(Table1[[#This Row],[Gender]]="women",1,0)</f>
        <v>1</v>
      </c>
      <c r="U100" s="12"/>
      <c r="V100" s="12"/>
      <c r="W100" s="12"/>
      <c r="X100" s="12"/>
      <c r="Y100" s="12"/>
      <c r="Z100" s="12"/>
      <c r="AA100" s="12"/>
      <c r="AB100" s="12"/>
      <c r="AC100" s="12"/>
      <c r="AD100" s="12">
        <f ca="1">IF(Table1[[#This Row],[field of work]]="teaching",1,0)</f>
        <v>0</v>
      </c>
      <c r="AE100" s="12">
        <f ca="1">IF(Table1[[#This Row],[field of work]]="health",1,0)</f>
        <v>0</v>
      </c>
      <c r="AF100" s="12">
        <f ca="1">IF(Table1[[#This Row],[field of work]]="agriculture",1,0)</f>
        <v>1</v>
      </c>
      <c r="AG100" s="12">
        <f ca="1">IF(Table1[[#This Row],[field of work]]="it",1,0)</f>
        <v>0</v>
      </c>
      <c r="AH100" s="12">
        <f ca="1">IF(Table1[[#This Row],[field of work]]="construction",1,0)</f>
        <v>0</v>
      </c>
      <c r="AI100" s="12">
        <f ca="1">IF(Table1[[#This Row],[field of work]]="general work",1,0)</f>
        <v>0</v>
      </c>
      <c r="AJ100" s="12"/>
      <c r="AK100" s="12"/>
      <c r="AL100" s="12"/>
      <c r="AM100" s="12"/>
      <c r="AN100" s="12"/>
      <c r="AO100" s="12"/>
      <c r="AP100" s="12"/>
      <c r="AQ100" s="16">
        <f ca="1">IF(Table1[[#This Row],[Area]]="oyo",Table1[[#This Row],[income]],0)</f>
        <v>0</v>
      </c>
      <c r="AR100" s="16">
        <f ca="1">IF(Table1[[#This Row],[Area]]="abia",Table1[[#This Row],[income]],0)</f>
        <v>0</v>
      </c>
      <c r="AS100" s="16">
        <f ca="1">IF(Table1[[#This Row],[Area]]="abuja",Table1[[#This Row],[income]],0)</f>
        <v>0</v>
      </c>
      <c r="AT100" s="16">
        <f ca="1">IF(Table1[[#This Row],[Area]]="lagos",Table1[[#This Row],[income]],0)</f>
        <v>0</v>
      </c>
      <c r="AU100" s="16">
        <f ca="1">IF(Table1[[#This Row],[Area]]="benin",Table1[[#This Row],[income]],0)</f>
        <v>0</v>
      </c>
      <c r="AV100" s="16">
        <f ca="1">IF(Table1[[#This Row],[Area]]="Niger",Table1[[#This Row],[income]],0)</f>
        <v>0</v>
      </c>
      <c r="AW100" s="16">
        <f ca="1">IF(Table1[[#This Row],[Area]]="kano",Table1[[#This Row],[income]],0)</f>
        <v>0</v>
      </c>
      <c r="AX100" s="16">
        <f ca="1">IF(Table1[[#This Row],[Area]]="kebbi",Table1[[#This Row],[income]],0)</f>
        <v>0</v>
      </c>
      <c r="AY100" s="16">
        <f ca="1">IF(Table1[[#This Row],[Area]]="sokoto",Table1[[#This Row],[income]],0)</f>
        <v>0</v>
      </c>
      <c r="AZ100" s="16">
        <f ca="1">IF(Table1[[#This Row],[Area]]="zamfara",Table1[[#This Row],[income]],0)</f>
        <v>0</v>
      </c>
      <c r="BA100" s="16">
        <f ca="1">IF(Table1[[#This Row],[Area]]="osun",Table1[[#This Row],[income]],0)</f>
        <v>0</v>
      </c>
      <c r="BB100" s="16">
        <f ca="1">IF(Table1[[#This Row],[Area]]="abeokuta",Table1[[#This Row],[income]],0)</f>
        <v>0</v>
      </c>
      <c r="BC100" s="16">
        <f ca="1">IF(Table1[[#This Row],[Area]]="ibadan",Table1[[#This Row],[income]],0)</f>
        <v>0</v>
      </c>
      <c r="BD100" s="16">
        <f ca="1">IF(Table1[[#This Row],[Area]]="kaduna",Table1[[#This Row],[income]],0)</f>
        <v>5932</v>
      </c>
      <c r="BF100" s="16">
        <f ca="1">IF(Table1[[#This Row],[field of work]]="teaching",Table1[[#This Row],[income]],0)</f>
        <v>0</v>
      </c>
      <c r="BG100" s="16">
        <f ca="1">IF(Table1[[#This Row],[field of work]]="health",Table1[[#This Row],[income]],0)</f>
        <v>0</v>
      </c>
      <c r="BH100" s="16">
        <f ca="1">IF(Table1[[#This Row],[field of work]]="it",Table1[[#This Row],[income]],0)</f>
        <v>0</v>
      </c>
      <c r="BI100" s="16">
        <f ca="1">IF(Table1[[#This Row],[field of work]]="construction",Table1[[#This Row],[income]],0)</f>
        <v>0</v>
      </c>
      <c r="BJ100" s="16">
        <f ca="1">IF(Table1[[#This Row],[field of work]]="agriculture",Table1[[#This Row],[income]],0)</f>
        <v>5932</v>
      </c>
      <c r="BK100" s="16">
        <f ca="1">IF(Table1[[#This Row],[field of work]]="general work",Table1[[#This Row],[income]],0)</f>
        <v>0</v>
      </c>
    </row>
    <row r="101" spans="2:63" x14ac:dyDescent="0.25">
      <c r="B101">
        <f t="shared" ca="1" si="21"/>
        <v>1</v>
      </c>
      <c r="C101" t="str">
        <f t="shared" ca="1" si="22"/>
        <v>men</v>
      </c>
      <c r="D101">
        <f t="shared" ca="1" si="23"/>
        <v>37</v>
      </c>
      <c r="E101">
        <f t="shared" ca="1" si="24"/>
        <v>5</v>
      </c>
      <c r="F101" t="str">
        <f t="shared" ca="1" si="18"/>
        <v>general work</v>
      </c>
      <c r="G101">
        <f t="shared" ca="1" si="25"/>
        <v>6</v>
      </c>
      <c r="H101" t="str">
        <f t="shared" ca="1" si="19"/>
        <v>others</v>
      </c>
      <c r="I101">
        <f t="shared" ca="1" si="26"/>
        <v>3</v>
      </c>
      <c r="J101">
        <f t="shared" ca="1" si="27"/>
        <v>2</v>
      </c>
      <c r="K101">
        <f t="shared" ca="1" si="28"/>
        <v>6174</v>
      </c>
      <c r="L101">
        <f t="shared" ca="1" si="29"/>
        <v>8</v>
      </c>
      <c r="M101" t="str">
        <f t="shared" ca="1" si="20"/>
        <v>abuja</v>
      </c>
      <c r="N101">
        <f t="shared" ca="1" si="30"/>
        <v>37044</v>
      </c>
      <c r="P101">
        <f t="shared" ca="1" si="31"/>
        <v>5421.4814835683474</v>
      </c>
      <c r="S101" s="12">
        <f ca="1">IF(Table1[[#This Row],[Gender]]="men",1,0)</f>
        <v>1</v>
      </c>
      <c r="T101" s="12">
        <f ca="1">IF(Table1[[#This Row],[Gender]]="women",1,0)</f>
        <v>0</v>
      </c>
      <c r="U101" s="12"/>
      <c r="V101" s="12"/>
      <c r="W101" s="12"/>
      <c r="X101" s="12"/>
      <c r="Y101" s="12"/>
      <c r="Z101" s="12"/>
      <c r="AA101" s="12"/>
      <c r="AB101" s="12"/>
      <c r="AC101" s="12"/>
      <c r="AD101" s="12">
        <f ca="1">IF(Table1[[#This Row],[field of work]]="teaching",1,0)</f>
        <v>0</v>
      </c>
      <c r="AE101" s="12">
        <f ca="1">IF(Table1[[#This Row],[field of work]]="health",1,0)</f>
        <v>0</v>
      </c>
      <c r="AF101" s="12">
        <f ca="1">IF(Table1[[#This Row],[field of work]]="agriculture",1,0)</f>
        <v>0</v>
      </c>
      <c r="AG101" s="12">
        <f ca="1">IF(Table1[[#This Row],[field of work]]="it",1,0)</f>
        <v>0</v>
      </c>
      <c r="AH101" s="12">
        <f ca="1">IF(Table1[[#This Row],[field of work]]="construction",1,0)</f>
        <v>0</v>
      </c>
      <c r="AI101" s="12">
        <f ca="1">IF(Table1[[#This Row],[field of work]]="general work",1,0)</f>
        <v>1</v>
      </c>
      <c r="AJ101" s="12"/>
      <c r="AK101" s="12"/>
      <c r="AL101" s="12"/>
      <c r="AM101" s="12"/>
      <c r="AN101" s="12"/>
      <c r="AO101" s="12"/>
      <c r="AP101" s="12"/>
      <c r="AQ101" s="16">
        <f ca="1">IF(Table1[[#This Row],[Area]]="oyo",Table1[[#This Row],[income]],0)</f>
        <v>0</v>
      </c>
      <c r="AR101" s="16">
        <f ca="1">IF(Table1[[#This Row],[Area]]="abia",Table1[[#This Row],[income]],0)</f>
        <v>0</v>
      </c>
      <c r="AS101" s="16">
        <f ca="1">IF(Table1[[#This Row],[Area]]="abuja",Table1[[#This Row],[income]],0)</f>
        <v>6174</v>
      </c>
      <c r="AT101" s="16">
        <f ca="1">IF(Table1[[#This Row],[Area]]="lagos",Table1[[#This Row],[income]],0)</f>
        <v>0</v>
      </c>
      <c r="AU101" s="16">
        <f ca="1">IF(Table1[[#This Row],[Area]]="benin",Table1[[#This Row],[income]],0)</f>
        <v>0</v>
      </c>
      <c r="AV101" s="16">
        <f ca="1">IF(Table1[[#This Row],[Area]]="Niger",Table1[[#This Row],[income]],0)</f>
        <v>0</v>
      </c>
      <c r="AW101" s="16">
        <f ca="1">IF(Table1[[#This Row],[Area]]="kano",Table1[[#This Row],[income]],0)</f>
        <v>0</v>
      </c>
      <c r="AX101" s="16">
        <f ca="1">IF(Table1[[#This Row],[Area]]="kebbi",Table1[[#This Row],[income]],0)</f>
        <v>0</v>
      </c>
      <c r="AY101" s="16">
        <f ca="1">IF(Table1[[#This Row],[Area]]="sokoto",Table1[[#This Row],[income]],0)</f>
        <v>0</v>
      </c>
      <c r="AZ101" s="16">
        <f ca="1">IF(Table1[[#This Row],[Area]]="zamfara",Table1[[#This Row],[income]],0)</f>
        <v>0</v>
      </c>
      <c r="BA101" s="16">
        <f ca="1">IF(Table1[[#This Row],[Area]]="osun",Table1[[#This Row],[income]],0)</f>
        <v>0</v>
      </c>
      <c r="BB101" s="16">
        <f ca="1">IF(Table1[[#This Row],[Area]]="abeokuta",Table1[[#This Row],[income]],0)</f>
        <v>0</v>
      </c>
      <c r="BC101" s="16">
        <f ca="1">IF(Table1[[#This Row],[Area]]="ibadan",Table1[[#This Row],[income]],0)</f>
        <v>0</v>
      </c>
      <c r="BD101" s="16">
        <f ca="1">IF(Table1[[#This Row],[Area]]="kaduna",Table1[[#This Row],[income]],0)</f>
        <v>0</v>
      </c>
      <c r="BF101" s="16">
        <f ca="1">IF(Table1[[#This Row],[field of work]]="teaching",Table1[[#This Row],[income]],0)</f>
        <v>0</v>
      </c>
      <c r="BG101" s="16">
        <f ca="1">IF(Table1[[#This Row],[field of work]]="health",Table1[[#This Row],[income]],0)</f>
        <v>0</v>
      </c>
      <c r="BH101" s="16">
        <f ca="1">IF(Table1[[#This Row],[field of work]]="it",Table1[[#This Row],[income]],0)</f>
        <v>0</v>
      </c>
      <c r="BI101" s="16">
        <f ca="1">IF(Table1[[#This Row],[field of work]]="construction",Table1[[#This Row],[income]],0)</f>
        <v>0</v>
      </c>
      <c r="BJ101" s="16">
        <f ca="1">IF(Table1[[#This Row],[field of work]]="agriculture",Table1[[#This Row],[income]],0)</f>
        <v>0</v>
      </c>
      <c r="BK101" s="16">
        <f ca="1">IF(Table1[[#This Row],[field of work]]="general work",Table1[[#This Row],[income]],0)</f>
        <v>6174</v>
      </c>
    </row>
    <row r="102" spans="2:63" x14ac:dyDescent="0.25"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0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7">
        <f t="shared" ref="AQ102:BD102" ca="1" si="32">AVERAGEIF(AQ3:AQ101,"&lt;&gt;0")</f>
        <v>8414</v>
      </c>
      <c r="AR102" s="17">
        <f t="shared" ca="1" si="32"/>
        <v>7580.2142857142853</v>
      </c>
      <c r="AS102" s="17">
        <f t="shared" ca="1" si="32"/>
        <v>7035.666666666667</v>
      </c>
      <c r="AT102" s="17">
        <f t="shared" ca="1" si="32"/>
        <v>7608.375</v>
      </c>
      <c r="AU102" s="17">
        <f t="shared" ca="1" si="32"/>
        <v>7384.375</v>
      </c>
      <c r="AV102" s="17">
        <f t="shared" ca="1" si="32"/>
        <v>7402.5</v>
      </c>
      <c r="AW102" s="17">
        <f t="shared" ca="1" si="32"/>
        <v>7764</v>
      </c>
      <c r="AX102" s="17">
        <f t="shared" ca="1" si="32"/>
        <v>7629.416666666667</v>
      </c>
      <c r="AY102" s="17">
        <f t="shared" ca="1" si="32"/>
        <v>6038.75</v>
      </c>
      <c r="AZ102" s="17">
        <f t="shared" ca="1" si="32"/>
        <v>7766.5</v>
      </c>
      <c r="BA102" s="17" t="e">
        <f t="shared" ca="1" si="32"/>
        <v>#DIV/0!</v>
      </c>
      <c r="BB102" s="17">
        <f t="shared" ca="1" si="32"/>
        <v>8322.5</v>
      </c>
      <c r="BC102" s="17">
        <f t="shared" ca="1" si="32"/>
        <v>7039.8</v>
      </c>
      <c r="BD102" s="17">
        <f t="shared" ca="1" si="32"/>
        <v>6278.5714285714284</v>
      </c>
      <c r="BF102" s="17">
        <f ca="1">AVERAGEIF(BF3:BF100,"&lt;&gt;0")</f>
        <v>7832.916666666667</v>
      </c>
      <c r="BG102" s="17">
        <f ca="1">AVERAGEIF(BG3:BG101,"&lt;&gt;0")</f>
        <v>7297.6470588235297</v>
      </c>
      <c r="BH102" s="17">
        <f ca="1">AVERAGEIF(BH3:BH101,"&lt;&gt;0")</f>
        <v>7536.1764705882351</v>
      </c>
      <c r="BI102" s="17">
        <f ca="1">AVERAGEIF(BI3:BI101,"&lt;&gt;0")</f>
        <v>6929.1111111111113</v>
      </c>
      <c r="BJ102" s="17">
        <f ca="1">AVERAGEIF(BJ3:BJ101,"&lt;&gt;0")</f>
        <v>7554.375</v>
      </c>
      <c r="BK102" s="17">
        <f ca="1">AVERAGEIF(BK3:BK101,"&lt;&gt;0")</f>
        <v>7478.5263157894733</v>
      </c>
    </row>
  </sheetData>
  <mergeCells count="5">
    <mergeCell ref="Y5:Z5"/>
    <mergeCell ref="S1:V1"/>
    <mergeCell ref="BF1:BK1"/>
    <mergeCell ref="AQ1:BD1"/>
    <mergeCell ref="AJ1:AP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6A670-77C7-4CBC-AA7D-A03E27141638}">
  <dimension ref="D3:V29"/>
  <sheetViews>
    <sheetView tabSelected="1" topLeftCell="B2" zoomScale="80" zoomScaleNormal="80" workbookViewId="0">
      <selection activeCell="X9" sqref="X9"/>
    </sheetView>
  </sheetViews>
  <sheetFormatPr defaultRowHeight="15" x14ac:dyDescent="0.25"/>
  <sheetData>
    <row r="3" spans="4:22" ht="15.75" thickBot="1" x14ac:dyDescent="0.3"/>
    <row r="4" spans="4:22" x14ac:dyDescent="0.25">
      <c r="D4" s="30" t="s">
        <v>75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2"/>
    </row>
    <row r="5" spans="4:22" x14ac:dyDescent="0.25">
      <c r="D5" s="33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5"/>
    </row>
    <row r="6" spans="4:22" ht="15.75" thickBot="1" x14ac:dyDescent="0.3">
      <c r="D6" s="36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8"/>
    </row>
    <row r="7" spans="4:22" ht="15" customHeight="1" x14ac:dyDescent="0.25">
      <c r="D7" s="33" t="s">
        <v>76</v>
      </c>
      <c r="E7" s="34"/>
      <c r="F7" s="34"/>
      <c r="G7" s="35"/>
      <c r="H7" s="63" t="s">
        <v>81</v>
      </c>
      <c r="I7" s="64"/>
      <c r="J7" s="65"/>
      <c r="K7" s="30" t="s">
        <v>79</v>
      </c>
      <c r="L7" s="31"/>
      <c r="M7" s="31"/>
      <c r="N7" s="31"/>
      <c r="O7" s="31"/>
      <c r="P7" s="31"/>
      <c r="Q7" s="31"/>
      <c r="R7" s="31"/>
      <c r="S7" s="31"/>
      <c r="T7" s="31"/>
      <c r="U7" s="31"/>
      <c r="V7" s="32"/>
    </row>
    <row r="8" spans="4:22" ht="15.75" customHeight="1" thickBot="1" x14ac:dyDescent="0.3">
      <c r="D8" s="36"/>
      <c r="E8" s="37"/>
      <c r="F8" s="37"/>
      <c r="G8" s="38"/>
      <c r="H8" s="66"/>
      <c r="I8" s="67"/>
      <c r="J8" s="68"/>
      <c r="K8" s="33"/>
      <c r="L8" s="34"/>
      <c r="M8" s="34"/>
      <c r="N8" s="34"/>
      <c r="O8" s="34"/>
      <c r="P8" s="34"/>
      <c r="Q8" s="34"/>
      <c r="R8" s="34"/>
      <c r="S8" s="34"/>
      <c r="T8" s="34"/>
      <c r="U8" s="34"/>
      <c r="V8" s="35"/>
    </row>
    <row r="9" spans="4:22" ht="15.75" customHeight="1" thickBot="1" x14ac:dyDescent="0.3">
      <c r="D9" s="39" t="s">
        <v>77</v>
      </c>
      <c r="E9" s="40"/>
      <c r="F9" s="40" t="s">
        <v>78</v>
      </c>
      <c r="G9" s="41"/>
      <c r="H9" s="66"/>
      <c r="I9" s="67"/>
      <c r="J9" s="68"/>
      <c r="K9" s="33" t="s">
        <v>47</v>
      </c>
      <c r="L9" s="47"/>
      <c r="M9" s="46" t="s">
        <v>46</v>
      </c>
      <c r="N9" s="47"/>
      <c r="O9" s="46" t="s">
        <v>48</v>
      </c>
      <c r="P9" s="47"/>
      <c r="Q9" s="46" t="s">
        <v>49</v>
      </c>
      <c r="R9" s="47"/>
      <c r="S9" s="34" t="s">
        <v>50</v>
      </c>
      <c r="T9" s="47"/>
      <c r="U9" s="46" t="s">
        <v>4</v>
      </c>
      <c r="V9" s="35"/>
    </row>
    <row r="10" spans="4:22" ht="15" customHeight="1" x14ac:dyDescent="0.25">
      <c r="D10" s="42">
        <f ca="1">Workings!U3+Dashboard!W9</f>
        <v>44</v>
      </c>
      <c r="E10" s="43"/>
      <c r="F10" s="42">
        <f ca="1">Workings!V3</f>
        <v>55</v>
      </c>
      <c r="G10" s="43"/>
      <c r="H10" s="66"/>
      <c r="I10" s="67"/>
      <c r="J10" s="68"/>
      <c r="K10" s="48">
        <f ca="1">Workings!AJ3</f>
        <v>12</v>
      </c>
      <c r="L10" s="49"/>
      <c r="M10" s="48">
        <f ca="1">Workings!AK3</f>
        <v>17</v>
      </c>
      <c r="N10" s="49"/>
      <c r="O10" s="48">
        <f ca="1">Workings!AL3</f>
        <v>16</v>
      </c>
      <c r="P10" s="49"/>
      <c r="Q10" s="48">
        <f ca="1">Workings!AN3</f>
        <v>18</v>
      </c>
      <c r="R10" s="49"/>
      <c r="S10" s="48">
        <f ca="1">Workings!AO3</f>
        <v>19</v>
      </c>
      <c r="T10" s="49"/>
      <c r="U10" s="48">
        <f ca="1">Workings!AM3</f>
        <v>17</v>
      </c>
      <c r="V10" s="52"/>
    </row>
    <row r="11" spans="4:22" ht="15.75" customHeight="1" thickBot="1" x14ac:dyDescent="0.3">
      <c r="D11" s="44"/>
      <c r="E11" s="45"/>
      <c r="F11" s="44"/>
      <c r="G11" s="45"/>
      <c r="H11" s="69"/>
      <c r="I11" s="70"/>
      <c r="J11" s="71"/>
      <c r="K11" s="50"/>
      <c r="L11" s="51"/>
      <c r="M11" s="50"/>
      <c r="N11" s="51"/>
      <c r="O11" s="50"/>
      <c r="P11" s="51"/>
      <c r="Q11" s="50"/>
      <c r="R11" s="51"/>
      <c r="S11" s="50"/>
      <c r="T11" s="51"/>
      <c r="U11" s="50"/>
      <c r="V11" s="53"/>
    </row>
    <row r="12" spans="4:22" ht="36" customHeight="1" x14ac:dyDescent="0.25">
      <c r="D12" s="7"/>
      <c r="E12" s="8"/>
      <c r="F12" s="8"/>
      <c r="G12" s="9"/>
      <c r="H12" s="54">
        <f ca="1">Workings!AC2</f>
        <v>34.939393939393938</v>
      </c>
      <c r="I12" s="55"/>
      <c r="J12" s="56"/>
      <c r="V12" s="3"/>
    </row>
    <row r="13" spans="4:22" x14ac:dyDescent="0.25">
      <c r="D13" s="2"/>
      <c r="G13" s="3"/>
      <c r="H13" s="57"/>
      <c r="I13" s="58"/>
      <c r="J13" s="59"/>
      <c r="V13" s="3"/>
    </row>
    <row r="14" spans="4:22" x14ac:dyDescent="0.25">
      <c r="D14" s="2"/>
      <c r="G14" s="3"/>
      <c r="H14" s="57"/>
      <c r="I14" s="58"/>
      <c r="J14" s="59"/>
      <c r="V14" s="3"/>
    </row>
    <row r="15" spans="4:22" x14ac:dyDescent="0.25">
      <c r="D15" s="2"/>
      <c r="G15" s="3"/>
      <c r="H15" s="57"/>
      <c r="I15" s="58"/>
      <c r="J15" s="59"/>
      <c r="V15" s="3"/>
    </row>
    <row r="16" spans="4:22" x14ac:dyDescent="0.25">
      <c r="D16" s="2"/>
      <c r="G16" s="3"/>
      <c r="H16" s="57"/>
      <c r="I16" s="58"/>
      <c r="J16" s="59"/>
      <c r="V16" s="3"/>
    </row>
    <row r="17" spans="4:22" x14ac:dyDescent="0.25">
      <c r="D17" s="2"/>
      <c r="G17" s="3"/>
      <c r="H17" s="57"/>
      <c r="I17" s="58"/>
      <c r="J17" s="59"/>
      <c r="V17" s="3"/>
    </row>
    <row r="18" spans="4:22" ht="15" customHeight="1" thickBot="1" x14ac:dyDescent="0.3">
      <c r="D18" s="2"/>
      <c r="G18" s="3"/>
      <c r="H18" s="60"/>
      <c r="I18" s="61"/>
      <c r="J18" s="62"/>
      <c r="V18" s="3"/>
    </row>
    <row r="19" spans="4:22" ht="15" customHeight="1" x14ac:dyDescent="0.25">
      <c r="D19" s="2"/>
      <c r="G19" s="3"/>
      <c r="H19" s="63" t="s">
        <v>80</v>
      </c>
      <c r="I19" s="64"/>
      <c r="J19" s="65"/>
      <c r="V19" s="3"/>
    </row>
    <row r="20" spans="4:22" ht="15" customHeight="1" x14ac:dyDescent="0.25">
      <c r="D20" s="2"/>
      <c r="G20" s="3"/>
      <c r="H20" s="66"/>
      <c r="I20" s="67"/>
      <c r="J20" s="68"/>
      <c r="V20" s="3"/>
    </row>
    <row r="21" spans="4:22" ht="15.75" customHeight="1" thickBot="1" x14ac:dyDescent="0.3">
      <c r="D21" s="2"/>
      <c r="G21" s="3"/>
      <c r="H21" s="69"/>
      <c r="I21" s="70"/>
      <c r="J21" s="71"/>
      <c r="V21" s="3"/>
    </row>
    <row r="22" spans="4:22" ht="15" customHeight="1" x14ac:dyDescent="0.25">
      <c r="D22" s="2"/>
      <c r="G22" s="3"/>
      <c r="H22" s="72">
        <f ca="1">Workings!AP3</f>
        <v>7412.6868686868684</v>
      </c>
      <c r="I22" s="73"/>
      <c r="J22" s="74"/>
      <c r="V22" s="3"/>
    </row>
    <row r="23" spans="4:22" ht="15" customHeight="1" x14ac:dyDescent="0.25">
      <c r="D23" s="2"/>
      <c r="G23" s="3"/>
      <c r="H23" s="75"/>
      <c r="I23" s="76"/>
      <c r="J23" s="77"/>
      <c r="V23" s="3"/>
    </row>
    <row r="24" spans="4:22" ht="15" customHeight="1" x14ac:dyDescent="0.25">
      <c r="D24" s="2"/>
      <c r="G24" s="3"/>
      <c r="H24" s="75"/>
      <c r="I24" s="76"/>
      <c r="J24" s="77"/>
      <c r="V24" s="3"/>
    </row>
    <row r="25" spans="4:22" ht="15.75" customHeight="1" x14ac:dyDescent="0.25">
      <c r="D25" s="2"/>
      <c r="G25" s="3"/>
      <c r="H25" s="75"/>
      <c r="I25" s="76"/>
      <c r="J25" s="77"/>
      <c r="V25" s="3"/>
    </row>
    <row r="26" spans="4:22" ht="15" customHeight="1" x14ac:dyDescent="0.25">
      <c r="D26" s="2"/>
      <c r="G26" s="3"/>
      <c r="H26" s="75"/>
      <c r="I26" s="76"/>
      <c r="J26" s="77"/>
      <c r="V26" s="3"/>
    </row>
    <row r="27" spans="4:22" ht="15" customHeight="1" x14ac:dyDescent="0.25">
      <c r="D27" s="2"/>
      <c r="G27" s="3"/>
      <c r="H27" s="75"/>
      <c r="I27" s="76"/>
      <c r="J27" s="77"/>
      <c r="V27" s="3"/>
    </row>
    <row r="28" spans="4:22" ht="15" customHeight="1" x14ac:dyDescent="0.25">
      <c r="D28" s="2"/>
      <c r="G28" s="3"/>
      <c r="H28" s="75"/>
      <c r="I28" s="76"/>
      <c r="J28" s="77"/>
      <c r="V28" s="3"/>
    </row>
    <row r="29" spans="4:22" ht="15.75" customHeight="1" thickBot="1" x14ac:dyDescent="0.3">
      <c r="D29" s="4"/>
      <c r="E29" s="5"/>
      <c r="F29" s="5"/>
      <c r="G29" s="6"/>
      <c r="H29" s="78"/>
      <c r="I29" s="79"/>
      <c r="J29" s="80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6"/>
    </row>
  </sheetData>
  <mergeCells count="23">
    <mergeCell ref="H12:J18"/>
    <mergeCell ref="H7:J11"/>
    <mergeCell ref="H19:J21"/>
    <mergeCell ref="H22:J29"/>
    <mergeCell ref="K10:L11"/>
    <mergeCell ref="K9:L9"/>
    <mergeCell ref="K7:V8"/>
    <mergeCell ref="D4:V6"/>
    <mergeCell ref="D7:G8"/>
    <mergeCell ref="D9:E9"/>
    <mergeCell ref="F9:G9"/>
    <mergeCell ref="D10:E11"/>
    <mergeCell ref="F10:G11"/>
    <mergeCell ref="M9:N9"/>
    <mergeCell ref="O9:P9"/>
    <mergeCell ref="Q9:R9"/>
    <mergeCell ref="S9:T9"/>
    <mergeCell ref="U9:V9"/>
    <mergeCell ref="M10:N11"/>
    <mergeCell ref="O10:P11"/>
    <mergeCell ref="Q10:R11"/>
    <mergeCell ref="S10:T11"/>
    <mergeCell ref="U10:V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688D0-8B12-4259-AA95-0F26223E14EB}">
  <dimension ref="C2:AE53"/>
  <sheetViews>
    <sheetView topLeftCell="C12" zoomScale="60" zoomScaleNormal="60" workbookViewId="0">
      <selection activeCell="Z45" sqref="Z45"/>
    </sheetView>
  </sheetViews>
  <sheetFormatPr defaultRowHeight="15" x14ac:dyDescent="0.25"/>
  <cols>
    <col min="10" max="10" width="12.85546875" bestFit="1" customWidth="1"/>
    <col min="12" max="12" width="12.85546875" bestFit="1" customWidth="1"/>
    <col min="14" max="14" width="13.140625" bestFit="1" customWidth="1"/>
    <col min="15" max="15" width="12.28515625" bestFit="1" customWidth="1"/>
    <col min="16" max="16" width="14.7109375" bestFit="1" customWidth="1"/>
    <col min="18" max="18" width="13.140625" bestFit="1" customWidth="1"/>
    <col min="20" max="20" width="14.42578125" bestFit="1" customWidth="1"/>
  </cols>
  <sheetData>
    <row r="2" spans="3:31" x14ac:dyDescent="0.25">
      <c r="C2" s="86" t="s">
        <v>82</v>
      </c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8"/>
      <c r="AE2" s="1"/>
    </row>
    <row r="3" spans="3:31" x14ac:dyDescent="0.25"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1"/>
      <c r="AE3" s="1"/>
    </row>
    <row r="4" spans="3:31" x14ac:dyDescent="0.25">
      <c r="C4" s="46" t="s">
        <v>58</v>
      </c>
      <c r="D4" s="47"/>
      <c r="E4" s="46" t="s">
        <v>59</v>
      </c>
      <c r="F4" s="47"/>
      <c r="G4" s="46" t="s">
        <v>60</v>
      </c>
      <c r="H4" s="47"/>
      <c r="I4" s="46" t="s">
        <v>61</v>
      </c>
      <c r="J4" s="47"/>
      <c r="K4" s="34" t="s">
        <v>62</v>
      </c>
      <c r="L4" s="47"/>
      <c r="M4" s="34" t="s">
        <v>63</v>
      </c>
      <c r="N4" s="47"/>
      <c r="O4" s="34" t="s">
        <v>64</v>
      </c>
      <c r="P4" s="47"/>
      <c r="Q4" s="34" t="s">
        <v>65</v>
      </c>
      <c r="R4" s="47"/>
      <c r="S4" s="34" t="s">
        <v>66</v>
      </c>
      <c r="T4" s="47"/>
      <c r="U4" s="34" t="s">
        <v>67</v>
      </c>
      <c r="V4" s="47"/>
      <c r="W4" s="34" t="s">
        <v>68</v>
      </c>
      <c r="X4" s="47"/>
      <c r="Y4" s="34" t="s">
        <v>69</v>
      </c>
      <c r="Z4" s="47"/>
      <c r="AA4" s="34" t="s">
        <v>70</v>
      </c>
      <c r="AB4" s="47"/>
      <c r="AC4" s="34" t="s">
        <v>71</v>
      </c>
      <c r="AD4" s="47"/>
    </row>
    <row r="5" spans="3:31" x14ac:dyDescent="0.25">
      <c r="C5" s="84">
        <f ca="1">Workings!AQ102</f>
        <v>8414</v>
      </c>
      <c r="D5" s="85"/>
      <c r="E5" s="84">
        <f ca="1">Workings!AR102</f>
        <v>7580.2142857142853</v>
      </c>
      <c r="F5" s="85"/>
      <c r="G5" s="84">
        <f ca="1">Workings!AS102</f>
        <v>7035.666666666667</v>
      </c>
      <c r="H5" s="85"/>
      <c r="I5" s="84">
        <f ca="1">Workings!AT102</f>
        <v>7608.375</v>
      </c>
      <c r="J5" s="85"/>
      <c r="K5" s="84">
        <f ca="1">Workings!AU102</f>
        <v>7384.375</v>
      </c>
      <c r="L5" s="85"/>
      <c r="M5" s="84">
        <f ca="1">Workings!AV102</f>
        <v>7402.5</v>
      </c>
      <c r="N5" s="85"/>
      <c r="O5" s="84">
        <f ca="1">Workings!AW102</f>
        <v>7764</v>
      </c>
      <c r="P5" s="85"/>
      <c r="Q5" s="84">
        <f ca="1">Workings!AX102</f>
        <v>7629.416666666667</v>
      </c>
      <c r="R5" s="85"/>
      <c r="S5" s="84">
        <f ca="1">Workings!AY102</f>
        <v>6038.75</v>
      </c>
      <c r="T5" s="85"/>
      <c r="U5" s="84">
        <f ca="1">Workings!AZ102</f>
        <v>7766.5</v>
      </c>
      <c r="V5" s="85"/>
      <c r="W5" s="84" t="e">
        <f ca="1">Workings!BA102</f>
        <v>#DIV/0!</v>
      </c>
      <c r="X5" s="85"/>
      <c r="Y5" s="84">
        <f ca="1">Workings!BB102</f>
        <v>8322.5</v>
      </c>
      <c r="Z5" s="85"/>
      <c r="AA5" s="84">
        <f ca="1">Workings!BC102</f>
        <v>7039.8</v>
      </c>
      <c r="AB5" s="85"/>
      <c r="AC5" s="84">
        <f ca="1">Workings!BD102</f>
        <v>6278.5714285714284</v>
      </c>
      <c r="AD5" s="85"/>
    </row>
    <row r="34" spans="9:21" ht="23.25" x14ac:dyDescent="0.35">
      <c r="I34" s="82" t="s">
        <v>72</v>
      </c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</row>
    <row r="35" spans="9:21" x14ac:dyDescent="0.25">
      <c r="I35" s="83" t="s">
        <v>47</v>
      </c>
      <c r="J35" s="83"/>
      <c r="K35" s="83"/>
      <c r="L35" s="83" t="s">
        <v>46</v>
      </c>
      <c r="M35" s="83"/>
      <c r="N35" s="83" t="s">
        <v>4</v>
      </c>
      <c r="O35" s="83"/>
      <c r="P35" s="83" t="s">
        <v>49</v>
      </c>
      <c r="Q35" s="83"/>
      <c r="R35" s="83" t="s">
        <v>48</v>
      </c>
      <c r="S35" s="83"/>
      <c r="T35" s="83" t="s">
        <v>50</v>
      </c>
      <c r="U35" s="83"/>
    </row>
    <row r="36" spans="9:21" x14ac:dyDescent="0.25">
      <c r="I36" s="81">
        <f ca="1">Workings!BF102</f>
        <v>7832.916666666667</v>
      </c>
      <c r="J36" s="81"/>
      <c r="K36" s="81"/>
      <c r="L36" s="81">
        <f ca="1">Workings!BG102</f>
        <v>7297.6470588235297</v>
      </c>
      <c r="M36" s="81"/>
      <c r="N36" s="81">
        <f ca="1">Workings!BH102</f>
        <v>7536.1764705882351</v>
      </c>
      <c r="O36" s="81"/>
      <c r="P36" s="81">
        <f ca="1">Workings!BI102</f>
        <v>6929.1111111111113</v>
      </c>
      <c r="Q36" s="81"/>
      <c r="R36" s="81">
        <f ca="1">Workings!BJ102</f>
        <v>7554.375</v>
      </c>
      <c r="S36" s="81"/>
      <c r="T36" s="81">
        <f ca="1">Workings!BK102</f>
        <v>7478.5263157894733</v>
      </c>
      <c r="U36" s="81"/>
    </row>
    <row r="37" spans="9:21" x14ac:dyDescent="0.25">
      <c r="I37" s="22"/>
      <c r="U37" s="23"/>
    </row>
    <row r="38" spans="9:21" x14ac:dyDescent="0.25">
      <c r="I38" s="22"/>
      <c r="U38" s="23"/>
    </row>
    <row r="39" spans="9:21" x14ac:dyDescent="0.25">
      <c r="I39" s="22"/>
      <c r="U39" s="23"/>
    </row>
    <row r="40" spans="9:21" x14ac:dyDescent="0.25">
      <c r="I40" s="22"/>
      <c r="U40" s="23"/>
    </row>
    <row r="41" spans="9:21" x14ac:dyDescent="0.25">
      <c r="I41" s="22"/>
      <c r="U41" s="23"/>
    </row>
    <row r="42" spans="9:21" x14ac:dyDescent="0.25">
      <c r="I42" s="22"/>
      <c r="U42" s="23"/>
    </row>
    <row r="43" spans="9:21" x14ac:dyDescent="0.25">
      <c r="I43" s="22"/>
      <c r="U43" s="23"/>
    </row>
    <row r="44" spans="9:21" x14ac:dyDescent="0.25">
      <c r="I44" s="22"/>
      <c r="U44" s="23"/>
    </row>
    <row r="45" spans="9:21" x14ac:dyDescent="0.25">
      <c r="I45" s="22"/>
      <c r="U45" s="23"/>
    </row>
    <row r="46" spans="9:21" x14ac:dyDescent="0.25">
      <c r="I46" s="22"/>
      <c r="U46" s="23"/>
    </row>
    <row r="47" spans="9:21" x14ac:dyDescent="0.25">
      <c r="I47" s="22"/>
      <c r="U47" s="23"/>
    </row>
    <row r="48" spans="9:21" x14ac:dyDescent="0.25">
      <c r="I48" s="22"/>
      <c r="U48" s="23"/>
    </row>
    <row r="49" spans="9:21" x14ac:dyDescent="0.25">
      <c r="I49" s="22"/>
      <c r="U49" s="23"/>
    </row>
    <row r="50" spans="9:21" x14ac:dyDescent="0.25">
      <c r="I50" s="22"/>
      <c r="U50" s="23"/>
    </row>
    <row r="51" spans="9:21" x14ac:dyDescent="0.25">
      <c r="I51" s="22"/>
      <c r="U51" s="23"/>
    </row>
    <row r="52" spans="9:21" x14ac:dyDescent="0.25">
      <c r="I52" s="22"/>
      <c r="U52" s="23"/>
    </row>
    <row r="53" spans="9:21" x14ac:dyDescent="0.25">
      <c r="I53" s="24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6"/>
    </row>
  </sheetData>
  <mergeCells count="42">
    <mergeCell ref="C2:AD3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  <mergeCell ref="C5:D5"/>
    <mergeCell ref="E5:F5"/>
    <mergeCell ref="G5:H5"/>
    <mergeCell ref="I5:J5"/>
    <mergeCell ref="K5:L5"/>
    <mergeCell ref="W5:X5"/>
    <mergeCell ref="Y5:Z5"/>
    <mergeCell ref="AA5:AB5"/>
    <mergeCell ref="AC5:AD5"/>
    <mergeCell ref="M5:N5"/>
    <mergeCell ref="O5:P5"/>
    <mergeCell ref="Q5:R5"/>
    <mergeCell ref="S5:T5"/>
    <mergeCell ref="U5:V5"/>
    <mergeCell ref="I36:K36"/>
    <mergeCell ref="I34:U34"/>
    <mergeCell ref="T35:U35"/>
    <mergeCell ref="L35:M35"/>
    <mergeCell ref="N35:O35"/>
    <mergeCell ref="P35:Q35"/>
    <mergeCell ref="R35:S35"/>
    <mergeCell ref="T36:U36"/>
    <mergeCell ref="L36:M36"/>
    <mergeCell ref="N36:O36"/>
    <mergeCell ref="P36:Q36"/>
    <mergeCell ref="R36:S36"/>
    <mergeCell ref="I35:K3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Workings</vt:lpstr>
      <vt:lpstr>Dashboard</vt:lpstr>
      <vt:lpstr>Dasboard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2022-08-20T05:13:16Z</dcterms:created>
  <dcterms:modified xsi:type="dcterms:W3CDTF">2022-08-29T18:55:04Z</dcterms:modified>
</cp:coreProperties>
</file>